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mfoley1\Dropbox\UNIL\Manuscripts\Ch2 Zircon\Submission 2\"/>
    </mc:Choice>
  </mc:AlternateContent>
  <xr:revisionPtr revIDLastSave="0" documentId="13_ncr:1_{B8794DFB-9554-47A9-8A41-A7900C89B242}" xr6:coauthVersionLast="47" xr6:coauthVersionMax="47" xr10:uidLastSave="{00000000-0000-0000-0000-000000000000}"/>
  <bookViews>
    <workbookView xWindow="-120" yWindow="-120" windowWidth="29040" windowHeight="15840" tabRatio="772" xr2:uid="{00000000-000D-0000-FFFF-FFFF00000000}"/>
  </bookViews>
  <sheets>
    <sheet name="T1 18-16O All Data" sheetId="1" r:id="rId1"/>
    <sheet name="T2 18-16O Unknowns" sheetId="2" r:id="rId2"/>
    <sheet name="T3 U-Pb GJ1" sheetId="3" r:id="rId3"/>
    <sheet name="T4 U-Pb Plešovice " sheetId="4" r:id="rId4"/>
    <sheet name="T5 U-Pb CASP" sheetId="5" r:id="rId5"/>
    <sheet name="T6 Lu-Hf Standard Eval." sheetId="6" r:id="rId6"/>
    <sheet name="T7 Lu-Hf CASP" sheetId="7" r:id="rId7"/>
    <sheet name="T8 Initial Hf CASP" sheetId="8" r:id="rId8"/>
    <sheet name="T9 Trace Elements All Data" sheetId="9" r:id="rId9"/>
    <sheet name="T10 Trace Elements Filtered" sheetId="10" r:id="rId10"/>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5" i="8" l="1"/>
  <c r="R19" i="10"/>
  <c r="AH242" i="10"/>
  <c r="AG242" i="10"/>
  <c r="AF242" i="10"/>
  <c r="AE242" i="10"/>
  <c r="AD242" i="10"/>
  <c r="AC242" i="10"/>
  <c r="AB242" i="10"/>
  <c r="AA242" i="10"/>
  <c r="Z242" i="10"/>
  <c r="Y242" i="10"/>
  <c r="X242" i="10"/>
  <c r="W242" i="10"/>
  <c r="V242" i="10"/>
  <c r="U242" i="10"/>
  <c r="T242" i="10"/>
  <c r="S242" i="10"/>
  <c r="R242" i="10"/>
  <c r="Q242" i="10"/>
  <c r="P242" i="10"/>
  <c r="O242" i="10"/>
  <c r="N242" i="10"/>
  <c r="M242" i="10"/>
  <c r="L242" i="10"/>
  <c r="J242" i="10"/>
  <c r="I242" i="10"/>
  <c r="H242" i="10"/>
  <c r="G242" i="10"/>
  <c r="F242" i="10"/>
  <c r="AH241" i="10"/>
  <c r="AG241" i="10"/>
  <c r="AF241" i="10"/>
  <c r="AE241" i="10"/>
  <c r="AD241" i="10"/>
  <c r="AC241" i="10"/>
  <c r="AB241" i="10"/>
  <c r="AA241" i="10"/>
  <c r="Z241" i="10"/>
  <c r="Y241" i="10"/>
  <c r="X241" i="10"/>
  <c r="W241" i="10"/>
  <c r="V241" i="10"/>
  <c r="U241" i="10"/>
  <c r="T241" i="10"/>
  <c r="S241" i="10"/>
  <c r="R241" i="10"/>
  <c r="Q241" i="10"/>
  <c r="P241" i="10"/>
  <c r="O241" i="10"/>
  <c r="N241" i="10"/>
  <c r="M241" i="10"/>
  <c r="L241" i="10"/>
  <c r="J241" i="10"/>
  <c r="I241" i="10"/>
  <c r="H241" i="10"/>
  <c r="G241" i="10"/>
  <c r="F241" i="10"/>
  <c r="AK240" i="10"/>
  <c r="AJ240" i="10"/>
  <c r="AI240" i="10"/>
  <c r="K240" i="10"/>
  <c r="AK239" i="10"/>
  <c r="AJ239" i="10"/>
  <c r="AI239" i="10"/>
  <c r="K239" i="10"/>
  <c r="AK238" i="10"/>
  <c r="AJ238" i="10"/>
  <c r="AI238" i="10"/>
  <c r="K238" i="10"/>
  <c r="AK237" i="10"/>
  <c r="AJ237" i="10"/>
  <c r="AI237" i="10"/>
  <c r="K237" i="10"/>
  <c r="AK236" i="10"/>
  <c r="AJ236" i="10"/>
  <c r="AI236" i="10"/>
  <c r="K236" i="10"/>
  <c r="AK235" i="10"/>
  <c r="AJ235" i="10"/>
  <c r="AI235" i="10"/>
  <c r="K235" i="10"/>
  <c r="AK234" i="10"/>
  <c r="AJ234" i="10"/>
  <c r="AI234" i="10"/>
  <c r="K234" i="10"/>
  <c r="AK233" i="10"/>
  <c r="AJ233" i="10"/>
  <c r="AI233" i="10"/>
  <c r="K233" i="10"/>
  <c r="AK232" i="10"/>
  <c r="AJ232" i="10"/>
  <c r="AI232" i="10"/>
  <c r="K232" i="10"/>
  <c r="AK231" i="10"/>
  <c r="AJ231" i="10"/>
  <c r="AI231" i="10"/>
  <c r="K231" i="10"/>
  <c r="AK230" i="10"/>
  <c r="AJ230" i="10"/>
  <c r="AI230" i="10"/>
  <c r="K230" i="10"/>
  <c r="AK229" i="10"/>
  <c r="AJ229" i="10"/>
  <c r="AI229" i="10"/>
  <c r="K229" i="10"/>
  <c r="AK228" i="10"/>
  <c r="AJ228" i="10"/>
  <c r="AI228" i="10"/>
  <c r="K228" i="10"/>
  <c r="AK227" i="10"/>
  <c r="AJ227" i="10"/>
  <c r="AI227" i="10"/>
  <c r="K227" i="10"/>
  <c r="AH224" i="10"/>
  <c r="AG224" i="10"/>
  <c r="AF224" i="10"/>
  <c r="AE224" i="10"/>
  <c r="AD224" i="10"/>
  <c r="AC224" i="10"/>
  <c r="AB224" i="10"/>
  <c r="AA224" i="10"/>
  <c r="Z224" i="10"/>
  <c r="Y224" i="10"/>
  <c r="X224" i="10"/>
  <c r="W224" i="10"/>
  <c r="V224" i="10"/>
  <c r="U224" i="10"/>
  <c r="T224" i="10"/>
  <c r="S224" i="10"/>
  <c r="R224" i="10"/>
  <c r="Q224" i="10"/>
  <c r="P224" i="10"/>
  <c r="O224" i="10"/>
  <c r="N224" i="10"/>
  <c r="M224" i="10"/>
  <c r="L224" i="10"/>
  <c r="J224" i="10"/>
  <c r="H224" i="10"/>
  <c r="G224" i="10"/>
  <c r="F224" i="10"/>
  <c r="AH223" i="10"/>
  <c r="AG223" i="10"/>
  <c r="AF223" i="10"/>
  <c r="AE223" i="10"/>
  <c r="AD223" i="10"/>
  <c r="AC223" i="10"/>
  <c r="AB223" i="10"/>
  <c r="AA223" i="10"/>
  <c r="Z223" i="10"/>
  <c r="Y223" i="10"/>
  <c r="X223" i="10"/>
  <c r="W223" i="10"/>
  <c r="V223" i="10"/>
  <c r="U223" i="10"/>
  <c r="T223" i="10"/>
  <c r="S223" i="10"/>
  <c r="R223" i="10"/>
  <c r="Q223" i="10"/>
  <c r="P223" i="10"/>
  <c r="O223" i="10"/>
  <c r="N223" i="10"/>
  <c r="M223" i="10"/>
  <c r="L223" i="10"/>
  <c r="J223" i="10"/>
  <c r="H223" i="10"/>
  <c r="G223" i="10"/>
  <c r="F223" i="10"/>
  <c r="AK222" i="10"/>
  <c r="AJ222" i="10"/>
  <c r="AI222" i="10"/>
  <c r="K222" i="10"/>
  <c r="AK221" i="10"/>
  <c r="AJ221" i="10"/>
  <c r="AI221" i="10"/>
  <c r="K221" i="10"/>
  <c r="AK220" i="10"/>
  <c r="AJ220" i="10"/>
  <c r="AI220" i="10"/>
  <c r="K220" i="10"/>
  <c r="AK219" i="10"/>
  <c r="AJ219" i="10"/>
  <c r="AI219" i="10"/>
  <c r="K219" i="10"/>
  <c r="AK218" i="10"/>
  <c r="AJ218" i="10"/>
  <c r="AI218" i="10"/>
  <c r="K218" i="10"/>
  <c r="AK217" i="10"/>
  <c r="AJ217" i="10"/>
  <c r="AI217" i="10"/>
  <c r="K217" i="10"/>
  <c r="AK216" i="10"/>
  <c r="AJ216" i="10"/>
  <c r="AI216" i="10"/>
  <c r="K216" i="10"/>
  <c r="AH213" i="10"/>
  <c r="AG213" i="10"/>
  <c r="AF213" i="10"/>
  <c r="AE213" i="10"/>
  <c r="AD213" i="10"/>
  <c r="AC213" i="10"/>
  <c r="AB213" i="10"/>
  <c r="AA213" i="10"/>
  <c r="Z213" i="10"/>
  <c r="Y213" i="10"/>
  <c r="X213" i="10"/>
  <c r="W213" i="10"/>
  <c r="V213" i="10"/>
  <c r="V214" i="10"/>
  <c r="U213" i="10"/>
  <c r="T213" i="10"/>
  <c r="S213" i="10"/>
  <c r="R213" i="10"/>
  <c r="Q213" i="10"/>
  <c r="P213" i="10"/>
  <c r="O213" i="10"/>
  <c r="N213" i="10"/>
  <c r="M213" i="10"/>
  <c r="L213" i="10"/>
  <c r="J213" i="10"/>
  <c r="I213" i="10"/>
  <c r="H213" i="10"/>
  <c r="G213" i="10"/>
  <c r="F213" i="10"/>
  <c r="AH212" i="10"/>
  <c r="AG212" i="10"/>
  <c r="AF212" i="10"/>
  <c r="AE212" i="10"/>
  <c r="AD212" i="10"/>
  <c r="AC212" i="10"/>
  <c r="AB212" i="10"/>
  <c r="AA212" i="10"/>
  <c r="Z212" i="10"/>
  <c r="Y212" i="10"/>
  <c r="X212" i="10"/>
  <c r="W212" i="10"/>
  <c r="V212" i="10"/>
  <c r="U212" i="10"/>
  <c r="T212" i="10"/>
  <c r="S212" i="10"/>
  <c r="R212" i="10"/>
  <c r="Q212" i="10"/>
  <c r="P212" i="10"/>
  <c r="O212" i="10"/>
  <c r="N212" i="10"/>
  <c r="M212" i="10"/>
  <c r="L212" i="10"/>
  <c r="J212" i="10"/>
  <c r="I212" i="10"/>
  <c r="H212" i="10"/>
  <c r="G212" i="10"/>
  <c r="F212" i="10"/>
  <c r="AK211" i="10"/>
  <c r="AJ211" i="10"/>
  <c r="AI211" i="10"/>
  <c r="K211" i="10"/>
  <c r="AK210" i="10"/>
  <c r="AJ210" i="10"/>
  <c r="AI210" i="10"/>
  <c r="K210" i="10"/>
  <c r="AK209" i="10"/>
  <c r="AJ209" i="10"/>
  <c r="AI209" i="10"/>
  <c r="K209" i="10"/>
  <c r="AK208" i="10"/>
  <c r="AJ208" i="10"/>
  <c r="AI208" i="10"/>
  <c r="K208" i="10"/>
  <c r="AK207" i="10"/>
  <c r="AJ207" i="10"/>
  <c r="AI207" i="10"/>
  <c r="K207" i="10"/>
  <c r="AK206" i="10"/>
  <c r="AJ206" i="10"/>
  <c r="AI206" i="10"/>
  <c r="K206" i="10"/>
  <c r="AK205" i="10"/>
  <c r="AJ205" i="10"/>
  <c r="AI205" i="10"/>
  <c r="K205" i="10"/>
  <c r="AK204" i="10"/>
  <c r="AJ204" i="10"/>
  <c r="AI204" i="10"/>
  <c r="K204" i="10"/>
  <c r="AK203" i="10"/>
  <c r="AJ203" i="10"/>
  <c r="AI203" i="10"/>
  <c r="K203" i="10"/>
  <c r="K213" i="10"/>
  <c r="AK202" i="10"/>
  <c r="AK213" i="10"/>
  <c r="AJ202" i="10"/>
  <c r="AI202" i="10"/>
  <c r="K202" i="10"/>
  <c r="AH199" i="10"/>
  <c r="AG199" i="10"/>
  <c r="AF199" i="10"/>
  <c r="AE199" i="10"/>
  <c r="AD199" i="10"/>
  <c r="AC199" i="10"/>
  <c r="AB199" i="10"/>
  <c r="AA199" i="10"/>
  <c r="Z199" i="10"/>
  <c r="Y199" i="10"/>
  <c r="X199" i="10"/>
  <c r="W199" i="10"/>
  <c r="V199" i="10"/>
  <c r="U199" i="10"/>
  <c r="T199" i="10"/>
  <c r="S199" i="10"/>
  <c r="R199" i="10"/>
  <c r="Q199" i="10"/>
  <c r="P199" i="10"/>
  <c r="P200" i="10"/>
  <c r="O199" i="10"/>
  <c r="N199" i="10"/>
  <c r="M199" i="10"/>
  <c r="L199" i="10"/>
  <c r="J199" i="10"/>
  <c r="I199" i="10"/>
  <c r="H199" i="10"/>
  <c r="G199" i="10"/>
  <c r="G200" i="10"/>
  <c r="F199" i="10"/>
  <c r="AH198" i="10"/>
  <c r="AG198" i="10"/>
  <c r="AF198" i="10"/>
  <c r="AE198" i="10"/>
  <c r="AD198" i="10"/>
  <c r="AC198" i="10"/>
  <c r="AB198" i="10"/>
  <c r="AA198" i="10"/>
  <c r="Z198" i="10"/>
  <c r="Y198" i="10"/>
  <c r="X198" i="10"/>
  <c r="W198" i="10"/>
  <c r="V198" i="10"/>
  <c r="U198" i="10"/>
  <c r="T198" i="10"/>
  <c r="S198" i="10"/>
  <c r="R198" i="10"/>
  <c r="Q198" i="10"/>
  <c r="P198" i="10"/>
  <c r="O198" i="10"/>
  <c r="N198" i="10"/>
  <c r="M198" i="10"/>
  <c r="L198" i="10"/>
  <c r="J198" i="10"/>
  <c r="I198" i="10"/>
  <c r="H198" i="10"/>
  <c r="G198" i="10"/>
  <c r="F198" i="10"/>
  <c r="AK197" i="10"/>
  <c r="AJ197" i="10"/>
  <c r="AI197" i="10"/>
  <c r="K197" i="10"/>
  <c r="AK196" i="10"/>
  <c r="AJ196" i="10"/>
  <c r="AI196" i="10"/>
  <c r="K196" i="10"/>
  <c r="AK195" i="10"/>
  <c r="AJ195" i="10"/>
  <c r="AI195" i="10"/>
  <c r="K195" i="10"/>
  <c r="AK194" i="10"/>
  <c r="AJ194" i="10"/>
  <c r="AI194" i="10"/>
  <c r="K194" i="10"/>
  <c r="AK193" i="10"/>
  <c r="AJ193" i="10"/>
  <c r="AI193" i="10"/>
  <c r="K193" i="10"/>
  <c r="AK192" i="10"/>
  <c r="AJ192" i="10"/>
  <c r="AI192" i="10"/>
  <c r="K192" i="10"/>
  <c r="AK191" i="10"/>
  <c r="AJ191" i="10"/>
  <c r="AI191" i="10"/>
  <c r="K191" i="10"/>
  <c r="AK190" i="10"/>
  <c r="AJ190" i="10"/>
  <c r="AI190" i="10"/>
  <c r="K190" i="10"/>
  <c r="AK189" i="10"/>
  <c r="AJ189" i="10"/>
  <c r="AI189" i="10"/>
  <c r="K189" i="10"/>
  <c r="AH186" i="10"/>
  <c r="AG186" i="10"/>
  <c r="AF186" i="10"/>
  <c r="AE186" i="10"/>
  <c r="AD186" i="10"/>
  <c r="AC186" i="10"/>
  <c r="AB186" i="10"/>
  <c r="AA186" i="10"/>
  <c r="Z186" i="10"/>
  <c r="Y186" i="10"/>
  <c r="X186" i="10"/>
  <c r="W186" i="10"/>
  <c r="V186" i="10"/>
  <c r="U186" i="10"/>
  <c r="T186" i="10"/>
  <c r="S186" i="10"/>
  <c r="R186" i="10"/>
  <c r="Q186" i="10"/>
  <c r="P186" i="10"/>
  <c r="O186" i="10"/>
  <c r="N186" i="10"/>
  <c r="M186" i="10"/>
  <c r="L186" i="10"/>
  <c r="J186" i="10"/>
  <c r="I186" i="10"/>
  <c r="H186" i="10"/>
  <c r="G186" i="10"/>
  <c r="F186" i="10"/>
  <c r="AH185" i="10"/>
  <c r="AG185" i="10"/>
  <c r="AF185" i="10"/>
  <c r="AE185" i="10"/>
  <c r="AD185" i="10"/>
  <c r="AC185" i="10"/>
  <c r="AB185" i="10"/>
  <c r="AA185" i="10"/>
  <c r="Z185" i="10"/>
  <c r="Y185" i="10"/>
  <c r="X185" i="10"/>
  <c r="W185" i="10"/>
  <c r="V185" i="10"/>
  <c r="U185" i="10"/>
  <c r="T185" i="10"/>
  <c r="S185" i="10"/>
  <c r="R185" i="10"/>
  <c r="Q185" i="10"/>
  <c r="P185" i="10"/>
  <c r="O185" i="10"/>
  <c r="N185" i="10"/>
  <c r="M185" i="10"/>
  <c r="L185" i="10"/>
  <c r="J185" i="10"/>
  <c r="I185" i="10"/>
  <c r="H185" i="10"/>
  <c r="G185" i="10"/>
  <c r="F185" i="10"/>
  <c r="AK184" i="10"/>
  <c r="AJ184" i="10"/>
  <c r="AI184" i="10"/>
  <c r="K184" i="10"/>
  <c r="AK183" i="10"/>
  <c r="AJ183" i="10"/>
  <c r="AI183" i="10"/>
  <c r="K183" i="10"/>
  <c r="AK182" i="10"/>
  <c r="AJ182" i="10"/>
  <c r="AI182" i="10"/>
  <c r="K182" i="10"/>
  <c r="AK181" i="10"/>
  <c r="AJ181" i="10"/>
  <c r="AI181" i="10"/>
  <c r="K181" i="10"/>
  <c r="AK180" i="10"/>
  <c r="AJ180" i="10"/>
  <c r="AI180" i="10"/>
  <c r="K180" i="10"/>
  <c r="AK179" i="10"/>
  <c r="AJ179" i="10"/>
  <c r="AI179" i="10"/>
  <c r="K179" i="10"/>
  <c r="AK178" i="10"/>
  <c r="AJ178" i="10"/>
  <c r="AI178" i="10"/>
  <c r="K178" i="10"/>
  <c r="AK177" i="10"/>
  <c r="AJ177" i="10"/>
  <c r="AI177" i="10"/>
  <c r="K177" i="10"/>
  <c r="AK176" i="10"/>
  <c r="AJ176" i="10"/>
  <c r="AI176" i="10"/>
  <c r="K176" i="10"/>
  <c r="AK175" i="10"/>
  <c r="AJ175" i="10"/>
  <c r="AI175" i="10"/>
  <c r="K175" i="10"/>
  <c r="AH172" i="10"/>
  <c r="AG172" i="10"/>
  <c r="AF172" i="10"/>
  <c r="AE172" i="10"/>
  <c r="AD172" i="10"/>
  <c r="AC172" i="10"/>
  <c r="AB172" i="10"/>
  <c r="AA172" i="10"/>
  <c r="Z172" i="10"/>
  <c r="Y172" i="10"/>
  <c r="X172" i="10"/>
  <c r="W172" i="10"/>
  <c r="V172" i="10"/>
  <c r="U172" i="10"/>
  <c r="T172" i="10"/>
  <c r="S172" i="10"/>
  <c r="R172" i="10"/>
  <c r="Q172" i="10"/>
  <c r="P172" i="10"/>
  <c r="O172" i="10"/>
  <c r="N172" i="10"/>
  <c r="M172" i="10"/>
  <c r="L172" i="10"/>
  <c r="J172" i="10"/>
  <c r="I172" i="10"/>
  <c r="H172" i="10"/>
  <c r="G172" i="10"/>
  <c r="F172" i="10"/>
  <c r="AH171" i="10"/>
  <c r="AG171" i="10"/>
  <c r="AF171" i="10"/>
  <c r="AE171" i="10"/>
  <c r="AD171" i="10"/>
  <c r="AC171" i="10"/>
  <c r="AB171" i="10"/>
  <c r="AA171" i="10"/>
  <c r="Z171" i="10"/>
  <c r="Y171" i="10"/>
  <c r="X171" i="10"/>
  <c r="W171" i="10"/>
  <c r="V171" i="10"/>
  <c r="U171" i="10"/>
  <c r="T171" i="10"/>
  <c r="S171" i="10"/>
  <c r="R171" i="10"/>
  <c r="Q171" i="10"/>
  <c r="P171" i="10"/>
  <c r="O171" i="10"/>
  <c r="N171" i="10"/>
  <c r="M171" i="10"/>
  <c r="L171" i="10"/>
  <c r="J171" i="10"/>
  <c r="I171" i="10"/>
  <c r="H171" i="10"/>
  <c r="G171" i="10"/>
  <c r="F171" i="10"/>
  <c r="AK170" i="10"/>
  <c r="AJ170" i="10"/>
  <c r="AI170" i="10"/>
  <c r="K170" i="10"/>
  <c r="AK169" i="10"/>
  <c r="AJ169" i="10"/>
  <c r="AI169" i="10"/>
  <c r="K169" i="10"/>
  <c r="AK168" i="10"/>
  <c r="AJ168" i="10"/>
  <c r="AI168" i="10"/>
  <c r="K168" i="10"/>
  <c r="AK167" i="10"/>
  <c r="AJ167" i="10"/>
  <c r="AI167" i="10"/>
  <c r="K167" i="10"/>
  <c r="AK166" i="10"/>
  <c r="AJ166" i="10"/>
  <c r="AI166" i="10"/>
  <c r="K166" i="10"/>
  <c r="AK165" i="10"/>
  <c r="AJ165" i="10"/>
  <c r="AI165" i="10"/>
  <c r="K165" i="10"/>
  <c r="AK164" i="10"/>
  <c r="AJ164" i="10"/>
  <c r="AI164" i="10"/>
  <c r="K164" i="10"/>
  <c r="AK163" i="10"/>
  <c r="AJ163" i="10"/>
  <c r="AI163" i="10"/>
  <c r="K163" i="10"/>
  <c r="AK162" i="10"/>
  <c r="AJ162" i="10"/>
  <c r="AI162" i="10"/>
  <c r="K162" i="10"/>
  <c r="AK161" i="10"/>
  <c r="AJ161" i="10"/>
  <c r="AI161" i="10"/>
  <c r="K161" i="10"/>
  <c r="AK160" i="10"/>
  <c r="AJ160" i="10"/>
  <c r="AI160" i="10"/>
  <c r="K160" i="10"/>
  <c r="AK159" i="10"/>
  <c r="AJ159" i="10"/>
  <c r="AI159" i="10"/>
  <c r="K159" i="10"/>
  <c r="AK158" i="10"/>
  <c r="AJ158" i="10"/>
  <c r="AI158" i="10"/>
  <c r="K158" i="10"/>
  <c r="AK157" i="10"/>
  <c r="AJ157" i="10"/>
  <c r="AI157" i="10"/>
  <c r="K157" i="10"/>
  <c r="AK156" i="10"/>
  <c r="AJ156" i="10"/>
  <c r="AI156" i="10"/>
  <c r="K156" i="10"/>
  <c r="AK155" i="10"/>
  <c r="AJ155" i="10"/>
  <c r="AI155" i="10"/>
  <c r="K155" i="10"/>
  <c r="AK154" i="10"/>
  <c r="AJ154" i="10"/>
  <c r="AI154" i="10"/>
  <c r="K154" i="10"/>
  <c r="AK153" i="10"/>
  <c r="AJ153" i="10"/>
  <c r="AI153" i="10"/>
  <c r="K153" i="10"/>
  <c r="AK152" i="10"/>
  <c r="AJ152" i="10"/>
  <c r="AI152" i="10"/>
  <c r="K152" i="10"/>
  <c r="AK151" i="10"/>
  <c r="AJ151" i="10"/>
  <c r="AI151" i="10"/>
  <c r="K151" i="10"/>
  <c r="AK150" i="10"/>
  <c r="AJ150" i="10"/>
  <c r="AI150" i="10"/>
  <c r="K150" i="10"/>
  <c r="AH147" i="10"/>
  <c r="AG147" i="10"/>
  <c r="AF147" i="10"/>
  <c r="AE147" i="10"/>
  <c r="AD147" i="10"/>
  <c r="AC147" i="10"/>
  <c r="AB147" i="10"/>
  <c r="AA147" i="10"/>
  <c r="Z147" i="10"/>
  <c r="Y147" i="10"/>
  <c r="X147" i="10"/>
  <c r="W147" i="10"/>
  <c r="V147" i="10"/>
  <c r="U147" i="10"/>
  <c r="T147" i="10"/>
  <c r="S147" i="10"/>
  <c r="R147" i="10"/>
  <c r="Q147" i="10"/>
  <c r="P147" i="10"/>
  <c r="O147" i="10"/>
  <c r="N147" i="10"/>
  <c r="M147" i="10"/>
  <c r="L147" i="10"/>
  <c r="J147" i="10"/>
  <c r="H147" i="10"/>
  <c r="G147" i="10"/>
  <c r="F147" i="10"/>
  <c r="AH146" i="10"/>
  <c r="AG146" i="10"/>
  <c r="AF146" i="10"/>
  <c r="AE146" i="10"/>
  <c r="AD146" i="10"/>
  <c r="AC146" i="10"/>
  <c r="AB146" i="10"/>
  <c r="AA146" i="10"/>
  <c r="Z146" i="10"/>
  <c r="Y146" i="10"/>
  <c r="X146" i="10"/>
  <c r="W146" i="10"/>
  <c r="V146" i="10"/>
  <c r="U146" i="10"/>
  <c r="T146" i="10"/>
  <c r="S146" i="10"/>
  <c r="R146" i="10"/>
  <c r="Q146" i="10"/>
  <c r="P146" i="10"/>
  <c r="O146" i="10"/>
  <c r="N146" i="10"/>
  <c r="M146" i="10"/>
  <c r="L146" i="10"/>
  <c r="J146" i="10"/>
  <c r="H146" i="10"/>
  <c r="G146" i="10"/>
  <c r="F146" i="10"/>
  <c r="AK145" i="10"/>
  <c r="AJ145" i="10"/>
  <c r="AI145" i="10"/>
  <c r="K145" i="10"/>
  <c r="AK144" i="10"/>
  <c r="AJ144" i="10"/>
  <c r="AI144" i="10"/>
  <c r="K144" i="10"/>
  <c r="AK143" i="10"/>
  <c r="AJ143" i="10"/>
  <c r="AI143" i="10"/>
  <c r="K143" i="10"/>
  <c r="AK142" i="10"/>
  <c r="AJ142" i="10"/>
  <c r="AI142" i="10"/>
  <c r="K142" i="10"/>
  <c r="AK141" i="10"/>
  <c r="AJ141" i="10"/>
  <c r="AI141" i="10"/>
  <c r="K141" i="10"/>
  <c r="AK140" i="10"/>
  <c r="AJ140" i="10"/>
  <c r="AI140" i="10"/>
  <c r="K140" i="10"/>
  <c r="AK139" i="10"/>
  <c r="AJ139" i="10"/>
  <c r="AI139" i="10"/>
  <c r="K139" i="10"/>
  <c r="AK138" i="10"/>
  <c r="AJ138" i="10"/>
  <c r="AI138" i="10"/>
  <c r="K138" i="10"/>
  <c r="AK137" i="10"/>
  <c r="AJ137" i="10"/>
  <c r="AI137" i="10"/>
  <c r="K137" i="10"/>
  <c r="AK136" i="10"/>
  <c r="AJ136" i="10"/>
  <c r="AI136" i="10"/>
  <c r="K136" i="10"/>
  <c r="AK135" i="10"/>
  <c r="AJ135" i="10"/>
  <c r="AI135" i="10"/>
  <c r="K135" i="10"/>
  <c r="AK134" i="10"/>
  <c r="AJ134" i="10"/>
  <c r="AI134" i="10"/>
  <c r="K134" i="10"/>
  <c r="AK133" i="10"/>
  <c r="AJ133" i="10"/>
  <c r="AI133" i="10"/>
  <c r="K133" i="10"/>
  <c r="AK132" i="10"/>
  <c r="AJ132" i="10"/>
  <c r="AI132" i="10"/>
  <c r="K132" i="10"/>
  <c r="AH129" i="10"/>
  <c r="AG129" i="10"/>
  <c r="AF129" i="10"/>
  <c r="AE129" i="10"/>
  <c r="AD129" i="10"/>
  <c r="AC129" i="10"/>
  <c r="AB129" i="10"/>
  <c r="AA129" i="10"/>
  <c r="Z129" i="10"/>
  <c r="Y129" i="10"/>
  <c r="X129" i="10"/>
  <c r="W129" i="10"/>
  <c r="V129" i="10"/>
  <c r="U129" i="10"/>
  <c r="T129" i="10"/>
  <c r="S129" i="10"/>
  <c r="R129" i="10"/>
  <c r="Q129" i="10"/>
  <c r="P129" i="10"/>
  <c r="O129" i="10"/>
  <c r="N129" i="10"/>
  <c r="M129" i="10"/>
  <c r="L129" i="10"/>
  <c r="J129" i="10"/>
  <c r="H129" i="10"/>
  <c r="G129" i="10"/>
  <c r="F129" i="10"/>
  <c r="AH128" i="10"/>
  <c r="AG128" i="10"/>
  <c r="AF128" i="10"/>
  <c r="AE128" i="10"/>
  <c r="AD128" i="10"/>
  <c r="AC128" i="10"/>
  <c r="AB128" i="10"/>
  <c r="AA128" i="10"/>
  <c r="Z128" i="10"/>
  <c r="Y128" i="10"/>
  <c r="X128" i="10"/>
  <c r="W128" i="10"/>
  <c r="V128" i="10"/>
  <c r="U128" i="10"/>
  <c r="T128" i="10"/>
  <c r="S128" i="10"/>
  <c r="R128" i="10"/>
  <c r="Q128" i="10"/>
  <c r="P128" i="10"/>
  <c r="O128" i="10"/>
  <c r="N128" i="10"/>
  <c r="M128" i="10"/>
  <c r="L128" i="10"/>
  <c r="J128" i="10"/>
  <c r="H128" i="10"/>
  <c r="G128" i="10"/>
  <c r="F128" i="10"/>
  <c r="AK127" i="10"/>
  <c r="AJ127" i="10"/>
  <c r="AI127" i="10"/>
  <c r="K127" i="10"/>
  <c r="AK126" i="10"/>
  <c r="AJ126" i="10"/>
  <c r="AI126" i="10"/>
  <c r="K126" i="10"/>
  <c r="AK125" i="10"/>
  <c r="AJ125" i="10"/>
  <c r="AI125" i="10"/>
  <c r="K125" i="10"/>
  <c r="AK124" i="10"/>
  <c r="AJ124" i="10"/>
  <c r="AI124" i="10"/>
  <c r="K124" i="10"/>
  <c r="AK123" i="10"/>
  <c r="AJ123" i="10"/>
  <c r="AI123" i="10"/>
  <c r="K123" i="10"/>
  <c r="AK122" i="10"/>
  <c r="AJ122" i="10"/>
  <c r="AI122" i="10"/>
  <c r="K122" i="10"/>
  <c r="AK121" i="10"/>
  <c r="AJ121" i="10"/>
  <c r="AI121" i="10"/>
  <c r="K121" i="10"/>
  <c r="AK120" i="10"/>
  <c r="AJ120" i="10"/>
  <c r="AI120" i="10"/>
  <c r="K120" i="10"/>
  <c r="AK119" i="10"/>
  <c r="AJ119" i="10"/>
  <c r="AI119" i="10"/>
  <c r="K119" i="10"/>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J116" i="10"/>
  <c r="I116" i="10"/>
  <c r="H116" i="10"/>
  <c r="G116" i="10"/>
  <c r="F116" i="10"/>
  <c r="AH115" i="10"/>
  <c r="AG115" i="10"/>
  <c r="AF115" i="10"/>
  <c r="AE115" i="10"/>
  <c r="AD115" i="10"/>
  <c r="AC115" i="10"/>
  <c r="AB115" i="10"/>
  <c r="AA115" i="10"/>
  <c r="Z115" i="10"/>
  <c r="Y115" i="10"/>
  <c r="X115" i="10"/>
  <c r="W115" i="10"/>
  <c r="V115" i="10"/>
  <c r="U115" i="10"/>
  <c r="T115" i="10"/>
  <c r="S115" i="10"/>
  <c r="R115" i="10"/>
  <c r="Q115" i="10"/>
  <c r="P115" i="10"/>
  <c r="O115" i="10"/>
  <c r="N115" i="10"/>
  <c r="M115" i="10"/>
  <c r="L115" i="10"/>
  <c r="J115" i="10"/>
  <c r="I115" i="10"/>
  <c r="H115" i="10"/>
  <c r="G115" i="10"/>
  <c r="F115" i="10"/>
  <c r="AK114" i="10"/>
  <c r="AJ114" i="10"/>
  <c r="AI114" i="10"/>
  <c r="K114" i="10"/>
  <c r="AK113" i="10"/>
  <c r="AJ113" i="10"/>
  <c r="AI113" i="10"/>
  <c r="K113" i="10"/>
  <c r="AK112" i="10"/>
  <c r="AJ112" i="10"/>
  <c r="AI112" i="10"/>
  <c r="K112" i="10"/>
  <c r="AK111" i="10"/>
  <c r="AJ111" i="10"/>
  <c r="AI111" i="10"/>
  <c r="K111" i="10"/>
  <c r="AK110" i="10"/>
  <c r="AJ110" i="10"/>
  <c r="AI110" i="10"/>
  <c r="K110" i="10"/>
  <c r="AK109" i="10"/>
  <c r="AJ109" i="10"/>
  <c r="AI109" i="10"/>
  <c r="K109" i="10"/>
  <c r="AK108" i="10"/>
  <c r="AJ108" i="10"/>
  <c r="AI108" i="10"/>
  <c r="K108" i="10"/>
  <c r="AK107" i="10"/>
  <c r="AJ107" i="10"/>
  <c r="AI107" i="10"/>
  <c r="K107" i="10"/>
  <c r="AK106" i="10"/>
  <c r="AJ106" i="10"/>
  <c r="AI106" i="10"/>
  <c r="K106" i="10"/>
  <c r="AK105" i="10"/>
  <c r="AJ105" i="10"/>
  <c r="AI105" i="10"/>
  <c r="K105" i="10"/>
  <c r="AK104" i="10"/>
  <c r="AJ104" i="10"/>
  <c r="AI104" i="10"/>
  <c r="K104" i="10"/>
  <c r="AK103" i="10"/>
  <c r="AK116" i="10"/>
  <c r="AJ103" i="10"/>
  <c r="AI103" i="10"/>
  <c r="K103" i="10"/>
  <c r="AH100" i="10"/>
  <c r="AG100" i="10"/>
  <c r="AF100" i="10"/>
  <c r="AE100" i="10"/>
  <c r="AD100" i="10"/>
  <c r="AC100" i="10"/>
  <c r="AB100" i="10"/>
  <c r="AA100" i="10"/>
  <c r="Z100" i="10"/>
  <c r="Y100" i="10"/>
  <c r="X100" i="10"/>
  <c r="W100" i="10"/>
  <c r="V100" i="10"/>
  <c r="U100" i="10"/>
  <c r="T100" i="10"/>
  <c r="S100" i="10"/>
  <c r="R100" i="10"/>
  <c r="Q100" i="10"/>
  <c r="P100" i="10"/>
  <c r="O100" i="10"/>
  <c r="N100" i="10"/>
  <c r="M100" i="10"/>
  <c r="L100" i="10"/>
  <c r="J100" i="10"/>
  <c r="I100" i="10"/>
  <c r="H100" i="10"/>
  <c r="G100" i="10"/>
  <c r="F100" i="10"/>
  <c r="AH99" i="10"/>
  <c r="AG99" i="10"/>
  <c r="AF99" i="10"/>
  <c r="AE99" i="10"/>
  <c r="AD99" i="10"/>
  <c r="AC99" i="10"/>
  <c r="AB99" i="10"/>
  <c r="AA99" i="10"/>
  <c r="Z99" i="10"/>
  <c r="Y99" i="10"/>
  <c r="X99" i="10"/>
  <c r="W99" i="10"/>
  <c r="V99" i="10"/>
  <c r="U99" i="10"/>
  <c r="T99" i="10"/>
  <c r="S99" i="10"/>
  <c r="R99" i="10"/>
  <c r="Q99" i="10"/>
  <c r="P99" i="10"/>
  <c r="O99" i="10"/>
  <c r="N99" i="10"/>
  <c r="M99" i="10"/>
  <c r="L99" i="10"/>
  <c r="J99" i="10"/>
  <c r="I99" i="10"/>
  <c r="H99" i="10"/>
  <c r="G99" i="10"/>
  <c r="F99" i="10"/>
  <c r="AK98" i="10"/>
  <c r="AJ98" i="10"/>
  <c r="AI98" i="10"/>
  <c r="K98" i="10"/>
  <c r="AK97" i="10"/>
  <c r="AJ97" i="10"/>
  <c r="AI97" i="10"/>
  <c r="K97" i="10"/>
  <c r="AK96" i="10"/>
  <c r="AJ96" i="10"/>
  <c r="AI96" i="10"/>
  <c r="K96" i="10"/>
  <c r="AK95" i="10"/>
  <c r="AJ95" i="10"/>
  <c r="AI95" i="10"/>
  <c r="K95" i="10"/>
  <c r="AK94" i="10"/>
  <c r="AJ94" i="10"/>
  <c r="AI94" i="10"/>
  <c r="K94" i="10"/>
  <c r="AK93" i="10"/>
  <c r="AJ93" i="10"/>
  <c r="AI93" i="10"/>
  <c r="K93" i="10"/>
  <c r="AK92" i="10"/>
  <c r="AJ92" i="10"/>
  <c r="AI92" i="10"/>
  <c r="K92" i="10"/>
  <c r="AK91" i="10"/>
  <c r="AJ91" i="10"/>
  <c r="AI91" i="10"/>
  <c r="K91" i="10"/>
  <c r="AK90" i="10"/>
  <c r="AJ90" i="10"/>
  <c r="AI90" i="10"/>
  <c r="K90" i="10"/>
  <c r="AK89" i="10"/>
  <c r="AJ89" i="10"/>
  <c r="AI89" i="10"/>
  <c r="K89" i="10"/>
  <c r="AK88" i="10"/>
  <c r="AJ88" i="10"/>
  <c r="AI88" i="10"/>
  <c r="K88" i="10"/>
  <c r="AH85" i="10"/>
  <c r="AG85" i="10"/>
  <c r="AF85" i="10"/>
  <c r="AE85" i="10"/>
  <c r="AD85" i="10"/>
  <c r="AC85" i="10"/>
  <c r="AB85" i="10"/>
  <c r="AA85" i="10"/>
  <c r="Z85" i="10"/>
  <c r="Y85" i="10"/>
  <c r="X85" i="10"/>
  <c r="W85" i="10"/>
  <c r="V85" i="10"/>
  <c r="U85" i="10"/>
  <c r="T85" i="10"/>
  <c r="S85" i="10"/>
  <c r="R85" i="10"/>
  <c r="Q85" i="10"/>
  <c r="P85" i="10"/>
  <c r="O85" i="10"/>
  <c r="N85" i="10"/>
  <c r="M85" i="10"/>
  <c r="L85" i="10"/>
  <c r="J85" i="10"/>
  <c r="H85" i="10"/>
  <c r="G85" i="10"/>
  <c r="F85" i="10"/>
  <c r="AH84" i="10"/>
  <c r="AG84" i="10"/>
  <c r="AF84" i="10"/>
  <c r="AE84" i="10"/>
  <c r="AD84" i="10"/>
  <c r="AC84" i="10"/>
  <c r="AB84" i="10"/>
  <c r="AA84" i="10"/>
  <c r="Z84" i="10"/>
  <c r="Y84" i="10"/>
  <c r="X84" i="10"/>
  <c r="W84" i="10"/>
  <c r="V84" i="10"/>
  <c r="U84" i="10"/>
  <c r="T84" i="10"/>
  <c r="S84" i="10"/>
  <c r="R84" i="10"/>
  <c r="Q84" i="10"/>
  <c r="P84" i="10"/>
  <c r="O84" i="10"/>
  <c r="N84" i="10"/>
  <c r="M84" i="10"/>
  <c r="L84" i="10"/>
  <c r="J84" i="10"/>
  <c r="H84" i="10"/>
  <c r="G84" i="10"/>
  <c r="F84" i="10"/>
  <c r="AK83" i="10"/>
  <c r="AJ83" i="10"/>
  <c r="AI83" i="10"/>
  <c r="K83" i="10"/>
  <c r="AK82" i="10"/>
  <c r="AJ82" i="10"/>
  <c r="AI82" i="10"/>
  <c r="K82" i="10"/>
  <c r="AK81" i="10"/>
  <c r="AJ81" i="10"/>
  <c r="AI81" i="10"/>
  <c r="K81" i="10"/>
  <c r="AK80" i="10"/>
  <c r="AJ80" i="10"/>
  <c r="AI80" i="10"/>
  <c r="K80" i="10"/>
  <c r="AK79" i="10"/>
  <c r="AJ79" i="10"/>
  <c r="AI79" i="10"/>
  <c r="K79" i="10"/>
  <c r="AK78" i="10"/>
  <c r="AJ78" i="10"/>
  <c r="AI78" i="10"/>
  <c r="K78" i="10"/>
  <c r="AK77" i="10"/>
  <c r="AJ77" i="10"/>
  <c r="AI77" i="10"/>
  <c r="K77" i="10"/>
  <c r="AK76" i="10"/>
  <c r="AJ76" i="10"/>
  <c r="AI76" i="10"/>
  <c r="K76" i="10"/>
  <c r="AK75" i="10"/>
  <c r="AJ75" i="10"/>
  <c r="AJ84" i="10"/>
  <c r="AI75" i="10"/>
  <c r="K75" i="10"/>
  <c r="AK74" i="10"/>
  <c r="AJ74" i="10"/>
  <c r="AI74" i="10"/>
  <c r="K74" i="10"/>
  <c r="AH70" i="10"/>
  <c r="AG70" i="10"/>
  <c r="AF70" i="10"/>
  <c r="AE70" i="10"/>
  <c r="AD70" i="10"/>
  <c r="AC70" i="10"/>
  <c r="AB70" i="10"/>
  <c r="AA70" i="10"/>
  <c r="Z70" i="10"/>
  <c r="Y70" i="10"/>
  <c r="X70" i="10"/>
  <c r="W70" i="10"/>
  <c r="V70" i="10"/>
  <c r="U70" i="10"/>
  <c r="T70" i="10"/>
  <c r="S70" i="10"/>
  <c r="R70" i="10"/>
  <c r="Q70" i="10"/>
  <c r="P70" i="10"/>
  <c r="O70" i="10"/>
  <c r="N70" i="10"/>
  <c r="M70" i="10"/>
  <c r="L70" i="10"/>
  <c r="J70" i="10"/>
  <c r="H70" i="10"/>
  <c r="G70" i="10"/>
  <c r="F70" i="10"/>
  <c r="AH69" i="10"/>
  <c r="AG69" i="10"/>
  <c r="AF69" i="10"/>
  <c r="AE69" i="10"/>
  <c r="AD69" i="10"/>
  <c r="AD71" i="10"/>
  <c r="AC69" i="10"/>
  <c r="AB69" i="10"/>
  <c r="AA69" i="10"/>
  <c r="Z69" i="10"/>
  <c r="Y69" i="10"/>
  <c r="X69" i="10"/>
  <c r="W69" i="10"/>
  <c r="V69" i="10"/>
  <c r="U69" i="10"/>
  <c r="T69" i="10"/>
  <c r="S69" i="10"/>
  <c r="R69" i="10"/>
  <c r="Q69" i="10"/>
  <c r="P69" i="10"/>
  <c r="O69" i="10"/>
  <c r="N69" i="10"/>
  <c r="M69" i="10"/>
  <c r="L69" i="10"/>
  <c r="J69" i="10"/>
  <c r="H69" i="10"/>
  <c r="G69" i="10"/>
  <c r="F69" i="10"/>
  <c r="AK68" i="10"/>
  <c r="AJ68" i="10"/>
  <c r="AI68" i="10"/>
  <c r="K68" i="10"/>
  <c r="AK67" i="10"/>
  <c r="AJ67" i="10"/>
  <c r="AI67" i="10"/>
  <c r="K67" i="10"/>
  <c r="AK66" i="10"/>
  <c r="AJ66" i="10"/>
  <c r="AI66" i="10"/>
  <c r="K66" i="10"/>
  <c r="AK65" i="10"/>
  <c r="AJ65" i="10"/>
  <c r="AI65" i="10"/>
  <c r="K65" i="10"/>
  <c r="AK64" i="10"/>
  <c r="AJ64" i="10"/>
  <c r="AI64" i="10"/>
  <c r="K64" i="10"/>
  <c r="AH61" i="10"/>
  <c r="AG61" i="10"/>
  <c r="AF61" i="10"/>
  <c r="AE61" i="10"/>
  <c r="AD61" i="10"/>
  <c r="AC61" i="10"/>
  <c r="AB61" i="10"/>
  <c r="AA61" i="10"/>
  <c r="Z61" i="10"/>
  <c r="Y61" i="10"/>
  <c r="X61" i="10"/>
  <c r="W61" i="10"/>
  <c r="V61" i="10"/>
  <c r="U61" i="10"/>
  <c r="T61" i="10"/>
  <c r="S61" i="10"/>
  <c r="R61" i="10"/>
  <c r="Q61" i="10"/>
  <c r="P61" i="10"/>
  <c r="O61" i="10"/>
  <c r="N61" i="10"/>
  <c r="M61" i="10"/>
  <c r="L61" i="10"/>
  <c r="J61" i="10"/>
  <c r="H61" i="10"/>
  <c r="G61" i="10"/>
  <c r="F61" i="10"/>
  <c r="AH60" i="10"/>
  <c r="AG60" i="10"/>
  <c r="AF60" i="10"/>
  <c r="AE60" i="10"/>
  <c r="AD60" i="10"/>
  <c r="AC60" i="10"/>
  <c r="AB60" i="10"/>
  <c r="AA60" i="10"/>
  <c r="Z60" i="10"/>
  <c r="Y60" i="10"/>
  <c r="X60" i="10"/>
  <c r="W60" i="10"/>
  <c r="V60" i="10"/>
  <c r="U60" i="10"/>
  <c r="T60" i="10"/>
  <c r="S60" i="10"/>
  <c r="R60" i="10"/>
  <c r="Q60" i="10"/>
  <c r="P60" i="10"/>
  <c r="O60" i="10"/>
  <c r="N60" i="10"/>
  <c r="M60" i="10"/>
  <c r="L60" i="10"/>
  <c r="J60" i="10"/>
  <c r="H60" i="10"/>
  <c r="G60" i="10"/>
  <c r="F60" i="10"/>
  <c r="AK59" i="10"/>
  <c r="AJ59" i="10"/>
  <c r="AI59" i="10"/>
  <c r="K59" i="10"/>
  <c r="AK58" i="10"/>
  <c r="AJ58" i="10"/>
  <c r="AI58" i="10"/>
  <c r="K58" i="10"/>
  <c r="AK57" i="10"/>
  <c r="AJ57" i="10"/>
  <c r="AI57" i="10"/>
  <c r="K57" i="10"/>
  <c r="AK56" i="10"/>
  <c r="AJ56" i="10"/>
  <c r="AI56" i="10"/>
  <c r="K56" i="10"/>
  <c r="AK55" i="10"/>
  <c r="AJ55" i="10"/>
  <c r="AI55" i="10"/>
  <c r="K55" i="10"/>
  <c r="AH52" i="10"/>
  <c r="AG52" i="10"/>
  <c r="AF52" i="10"/>
  <c r="AE52" i="10"/>
  <c r="AD52" i="10"/>
  <c r="AC52" i="10"/>
  <c r="AB52" i="10"/>
  <c r="AA52" i="10"/>
  <c r="Z52" i="10"/>
  <c r="Y52" i="10"/>
  <c r="X52" i="10"/>
  <c r="W52" i="10"/>
  <c r="V52" i="10"/>
  <c r="U52" i="10"/>
  <c r="T52" i="10"/>
  <c r="S52" i="10"/>
  <c r="R52" i="10"/>
  <c r="Q52" i="10"/>
  <c r="P52" i="10"/>
  <c r="O52" i="10"/>
  <c r="N52" i="10"/>
  <c r="M52" i="10"/>
  <c r="L52" i="10"/>
  <c r="J52" i="10"/>
  <c r="H52" i="10"/>
  <c r="G52" i="10"/>
  <c r="F52" i="10"/>
  <c r="AH51" i="10"/>
  <c r="AG51" i="10"/>
  <c r="AF51" i="10"/>
  <c r="AE51" i="10"/>
  <c r="AD51" i="10"/>
  <c r="AC51" i="10"/>
  <c r="AB51" i="10"/>
  <c r="AA51" i="10"/>
  <c r="Z51" i="10"/>
  <c r="Y51" i="10"/>
  <c r="X51" i="10"/>
  <c r="W51" i="10"/>
  <c r="V51" i="10"/>
  <c r="U51" i="10"/>
  <c r="T51" i="10"/>
  <c r="S51" i="10"/>
  <c r="R51" i="10"/>
  <c r="Q51" i="10"/>
  <c r="P51" i="10"/>
  <c r="O51" i="10"/>
  <c r="N51" i="10"/>
  <c r="M51" i="10"/>
  <c r="L51" i="10"/>
  <c r="J51" i="10"/>
  <c r="H51" i="10"/>
  <c r="G51" i="10"/>
  <c r="F51" i="10"/>
  <c r="AK50" i="10"/>
  <c r="AJ50" i="10"/>
  <c r="AI50" i="10"/>
  <c r="K50" i="10"/>
  <c r="AK49" i="10"/>
  <c r="AJ49" i="10"/>
  <c r="AI49" i="10"/>
  <c r="K49" i="10"/>
  <c r="AK48" i="10"/>
  <c r="AJ48" i="10"/>
  <c r="AI48" i="10"/>
  <c r="K48" i="10"/>
  <c r="AK47" i="10"/>
  <c r="AJ47" i="10"/>
  <c r="AI47" i="10"/>
  <c r="K47" i="10"/>
  <c r="AK46" i="10"/>
  <c r="AJ46" i="10"/>
  <c r="AI46" i="10"/>
  <c r="K46" i="10"/>
  <c r="AK45" i="10"/>
  <c r="AJ45" i="10"/>
  <c r="AI45" i="10"/>
  <c r="K45" i="10"/>
  <c r="AK44" i="10"/>
  <c r="AJ44" i="10"/>
  <c r="AI44" i="10"/>
  <c r="K44" i="10"/>
  <c r="AK43" i="10"/>
  <c r="AJ43" i="10"/>
  <c r="AI43" i="10"/>
  <c r="K43" i="10"/>
  <c r="AK42" i="10"/>
  <c r="AJ42" i="10"/>
  <c r="AI42" i="10"/>
  <c r="K42" i="10"/>
  <c r="AK41" i="10"/>
  <c r="AJ41" i="10"/>
  <c r="AI41" i="10"/>
  <c r="K41" i="10"/>
  <c r="AK40" i="10"/>
  <c r="AJ40" i="10"/>
  <c r="AI40" i="10"/>
  <c r="K40" i="10"/>
  <c r="AK39" i="10"/>
  <c r="AJ39" i="10"/>
  <c r="AI39" i="10"/>
  <c r="K39" i="10"/>
  <c r="AH36" i="10"/>
  <c r="AG36" i="10"/>
  <c r="AF36" i="10"/>
  <c r="AE36" i="10"/>
  <c r="AD36" i="10"/>
  <c r="AC36" i="10"/>
  <c r="AB36" i="10"/>
  <c r="AA36" i="10"/>
  <c r="Z36" i="10"/>
  <c r="Y36" i="10"/>
  <c r="X36" i="10"/>
  <c r="W36" i="10"/>
  <c r="V36" i="10"/>
  <c r="U36" i="10"/>
  <c r="T36" i="10"/>
  <c r="S36" i="10"/>
  <c r="R36" i="10"/>
  <c r="Q36" i="10"/>
  <c r="P36" i="10"/>
  <c r="O36" i="10"/>
  <c r="N36" i="10"/>
  <c r="M36" i="10"/>
  <c r="L36" i="10"/>
  <c r="J36" i="10"/>
  <c r="I36" i="10"/>
  <c r="H36" i="10"/>
  <c r="G36" i="10"/>
  <c r="F36" i="10"/>
  <c r="AH35" i="10"/>
  <c r="AG35" i="10"/>
  <c r="AF35" i="10"/>
  <c r="AE35" i="10"/>
  <c r="AD35" i="10"/>
  <c r="AC35" i="10"/>
  <c r="AB35" i="10"/>
  <c r="AA35" i="10"/>
  <c r="Z35" i="10"/>
  <c r="Y35" i="10"/>
  <c r="X35" i="10"/>
  <c r="W35" i="10"/>
  <c r="V35" i="10"/>
  <c r="U35" i="10"/>
  <c r="T35" i="10"/>
  <c r="S35" i="10"/>
  <c r="R35" i="10"/>
  <c r="Q35" i="10"/>
  <c r="P35" i="10"/>
  <c r="O35" i="10"/>
  <c r="N35" i="10"/>
  <c r="M35" i="10"/>
  <c r="L35" i="10"/>
  <c r="J35" i="10"/>
  <c r="I35" i="10"/>
  <c r="H35" i="10"/>
  <c r="G35" i="10"/>
  <c r="F35" i="10"/>
  <c r="AK34" i="10"/>
  <c r="AJ34" i="10"/>
  <c r="AI34" i="10"/>
  <c r="K34" i="10"/>
  <c r="AK33" i="10"/>
  <c r="AJ33" i="10"/>
  <c r="AI33" i="10"/>
  <c r="K33" i="10"/>
  <c r="AK32" i="10"/>
  <c r="AJ32" i="10"/>
  <c r="AI32" i="10"/>
  <c r="K32" i="10"/>
  <c r="AK31" i="10"/>
  <c r="AJ31" i="10"/>
  <c r="AI31" i="10"/>
  <c r="K31" i="10"/>
  <c r="AK30" i="10"/>
  <c r="AJ30" i="10"/>
  <c r="AI30" i="10"/>
  <c r="K30" i="10"/>
  <c r="AK29" i="10"/>
  <c r="AJ29" i="10"/>
  <c r="AI29" i="10"/>
  <c r="K29" i="10"/>
  <c r="AK28" i="10"/>
  <c r="AJ28" i="10"/>
  <c r="AI28" i="10"/>
  <c r="K28" i="10"/>
  <c r="AK27" i="10"/>
  <c r="AJ27" i="10"/>
  <c r="AI27" i="10"/>
  <c r="K27" i="10"/>
  <c r="AK26" i="10"/>
  <c r="AJ26" i="10"/>
  <c r="AI26" i="10"/>
  <c r="K26" i="10"/>
  <c r="AK25" i="10"/>
  <c r="AJ25" i="10"/>
  <c r="AI25" i="10"/>
  <c r="K25" i="10"/>
  <c r="AK24" i="10"/>
  <c r="AJ24" i="10"/>
  <c r="AI24" i="10"/>
  <c r="K24" i="10"/>
  <c r="AK23" i="10"/>
  <c r="AJ23" i="10"/>
  <c r="AI23" i="10"/>
  <c r="AI35" i="10"/>
  <c r="K23" i="10"/>
  <c r="AH20" i="10"/>
  <c r="AG20" i="10"/>
  <c r="AF20" i="10"/>
  <c r="AE20" i="10"/>
  <c r="AD20" i="10"/>
  <c r="AC20" i="10"/>
  <c r="AB20" i="10"/>
  <c r="AA20" i="10"/>
  <c r="Z20" i="10"/>
  <c r="Y20" i="10"/>
  <c r="X20" i="10"/>
  <c r="W20" i="10"/>
  <c r="V20" i="10"/>
  <c r="U20" i="10"/>
  <c r="T20" i="10"/>
  <c r="S20" i="10"/>
  <c r="R20" i="10"/>
  <c r="Q20" i="10"/>
  <c r="P20" i="10"/>
  <c r="O20" i="10"/>
  <c r="N20" i="10"/>
  <c r="M20" i="10"/>
  <c r="L20" i="10"/>
  <c r="J20" i="10"/>
  <c r="I20" i="10"/>
  <c r="H20" i="10"/>
  <c r="G20" i="10"/>
  <c r="F20" i="10"/>
  <c r="AH19" i="10"/>
  <c r="AG19" i="10"/>
  <c r="AG21" i="10"/>
  <c r="AF19" i="10"/>
  <c r="AE19" i="10"/>
  <c r="AD19" i="10"/>
  <c r="AC19" i="10"/>
  <c r="AB19" i="10"/>
  <c r="AA19" i="10"/>
  <c r="Z19" i="10"/>
  <c r="Y19" i="10"/>
  <c r="Y21" i="10"/>
  <c r="X19" i="10"/>
  <c r="W19" i="10"/>
  <c r="V19" i="10"/>
  <c r="U19" i="10"/>
  <c r="T19" i="10"/>
  <c r="S19" i="10"/>
  <c r="Q19" i="10"/>
  <c r="P19" i="10"/>
  <c r="O19" i="10"/>
  <c r="N19" i="10"/>
  <c r="M19" i="10"/>
  <c r="L19" i="10"/>
  <c r="J19" i="10"/>
  <c r="I19" i="10"/>
  <c r="H19" i="10"/>
  <c r="G19" i="10"/>
  <c r="F19" i="10"/>
  <c r="AK18" i="10"/>
  <c r="AJ18" i="10"/>
  <c r="AI18" i="10"/>
  <c r="K18" i="10"/>
  <c r="AK17" i="10"/>
  <c r="AJ17" i="10"/>
  <c r="AI17" i="10"/>
  <c r="K17" i="10"/>
  <c r="AK16" i="10"/>
  <c r="AJ16" i="10"/>
  <c r="AI16" i="10"/>
  <c r="K16" i="10"/>
  <c r="AK15" i="10"/>
  <c r="AJ15" i="10"/>
  <c r="AI15" i="10"/>
  <c r="K15" i="10"/>
  <c r="AK14" i="10"/>
  <c r="AJ14" i="10"/>
  <c r="AI14" i="10"/>
  <c r="K14" i="10"/>
  <c r="AK13" i="10"/>
  <c r="AJ13" i="10"/>
  <c r="AI13" i="10"/>
  <c r="K13" i="10"/>
  <c r="AK12" i="10"/>
  <c r="AJ12" i="10"/>
  <c r="AI12" i="10"/>
  <c r="K12" i="10"/>
  <c r="AK11" i="10"/>
  <c r="AJ11" i="10"/>
  <c r="AI11" i="10"/>
  <c r="K11" i="10"/>
  <c r="AK10" i="10"/>
  <c r="AJ10" i="10"/>
  <c r="AI10" i="10"/>
  <c r="K10" i="10"/>
  <c r="AK9" i="10"/>
  <c r="AJ9" i="10"/>
  <c r="AI9" i="10"/>
  <c r="K9" i="10"/>
  <c r="X200" i="10"/>
  <c r="AF200" i="10"/>
  <c r="Q21" i="10"/>
  <c r="F214" i="10"/>
  <c r="J214" i="10"/>
  <c r="AJ213" i="10"/>
  <c r="O53" i="10"/>
  <c r="W53" i="10"/>
  <c r="AE53" i="10"/>
  <c r="AJ100" i="10"/>
  <c r="F101" i="10"/>
  <c r="O101" i="10"/>
  <c r="W101" i="10"/>
  <c r="AE101" i="10"/>
  <c r="Z214" i="10"/>
  <c r="L214" i="10"/>
  <c r="T214" i="10"/>
  <c r="AB214" i="10"/>
  <c r="AC21" i="10"/>
  <c r="J37" i="10"/>
  <c r="L71" i="10"/>
  <c r="T71" i="10"/>
  <c r="N148" i="10"/>
  <c r="AK172" i="10"/>
  <c r="AK199" i="10"/>
  <c r="AJ212" i="10"/>
  <c r="K20" i="10"/>
  <c r="AJ35" i="10"/>
  <c r="K51" i="10"/>
  <c r="AI52" i="10"/>
  <c r="AK60" i="10"/>
  <c r="I173" i="10"/>
  <c r="R173" i="10"/>
  <c r="Z173" i="10"/>
  <c r="AH173" i="10"/>
  <c r="G187" i="10"/>
  <c r="I200" i="10"/>
  <c r="T62" i="10"/>
  <c r="AB62" i="10"/>
  <c r="H117" i="10"/>
  <c r="Q117" i="10"/>
  <c r="Y117" i="10"/>
  <c r="AG117" i="10"/>
  <c r="N86" i="10"/>
  <c r="J86" i="10"/>
  <c r="S86" i="10"/>
  <c r="AA86" i="10"/>
  <c r="M101" i="10"/>
  <c r="U101" i="10"/>
  <c r="AC101" i="10"/>
  <c r="J117" i="10"/>
  <c r="S117" i="10"/>
  <c r="AA117" i="10"/>
  <c r="H148" i="10"/>
  <c r="R148" i="10"/>
  <c r="Z148" i="10"/>
  <c r="AH148" i="10"/>
  <c r="AK85" i="10"/>
  <c r="AI100" i="10"/>
  <c r="V148" i="10"/>
  <c r="K198" i="10"/>
  <c r="AG225" i="10"/>
  <c r="N225" i="10"/>
  <c r="V225" i="10"/>
  <c r="AD225" i="10"/>
  <c r="F53" i="10"/>
  <c r="AB71" i="10"/>
  <c r="Q53" i="10"/>
  <c r="Y53" i="10"/>
  <c r="AG53" i="10"/>
  <c r="O62" i="10"/>
  <c r="W62" i="10"/>
  <c r="AE62" i="10"/>
  <c r="M71" i="10"/>
  <c r="U71" i="10"/>
  <c r="AC71" i="10"/>
  <c r="M214" i="10"/>
  <c r="U214" i="10"/>
  <c r="AC214" i="10"/>
  <c r="U37" i="10"/>
  <c r="AC37" i="10"/>
  <c r="P37" i="10"/>
  <c r="X37" i="10"/>
  <c r="AF37" i="10"/>
  <c r="F62" i="10"/>
  <c r="P62" i="10"/>
  <c r="X62" i="10"/>
  <c r="AF62" i="10"/>
  <c r="M130" i="10"/>
  <c r="U130" i="10"/>
  <c r="AC130" i="10"/>
  <c r="H173" i="10"/>
  <c r="Q173" i="10"/>
  <c r="Y173" i="10"/>
  <c r="AG173" i="10"/>
  <c r="H200" i="10"/>
  <c r="Q200" i="10"/>
  <c r="Y200" i="10"/>
  <c r="AG200" i="10"/>
  <c r="AD214" i="10"/>
  <c r="K35" i="10"/>
  <c r="H37" i="10"/>
  <c r="Q37" i="10"/>
  <c r="Y37" i="10"/>
  <c r="AG37" i="10"/>
  <c r="K116" i="10"/>
  <c r="AK147" i="10"/>
  <c r="L21" i="10"/>
  <c r="T21" i="10"/>
  <c r="AB21" i="10"/>
  <c r="I37" i="10"/>
  <c r="R37" i="10"/>
  <c r="Z37" i="10"/>
  <c r="AH37" i="10"/>
  <c r="H86" i="10"/>
  <c r="R86" i="10"/>
  <c r="Z86" i="10"/>
  <c r="AH86" i="10"/>
  <c r="G148" i="10"/>
  <c r="Q148" i="10"/>
  <c r="Y148" i="10"/>
  <c r="AG148" i="10"/>
  <c r="K186" i="10"/>
  <c r="AI242" i="10"/>
  <c r="M21" i="10"/>
  <c r="U21" i="10"/>
  <c r="K60" i="10"/>
  <c r="G62" i="10"/>
  <c r="Q62" i="10"/>
  <c r="Y62" i="10"/>
  <c r="AG62" i="10"/>
  <c r="N71" i="10"/>
  <c r="V71" i="10"/>
  <c r="V86" i="10"/>
  <c r="AD86" i="10"/>
  <c r="AK100" i="10"/>
  <c r="G101" i="10"/>
  <c r="L117" i="10"/>
  <c r="T117" i="10"/>
  <c r="AB117" i="10"/>
  <c r="G130" i="10"/>
  <c r="Q130" i="10"/>
  <c r="Y130" i="10"/>
  <c r="AG130" i="10"/>
  <c r="J148" i="10"/>
  <c r="S148" i="10"/>
  <c r="AA148" i="10"/>
  <c r="AI186" i="10"/>
  <c r="I187" i="10"/>
  <c r="R187" i="10"/>
  <c r="Z187" i="10"/>
  <c r="AH187" i="10"/>
  <c r="N214" i="10"/>
  <c r="AA243" i="10"/>
  <c r="N243" i="10"/>
  <c r="V243" i="10"/>
  <c r="AD243" i="10"/>
  <c r="N21" i="10"/>
  <c r="V21" i="10"/>
  <c r="AD21" i="10"/>
  <c r="AI60" i="10"/>
  <c r="R62" i="10"/>
  <c r="Z62" i="10"/>
  <c r="AH62" i="10"/>
  <c r="AJ69" i="10"/>
  <c r="H101" i="10"/>
  <c r="Q101" i="10"/>
  <c r="AI128" i="10"/>
  <c r="H130" i="10"/>
  <c r="R130" i="10"/>
  <c r="Z130" i="10"/>
  <c r="AH130" i="10"/>
  <c r="L148" i="10"/>
  <c r="T148" i="10"/>
  <c r="AB148" i="10"/>
  <c r="AJ186" i="10"/>
  <c r="J187" i="10"/>
  <c r="S187" i="10"/>
  <c r="AA187" i="10"/>
  <c r="L200" i="10"/>
  <c r="T200" i="10"/>
  <c r="AB200" i="10"/>
  <c r="Q225" i="10"/>
  <c r="Y225" i="10"/>
  <c r="F243" i="10"/>
  <c r="F21" i="10"/>
  <c r="M53" i="10"/>
  <c r="U53" i="10"/>
  <c r="AC53" i="10"/>
  <c r="AJ60" i="10"/>
  <c r="J62" i="10"/>
  <c r="S71" i="10"/>
  <c r="AA71" i="10"/>
  <c r="F71" i="10"/>
  <c r="P71" i="10"/>
  <c r="X71" i="10"/>
  <c r="AF71" i="10"/>
  <c r="F86" i="10"/>
  <c r="P86" i="10"/>
  <c r="X86" i="10"/>
  <c r="AF86" i="10"/>
  <c r="AJ128" i="10"/>
  <c r="J130" i="10"/>
  <c r="S130" i="10"/>
  <c r="AA130" i="10"/>
  <c r="K146" i="10"/>
  <c r="N173" i="10"/>
  <c r="V173" i="10"/>
  <c r="AD173" i="10"/>
  <c r="AK185" i="10"/>
  <c r="H187" i="10"/>
  <c r="L187" i="10"/>
  <c r="T187" i="10"/>
  <c r="AB187" i="10"/>
  <c r="M200" i="10"/>
  <c r="U200" i="10"/>
  <c r="AC200" i="10"/>
  <c r="H225" i="10"/>
  <c r="G243" i="10"/>
  <c r="P243" i="10"/>
  <c r="X243" i="10"/>
  <c r="AF243" i="10"/>
  <c r="P21" i="10"/>
  <c r="X21" i="10"/>
  <c r="AF21" i="10"/>
  <c r="N37" i="10"/>
  <c r="V37" i="10"/>
  <c r="AD37" i="10"/>
  <c r="N53" i="10"/>
  <c r="V53" i="10"/>
  <c r="AD53" i="10"/>
  <c r="L62" i="10"/>
  <c r="G86" i="10"/>
  <c r="Q86" i="10"/>
  <c r="Y86" i="10"/>
  <c r="AG86" i="10"/>
  <c r="O117" i="10"/>
  <c r="W117" i="10"/>
  <c r="AE117" i="10"/>
  <c r="AK128" i="10"/>
  <c r="AD148" i="10"/>
  <c r="AJ172" i="10"/>
  <c r="O173" i="10"/>
  <c r="W173" i="10"/>
  <c r="AE173" i="10"/>
  <c r="AJ199" i="10"/>
  <c r="H214" i="10"/>
  <c r="Q214" i="10"/>
  <c r="Y214" i="10"/>
  <c r="AG214" i="10"/>
  <c r="K242" i="10"/>
  <c r="H21" i="10"/>
  <c r="G173" i="10"/>
  <c r="P173" i="10"/>
  <c r="X173" i="10"/>
  <c r="AF173" i="10"/>
  <c r="I214" i="10"/>
  <c r="R214" i="10"/>
  <c r="AH214" i="10"/>
  <c r="I243" i="10"/>
  <c r="R243" i="10"/>
  <c r="Z243" i="10"/>
  <c r="G53" i="10"/>
  <c r="N62" i="10"/>
  <c r="V62" i="10"/>
  <c r="AD62" i="10"/>
  <c r="AK69" i="10"/>
  <c r="AK84" i="10"/>
  <c r="AK86" i="10"/>
  <c r="O86" i="10"/>
  <c r="W86" i="10"/>
  <c r="AE86" i="10"/>
  <c r="K128" i="10"/>
  <c r="F148" i="10"/>
  <c r="P148" i="10"/>
  <c r="X148" i="10"/>
  <c r="AF148" i="10"/>
  <c r="AI172" i="10"/>
  <c r="AI199" i="10"/>
  <c r="AI212" i="10"/>
  <c r="P214" i="10"/>
  <c r="X214" i="10"/>
  <c r="AF214" i="10"/>
  <c r="M225" i="10"/>
  <c r="U225" i="10"/>
  <c r="AC225" i="10"/>
  <c r="O243" i="10"/>
  <c r="W243" i="10"/>
  <c r="AE243" i="10"/>
  <c r="M37" i="10"/>
  <c r="N101" i="10"/>
  <c r="V101" i="10"/>
  <c r="AD101" i="10"/>
  <c r="G117" i="10"/>
  <c r="P117" i="10"/>
  <c r="X117" i="10"/>
  <c r="AF117" i="10"/>
  <c r="F173" i="10"/>
  <c r="Q187" i="10"/>
  <c r="Y187" i="10"/>
  <c r="AG187" i="10"/>
  <c r="AI198" i="10"/>
  <c r="AJ214" i="10"/>
  <c r="K19" i="10"/>
  <c r="K21" i="10"/>
  <c r="F37" i="10"/>
  <c r="AI51" i="10"/>
  <c r="N200" i="10"/>
  <c r="V200" i="10"/>
  <c r="AD200" i="10"/>
  <c r="O225" i="10"/>
  <c r="W225" i="10"/>
  <c r="AE225" i="10"/>
  <c r="H243" i="10"/>
  <c r="Q243" i="10"/>
  <c r="Y243" i="10"/>
  <c r="AG243" i="10"/>
  <c r="G37" i="10"/>
  <c r="O37" i="10"/>
  <c r="W37" i="10"/>
  <c r="AE37" i="10"/>
  <c r="H62" i="10"/>
  <c r="O71" i="10"/>
  <c r="W71" i="10"/>
  <c r="AE71" i="10"/>
  <c r="P101" i="10"/>
  <c r="X101" i="10"/>
  <c r="AF101" i="10"/>
  <c r="I117" i="10"/>
  <c r="R117" i="10"/>
  <c r="Z117" i="10"/>
  <c r="AH117" i="10"/>
  <c r="L130" i="10"/>
  <c r="T130" i="10"/>
  <c r="AB130" i="10"/>
  <c r="P187" i="10"/>
  <c r="X187" i="10"/>
  <c r="AF187" i="10"/>
  <c r="AK186" i="10"/>
  <c r="F200" i="10"/>
  <c r="O200" i="10"/>
  <c r="W200" i="10"/>
  <c r="AE200" i="10"/>
  <c r="S214" i="10"/>
  <c r="AA214" i="10"/>
  <c r="AI213" i="10"/>
  <c r="F225" i="10"/>
  <c r="P225" i="10"/>
  <c r="X225" i="10"/>
  <c r="AF225" i="10"/>
  <c r="AH243" i="10"/>
  <c r="G225" i="10"/>
  <c r="AJ242" i="10"/>
  <c r="J243" i="10"/>
  <c r="S243" i="10"/>
  <c r="K223" i="10"/>
  <c r="AJ36" i="10"/>
  <c r="AJ51" i="10"/>
  <c r="H53" i="10"/>
  <c r="R53" i="10"/>
  <c r="Z53" i="10"/>
  <c r="AH53" i="10"/>
  <c r="AK61" i="10"/>
  <c r="AK62" i="10"/>
  <c r="K61" i="10"/>
  <c r="K62" i="10"/>
  <c r="S62" i="10"/>
  <c r="AA62" i="10"/>
  <c r="AI61" i="10"/>
  <c r="AI62" i="10"/>
  <c r="K69" i="10"/>
  <c r="G71" i="10"/>
  <c r="Q71" i="10"/>
  <c r="Y71" i="10"/>
  <c r="AG71" i="10"/>
  <c r="K84" i="10"/>
  <c r="R101" i="10"/>
  <c r="Z101" i="10"/>
  <c r="AH101" i="10"/>
  <c r="AK115" i="10"/>
  <c r="AK117" i="10"/>
  <c r="N130" i="10"/>
  <c r="V130" i="10"/>
  <c r="AD130" i="10"/>
  <c r="AI146" i="10"/>
  <c r="M148" i="10"/>
  <c r="U148" i="10"/>
  <c r="AC148" i="10"/>
  <c r="J173" i="10"/>
  <c r="S173" i="10"/>
  <c r="AA173" i="10"/>
  <c r="M187" i="10"/>
  <c r="U187" i="10"/>
  <c r="AC187" i="10"/>
  <c r="AI223" i="10"/>
  <c r="R225" i="10"/>
  <c r="Z225" i="10"/>
  <c r="AH225" i="10"/>
  <c r="AK242" i="10"/>
  <c r="L243" i="10"/>
  <c r="T243" i="10"/>
  <c r="AB243" i="10"/>
  <c r="AJ116" i="10"/>
  <c r="I21" i="10"/>
  <c r="R21" i="10"/>
  <c r="Z21" i="10"/>
  <c r="AH21" i="10"/>
  <c r="AK51" i="10"/>
  <c r="J53" i="10"/>
  <c r="S53" i="10"/>
  <c r="AA53" i="10"/>
  <c r="AJ52" i="10"/>
  <c r="AI69" i="10"/>
  <c r="H71" i="10"/>
  <c r="R71" i="10"/>
  <c r="Z71" i="10"/>
  <c r="AH71" i="10"/>
  <c r="M86" i="10"/>
  <c r="U86" i="10"/>
  <c r="AC86" i="10"/>
  <c r="J101" i="10"/>
  <c r="S101" i="10"/>
  <c r="AA101" i="10"/>
  <c r="M117" i="10"/>
  <c r="U117" i="10"/>
  <c r="AC117" i="10"/>
  <c r="O130" i="10"/>
  <c r="W130" i="10"/>
  <c r="AE130" i="10"/>
  <c r="AJ147" i="10"/>
  <c r="L173" i="10"/>
  <c r="T173" i="10"/>
  <c r="AB173" i="10"/>
  <c r="N187" i="10"/>
  <c r="V187" i="10"/>
  <c r="AD187" i="10"/>
  <c r="R200" i="10"/>
  <c r="Z200" i="10"/>
  <c r="AH200" i="10"/>
  <c r="AJ223" i="10"/>
  <c r="J225" i="10"/>
  <c r="S225" i="10"/>
  <c r="AA225" i="10"/>
  <c r="M243" i="10"/>
  <c r="U243" i="10"/>
  <c r="AC243" i="10"/>
  <c r="AI20" i="10"/>
  <c r="AK20" i="10"/>
  <c r="J21" i="10"/>
  <c r="S21" i="10"/>
  <c r="AA21" i="10"/>
  <c r="K36" i="10"/>
  <c r="K37" i="10"/>
  <c r="S37" i="10"/>
  <c r="AA37" i="10"/>
  <c r="AI36" i="10"/>
  <c r="AI37" i="10"/>
  <c r="K52" i="10"/>
  <c r="K53" i="10"/>
  <c r="P53" i="10"/>
  <c r="X53" i="10"/>
  <c r="AF53" i="10"/>
  <c r="L53" i="10"/>
  <c r="T53" i="10"/>
  <c r="AB53" i="10"/>
  <c r="M62" i="10"/>
  <c r="U62" i="10"/>
  <c r="AC62" i="10"/>
  <c r="J71" i="10"/>
  <c r="AK70" i="10"/>
  <c r="AJ85" i="10"/>
  <c r="AJ86" i="10"/>
  <c r="L101" i="10"/>
  <c r="T101" i="10"/>
  <c r="AB101" i="10"/>
  <c r="F130" i="10"/>
  <c r="P130" i="10"/>
  <c r="X130" i="10"/>
  <c r="AF130" i="10"/>
  <c r="AK146" i="10"/>
  <c r="AJ146" i="10"/>
  <c r="O148" i="10"/>
  <c r="W148" i="10"/>
  <c r="AE148" i="10"/>
  <c r="K172" i="10"/>
  <c r="M173" i="10"/>
  <c r="U173" i="10"/>
  <c r="AC173" i="10"/>
  <c r="F187" i="10"/>
  <c r="O187" i="10"/>
  <c r="W187" i="10"/>
  <c r="AE187" i="10"/>
  <c r="K199" i="10"/>
  <c r="K200" i="10"/>
  <c r="J200" i="10"/>
  <c r="S200" i="10"/>
  <c r="AA200" i="10"/>
  <c r="K212" i="10"/>
  <c r="K214" i="10"/>
  <c r="G214" i="10"/>
  <c r="O214" i="10"/>
  <c r="W214" i="10"/>
  <c r="AE214" i="10"/>
  <c r="AK223" i="10"/>
  <c r="L225" i="10"/>
  <c r="T225" i="10"/>
  <c r="AB225" i="10"/>
  <c r="AK36" i="10"/>
  <c r="L37" i="10"/>
  <c r="T37" i="10"/>
  <c r="AB37" i="10"/>
  <c r="AI116" i="10"/>
  <c r="AI115" i="10"/>
  <c r="Y101" i="10"/>
  <c r="AG101" i="10"/>
  <c r="O21" i="10"/>
  <c r="W21" i="10"/>
  <c r="AE21" i="10"/>
  <c r="AJ70" i="10"/>
  <c r="L86" i="10"/>
  <c r="T86" i="10"/>
  <c r="AB86" i="10"/>
  <c r="I101" i="10"/>
  <c r="G21" i="10"/>
  <c r="AI84" i="10"/>
  <c r="N117" i="10"/>
  <c r="V117" i="10"/>
  <c r="AD117" i="10"/>
  <c r="AJ20" i="10"/>
  <c r="AJ19" i="10"/>
  <c r="K100" i="10"/>
  <c r="K99" i="10"/>
  <c r="F117" i="10"/>
  <c r="AK35" i="10"/>
  <c r="AK52" i="10"/>
  <c r="AJ61" i="10"/>
  <c r="K70" i="10"/>
  <c r="AI70" i="10"/>
  <c r="AI71" i="10"/>
  <c r="K129" i="10"/>
  <c r="AI129" i="10"/>
  <c r="AK212" i="10"/>
  <c r="AK214" i="10"/>
  <c r="AI99" i="10"/>
  <c r="AJ129" i="10"/>
  <c r="K171" i="10"/>
  <c r="AI171" i="10"/>
  <c r="AJ99" i="10"/>
  <c r="AJ101" i="10"/>
  <c r="AK129" i="10"/>
  <c r="AJ171" i="10"/>
  <c r="K224" i="10"/>
  <c r="AI224" i="10"/>
  <c r="K241" i="10"/>
  <c r="K243" i="10"/>
  <c r="AI241" i="10"/>
  <c r="AI19" i="10"/>
  <c r="AK99" i="10"/>
  <c r="AK171" i="10"/>
  <c r="AJ224" i="10"/>
  <c r="AJ241" i="10"/>
  <c r="K115" i="10"/>
  <c r="K117" i="10"/>
  <c r="K185" i="10"/>
  <c r="AI185" i="10"/>
  <c r="AJ198" i="10"/>
  <c r="AK224" i="10"/>
  <c r="AK241" i="10"/>
  <c r="AK19" i="10"/>
  <c r="K85" i="10"/>
  <c r="AI85" i="10"/>
  <c r="AJ115" i="10"/>
  <c r="K147" i="10"/>
  <c r="AI147" i="10"/>
  <c r="AJ185" i="10"/>
  <c r="AK198" i="10"/>
  <c r="AK200" i="10"/>
  <c r="AJ62" i="10"/>
  <c r="AJ37" i="10"/>
  <c r="K148" i="10"/>
  <c r="AI53" i="10"/>
  <c r="AJ71" i="10"/>
  <c r="AK187" i="10"/>
  <c r="AJ173" i="10"/>
  <c r="AK148" i="10"/>
  <c r="AK53" i="10"/>
  <c r="AK71" i="10"/>
  <c r="AI214" i="10"/>
  <c r="AK173" i="10"/>
  <c r="K225" i="10"/>
  <c r="AK243" i="10"/>
  <c r="AK101" i="10"/>
  <c r="AI243" i="10"/>
  <c r="K173" i="10"/>
  <c r="AI187" i="10"/>
  <c r="K187" i="10"/>
  <c r="AI86" i="10"/>
  <c r="AI101" i="10"/>
  <c r="AJ117" i="10"/>
  <c r="AJ130" i="10"/>
  <c r="AK130" i="10"/>
  <c r="AI225" i="10"/>
  <c r="AJ187" i="10"/>
  <c r="AJ53" i="10"/>
  <c r="AI130" i="10"/>
  <c r="AK225" i="10"/>
  <c r="AJ200" i="10"/>
  <c r="K71" i="10"/>
  <c r="K86" i="10"/>
  <c r="AJ243" i="10"/>
  <c r="AK21" i="10"/>
  <c r="AJ225" i="10"/>
  <c r="K130" i="10"/>
  <c r="AJ148" i="10"/>
  <c r="AI148" i="10"/>
  <c r="AI21" i="10"/>
  <c r="AI173" i="10"/>
  <c r="AI200" i="10"/>
  <c r="K101" i="10"/>
  <c r="AJ21" i="10"/>
  <c r="AK37" i="10"/>
  <c r="AI117" i="10"/>
  <c r="B5" i="8"/>
  <c r="H56" i="8"/>
  <c r="M56" i="8"/>
  <c r="L56" i="8"/>
  <c r="K56" i="8"/>
  <c r="I56" i="8"/>
  <c r="J56" i="8"/>
  <c r="H30" i="8"/>
  <c r="H47" i="8"/>
  <c r="H62" i="8"/>
  <c r="H67" i="8"/>
  <c r="H71" i="8"/>
  <c r="H76" i="8"/>
  <c r="H20" i="8"/>
  <c r="H29" i="8"/>
  <c r="H37" i="8"/>
  <c r="H43" i="8"/>
  <c r="Q220" i="8"/>
  <c r="Q219" i="8"/>
  <c r="Q218" i="8"/>
  <c r="Q217" i="8"/>
  <c r="Q216" i="8"/>
  <c r="Q215" i="8"/>
  <c r="Q214" i="8"/>
  <c r="Q213" i="8"/>
  <c r="Q212" i="8"/>
  <c r="Q211" i="8"/>
  <c r="Q210" i="8"/>
  <c r="Q209" i="8"/>
  <c r="Q207" i="8"/>
  <c r="Q206" i="8"/>
  <c r="Q205" i="8"/>
  <c r="Q204" i="8"/>
  <c r="Q203" i="8"/>
  <c r="Q202" i="8"/>
  <c r="Q201" i="8"/>
  <c r="Q200" i="8"/>
  <c r="Q199" i="8"/>
  <c r="Q198" i="8"/>
  <c r="Q197" i="8"/>
  <c r="Q196" i="8"/>
  <c r="Q194" i="8"/>
  <c r="Q193" i="8"/>
  <c r="Q192" i="8"/>
  <c r="Q191" i="8"/>
  <c r="Q190" i="8"/>
  <c r="Q189" i="8"/>
  <c r="Q188" i="8"/>
  <c r="Q187" i="8"/>
  <c r="Q186" i="8"/>
  <c r="Q185" i="8"/>
  <c r="Q184" i="8"/>
  <c r="Q183" i="8"/>
  <c r="Q182" i="8"/>
  <c r="Q180" i="8"/>
  <c r="Q179" i="8"/>
  <c r="Q178" i="8"/>
  <c r="Q177" i="8"/>
  <c r="Q176" i="8"/>
  <c r="Q175" i="8"/>
  <c r="Q174" i="8"/>
  <c r="Q173" i="8"/>
  <c r="Q172" i="8"/>
  <c r="Q171" i="8"/>
  <c r="Q170" i="8"/>
  <c r="Q169" i="8"/>
  <c r="Q168" i="8"/>
  <c r="Q166" i="8"/>
  <c r="Q165" i="8"/>
  <c r="Q164" i="8"/>
  <c r="Q163" i="8"/>
  <c r="Q162" i="8"/>
  <c r="Q161" i="8"/>
  <c r="Q160" i="8"/>
  <c r="Q159" i="8"/>
  <c r="Q158" i="8"/>
  <c r="Q157" i="8"/>
  <c r="Q156" i="8"/>
  <c r="Q155" i="8"/>
  <c r="Q153" i="8"/>
  <c r="Q152" i="8"/>
  <c r="Q151" i="8"/>
  <c r="Q150" i="8"/>
  <c r="H220" i="8"/>
  <c r="H219" i="8"/>
  <c r="H218" i="8"/>
  <c r="H217" i="8"/>
  <c r="H216" i="8"/>
  <c r="H215" i="8"/>
  <c r="H214" i="8"/>
  <c r="H213" i="8"/>
  <c r="H212" i="8"/>
  <c r="H211" i="8"/>
  <c r="H210" i="8"/>
  <c r="H209" i="8"/>
  <c r="H207" i="8"/>
  <c r="H206" i="8"/>
  <c r="H205" i="8"/>
  <c r="H204" i="8"/>
  <c r="H203" i="8"/>
  <c r="H202" i="8"/>
  <c r="H201" i="8"/>
  <c r="H200" i="8"/>
  <c r="H199" i="8"/>
  <c r="H198" i="8"/>
  <c r="H197" i="8"/>
  <c r="H196" i="8"/>
  <c r="H194" i="8"/>
  <c r="H193" i="8"/>
  <c r="H192" i="8"/>
  <c r="H191" i="8"/>
  <c r="H190" i="8"/>
  <c r="H189" i="8"/>
  <c r="H188" i="8"/>
  <c r="H187" i="8"/>
  <c r="H186" i="8"/>
  <c r="H185" i="8"/>
  <c r="H184" i="8"/>
  <c r="H183" i="8"/>
  <c r="H182" i="8"/>
  <c r="H180" i="8"/>
  <c r="H179" i="8"/>
  <c r="H178" i="8"/>
  <c r="H177" i="8"/>
  <c r="H176" i="8"/>
  <c r="H175" i="8"/>
  <c r="H174" i="8"/>
  <c r="H173" i="8"/>
  <c r="H172" i="8"/>
  <c r="H171" i="8"/>
  <c r="H170" i="8"/>
  <c r="H169" i="8"/>
  <c r="H168" i="8"/>
  <c r="H166" i="8"/>
  <c r="H165" i="8"/>
  <c r="H164" i="8"/>
  <c r="H163" i="8"/>
  <c r="H162" i="8"/>
  <c r="H161" i="8"/>
  <c r="H160" i="8"/>
  <c r="H159" i="8"/>
  <c r="H158" i="8"/>
  <c r="H157" i="8"/>
  <c r="H156" i="8"/>
  <c r="H155" i="8"/>
  <c r="H153" i="8"/>
  <c r="H152" i="8"/>
  <c r="H151" i="8"/>
  <c r="H150" i="8"/>
  <c r="H149" i="8"/>
  <c r="H148" i="8"/>
  <c r="H147" i="8"/>
  <c r="H146" i="8"/>
  <c r="H145" i="8"/>
  <c r="H144" i="8"/>
  <c r="H143" i="8"/>
  <c r="H142" i="8"/>
  <c r="H141" i="8"/>
  <c r="H140" i="8"/>
  <c r="H139" i="8"/>
  <c r="H138" i="8"/>
  <c r="H137" i="8"/>
  <c r="H136" i="8"/>
  <c r="H135" i="8"/>
  <c r="H133" i="8"/>
  <c r="H132" i="8"/>
  <c r="H131" i="8"/>
  <c r="H130" i="8"/>
  <c r="Q137" i="8"/>
  <c r="Q133" i="8"/>
  <c r="Q148" i="8"/>
  <c r="Q146" i="8"/>
  <c r="Q144" i="8"/>
  <c r="Q142" i="8"/>
  <c r="Q140" i="8"/>
  <c r="Q135" i="8"/>
  <c r="Q138" i="8"/>
  <c r="H129" i="8"/>
  <c r="H128" i="8"/>
  <c r="H127" i="8"/>
  <c r="H126" i="8"/>
  <c r="H125" i="8"/>
  <c r="H124" i="8"/>
  <c r="H123" i="8"/>
  <c r="H122" i="8"/>
  <c r="H121" i="8"/>
  <c r="H119" i="8"/>
  <c r="H118" i="8"/>
  <c r="H117" i="8"/>
  <c r="H116" i="8"/>
  <c r="H115" i="8"/>
  <c r="H114" i="8"/>
  <c r="H113" i="8"/>
  <c r="H112" i="8"/>
  <c r="H111" i="8"/>
  <c r="H110" i="8"/>
  <c r="H109" i="8"/>
  <c r="H108" i="8"/>
  <c r="H107" i="8"/>
  <c r="H106" i="8"/>
  <c r="H105" i="8"/>
  <c r="H104" i="8"/>
  <c r="H102" i="8"/>
  <c r="H101" i="8"/>
  <c r="H100" i="8"/>
  <c r="H99" i="8"/>
  <c r="H98" i="8"/>
  <c r="H97" i="8"/>
  <c r="H96" i="8"/>
  <c r="H95" i="8"/>
  <c r="H94" i="8"/>
  <c r="H93" i="8"/>
  <c r="H92" i="8"/>
  <c r="H91" i="8"/>
  <c r="H90" i="8"/>
  <c r="H89" i="8"/>
  <c r="H87" i="8"/>
  <c r="H86" i="8"/>
  <c r="H85" i="8"/>
  <c r="H84" i="8"/>
  <c r="H83" i="8"/>
  <c r="H82" i="8"/>
  <c r="H81" i="8"/>
  <c r="Q129" i="8"/>
  <c r="Q128" i="8"/>
  <c r="Q127" i="8"/>
  <c r="Q126" i="8"/>
  <c r="Q125" i="8"/>
  <c r="Q124" i="8"/>
  <c r="Q123" i="8"/>
  <c r="Q122" i="8"/>
  <c r="Q121" i="8"/>
  <c r="Q119" i="8"/>
  <c r="Q118" i="8"/>
  <c r="Q117" i="8"/>
  <c r="Q116" i="8"/>
  <c r="Q115" i="8"/>
  <c r="Q114" i="8"/>
  <c r="Q113" i="8"/>
  <c r="Q112" i="8"/>
  <c r="Q111" i="8"/>
  <c r="Q110" i="8"/>
  <c r="Q109" i="8"/>
  <c r="Q108" i="8"/>
  <c r="Q139" i="8"/>
  <c r="Q131" i="8"/>
  <c r="Q149" i="8"/>
  <c r="Q141" i="8"/>
  <c r="Q105" i="8"/>
  <c r="Q96" i="8"/>
  <c r="Q94" i="8"/>
  <c r="Q92" i="8"/>
  <c r="Q90" i="8"/>
  <c r="Q83" i="8"/>
  <c r="H80" i="8"/>
  <c r="Q78" i="8"/>
  <c r="Q77" i="8"/>
  <c r="Q76" i="8"/>
  <c r="Q75" i="8"/>
  <c r="Q74" i="8"/>
  <c r="Q72" i="8"/>
  <c r="Q71" i="8"/>
  <c r="Q70" i="8"/>
  <c r="Q69" i="8"/>
  <c r="Q68" i="8"/>
  <c r="Q67" i="8"/>
  <c r="Q66" i="8"/>
  <c r="Q65" i="8"/>
  <c r="Q64" i="8"/>
  <c r="Q62" i="8"/>
  <c r="Q61" i="8"/>
  <c r="Q60" i="8"/>
  <c r="Q59" i="8"/>
  <c r="Q58" i="8"/>
  <c r="Q57" i="8"/>
  <c r="Q56" i="8"/>
  <c r="Q55" i="8"/>
  <c r="Q54" i="8"/>
  <c r="Q53" i="8"/>
  <c r="Q51" i="8"/>
  <c r="Q50" i="8"/>
  <c r="Q49" i="8"/>
  <c r="Q48" i="8"/>
  <c r="Q47" i="8"/>
  <c r="Q46" i="8"/>
  <c r="Q44" i="8"/>
  <c r="Q43" i="8"/>
  <c r="Q42" i="8"/>
  <c r="Q41" i="8"/>
  <c r="Q40" i="8"/>
  <c r="Q39" i="8"/>
  <c r="Q38" i="8"/>
  <c r="Q37" i="8"/>
  <c r="Q35" i="8"/>
  <c r="Q34" i="8"/>
  <c r="Q33" i="8"/>
  <c r="Q32" i="8"/>
  <c r="Q31" i="8"/>
  <c r="Q30" i="8"/>
  <c r="Q29" i="8"/>
  <c r="Q28" i="8"/>
  <c r="Q27" i="8"/>
  <c r="Q25" i="8"/>
  <c r="Q24" i="8"/>
  <c r="Q23" i="8"/>
  <c r="Q22" i="8"/>
  <c r="Q21" i="8"/>
  <c r="Q20" i="8"/>
  <c r="Q19" i="8"/>
  <c r="Q18" i="8"/>
  <c r="Q17" i="8"/>
  <c r="Q101" i="8"/>
  <c r="Q87" i="8"/>
  <c r="Q79" i="8"/>
  <c r="Q147" i="8"/>
  <c r="Q107" i="8"/>
  <c r="Q98" i="8"/>
  <c r="Q84" i="8"/>
  <c r="Q80" i="8"/>
  <c r="Q132" i="8"/>
  <c r="Q104" i="8"/>
  <c r="Q145" i="8"/>
  <c r="Q100" i="8"/>
  <c r="Q95" i="8"/>
  <c r="Q93" i="8"/>
  <c r="Q91" i="8"/>
  <c r="Q89" i="8"/>
  <c r="Q85" i="8"/>
  <c r="Q81" i="8"/>
  <c r="Q143" i="8"/>
  <c r="Q136" i="8"/>
  <c r="Q130" i="8"/>
  <c r="Q102" i="8"/>
  <c r="Q86" i="8"/>
  <c r="Q82" i="8"/>
  <c r="Q16" i="8"/>
  <c r="H18" i="8"/>
  <c r="H27" i="8"/>
  <c r="H35" i="8"/>
  <c r="H46" i="8"/>
  <c r="H51" i="8"/>
  <c r="H54" i="8"/>
  <c r="Q106" i="8"/>
  <c r="H40" i="8"/>
  <c r="H68" i="8"/>
  <c r="H72" i="8"/>
  <c r="H77" i="8"/>
  <c r="H15" i="8"/>
  <c r="H25" i="8"/>
  <c r="H34" i="8"/>
  <c r="H42" i="8"/>
  <c r="H57" i="8"/>
  <c r="H60" i="8"/>
  <c r="H65" i="8"/>
  <c r="H69" i="8"/>
  <c r="H74" i="8"/>
  <c r="H78" i="8"/>
  <c r="H21" i="8"/>
  <c r="H17" i="8"/>
  <c r="H24" i="8"/>
  <c r="H33" i="8"/>
  <c r="H39" i="8"/>
  <c r="H48" i="8"/>
  <c r="Q97" i="8"/>
  <c r="H49" i="8"/>
  <c r="H64" i="8"/>
  <c r="H16" i="8"/>
  <c r="H23" i="8"/>
  <c r="H32" i="8"/>
  <c r="H44" i="8"/>
  <c r="H55" i="8"/>
  <c r="H61" i="8"/>
  <c r="H66" i="8"/>
  <c r="H70" i="8"/>
  <c r="H75" i="8"/>
  <c r="H79" i="8"/>
  <c r="Q99" i="8"/>
  <c r="H19" i="8"/>
  <c r="H28" i="8"/>
  <c r="H59" i="8"/>
  <c r="H22" i="8"/>
  <c r="H31" i="8"/>
  <c r="H38" i="8"/>
  <c r="H41" i="8"/>
  <c r="H50" i="8"/>
  <c r="H53" i="8"/>
  <c r="H58" i="8"/>
  <c r="O56" i="8"/>
  <c r="M50" i="8"/>
  <c r="K50" i="8"/>
  <c r="L50" i="8"/>
  <c r="J50" i="8"/>
  <c r="I50" i="8"/>
  <c r="M68" i="8"/>
  <c r="L68" i="8"/>
  <c r="K68" i="8"/>
  <c r="I68" i="8"/>
  <c r="J68" i="8"/>
  <c r="M179" i="8"/>
  <c r="I179" i="8"/>
  <c r="L179" i="8"/>
  <c r="K179" i="8"/>
  <c r="J179" i="8"/>
  <c r="M62" i="8"/>
  <c r="L62" i="8"/>
  <c r="K62" i="8"/>
  <c r="I62" i="8"/>
  <c r="J62" i="8"/>
  <c r="K40" i="8"/>
  <c r="M40" i="8"/>
  <c r="L40" i="8"/>
  <c r="J40" i="8"/>
  <c r="I40" i="8"/>
  <c r="J87" i="8"/>
  <c r="M87" i="8"/>
  <c r="L87" i="8"/>
  <c r="K87" i="8"/>
  <c r="I87" i="8"/>
  <c r="J96" i="8"/>
  <c r="I96" i="8"/>
  <c r="M96" i="8"/>
  <c r="L96" i="8"/>
  <c r="K96" i="8"/>
  <c r="K105" i="8"/>
  <c r="J105" i="8"/>
  <c r="I105" i="8"/>
  <c r="M105" i="8"/>
  <c r="L105" i="8"/>
  <c r="K113" i="8"/>
  <c r="J113" i="8"/>
  <c r="I113" i="8"/>
  <c r="M113" i="8"/>
  <c r="L113" i="8"/>
  <c r="K122" i="8"/>
  <c r="J122" i="8"/>
  <c r="I122" i="8"/>
  <c r="M122" i="8"/>
  <c r="L122" i="8"/>
  <c r="M138" i="8"/>
  <c r="L138" i="8"/>
  <c r="J138" i="8"/>
  <c r="K138" i="8"/>
  <c r="I138" i="8"/>
  <c r="M146" i="8"/>
  <c r="I146" i="8"/>
  <c r="L146" i="8"/>
  <c r="K146" i="8"/>
  <c r="J146" i="8"/>
  <c r="M155" i="8"/>
  <c r="I155" i="8"/>
  <c r="J155" i="8"/>
  <c r="L155" i="8"/>
  <c r="K155" i="8"/>
  <c r="M163" i="8"/>
  <c r="I163" i="8"/>
  <c r="J163" i="8"/>
  <c r="L163" i="8"/>
  <c r="K163" i="8"/>
  <c r="M172" i="8"/>
  <c r="I172" i="8"/>
  <c r="J172" i="8"/>
  <c r="L172" i="8"/>
  <c r="K172" i="8"/>
  <c r="M180" i="8"/>
  <c r="I180" i="8"/>
  <c r="J180" i="8"/>
  <c r="L180" i="8"/>
  <c r="K180" i="8"/>
  <c r="M189" i="8"/>
  <c r="I189" i="8"/>
  <c r="J189" i="8"/>
  <c r="L189" i="8"/>
  <c r="K189" i="8"/>
  <c r="M198" i="8"/>
  <c r="I198" i="8"/>
  <c r="J198" i="8"/>
  <c r="L198" i="8"/>
  <c r="K198" i="8"/>
  <c r="M206" i="8"/>
  <c r="I206" i="8"/>
  <c r="J206" i="8"/>
  <c r="L206" i="8"/>
  <c r="K206" i="8"/>
  <c r="M215" i="8"/>
  <c r="I215" i="8"/>
  <c r="J215" i="8"/>
  <c r="L215" i="8"/>
  <c r="K215" i="8"/>
  <c r="K43" i="8"/>
  <c r="I43" i="8"/>
  <c r="M43" i="8"/>
  <c r="L43" i="8"/>
  <c r="J43" i="8"/>
  <c r="K47" i="8"/>
  <c r="M47" i="8"/>
  <c r="J47" i="8"/>
  <c r="L47" i="8"/>
  <c r="I47" i="8"/>
  <c r="J79" i="8"/>
  <c r="M79" i="8"/>
  <c r="L79" i="8"/>
  <c r="I79" i="8"/>
  <c r="K79" i="8"/>
  <c r="K97" i="8"/>
  <c r="J97" i="8"/>
  <c r="I97" i="8"/>
  <c r="M97" i="8"/>
  <c r="L97" i="8"/>
  <c r="K114" i="8"/>
  <c r="J114" i="8"/>
  <c r="I114" i="8"/>
  <c r="M114" i="8"/>
  <c r="L114" i="8"/>
  <c r="L130" i="8"/>
  <c r="K130" i="8"/>
  <c r="J130" i="8"/>
  <c r="I130" i="8"/>
  <c r="M130" i="8"/>
  <c r="M147" i="8"/>
  <c r="I147" i="8"/>
  <c r="J147" i="8"/>
  <c r="L147" i="8"/>
  <c r="K147" i="8"/>
  <c r="M164" i="8"/>
  <c r="I164" i="8"/>
  <c r="L164" i="8"/>
  <c r="K164" i="8"/>
  <c r="J164" i="8"/>
  <c r="M199" i="8"/>
  <c r="I199" i="8"/>
  <c r="L199" i="8"/>
  <c r="K199" i="8"/>
  <c r="J199" i="8"/>
  <c r="M37" i="8"/>
  <c r="I37" i="8"/>
  <c r="L37" i="8"/>
  <c r="K37" i="8"/>
  <c r="J37" i="8"/>
  <c r="I32" i="8"/>
  <c r="J32" i="8"/>
  <c r="L32" i="8"/>
  <c r="M32" i="8"/>
  <c r="K32" i="8"/>
  <c r="L18" i="8"/>
  <c r="M18" i="8"/>
  <c r="K18" i="8"/>
  <c r="J18" i="8"/>
  <c r="I18" i="8"/>
  <c r="J86" i="8"/>
  <c r="M86" i="8"/>
  <c r="L86" i="8"/>
  <c r="K86" i="8"/>
  <c r="I86" i="8"/>
  <c r="O86" i="8"/>
  <c r="K112" i="8"/>
  <c r="J112" i="8"/>
  <c r="I112" i="8"/>
  <c r="M112" i="8"/>
  <c r="L112" i="8"/>
  <c r="M137" i="8"/>
  <c r="L137" i="8"/>
  <c r="K137" i="8"/>
  <c r="J137" i="8"/>
  <c r="I137" i="8"/>
  <c r="M162" i="8"/>
  <c r="I162" i="8"/>
  <c r="L162" i="8"/>
  <c r="K162" i="8"/>
  <c r="J162" i="8"/>
  <c r="M205" i="8"/>
  <c r="I205" i="8"/>
  <c r="L205" i="8"/>
  <c r="K205" i="8"/>
  <c r="J205" i="8"/>
  <c r="J24" i="8"/>
  <c r="M24" i="8"/>
  <c r="I24" i="8"/>
  <c r="O24" i="8"/>
  <c r="K24" i="8"/>
  <c r="L24" i="8"/>
  <c r="K38" i="8"/>
  <c r="M38" i="8"/>
  <c r="I38" i="8"/>
  <c r="L38" i="8"/>
  <c r="J38" i="8"/>
  <c r="K17" i="8"/>
  <c r="I17" i="8"/>
  <c r="J17" i="8"/>
  <c r="M17" i="8"/>
  <c r="L17" i="8"/>
  <c r="K106" i="8"/>
  <c r="J106" i="8"/>
  <c r="I106" i="8"/>
  <c r="M106" i="8"/>
  <c r="L106" i="8"/>
  <c r="M139" i="8"/>
  <c r="K139" i="8"/>
  <c r="J139" i="8"/>
  <c r="I139" i="8"/>
  <c r="L139" i="8"/>
  <c r="M156" i="8"/>
  <c r="I156" i="8"/>
  <c r="L156" i="8"/>
  <c r="K156" i="8"/>
  <c r="J156" i="8"/>
  <c r="M173" i="8"/>
  <c r="I173" i="8"/>
  <c r="L173" i="8"/>
  <c r="K173" i="8"/>
  <c r="J173" i="8"/>
  <c r="M190" i="8"/>
  <c r="I190" i="8"/>
  <c r="L190" i="8"/>
  <c r="K190" i="8"/>
  <c r="J190" i="8"/>
  <c r="M207" i="8"/>
  <c r="I207" i="8"/>
  <c r="L207" i="8"/>
  <c r="K207" i="8"/>
  <c r="J207" i="8"/>
  <c r="M30" i="8"/>
  <c r="L30" i="8"/>
  <c r="J30" i="8"/>
  <c r="K30" i="8"/>
  <c r="I30" i="8"/>
  <c r="K31" i="8"/>
  <c r="M31" i="8"/>
  <c r="L31" i="8"/>
  <c r="J31" i="8"/>
  <c r="I31" i="8"/>
  <c r="M70" i="8"/>
  <c r="L70" i="8"/>
  <c r="K70" i="8"/>
  <c r="I70" i="8"/>
  <c r="J70" i="8"/>
  <c r="M64" i="8"/>
  <c r="L64" i="8"/>
  <c r="K64" i="8"/>
  <c r="I64" i="8"/>
  <c r="J64" i="8"/>
  <c r="M21" i="8"/>
  <c r="L21" i="8"/>
  <c r="J21" i="8"/>
  <c r="K21" i="8"/>
  <c r="I21" i="8"/>
  <c r="K34" i="8"/>
  <c r="J34" i="8"/>
  <c r="I34" i="8"/>
  <c r="L34" i="8"/>
  <c r="M34" i="8"/>
  <c r="M54" i="8"/>
  <c r="L54" i="8"/>
  <c r="K54" i="8"/>
  <c r="J54" i="8"/>
  <c r="I54" i="8"/>
  <c r="J80" i="8"/>
  <c r="M80" i="8"/>
  <c r="K80" i="8"/>
  <c r="L80" i="8"/>
  <c r="I80" i="8"/>
  <c r="O80" i="8"/>
  <c r="J81" i="8"/>
  <c r="K81" i="8"/>
  <c r="I81" i="8"/>
  <c r="M81" i="8"/>
  <c r="L81" i="8"/>
  <c r="J90" i="8"/>
  <c r="I90" i="8"/>
  <c r="M90" i="8"/>
  <c r="L90" i="8"/>
  <c r="K90" i="8"/>
  <c r="K98" i="8"/>
  <c r="J98" i="8"/>
  <c r="I98" i="8"/>
  <c r="M98" i="8"/>
  <c r="L98" i="8"/>
  <c r="K107" i="8"/>
  <c r="J107" i="8"/>
  <c r="I107" i="8"/>
  <c r="M107" i="8"/>
  <c r="L107" i="8"/>
  <c r="K115" i="8"/>
  <c r="J115" i="8"/>
  <c r="I115" i="8"/>
  <c r="M115" i="8"/>
  <c r="L115" i="8"/>
  <c r="K124" i="8"/>
  <c r="J124" i="8"/>
  <c r="I124" i="8"/>
  <c r="M124" i="8"/>
  <c r="L124" i="8"/>
  <c r="M131" i="8"/>
  <c r="L131" i="8"/>
  <c r="K131" i="8"/>
  <c r="J131" i="8"/>
  <c r="I131" i="8"/>
  <c r="M140" i="8"/>
  <c r="L140" i="8"/>
  <c r="K140" i="8"/>
  <c r="J140" i="8"/>
  <c r="I140" i="8"/>
  <c r="M148" i="8"/>
  <c r="I148" i="8"/>
  <c r="L148" i="8"/>
  <c r="K148" i="8"/>
  <c r="J148" i="8"/>
  <c r="M157" i="8"/>
  <c r="I157" i="8"/>
  <c r="L157" i="8"/>
  <c r="K157" i="8"/>
  <c r="J157" i="8"/>
  <c r="M165" i="8"/>
  <c r="I165" i="8"/>
  <c r="L165" i="8"/>
  <c r="K165" i="8"/>
  <c r="J165" i="8"/>
  <c r="M174" i="8"/>
  <c r="I174" i="8"/>
  <c r="L174" i="8"/>
  <c r="K174" i="8"/>
  <c r="J174" i="8"/>
  <c r="M183" i="8"/>
  <c r="I183" i="8"/>
  <c r="L183" i="8"/>
  <c r="K183" i="8"/>
  <c r="J183" i="8"/>
  <c r="M191" i="8"/>
  <c r="I191" i="8"/>
  <c r="L191" i="8"/>
  <c r="K191" i="8"/>
  <c r="J191" i="8"/>
  <c r="M200" i="8"/>
  <c r="I200" i="8"/>
  <c r="L200" i="8"/>
  <c r="K200" i="8"/>
  <c r="J200" i="8"/>
  <c r="M209" i="8"/>
  <c r="I209" i="8"/>
  <c r="L209" i="8"/>
  <c r="K209" i="8"/>
  <c r="J209" i="8"/>
  <c r="M217" i="8"/>
  <c r="I217" i="8"/>
  <c r="L217" i="8"/>
  <c r="K217" i="8"/>
  <c r="J217" i="8"/>
  <c r="M29" i="8"/>
  <c r="L29" i="8"/>
  <c r="I29" i="8"/>
  <c r="K29" i="8"/>
  <c r="J29" i="8"/>
  <c r="M60" i="8"/>
  <c r="L60" i="8"/>
  <c r="K60" i="8"/>
  <c r="I60" i="8"/>
  <c r="J60" i="8"/>
  <c r="J95" i="8"/>
  <c r="I95" i="8"/>
  <c r="M95" i="8"/>
  <c r="L95" i="8"/>
  <c r="K95" i="8"/>
  <c r="K129" i="8"/>
  <c r="J129" i="8"/>
  <c r="I129" i="8"/>
  <c r="M129" i="8"/>
  <c r="L129" i="8"/>
  <c r="M188" i="8"/>
  <c r="I188" i="8"/>
  <c r="L188" i="8"/>
  <c r="K188" i="8"/>
  <c r="J188" i="8"/>
  <c r="K41" i="8"/>
  <c r="L41" i="8"/>
  <c r="M41" i="8"/>
  <c r="J41" i="8"/>
  <c r="I41" i="8"/>
  <c r="K42" i="8"/>
  <c r="L42" i="8"/>
  <c r="J42" i="8"/>
  <c r="I42" i="8"/>
  <c r="M42" i="8"/>
  <c r="M182" i="8"/>
  <c r="I182" i="8"/>
  <c r="O182" i="8"/>
  <c r="L182" i="8"/>
  <c r="K182" i="8"/>
  <c r="J182" i="8"/>
  <c r="M22" i="8"/>
  <c r="K22" i="8"/>
  <c r="L22" i="8"/>
  <c r="J22" i="8"/>
  <c r="I22" i="8"/>
  <c r="M66" i="8"/>
  <c r="L66" i="8"/>
  <c r="K66" i="8"/>
  <c r="I66" i="8"/>
  <c r="J66" i="8"/>
  <c r="K49" i="8"/>
  <c r="M49" i="8"/>
  <c r="L49" i="8"/>
  <c r="J49" i="8"/>
  <c r="I49" i="8"/>
  <c r="M78" i="8"/>
  <c r="L78" i="8"/>
  <c r="K78" i="8"/>
  <c r="I78" i="8"/>
  <c r="J78" i="8"/>
  <c r="K25" i="8"/>
  <c r="J25" i="8"/>
  <c r="I25" i="8"/>
  <c r="M25" i="8"/>
  <c r="L25" i="8"/>
  <c r="M51" i="8"/>
  <c r="K51" i="8"/>
  <c r="L51" i="8"/>
  <c r="J51" i="8"/>
  <c r="I51" i="8"/>
  <c r="J82" i="8"/>
  <c r="M82" i="8"/>
  <c r="L82" i="8"/>
  <c r="K82" i="8"/>
  <c r="I82" i="8"/>
  <c r="O82" i="8"/>
  <c r="J91" i="8"/>
  <c r="I91" i="8"/>
  <c r="M91" i="8"/>
  <c r="L91" i="8"/>
  <c r="K91" i="8"/>
  <c r="K99" i="8"/>
  <c r="J99" i="8"/>
  <c r="I99" i="8"/>
  <c r="M99" i="8"/>
  <c r="L99" i="8"/>
  <c r="K108" i="8"/>
  <c r="J108" i="8"/>
  <c r="I108" i="8"/>
  <c r="M108" i="8"/>
  <c r="L108" i="8"/>
  <c r="K116" i="8"/>
  <c r="J116" i="8"/>
  <c r="I116" i="8"/>
  <c r="M116" i="8"/>
  <c r="L116" i="8"/>
  <c r="K125" i="8"/>
  <c r="J125" i="8"/>
  <c r="I125" i="8"/>
  <c r="M125" i="8"/>
  <c r="L125" i="8"/>
  <c r="M132" i="8"/>
  <c r="L132" i="8"/>
  <c r="K132" i="8"/>
  <c r="J132" i="8"/>
  <c r="I132" i="8"/>
  <c r="M141" i="8"/>
  <c r="I141" i="8"/>
  <c r="J141" i="8"/>
  <c r="L141" i="8"/>
  <c r="K141" i="8"/>
  <c r="M149" i="8"/>
  <c r="I149" i="8"/>
  <c r="J149" i="8"/>
  <c r="L149" i="8"/>
  <c r="K149" i="8"/>
  <c r="M158" i="8"/>
  <c r="I158" i="8"/>
  <c r="O158" i="8"/>
  <c r="K158" i="8"/>
  <c r="L158" i="8"/>
  <c r="J158" i="8"/>
  <c r="M166" i="8"/>
  <c r="I166" i="8"/>
  <c r="K166" i="8"/>
  <c r="L166" i="8"/>
  <c r="J166" i="8"/>
  <c r="M175" i="8"/>
  <c r="I175" i="8"/>
  <c r="K175" i="8"/>
  <c r="L175" i="8"/>
  <c r="J175" i="8"/>
  <c r="M184" i="8"/>
  <c r="I184" i="8"/>
  <c r="K184" i="8"/>
  <c r="L184" i="8"/>
  <c r="J184" i="8"/>
  <c r="M192" i="8"/>
  <c r="I192" i="8"/>
  <c r="K192" i="8"/>
  <c r="L192" i="8"/>
  <c r="J192" i="8"/>
  <c r="M201" i="8"/>
  <c r="I201" i="8"/>
  <c r="K201" i="8"/>
  <c r="L201" i="8"/>
  <c r="J201" i="8"/>
  <c r="M210" i="8"/>
  <c r="I210" i="8"/>
  <c r="K210" i="8"/>
  <c r="L210" i="8"/>
  <c r="J210" i="8"/>
  <c r="M218" i="8"/>
  <c r="I218" i="8"/>
  <c r="K218" i="8"/>
  <c r="L218" i="8"/>
  <c r="J218" i="8"/>
  <c r="K20" i="8"/>
  <c r="M20" i="8"/>
  <c r="I20" i="8"/>
  <c r="L20" i="8"/>
  <c r="J20" i="8"/>
  <c r="M216" i="8"/>
  <c r="I216" i="8"/>
  <c r="L216" i="8"/>
  <c r="K216" i="8"/>
  <c r="J216" i="8"/>
  <c r="M59" i="8"/>
  <c r="L59" i="8"/>
  <c r="K59" i="8"/>
  <c r="I59" i="8"/>
  <c r="J59" i="8"/>
  <c r="M61" i="8"/>
  <c r="L61" i="8"/>
  <c r="K61" i="8"/>
  <c r="I61" i="8"/>
  <c r="J61" i="8"/>
  <c r="M74" i="8"/>
  <c r="L74" i="8"/>
  <c r="K74" i="8"/>
  <c r="I74" i="8"/>
  <c r="J74" i="8"/>
  <c r="K15" i="8"/>
  <c r="J15" i="8"/>
  <c r="L15" i="8"/>
  <c r="I15" i="8"/>
  <c r="M15" i="8"/>
  <c r="K46" i="8"/>
  <c r="M46" i="8"/>
  <c r="L46" i="8"/>
  <c r="J46" i="8"/>
  <c r="I46" i="8"/>
  <c r="J83" i="8"/>
  <c r="M83" i="8"/>
  <c r="L83" i="8"/>
  <c r="K83" i="8"/>
  <c r="I83" i="8"/>
  <c r="O83" i="8"/>
  <c r="J92" i="8"/>
  <c r="I92" i="8"/>
  <c r="M92" i="8"/>
  <c r="L92" i="8"/>
  <c r="K92" i="8"/>
  <c r="K100" i="8"/>
  <c r="J100" i="8"/>
  <c r="I100" i="8"/>
  <c r="M100" i="8"/>
  <c r="L100" i="8"/>
  <c r="K109" i="8"/>
  <c r="J109" i="8"/>
  <c r="I109" i="8"/>
  <c r="M109" i="8"/>
  <c r="L109" i="8"/>
  <c r="K117" i="8"/>
  <c r="J117" i="8"/>
  <c r="I117" i="8"/>
  <c r="M117" i="8"/>
  <c r="L117" i="8"/>
  <c r="K126" i="8"/>
  <c r="J126" i="8"/>
  <c r="I126" i="8"/>
  <c r="M126" i="8"/>
  <c r="L126" i="8"/>
  <c r="M133" i="8"/>
  <c r="L133" i="8"/>
  <c r="K133" i="8"/>
  <c r="I133" i="8"/>
  <c r="J133" i="8"/>
  <c r="M142" i="8"/>
  <c r="I142" i="8"/>
  <c r="L142" i="8"/>
  <c r="K142" i="8"/>
  <c r="J142" i="8"/>
  <c r="M150" i="8"/>
  <c r="I150" i="8"/>
  <c r="L150" i="8"/>
  <c r="K150" i="8"/>
  <c r="J150" i="8"/>
  <c r="M159" i="8"/>
  <c r="I159" i="8"/>
  <c r="O159" i="8"/>
  <c r="L159" i="8"/>
  <c r="K159" i="8"/>
  <c r="J159" i="8"/>
  <c r="M168" i="8"/>
  <c r="I168" i="8"/>
  <c r="L168" i="8"/>
  <c r="K168" i="8"/>
  <c r="J168" i="8"/>
  <c r="M176" i="8"/>
  <c r="I176" i="8"/>
  <c r="L176" i="8"/>
  <c r="K176" i="8"/>
  <c r="J176" i="8"/>
  <c r="M185" i="8"/>
  <c r="I185" i="8"/>
  <c r="L185" i="8"/>
  <c r="K185" i="8"/>
  <c r="J185" i="8"/>
  <c r="M193" i="8"/>
  <c r="I193" i="8"/>
  <c r="L193" i="8"/>
  <c r="K193" i="8"/>
  <c r="J193" i="8"/>
  <c r="M202" i="8"/>
  <c r="I202" i="8"/>
  <c r="L202" i="8"/>
  <c r="K202" i="8"/>
  <c r="J202" i="8"/>
  <c r="M211" i="8"/>
  <c r="I211" i="8"/>
  <c r="L211" i="8"/>
  <c r="K211" i="8"/>
  <c r="J211" i="8"/>
  <c r="M219" i="8"/>
  <c r="I219" i="8"/>
  <c r="L219" i="8"/>
  <c r="K219" i="8"/>
  <c r="J219" i="8"/>
  <c r="M76" i="8"/>
  <c r="L76" i="8"/>
  <c r="K76" i="8"/>
  <c r="I76" i="8"/>
  <c r="J76" i="8"/>
  <c r="J33" i="8"/>
  <c r="M33" i="8"/>
  <c r="I33" i="8"/>
  <c r="L33" i="8"/>
  <c r="K33" i="8"/>
  <c r="K121" i="8"/>
  <c r="J121" i="8"/>
  <c r="I121" i="8"/>
  <c r="M121" i="8"/>
  <c r="L121" i="8"/>
  <c r="M145" i="8"/>
  <c r="I145" i="8"/>
  <c r="J145" i="8"/>
  <c r="L145" i="8"/>
  <c r="K145" i="8"/>
  <c r="M171" i="8"/>
  <c r="I171" i="8"/>
  <c r="L171" i="8"/>
  <c r="K171" i="8"/>
  <c r="J171" i="8"/>
  <c r="M197" i="8"/>
  <c r="I197" i="8"/>
  <c r="L197" i="8"/>
  <c r="K197" i="8"/>
  <c r="J197" i="8"/>
  <c r="M214" i="8"/>
  <c r="I214" i="8"/>
  <c r="L214" i="8"/>
  <c r="K214" i="8"/>
  <c r="J214" i="8"/>
  <c r="M57" i="8"/>
  <c r="L57" i="8"/>
  <c r="K57" i="8"/>
  <c r="J57" i="8"/>
  <c r="I57" i="8"/>
  <c r="K16" i="8"/>
  <c r="J16" i="8"/>
  <c r="I16" i="8"/>
  <c r="L16" i="8"/>
  <c r="M16" i="8"/>
  <c r="J89" i="8"/>
  <c r="M89" i="8"/>
  <c r="I89" i="8"/>
  <c r="L89" i="8"/>
  <c r="K89" i="8"/>
  <c r="K123" i="8"/>
  <c r="J123" i="8"/>
  <c r="I123" i="8"/>
  <c r="M123" i="8"/>
  <c r="L123" i="8"/>
  <c r="M58" i="8"/>
  <c r="L58" i="8"/>
  <c r="K58" i="8"/>
  <c r="J58" i="8"/>
  <c r="I58" i="8"/>
  <c r="M28" i="8"/>
  <c r="L28" i="8"/>
  <c r="K28" i="8"/>
  <c r="J28" i="8"/>
  <c r="I28" i="8"/>
  <c r="M55" i="8"/>
  <c r="L55" i="8"/>
  <c r="K55" i="8"/>
  <c r="I55" i="8"/>
  <c r="J55" i="8"/>
  <c r="K48" i="8"/>
  <c r="J48" i="8"/>
  <c r="I48" i="8"/>
  <c r="M48" i="8"/>
  <c r="L48" i="8"/>
  <c r="M69" i="8"/>
  <c r="L69" i="8"/>
  <c r="K69" i="8"/>
  <c r="I69" i="8"/>
  <c r="J69" i="8"/>
  <c r="M77" i="8"/>
  <c r="L77" i="8"/>
  <c r="K77" i="8"/>
  <c r="I77" i="8"/>
  <c r="J77" i="8"/>
  <c r="L35" i="8"/>
  <c r="M35" i="8"/>
  <c r="K35" i="8"/>
  <c r="J35" i="8"/>
  <c r="I35" i="8"/>
  <c r="J84" i="8"/>
  <c r="M84" i="8"/>
  <c r="K84" i="8"/>
  <c r="L84" i="8"/>
  <c r="I84" i="8"/>
  <c r="J93" i="8"/>
  <c r="I93" i="8"/>
  <c r="M93" i="8"/>
  <c r="L93" i="8"/>
  <c r="K93" i="8"/>
  <c r="K101" i="8"/>
  <c r="J101" i="8"/>
  <c r="I101" i="8"/>
  <c r="M101" i="8"/>
  <c r="L101" i="8"/>
  <c r="K110" i="8"/>
  <c r="J110" i="8"/>
  <c r="I110" i="8"/>
  <c r="M110" i="8"/>
  <c r="L110" i="8"/>
  <c r="K118" i="8"/>
  <c r="J118" i="8"/>
  <c r="I118" i="8"/>
  <c r="M118" i="8"/>
  <c r="L118" i="8"/>
  <c r="K127" i="8"/>
  <c r="J127" i="8"/>
  <c r="I127" i="8"/>
  <c r="M127" i="8"/>
  <c r="L127" i="8"/>
  <c r="M135" i="8"/>
  <c r="L135" i="8"/>
  <c r="J135" i="8"/>
  <c r="K135" i="8"/>
  <c r="I135" i="8"/>
  <c r="M143" i="8"/>
  <c r="I143" i="8"/>
  <c r="J143" i="8"/>
  <c r="L143" i="8"/>
  <c r="K143" i="8"/>
  <c r="M151" i="8"/>
  <c r="I151" i="8"/>
  <c r="K151" i="8"/>
  <c r="J151" i="8"/>
  <c r="L151" i="8"/>
  <c r="M160" i="8"/>
  <c r="I160" i="8"/>
  <c r="O160" i="8"/>
  <c r="K160" i="8"/>
  <c r="J160" i="8"/>
  <c r="L160" i="8"/>
  <c r="M169" i="8"/>
  <c r="I169" i="8"/>
  <c r="K169" i="8"/>
  <c r="J169" i="8"/>
  <c r="L169" i="8"/>
  <c r="M177" i="8"/>
  <c r="I177" i="8"/>
  <c r="K177" i="8"/>
  <c r="J177" i="8"/>
  <c r="L177" i="8"/>
  <c r="M186" i="8"/>
  <c r="I186" i="8"/>
  <c r="K186" i="8"/>
  <c r="J186" i="8"/>
  <c r="L186" i="8"/>
  <c r="M194" i="8"/>
  <c r="I194" i="8"/>
  <c r="K194" i="8"/>
  <c r="J194" i="8"/>
  <c r="L194" i="8"/>
  <c r="M203" i="8"/>
  <c r="I203" i="8"/>
  <c r="O203" i="8"/>
  <c r="K203" i="8"/>
  <c r="J203" i="8"/>
  <c r="L203" i="8"/>
  <c r="M212" i="8"/>
  <c r="I212" i="8"/>
  <c r="K212" i="8"/>
  <c r="J212" i="8"/>
  <c r="L212" i="8"/>
  <c r="M220" i="8"/>
  <c r="J220" i="8"/>
  <c r="I220" i="8"/>
  <c r="L220" i="8"/>
  <c r="K220" i="8"/>
  <c r="M71" i="8"/>
  <c r="L71" i="8"/>
  <c r="K71" i="8"/>
  <c r="I71" i="8"/>
  <c r="J71" i="8"/>
  <c r="K104" i="8"/>
  <c r="J104" i="8"/>
  <c r="I104" i="8"/>
  <c r="M104" i="8"/>
  <c r="L104" i="8"/>
  <c r="M153" i="8"/>
  <c r="I153" i="8"/>
  <c r="L153" i="8"/>
  <c r="K153" i="8"/>
  <c r="J153" i="8"/>
  <c r="I23" i="8"/>
  <c r="L23" i="8"/>
  <c r="J23" i="8"/>
  <c r="M23" i="8"/>
  <c r="K23" i="8"/>
  <c r="M75" i="8"/>
  <c r="L75" i="8"/>
  <c r="K75" i="8"/>
  <c r="I75" i="8"/>
  <c r="J75" i="8"/>
  <c r="M53" i="8"/>
  <c r="K53" i="8"/>
  <c r="L53" i="8"/>
  <c r="J53" i="8"/>
  <c r="I53" i="8"/>
  <c r="M19" i="8"/>
  <c r="L19" i="8"/>
  <c r="K19" i="8"/>
  <c r="J19" i="8"/>
  <c r="I19" i="8"/>
  <c r="K44" i="8"/>
  <c r="I44" i="8"/>
  <c r="M44" i="8"/>
  <c r="L44" i="8"/>
  <c r="J44" i="8"/>
  <c r="K39" i="8"/>
  <c r="J39" i="8"/>
  <c r="I39" i="8"/>
  <c r="M39" i="8"/>
  <c r="L39" i="8"/>
  <c r="M65" i="8"/>
  <c r="L65" i="8"/>
  <c r="K65" i="8"/>
  <c r="I65" i="8"/>
  <c r="J65" i="8"/>
  <c r="M72" i="8"/>
  <c r="L72" i="8"/>
  <c r="K72" i="8"/>
  <c r="I72" i="8"/>
  <c r="J72" i="8"/>
  <c r="L27" i="8"/>
  <c r="M27" i="8"/>
  <c r="K27" i="8"/>
  <c r="J27" i="8"/>
  <c r="I27" i="8"/>
  <c r="J85" i="8"/>
  <c r="K85" i="8"/>
  <c r="I85" i="8"/>
  <c r="O85" i="8"/>
  <c r="M85" i="8"/>
  <c r="L85" i="8"/>
  <c r="J94" i="8"/>
  <c r="I94" i="8"/>
  <c r="M94" i="8"/>
  <c r="L94" i="8"/>
  <c r="K94" i="8"/>
  <c r="K102" i="8"/>
  <c r="J102" i="8"/>
  <c r="I102" i="8"/>
  <c r="M102" i="8"/>
  <c r="L102" i="8"/>
  <c r="K111" i="8"/>
  <c r="J111" i="8"/>
  <c r="I111" i="8"/>
  <c r="M111" i="8"/>
  <c r="L111" i="8"/>
  <c r="K119" i="8"/>
  <c r="J119" i="8"/>
  <c r="I119" i="8"/>
  <c r="M119" i="8"/>
  <c r="L119" i="8"/>
  <c r="K128" i="8"/>
  <c r="J128" i="8"/>
  <c r="I128" i="8"/>
  <c r="M128" i="8"/>
  <c r="L128" i="8"/>
  <c r="M136" i="8"/>
  <c r="J136" i="8"/>
  <c r="I136" i="8"/>
  <c r="L136" i="8"/>
  <c r="K136" i="8"/>
  <c r="M144" i="8"/>
  <c r="I144" i="8"/>
  <c r="L144" i="8"/>
  <c r="K144" i="8"/>
  <c r="J144" i="8"/>
  <c r="M152" i="8"/>
  <c r="I152" i="8"/>
  <c r="L152" i="8"/>
  <c r="J152" i="8"/>
  <c r="K152" i="8"/>
  <c r="M161" i="8"/>
  <c r="I161" i="8"/>
  <c r="O161" i="8"/>
  <c r="L161" i="8"/>
  <c r="J161" i="8"/>
  <c r="K161" i="8"/>
  <c r="M170" i="8"/>
  <c r="I170" i="8"/>
  <c r="L170" i="8"/>
  <c r="J170" i="8"/>
  <c r="K170" i="8"/>
  <c r="M178" i="8"/>
  <c r="I178" i="8"/>
  <c r="L178" i="8"/>
  <c r="J178" i="8"/>
  <c r="K178" i="8"/>
  <c r="M187" i="8"/>
  <c r="I187" i="8"/>
  <c r="O187" i="8"/>
  <c r="L187" i="8"/>
  <c r="J187" i="8"/>
  <c r="K187" i="8"/>
  <c r="M196" i="8"/>
  <c r="I196" i="8"/>
  <c r="L196" i="8"/>
  <c r="J196" i="8"/>
  <c r="K196" i="8"/>
  <c r="M204" i="8"/>
  <c r="I204" i="8"/>
  <c r="L204" i="8"/>
  <c r="J204" i="8"/>
  <c r="K204" i="8"/>
  <c r="M213" i="8"/>
  <c r="I213" i="8"/>
  <c r="L213" i="8"/>
  <c r="J213" i="8"/>
  <c r="K213" i="8"/>
  <c r="M67" i="8"/>
  <c r="L67" i="8"/>
  <c r="K67" i="8"/>
  <c r="I67" i="8"/>
  <c r="J67" i="8"/>
  <c r="O144" i="8"/>
  <c r="O65" i="8"/>
  <c r="O214" i="8"/>
  <c r="O211" i="8"/>
  <c r="O142" i="8"/>
  <c r="O74" i="8"/>
  <c r="O210" i="8"/>
  <c r="O141" i="8"/>
  <c r="O78" i="8"/>
  <c r="O200" i="8"/>
  <c r="O190" i="8"/>
  <c r="O205" i="8"/>
  <c r="O199" i="8"/>
  <c r="O43" i="8"/>
  <c r="O155" i="8"/>
  <c r="O135" i="8"/>
  <c r="O15" i="8"/>
  <c r="O30" i="8"/>
  <c r="O124" i="8"/>
  <c r="O34" i="8"/>
  <c r="O119" i="8"/>
  <c r="O94" i="8"/>
  <c r="O39" i="8"/>
  <c r="O19" i="8"/>
  <c r="O35" i="8"/>
  <c r="O117" i="8"/>
  <c r="O92" i="8"/>
  <c r="O116" i="8"/>
  <c r="O91" i="8"/>
  <c r="O22" i="8"/>
  <c r="O87" i="8"/>
  <c r="O179" i="8"/>
  <c r="O106" i="8"/>
  <c r="O114" i="8"/>
  <c r="O113" i="8"/>
  <c r="O66" i="8"/>
  <c r="O185" i="8"/>
  <c r="O184" i="8"/>
  <c r="O174" i="8"/>
  <c r="O21" i="8"/>
  <c r="O138" i="8"/>
  <c r="O102" i="8"/>
  <c r="O89" i="8"/>
  <c r="O57" i="8"/>
  <c r="O33" i="8"/>
  <c r="O100" i="8"/>
  <c r="O99" i="8"/>
  <c r="O140" i="8"/>
  <c r="O97" i="8"/>
  <c r="O47" i="8"/>
  <c r="O105" i="8"/>
  <c r="O70" i="8"/>
  <c r="O152" i="8"/>
  <c r="O111" i="8"/>
  <c r="O72" i="8"/>
  <c r="O53" i="8"/>
  <c r="O220" i="8"/>
  <c r="O194" i="8"/>
  <c r="O55" i="8"/>
  <c r="O123" i="8"/>
  <c r="O121" i="8"/>
  <c r="O133" i="8"/>
  <c r="O109" i="8"/>
  <c r="O149" i="8"/>
  <c r="O108" i="8"/>
  <c r="O98" i="8"/>
  <c r="O147" i="8"/>
  <c r="O59" i="8"/>
  <c r="O60" i="8"/>
  <c r="O71" i="8"/>
  <c r="O61" i="8"/>
  <c r="O206" i="8"/>
  <c r="O217" i="8"/>
  <c r="O148" i="8"/>
  <c r="O107" i="8"/>
  <c r="O31" i="8"/>
  <c r="O112" i="8"/>
  <c r="O18" i="8"/>
  <c r="O172" i="8"/>
  <c r="O122" i="8"/>
  <c r="O96" i="8"/>
  <c r="O118" i="8"/>
  <c r="O93" i="8"/>
  <c r="O48" i="8"/>
  <c r="O28" i="8"/>
  <c r="O145" i="8"/>
  <c r="O95" i="8"/>
  <c r="O137" i="8"/>
  <c r="O32" i="8"/>
  <c r="O198" i="8"/>
  <c r="O213" i="8"/>
  <c r="O186" i="8"/>
  <c r="O29" i="8"/>
  <c r="O67" i="8"/>
  <c r="O170" i="8"/>
  <c r="O128" i="8"/>
  <c r="O75" i="8"/>
  <c r="O23" i="8"/>
  <c r="O104" i="8"/>
  <c r="O212" i="8"/>
  <c r="O143" i="8"/>
  <c r="O101" i="8"/>
  <c r="O84" i="8"/>
  <c r="O69" i="8"/>
  <c r="O168" i="8"/>
  <c r="O126" i="8"/>
  <c r="O216" i="8"/>
  <c r="O166" i="8"/>
  <c r="O125" i="8"/>
  <c r="O42" i="8"/>
  <c r="O129" i="8"/>
  <c r="O157" i="8"/>
  <c r="O115" i="8"/>
  <c r="O90" i="8"/>
  <c r="O17" i="8"/>
  <c r="O180" i="8"/>
  <c r="O50" i="8"/>
  <c r="O196" i="8"/>
  <c r="O169" i="8"/>
  <c r="O127" i="8"/>
  <c r="O171" i="8"/>
  <c r="O193" i="8"/>
  <c r="O192" i="8"/>
  <c r="O132" i="8"/>
  <c r="O183" i="8"/>
  <c r="O156" i="8"/>
  <c r="O219" i="8"/>
  <c r="O150" i="8"/>
  <c r="O218" i="8"/>
  <c r="O209" i="8"/>
  <c r="O207" i="8"/>
  <c r="O37" i="8"/>
  <c r="O163" i="8"/>
  <c r="O62" i="8"/>
  <c r="O178" i="8"/>
  <c r="O136" i="8"/>
  <c r="O44" i="8"/>
  <c r="O151" i="8"/>
  <c r="O110" i="8"/>
  <c r="O77" i="8"/>
  <c r="O58" i="8"/>
  <c r="O76" i="8"/>
  <c r="O176" i="8"/>
  <c r="O175" i="8"/>
  <c r="O25" i="8"/>
  <c r="O49" i="8"/>
  <c r="O165" i="8"/>
  <c r="O79" i="8"/>
  <c r="O189" i="8"/>
  <c r="O204" i="8"/>
  <c r="O27" i="8"/>
  <c r="O153" i="8"/>
  <c r="O177" i="8"/>
  <c r="O16" i="8"/>
  <c r="O197" i="8"/>
  <c r="O202" i="8"/>
  <c r="O46" i="8"/>
  <c r="O20" i="8"/>
  <c r="O201" i="8"/>
  <c r="O51" i="8"/>
  <c r="O41" i="8"/>
  <c r="O188" i="8"/>
  <c r="O191" i="8"/>
  <c r="O131" i="8"/>
  <c r="O81" i="8"/>
  <c r="O54" i="8"/>
  <c r="O64" i="8"/>
  <c r="O173" i="8"/>
  <c r="O139" i="8"/>
  <c r="O38" i="8"/>
  <c r="O162" i="8"/>
  <c r="O164" i="8"/>
  <c r="O130" i="8"/>
  <c r="O215" i="8"/>
  <c r="O146" i="8"/>
  <c r="O40" i="8"/>
  <c r="O68" i="8"/>
</calcChain>
</file>

<file path=xl/sharedStrings.xml><?xml version="1.0" encoding="utf-8"?>
<sst xmlns="http://schemas.openxmlformats.org/spreadsheetml/2006/main" count="10642" uniqueCount="3401">
  <si>
    <t>Uncorrected</t>
  </si>
  <si>
    <t>Corrected</t>
  </si>
  <si>
    <t>SIMS Facility</t>
  </si>
  <si>
    <t xml:space="preserve">Mount Number </t>
  </si>
  <si>
    <t>Sample Name</t>
  </si>
  <si>
    <t xml:space="preserve">Analysis </t>
  </si>
  <si>
    <t>Time (h)</t>
  </si>
  <si>
    <t>2SE (‰)</t>
  </si>
  <si>
    <t>Yield</t>
  </si>
  <si>
    <t>Unc. (2SE, ‰)</t>
  </si>
  <si>
    <t>SwissSIMS</t>
  </si>
  <si>
    <t>std_d18O_250919_P0330_pln1@11</t>
  </si>
  <si>
    <t>std_d18O_250919_P0330_pln1@12</t>
  </si>
  <si>
    <t>std_d18O_240919_P0330_pln1@06</t>
  </si>
  <si>
    <t>unk_d18O_240919_P033_EE9_zr4@1</t>
  </si>
  <si>
    <t>unk_d18O_240919_P033_EE9_zr4@2</t>
  </si>
  <si>
    <t>unk_d18O_240919_P033_EE9_zr5@1</t>
  </si>
  <si>
    <t>unk_d18O_240919_P033_EE9_zr6@1</t>
  </si>
  <si>
    <t>std_d18O_240919_P0330_pln1@07</t>
  </si>
  <si>
    <t>unk_d18O_240919_P033_EE9_zr6@2</t>
  </si>
  <si>
    <t>unk_d18O_240919_P033_EE9_zr6@3</t>
  </si>
  <si>
    <t>unk_d18O_240919_P033_EE9_zr7@1</t>
  </si>
  <si>
    <t>unk_d18O_240919_P033_EE9_zr7@2</t>
  </si>
  <si>
    <t>std_d18O_240919_P0330_pln1@08</t>
  </si>
  <si>
    <t>unk_d18O_240919_P033_EE9_zr8@1</t>
  </si>
  <si>
    <t>unk_d18O_240919_P033_EE9_zr8@2</t>
  </si>
  <si>
    <t>unk_d18O_240919_P033_EE9_zr9@1</t>
  </si>
  <si>
    <t>unk_d18O_240919_P033_EE9_zr9@2</t>
  </si>
  <si>
    <t>std_d18O_240919_P0330_pln1@09</t>
  </si>
  <si>
    <t>unk_d18O_240919_P033_EE9_zr9@3</t>
  </si>
  <si>
    <t>unk_d18O_240919_P033_EE9_zr9@4</t>
  </si>
  <si>
    <t>unk_d18O_240919_P033_EE9_zr10@1</t>
  </si>
  <si>
    <t>unk_d18O_240919_P033_EE9_zr10@2</t>
  </si>
  <si>
    <t>std_d18O_240919_P0330_pln1@10</t>
  </si>
  <si>
    <t>unk_d18O_240919_P033_EE9_zr10@3</t>
  </si>
  <si>
    <t>unk_d18O_240919_P033_EE9_zr11@1</t>
  </si>
  <si>
    <t>unk_d18O_240919_P033_EE9_zr11@2</t>
  </si>
  <si>
    <t>unk_d18O_240919_P033_EE9_zr11@3</t>
  </si>
  <si>
    <t>std_d18O_240919_P0330_pln1@11</t>
  </si>
  <si>
    <t>unk_d18O_240919_P033_EE9_zr12@1</t>
  </si>
  <si>
    <t>unk_d18O_240919_P033_EE9_zr13@1</t>
  </si>
  <si>
    <t>unk_d18O_240919_P033_EE9_zr13@2</t>
  </si>
  <si>
    <t>unk_d18O_240919_P033_EE9_zr13@3</t>
  </si>
  <si>
    <t>std_d18O_240919_P0330_pln1@12</t>
  </si>
  <si>
    <t>unk_d18O_240919_P033_EE9_zr13@4</t>
  </si>
  <si>
    <t>unk_d18O_240919_P033_EE9_zr14@1</t>
  </si>
  <si>
    <t>unk_d18O_240919_P033_EE11_zr2@1</t>
  </si>
  <si>
    <t>unk_d18O_240919_P033_EE11_zr4@1</t>
  </si>
  <si>
    <t>std_d18O_240919_P0330_pln1@13</t>
  </si>
  <si>
    <t>unk_d18O_240919_P033_EE11_zr4@2</t>
  </si>
  <si>
    <t>unk_d18O_240919_P033_EE11_zr5@1</t>
  </si>
  <si>
    <t>unk_d18O_240919_P033_EE11_zr5@2</t>
  </si>
  <si>
    <t>unk_d18O_240919_P033_EE11_zr5@3</t>
  </si>
  <si>
    <t>std_d18O_240919_P0330_pln1@14</t>
  </si>
  <si>
    <t>unk_d18O_240919_P033_EE11_zr5@4</t>
  </si>
  <si>
    <t>unk_d18O_240919_P033_EE11_zr5@5</t>
  </si>
  <si>
    <t>unk_d18O_240919_P033_EE11_zr5@6</t>
  </si>
  <si>
    <t>unk_d18O_240919_P033_EE11_zr6@1</t>
  </si>
  <si>
    <t>std_d18O_240919_P0330_pln1@15</t>
  </si>
  <si>
    <t>unk_d18O_240919_P033_EE11_zr6@2</t>
  </si>
  <si>
    <t>unk_d18O_240919_P033_EE11_zr6@3</t>
  </si>
  <si>
    <t>unk_d18O_240919_P033_EE11_zr9@1</t>
  </si>
  <si>
    <t>unk_d18O_240919_P033_EE11_zr9@2</t>
  </si>
  <si>
    <t>std_d18O_240919_P0330_pln1@16</t>
  </si>
  <si>
    <t>unk_d18O_240919_P033_EE11_zr9@3</t>
  </si>
  <si>
    <t>unk_d18O_240919_P033_EE11_zr9@4</t>
  </si>
  <si>
    <t>unk_d18O_240919_P033_EE11_zr10@1</t>
  </si>
  <si>
    <t>unk_d18O_240919_P033_EE11_zr11@1</t>
  </si>
  <si>
    <t>std_d18O_240919_P0330_pln1@17</t>
  </si>
  <si>
    <t>unk_d18O_240919_P033_EE11_zr11@2</t>
  </si>
  <si>
    <t>unk_d18O_240919_P033_EE11_zr12@1</t>
  </si>
  <si>
    <t>unk_d18O_240919_P033_EE11_zr13@1</t>
  </si>
  <si>
    <t>unk_d18O_240919_P033_EE11_zr13@2</t>
  </si>
  <si>
    <t>std_d18O_240919_P0330_pln1@18</t>
  </si>
  <si>
    <t>unk_d18O_240919_P033_EE11_zr13@3</t>
  </si>
  <si>
    <t>unk_d18O_240919_P033_LP10_zr1@1</t>
  </si>
  <si>
    <t>unk_d18O_240919_P033_LP10_zr1@2</t>
  </si>
  <si>
    <t>unk_d18O_240919_P033_LP10_zr3@1</t>
  </si>
  <si>
    <t>std_d18O_240919_P0330_pln1@19</t>
  </si>
  <si>
    <t>unk_d18O_240919_P033_LP10_zr4@1</t>
  </si>
  <si>
    <t>unk_d18O_240919_P033_LP10_zr4@2</t>
  </si>
  <si>
    <t>unk_d18O_240919_P033_LP10_zr4@3</t>
  </si>
  <si>
    <t>unk_d18O_240919_P033_LP10_zr5@1</t>
  </si>
  <si>
    <t>std_d18O_240919_P0330_pln1@20</t>
  </si>
  <si>
    <t>unk_d18O_240919_P033_LP10_zr5@2</t>
  </si>
  <si>
    <t>unk_d18O_240919_P033_LP10_zr6@1</t>
  </si>
  <si>
    <t>unk_d18O_240919_P033_LP10_zr6@2</t>
  </si>
  <si>
    <t>unk_d18O_240919_P033_LP10_zr7@1</t>
  </si>
  <si>
    <t>std_d18O_240919_P0330_pln1@21</t>
  </si>
  <si>
    <t>unk_d18O_240919_P033_LP10_zr7@2</t>
  </si>
  <si>
    <t>unk_d18O_240919_P033_LP10_zr7@3</t>
  </si>
  <si>
    <t>unk_d18O_240919_P033_LP10_zr7@4</t>
  </si>
  <si>
    <t>unk_d18O_240919_P033_LP10_zr7@5</t>
  </si>
  <si>
    <t>std_d18O_240919_P0330_pln1@22</t>
  </si>
  <si>
    <t>unk_d18O_240919_P033_LP10_zr8@1</t>
  </si>
  <si>
    <t>unk_d18O_240919_P033_LP10_zr8@2</t>
  </si>
  <si>
    <t>unk_d18O_240919_P033_LP10_zr8@3</t>
  </si>
  <si>
    <t>unk_d18O_240919_P033_LP10_zr9@1</t>
  </si>
  <si>
    <t>std_d18O_240919_P0330_pln1@23</t>
  </si>
  <si>
    <t>unk_d18O_240919_P033_LP1_zr1@1</t>
  </si>
  <si>
    <t>unk_d18O_240919_P033_LP1_zr2@1</t>
  </si>
  <si>
    <t>unk_d18O_240919_P033_LP1_zr2@2</t>
  </si>
  <si>
    <t>unk_d18O_240919_P033_LP1_zr3@1</t>
  </si>
  <si>
    <t>std_d18O_240919_P0330_pln1@24</t>
  </si>
  <si>
    <t>unk_d18O_240919_P033_LP1_zr3@2</t>
  </si>
  <si>
    <t>unk_d18O_240919_P033_LP1_zr4@1</t>
  </si>
  <si>
    <t>unk_d18O_240919_P033_LP1_zr7@1</t>
  </si>
  <si>
    <t>unk_d18O_240919_P033_LP1_zr8@1</t>
  </si>
  <si>
    <t>std_d18O_240919_P0330_pln1@25</t>
  </si>
  <si>
    <t>unk_d18O_240919_P033_LP1_zr8@2</t>
  </si>
  <si>
    <t>unk_d18O_240919_P033_LP1_zr8@3</t>
  </si>
  <si>
    <t>unk_d18O_240919_P033_LP1_zr9@1</t>
  </si>
  <si>
    <t>unk_d18O_240919_P033_LP1_zr10@1</t>
  </si>
  <si>
    <t>std_d18O_240919_P0330_pln1@26</t>
  </si>
  <si>
    <t>unk_d18O_240919_P033_LP1_zr10@2</t>
  </si>
  <si>
    <t>unk_d18O_240919_P033_LP1_zr11@1</t>
  </si>
  <si>
    <t>unk_d18O_240919_P033_LP1_zr11@2</t>
  </si>
  <si>
    <t>unk_d18O_240919_P033_LP1_zr11@3</t>
  </si>
  <si>
    <t>unk_d18O_240919_P033_LP1_zr11@4</t>
  </si>
  <si>
    <t>std_d18O_240919_P0330_pln1@27</t>
  </si>
  <si>
    <t>std_d18O_240919_P0330_pln1@28</t>
  </si>
  <si>
    <t>std_d18O_240919_P0330_pln1@29</t>
  </si>
  <si>
    <t>std_d18O_240919_P0330_pln1@30</t>
  </si>
  <si>
    <t>Penglai</t>
  </si>
  <si>
    <t>EEMF9</t>
  </si>
  <si>
    <t>EEMF11</t>
  </si>
  <si>
    <t>LPMF10</t>
  </si>
  <si>
    <t>LPMF1</t>
  </si>
  <si>
    <t>IMF Corrected</t>
  </si>
  <si>
    <t>Analysis Date</t>
  </si>
  <si>
    <t>yield (Gcps/nA)</t>
  </si>
  <si>
    <t>comment</t>
  </si>
  <si>
    <t>WiscSIMS</t>
  </si>
  <si>
    <t>P0436_Z20</t>
  </si>
  <si>
    <t>LLMF3</t>
  </si>
  <si>
    <t>LLMF3_zr1_001</t>
  </si>
  <si>
    <t>LLMF3_zr2_001</t>
  </si>
  <si>
    <t>LLMF3_zr2_002</t>
  </si>
  <si>
    <t>LLMF3_zr3_001</t>
  </si>
  <si>
    <t>LLMF3_zr3_002</t>
  </si>
  <si>
    <t>LLMF3_zr7_001</t>
  </si>
  <si>
    <t>LLMF3_zr7_002</t>
  </si>
  <si>
    <t>LLMF3_zr7_003</t>
  </si>
  <si>
    <t>LLMF3_zr8_001</t>
  </si>
  <si>
    <t>LLMF3_zr8_002</t>
  </si>
  <si>
    <t>LLMF3_zr12_001</t>
  </si>
  <si>
    <t>High OH/O</t>
  </si>
  <si>
    <t>LLMF3_zr12_002</t>
  </si>
  <si>
    <t>LLMF3_zr13_001</t>
  </si>
  <si>
    <t>LLMF3_zr16_001</t>
  </si>
  <si>
    <t>LLMF3_zr16_002</t>
  </si>
  <si>
    <t>LLMF3_zr19_001</t>
  </si>
  <si>
    <t>LLMF3_zr22_001</t>
  </si>
  <si>
    <t>LLMF3_zr23_001</t>
  </si>
  <si>
    <t>LLMF3_zr26_001</t>
  </si>
  <si>
    <t>LLMF3_zr20_001</t>
  </si>
  <si>
    <t>LLMF6</t>
  </si>
  <si>
    <t>LLMF6_zr1_001</t>
  </si>
  <si>
    <t>LLMF6_zr7_001</t>
  </si>
  <si>
    <t>LLMF6_zr10_001</t>
  </si>
  <si>
    <t>LLMF6_zr10_002</t>
  </si>
  <si>
    <t>LLMF6_zr13_001</t>
  </si>
  <si>
    <t>LLMF6_zr13_002</t>
  </si>
  <si>
    <t>LLMF6_zr15_001</t>
  </si>
  <si>
    <t>LLMF6_zr15_002</t>
  </si>
  <si>
    <t>LLMF6_zr21_001</t>
  </si>
  <si>
    <t>LLMF6_zr21_002</t>
  </si>
  <si>
    <t>LLMF6_zr26_001</t>
  </si>
  <si>
    <t>LLMF6_zr26_002</t>
  </si>
  <si>
    <t>LLMF6_zr29_001</t>
  </si>
  <si>
    <t>LLMF6_zr29_002</t>
  </si>
  <si>
    <t>LLMF6_zr34_001</t>
  </si>
  <si>
    <t>LLMF6_zr34_002</t>
  </si>
  <si>
    <t>LLMF6_zr45_001</t>
  </si>
  <si>
    <t>LLMF6_zr45_002</t>
  </si>
  <si>
    <t>LLMF6_zr50_001</t>
  </si>
  <si>
    <t>LLMF6_zr50_002</t>
  </si>
  <si>
    <t>LLMF6_zr51_001</t>
  </si>
  <si>
    <t>LLMF6_zr55_001</t>
  </si>
  <si>
    <t>LMJMF3</t>
  </si>
  <si>
    <t>LMJMF3_zr1_001</t>
  </si>
  <si>
    <t>LMJMF3_zr1_002</t>
  </si>
  <si>
    <t>LMJMF3_zr3_001</t>
  </si>
  <si>
    <t>LMJMF3_zr3_002</t>
  </si>
  <si>
    <t>LMJMF3_zr8_001</t>
  </si>
  <si>
    <t>LMJMF3_zr9_001</t>
  </si>
  <si>
    <t>LMJMF3_zr9_002</t>
  </si>
  <si>
    <t>LMJMF3_zr10_001</t>
  </si>
  <si>
    <t>LMJMF3_zr11_001</t>
  </si>
  <si>
    <t>LMJMF3_zr11_002</t>
  </si>
  <si>
    <t>LMJMF3_zr13_001</t>
  </si>
  <si>
    <t>LMJMF3_zr13_002</t>
  </si>
  <si>
    <t>LMJMF3_zr16_001</t>
  </si>
  <si>
    <t>LMJMF3_zr16_002</t>
  </si>
  <si>
    <t>LMJMF3_zr25_001</t>
  </si>
  <si>
    <t>LMJMF3_zr26_001</t>
  </si>
  <si>
    <t>LMJMF3_zr26_002</t>
  </si>
  <si>
    <t>LMJMF3_zr31_001</t>
  </si>
  <si>
    <t>P0437_Z21</t>
  </si>
  <si>
    <t>DMMF3</t>
  </si>
  <si>
    <t>DMMF3_zr1_001</t>
  </si>
  <si>
    <t>DMMF3_zr1_002</t>
  </si>
  <si>
    <t>DMMF3_zr1_003</t>
  </si>
  <si>
    <t>DMMF3_zr4_001</t>
  </si>
  <si>
    <t>DMMF3_zr5_001</t>
  </si>
  <si>
    <t>DMMF3_zr5_002</t>
  </si>
  <si>
    <t>DMMF3_zr7_001</t>
  </si>
  <si>
    <t>DMMF3_zr7_002</t>
  </si>
  <si>
    <t>DMMF3_zr8_001</t>
  </si>
  <si>
    <t>DMMF3_zr9_001</t>
  </si>
  <si>
    <t>DMMF3_zr10_001</t>
  </si>
  <si>
    <t>DMMF3_zr10_002</t>
  </si>
  <si>
    <t>DMMF3_zr10_003</t>
  </si>
  <si>
    <t>DMMF3_zr12_001</t>
  </si>
  <si>
    <t>DMMF3_zr12_002</t>
  </si>
  <si>
    <t>DMMF3_zr14_002</t>
  </si>
  <si>
    <t>DMMF3_zr21_001</t>
  </si>
  <si>
    <t>DMMF3_zr21_002</t>
  </si>
  <si>
    <t>DMMF3_zr24_001</t>
  </si>
  <si>
    <t>DMMF3_zr24_002</t>
  </si>
  <si>
    <t>DMMF3_zr27_001</t>
  </si>
  <si>
    <t>DMMF3_zr27_002</t>
  </si>
  <si>
    <t>DMMF3_zr34_001</t>
  </si>
  <si>
    <t>DMMF3_zr34_002</t>
  </si>
  <si>
    <t>DMMF1</t>
  </si>
  <si>
    <t>DMMF1_zr2_001</t>
  </si>
  <si>
    <t>DMMF1_zr3_001</t>
  </si>
  <si>
    <t>DMMF1_zr5_001</t>
  </si>
  <si>
    <t>DMMF1_zr5_002</t>
  </si>
  <si>
    <t>DMMF1_zr6_001</t>
  </si>
  <si>
    <t>DMMF1_zr6_002</t>
  </si>
  <si>
    <t>DMMF1_zr11_001</t>
  </si>
  <si>
    <t>DMMF1_zr11_002</t>
  </si>
  <si>
    <t>DMMF1_zr15_001</t>
  </si>
  <si>
    <t>DMMF1_zr18_001</t>
  </si>
  <si>
    <t>DMMF1_zr18_002</t>
  </si>
  <si>
    <t>DMMF1_zr19_001</t>
  </si>
  <si>
    <t>DMMF1_zr20_001</t>
  </si>
  <si>
    <t>DMMF1_zr22_001</t>
  </si>
  <si>
    <t>DMMF1_zr22_002</t>
  </si>
  <si>
    <t>DMMF1_zr23_001</t>
  </si>
  <si>
    <t>LSMMF1</t>
  </si>
  <si>
    <t>LSMMF1_zr1_001</t>
  </si>
  <si>
    <t>LSMMF1_zr8_001</t>
  </si>
  <si>
    <t>LSMMF1_zr10_001</t>
  </si>
  <si>
    <t>LSMMF1_zr12_001</t>
  </si>
  <si>
    <t>LSMMF1_zr12_002</t>
  </si>
  <si>
    <t>LSMMF1_zr17_001</t>
  </si>
  <si>
    <t>LSMMF1_zr17_002</t>
  </si>
  <si>
    <t>LSMMF1_zr19_001</t>
  </si>
  <si>
    <t>LSMMF1_zr22_001</t>
  </si>
  <si>
    <t>LSMMF1_zr26_001</t>
  </si>
  <si>
    <t>544 Ma core</t>
  </si>
  <si>
    <t>LSMMF1_zr26_002</t>
  </si>
  <si>
    <t>LSMMF1_zr27_001</t>
  </si>
  <si>
    <t>LSMMF1_zr29_001</t>
  </si>
  <si>
    <t>LSMMF1_zr31_001</t>
  </si>
  <si>
    <t>LSMMF1_zr30_001</t>
  </si>
  <si>
    <t>LSMMF1_zr32_001</t>
  </si>
  <si>
    <t>LSMMF1_zr38_001</t>
  </si>
  <si>
    <t>LSMMF1_zr40_001</t>
  </si>
  <si>
    <t>LSMMF1_zr40_002</t>
  </si>
  <si>
    <t>LSMMF1_zr20_001</t>
  </si>
  <si>
    <t>P0443_Z23</t>
  </si>
  <si>
    <t>LCMF1</t>
  </si>
  <si>
    <t>LCMF1_zr3_001</t>
  </si>
  <si>
    <t>LCMF1_zr8_001</t>
  </si>
  <si>
    <t>LCMF1_zr9_001</t>
  </si>
  <si>
    <t>LCMF1_zr10_001</t>
  </si>
  <si>
    <t>LCMF1_zr10_002</t>
  </si>
  <si>
    <t>LCMF1_zr12_001</t>
  </si>
  <si>
    <t>503 Ma core</t>
  </si>
  <si>
    <t>LCMF1_zr15_001</t>
  </si>
  <si>
    <t>LCMF1_zr19_001</t>
  </si>
  <si>
    <t>LCMF1_zr22_001</t>
  </si>
  <si>
    <t>LCMF1_zr23_001</t>
  </si>
  <si>
    <t>LCMF1_zr25_001</t>
  </si>
  <si>
    <t>LCMF1_zr25_002</t>
  </si>
  <si>
    <t>LCMF4</t>
  </si>
  <si>
    <t>LCMF4_zr1_001</t>
  </si>
  <si>
    <t>357 Ma core</t>
  </si>
  <si>
    <t>LCMF4_zr1_002</t>
  </si>
  <si>
    <t>LCMF4_zr6_001</t>
  </si>
  <si>
    <t>LCMF4_zr7_001</t>
  </si>
  <si>
    <t>LCMF4_zr9_001</t>
  </si>
  <si>
    <t>LCMF4_zr11_001</t>
  </si>
  <si>
    <t>LCMF4_zr12_001</t>
  </si>
  <si>
    <t>LCMF4_zr12_002</t>
  </si>
  <si>
    <t>LCMF4_zr16_001</t>
  </si>
  <si>
    <t>LCMF4_zr16_002</t>
  </si>
  <si>
    <t>LCMF4_zr18_001</t>
  </si>
  <si>
    <t>LCMF4_zr20_001</t>
  </si>
  <si>
    <t>LCMF4_zr20_002</t>
  </si>
  <si>
    <t>LCMF4_zr22_001</t>
  </si>
  <si>
    <t>LCMF4_zr22_002</t>
  </si>
  <si>
    <t>LCMF12</t>
  </si>
  <si>
    <t>LCMF12_zr2_001</t>
  </si>
  <si>
    <t>LCMF12_zr5_001</t>
  </si>
  <si>
    <t>LCMF12_zr9_001</t>
  </si>
  <si>
    <t>LCMF12_zr9_002</t>
  </si>
  <si>
    <t>LCMF12_zr10_001</t>
  </si>
  <si>
    <t>LCMF12_zr10_002</t>
  </si>
  <si>
    <t>LCMF12_zr17_001</t>
  </si>
  <si>
    <t>LCMF12_zr18_001</t>
  </si>
  <si>
    <t>LCMF12_zr19_001</t>
  </si>
  <si>
    <t>LCMF14</t>
  </si>
  <si>
    <t>LCMF14_zr1_001</t>
  </si>
  <si>
    <t>LCMF14_zr3_001</t>
  </si>
  <si>
    <t>LCMF14_zr3_002</t>
  </si>
  <si>
    <t>LCMF14_zr4_001</t>
  </si>
  <si>
    <t>240 Ma core</t>
  </si>
  <si>
    <t>LCMF14_zr4_002</t>
  </si>
  <si>
    <t>LCMF14_zr7_001</t>
  </si>
  <si>
    <t>LCMF14_zr7_002</t>
  </si>
  <si>
    <t>LCMF14_zr9_001</t>
  </si>
  <si>
    <t>discordant, inherited core</t>
  </si>
  <si>
    <t>LCMF14_zr9_002</t>
  </si>
  <si>
    <t>LCMF14_zr10_001</t>
  </si>
  <si>
    <t>366 Ma core</t>
  </si>
  <si>
    <t>LCMF14_zr10_002</t>
  </si>
  <si>
    <t>LCMF14_zr11_001</t>
  </si>
  <si>
    <t>LCMF14_zr11_002</t>
  </si>
  <si>
    <t>LCMF14_zr12_001</t>
  </si>
  <si>
    <t>LCMF14_zr14_001</t>
  </si>
  <si>
    <t>1014 Ma core</t>
  </si>
  <si>
    <t>LCMF14_zr14_002</t>
  </si>
  <si>
    <t>LCMF14_zr15_001</t>
  </si>
  <si>
    <t>LCMF14_zr16_001</t>
  </si>
  <si>
    <t>LCMF14_zr23_001</t>
  </si>
  <si>
    <t>LCMF14_zr24_001</t>
  </si>
  <si>
    <t>LCMF14_zr24_002</t>
  </si>
  <si>
    <t>LCMF14_zr27_001</t>
  </si>
  <si>
    <t>yield (cps/nA)</t>
  </si>
  <si>
    <t>P0330_Z1</t>
  </si>
  <si>
    <t>LP1-Zr1_1</t>
  </si>
  <si>
    <t>LP1-Zr2_1</t>
  </si>
  <si>
    <t>LP1-Zr2_2</t>
  </si>
  <si>
    <t>LP1-Zr3_1</t>
  </si>
  <si>
    <t>LP1-Zr3_2</t>
  </si>
  <si>
    <t>LP1-Zr4_1</t>
  </si>
  <si>
    <t>LP1-Zr7_1</t>
  </si>
  <si>
    <t>LP1-Zr8_1</t>
  </si>
  <si>
    <t>LP1-Zr8_2</t>
  </si>
  <si>
    <t>LP1-Zr8_3</t>
  </si>
  <si>
    <t>LP1-Zr9_1</t>
  </si>
  <si>
    <t>LP1-Zr10_1</t>
  </si>
  <si>
    <t>LP1-Zr10_2</t>
  </si>
  <si>
    <t>LP1-Zr11_1</t>
  </si>
  <si>
    <t>464 Ma core</t>
  </si>
  <si>
    <t>LP1-Zr11_2</t>
  </si>
  <si>
    <t>LP1-Zr11_3</t>
  </si>
  <si>
    <t>LP1-Zr11_4</t>
  </si>
  <si>
    <t>LP10-Zr1_1</t>
  </si>
  <si>
    <t>LP10-Zr1_2</t>
  </si>
  <si>
    <t>LP10-Zr3_1</t>
  </si>
  <si>
    <t>LP10-Zr4_1</t>
  </si>
  <si>
    <t>LP10-Zr4_2</t>
  </si>
  <si>
    <t>LP10-Zr4_3</t>
  </si>
  <si>
    <t>LP10-Zr5_1</t>
  </si>
  <si>
    <t>LP10-Zr5_2</t>
  </si>
  <si>
    <t>LP10-Zr6_1</t>
  </si>
  <si>
    <t>LP10-Zr6_2</t>
  </si>
  <si>
    <t>LP10-Zr7_1</t>
  </si>
  <si>
    <t>LP10-Zr7_2</t>
  </si>
  <si>
    <t>LP10-Zr7_3</t>
  </si>
  <si>
    <t>LP10-Zr7_4</t>
  </si>
  <si>
    <t>LP10-Zr7_5</t>
  </si>
  <si>
    <t>LP10-Zr8_1</t>
  </si>
  <si>
    <t>LP10-Zr8_2</t>
  </si>
  <si>
    <t>LP10-Zr8_3</t>
  </si>
  <si>
    <t>LP10-Zr9_1</t>
  </si>
  <si>
    <t>EE11-Zr2_1</t>
  </si>
  <si>
    <t>EE11-Zr4_1</t>
  </si>
  <si>
    <t>EE11-Zr4_2</t>
  </si>
  <si>
    <t>EE11-Zr5_1</t>
  </si>
  <si>
    <t>EE11-Zr5_2</t>
  </si>
  <si>
    <t>EE11-Zr5_3</t>
  </si>
  <si>
    <t>EE11-Zr5_4</t>
  </si>
  <si>
    <t>EE11-Zr5_5</t>
  </si>
  <si>
    <t>EE11-Zr5_6</t>
  </si>
  <si>
    <t>EE11-Zr6_1</t>
  </si>
  <si>
    <t>EE11-Zr6_2</t>
  </si>
  <si>
    <t>EE11-Zr6_3</t>
  </si>
  <si>
    <t>EE11-Zr9_1</t>
  </si>
  <si>
    <t>EE11-Zr9_2</t>
  </si>
  <si>
    <t>EE11-Zr9_3</t>
  </si>
  <si>
    <t>EE11-Zr9_4</t>
  </si>
  <si>
    <t>EE11-Zr10_1</t>
  </si>
  <si>
    <t>EE11-Zr11_1</t>
  </si>
  <si>
    <t>EE11-Zr11_2</t>
  </si>
  <si>
    <t>EE11-Zr12_1</t>
  </si>
  <si>
    <t>EE11-Zr13_1</t>
  </si>
  <si>
    <t>EE11-Zr13_2</t>
  </si>
  <si>
    <t>EE11-Zr13_3</t>
  </si>
  <si>
    <t>EE9-Zr4_1</t>
  </si>
  <si>
    <t>EE9-Zr4_2</t>
  </si>
  <si>
    <t>EE9-Zr5_1</t>
  </si>
  <si>
    <t>EE9-Zr6_1</t>
  </si>
  <si>
    <t>EE9-Zr6_2</t>
  </si>
  <si>
    <t>EE9-Zr6_3</t>
  </si>
  <si>
    <t>EE9-Zr7_1</t>
  </si>
  <si>
    <t>EE9-Zr7_2</t>
  </si>
  <si>
    <t>EE9-Zr8_1</t>
  </si>
  <si>
    <t>EE9-Zr8_2</t>
  </si>
  <si>
    <t>EE9-Zr9_1</t>
  </si>
  <si>
    <t>EE9-Zr9_2</t>
  </si>
  <si>
    <t>EE9-Zr9_3</t>
  </si>
  <si>
    <t>EE9-Zr9_4</t>
  </si>
  <si>
    <t>EE9-Zr10_1</t>
  </si>
  <si>
    <t>EE9-Zr10_2</t>
  </si>
  <si>
    <t>EE9-Zr10_3</t>
  </si>
  <si>
    <t>EE9-Zr11_1</t>
  </si>
  <si>
    <t>EE9-Zr11_2</t>
  </si>
  <si>
    <t>EE9-Zr11_3</t>
  </si>
  <si>
    <t>EE9-Zr13_1</t>
  </si>
  <si>
    <t>EE9-Zr13_2</t>
  </si>
  <si>
    <t>EE9-Zr13_3</t>
  </si>
  <si>
    <t>EE9-Zr13_4</t>
  </si>
  <si>
    <t>EE9-Zr14_1</t>
  </si>
  <si>
    <t xml:space="preserve">Yield </t>
  </si>
  <si>
    <t>Z20_Plengai_A CsRes=190</t>
  </si>
  <si>
    <t>Z20_Plengai_A CsRes=191</t>
  </si>
  <si>
    <t>Z20_Plengai_A</t>
  </si>
  <si>
    <t>Z21_Plengai_A CsRes=192</t>
  </si>
  <si>
    <t>Z21_Plengai_A</t>
  </si>
  <si>
    <t>Z23_Plengai_2 CsRes=193</t>
  </si>
  <si>
    <t>Z23_Plengai_2</t>
  </si>
  <si>
    <t>Yield (Gcps/nA)</t>
  </si>
  <si>
    <r>
      <t>𝛿</t>
    </r>
    <r>
      <rPr>
        <vertAlign val="superscript"/>
        <sz val="11"/>
        <color theme="1"/>
        <rFont val="Times New Roman"/>
        <family val="1"/>
      </rPr>
      <t>18</t>
    </r>
    <r>
      <rPr>
        <sz val="11"/>
        <color theme="1"/>
        <rFont val="Times New Roman"/>
        <family val="1"/>
      </rPr>
      <t>O</t>
    </r>
    <r>
      <rPr>
        <vertAlign val="subscript"/>
        <sz val="11"/>
        <color theme="1"/>
        <rFont val="Times New Roman"/>
        <family val="1"/>
      </rPr>
      <t>RAW</t>
    </r>
    <r>
      <rPr>
        <sz val="11"/>
        <color theme="1"/>
        <rFont val="Times New Roman"/>
        <family val="1"/>
      </rPr>
      <t xml:space="preserve"> (‰)</t>
    </r>
  </si>
  <si>
    <r>
      <t>𝛿</t>
    </r>
    <r>
      <rPr>
        <vertAlign val="superscript"/>
        <sz val="11"/>
        <color theme="1"/>
        <rFont val="Times New Roman"/>
        <family val="1"/>
      </rPr>
      <t>18</t>
    </r>
    <r>
      <rPr>
        <sz val="11"/>
        <color theme="1"/>
        <rFont val="Times New Roman"/>
        <family val="1"/>
      </rPr>
      <t>O</t>
    </r>
    <r>
      <rPr>
        <vertAlign val="subscript"/>
        <sz val="11"/>
        <color theme="1"/>
        <rFont val="Times New Roman"/>
        <family val="1"/>
      </rPr>
      <t>VSMOW</t>
    </r>
    <r>
      <rPr>
        <sz val="11"/>
        <color theme="1"/>
        <rFont val="Times New Roman"/>
        <family val="1"/>
      </rPr>
      <t xml:space="preserve"> (‰)</t>
    </r>
  </si>
  <si>
    <t xml:space="preserve">Session </t>
  </si>
  <si>
    <t>LA-ICP-MS sequence code</t>
  </si>
  <si>
    <t>Samples analysed</t>
  </si>
  <si>
    <t>2 S.D. (Ma)</t>
  </si>
  <si>
    <t>2 S.D. (%)</t>
  </si>
  <si>
    <t>MSWD</t>
  </si>
  <si>
    <t>n</t>
  </si>
  <si>
    <t>no25 (2019)</t>
  </si>
  <si>
    <t>EEMF11, LPMF1, EEMF9, LPMF10, LLMF3, LLMF6, DMMF3, LSMMF1</t>
  </si>
  <si>
    <t>76/76</t>
  </si>
  <si>
    <t>ju27 (2020)</t>
  </si>
  <si>
    <t>LCMF1, LCMF4, LCMF12, LCMF14, EEMF4, EEMF10</t>
  </si>
  <si>
    <t>72/72</t>
  </si>
  <si>
    <t>ju28 (2020)</t>
  </si>
  <si>
    <t>LCMF4, LCMF12, LCMF14, EEMF4, EEMF10, LPMF7, DMMF1, DMMF3, LSMMF1, LLMF3, LLMF6, LMJMF3</t>
  </si>
  <si>
    <t>64/64</t>
  </si>
  <si>
    <t>fe03 (2021)</t>
  </si>
  <si>
    <t>LPMF1, LPMF10, LCMF12, LCMF1, LCMF4, LCMF14</t>
  </si>
  <si>
    <t>56/56</t>
  </si>
  <si>
    <t>jl19 (2021)</t>
  </si>
  <si>
    <t>LLMF3, LLMF6, LMJMF3, DMMF3, DMMF1, LSMMF1, LCMF1, LCMF4, LCMF12, LCMF14</t>
  </si>
  <si>
    <t>88/88</t>
  </si>
  <si>
    <t>Analysis</t>
  </si>
  <si>
    <t>1σ (%)</t>
  </si>
  <si>
    <t>± 2σ (Ma)</t>
  </si>
  <si>
    <t>Session 1 – 25 Nov 2019</t>
  </si>
  <si>
    <t>no25_a01</t>
  </si>
  <si>
    <t>std-1                01</t>
  </si>
  <si>
    <t>no25_a02</t>
  </si>
  <si>
    <t>std-2                02</t>
  </si>
  <si>
    <t>no25_a03</t>
  </si>
  <si>
    <t>std-3                03</t>
  </si>
  <si>
    <t>no25_a04</t>
  </si>
  <si>
    <t>std-4                04</t>
  </si>
  <si>
    <t>no25_a17</t>
  </si>
  <si>
    <t>std-5                17</t>
  </si>
  <si>
    <t>no25_a18</t>
  </si>
  <si>
    <t>std-6                18</t>
  </si>
  <si>
    <t>no25_a19</t>
  </si>
  <si>
    <t>std-7                19</t>
  </si>
  <si>
    <t>no25_a20</t>
  </si>
  <si>
    <t>std-8                20</t>
  </si>
  <si>
    <t>no25_b17</t>
  </si>
  <si>
    <t>no25_b18</t>
  </si>
  <si>
    <t>no25_b19</t>
  </si>
  <si>
    <t>no25_b20</t>
  </si>
  <si>
    <t>no25_c17</t>
  </si>
  <si>
    <t>no25_c18</t>
  </si>
  <si>
    <t>no25_c19</t>
  </si>
  <si>
    <t>no25_c20</t>
  </si>
  <si>
    <t>no25_d17</t>
  </si>
  <si>
    <t>no25_d18</t>
  </si>
  <si>
    <t>no25_d19</t>
  </si>
  <si>
    <t>no25_d20</t>
  </si>
  <si>
    <t>no25_e17</t>
  </si>
  <si>
    <t>no25_e18</t>
  </si>
  <si>
    <t>no25_e19</t>
  </si>
  <si>
    <t>no25_e20</t>
  </si>
  <si>
    <t>no25_f17</t>
  </si>
  <si>
    <t>no25_f18</t>
  </si>
  <si>
    <t>no25_f19</t>
  </si>
  <si>
    <t>no25_f20</t>
  </si>
  <si>
    <t>no25_g17</t>
  </si>
  <si>
    <t>no25_g18</t>
  </si>
  <si>
    <t>no25_g19</t>
  </si>
  <si>
    <t>no25_g20</t>
  </si>
  <si>
    <t>no25_h17</t>
  </si>
  <si>
    <t>no25_h18</t>
  </si>
  <si>
    <t>no25_h19</t>
  </si>
  <si>
    <t>no25_h20</t>
  </si>
  <si>
    <t>no25_i17</t>
  </si>
  <si>
    <t>no25_i18</t>
  </si>
  <si>
    <t>no25_i19</t>
  </si>
  <si>
    <t>no25_i20</t>
  </si>
  <si>
    <t>no25_j17</t>
  </si>
  <si>
    <t>no25_j18</t>
  </si>
  <si>
    <t>no25_j19</t>
  </si>
  <si>
    <t>no25_j20</t>
  </si>
  <si>
    <t>no25_k17</t>
  </si>
  <si>
    <t>no25_k18</t>
  </si>
  <si>
    <t>no25_k19</t>
  </si>
  <si>
    <t>no25_k20</t>
  </si>
  <si>
    <t>no25_l17</t>
  </si>
  <si>
    <t>no25_l18</t>
  </si>
  <si>
    <t>no25_l19</t>
  </si>
  <si>
    <t>no25_l20</t>
  </si>
  <si>
    <t>no25_m17</t>
  </si>
  <si>
    <t>no25_m18</t>
  </si>
  <si>
    <t>no25_m19</t>
  </si>
  <si>
    <t>no25_m20</t>
  </si>
  <si>
    <t>no25_n17</t>
  </si>
  <si>
    <t>no25_n18</t>
  </si>
  <si>
    <t>no25_n19</t>
  </si>
  <si>
    <t>no25_n20</t>
  </si>
  <si>
    <t>no25_o17</t>
  </si>
  <si>
    <t>no25_o18</t>
  </si>
  <si>
    <t>no25_o19</t>
  </si>
  <si>
    <t>no25_o20</t>
  </si>
  <si>
    <t>no25_p17</t>
  </si>
  <si>
    <t>no25_p18</t>
  </si>
  <si>
    <t>no25_p19</t>
  </si>
  <si>
    <t>no25_p20</t>
  </si>
  <si>
    <t>no25_q17</t>
  </si>
  <si>
    <t>no25_q18</t>
  </si>
  <si>
    <t>no25_q19</t>
  </si>
  <si>
    <t>no25_q20</t>
  </si>
  <si>
    <t>no25_r17</t>
  </si>
  <si>
    <t>std-5                10</t>
  </si>
  <si>
    <t>no25_r18</t>
  </si>
  <si>
    <t>std-6                11</t>
  </si>
  <si>
    <t>no25_r19</t>
  </si>
  <si>
    <t>std-7                12</t>
  </si>
  <si>
    <t>no25_r20</t>
  </si>
  <si>
    <t>std-8                13</t>
  </si>
  <si>
    <t>Session 2 – 27 July 2020</t>
  </si>
  <si>
    <t>ju27_a01</t>
  </si>
  <si>
    <t>ju27_a02</t>
  </si>
  <si>
    <t>ju27_a03</t>
  </si>
  <si>
    <t>ju27_a04</t>
  </si>
  <si>
    <t>ju27_a17</t>
  </si>
  <si>
    <t>ju27_a18</t>
  </si>
  <si>
    <t>ju27_a19</t>
  </si>
  <si>
    <t>ju27_a20</t>
  </si>
  <si>
    <t>ju27_b17</t>
  </si>
  <si>
    <t>ju27_b18</t>
  </si>
  <si>
    <t>ju27_b19</t>
  </si>
  <si>
    <t>ju27_b20</t>
  </si>
  <si>
    <t>ju27_c17</t>
  </si>
  <si>
    <t>ju27_c18</t>
  </si>
  <si>
    <t>ju27_c19</t>
  </si>
  <si>
    <t>ju27_c20</t>
  </si>
  <si>
    <t>ju27_d17</t>
  </si>
  <si>
    <t>std-5                15</t>
  </si>
  <si>
    <t>ju27_d18</t>
  </si>
  <si>
    <t>std-6                16</t>
  </si>
  <si>
    <t>ju27_d19</t>
  </si>
  <si>
    <t>std-7                17</t>
  </si>
  <si>
    <t>ju27_d20</t>
  </si>
  <si>
    <t>std-8                18</t>
  </si>
  <si>
    <t>ju27_e17</t>
  </si>
  <si>
    <t>ju27_e18</t>
  </si>
  <si>
    <t>ju27_e19</t>
  </si>
  <si>
    <t>ju27_e20</t>
  </si>
  <si>
    <t>ju27_f17</t>
  </si>
  <si>
    <t>ju27_f18</t>
  </si>
  <si>
    <t>ju27_f19</t>
  </si>
  <si>
    <t>ju27_f20</t>
  </si>
  <si>
    <t>ju27_g17</t>
  </si>
  <si>
    <t>ju27_g18</t>
  </si>
  <si>
    <t>ju27_g19</t>
  </si>
  <si>
    <t>ju27_g20</t>
  </si>
  <si>
    <t>ju27_h17</t>
  </si>
  <si>
    <t>ju27_h18</t>
  </si>
  <si>
    <t>ju27_h19</t>
  </si>
  <si>
    <t>ju27_h20</t>
  </si>
  <si>
    <t>ju27_i17</t>
  </si>
  <si>
    <t>ju27_i18</t>
  </si>
  <si>
    <t>ju27_i19</t>
  </si>
  <si>
    <t>ju27_i20</t>
  </si>
  <si>
    <t>ju27_j17</t>
  </si>
  <si>
    <t>ju27_j18</t>
  </si>
  <si>
    <t>ju27_j19</t>
  </si>
  <si>
    <t>ju27_j20</t>
  </si>
  <si>
    <t>ju27_k17</t>
  </si>
  <si>
    <t>ju27_k18</t>
  </si>
  <si>
    <t>ju27_k19</t>
  </si>
  <si>
    <t>ju27_k20</t>
  </si>
  <si>
    <t>ju27_l17</t>
  </si>
  <si>
    <t>ju27_l18</t>
  </si>
  <si>
    <t>ju27_l19</t>
  </si>
  <si>
    <t>ju27_l20</t>
  </si>
  <si>
    <t>ju27_m17</t>
  </si>
  <si>
    <t>ju27_m18</t>
  </si>
  <si>
    <t>ju27_m19</t>
  </si>
  <si>
    <t>ju27_m20</t>
  </si>
  <si>
    <t>ju27_n17</t>
  </si>
  <si>
    <t>ju27_n18</t>
  </si>
  <si>
    <t>ju27_n19</t>
  </si>
  <si>
    <t>ju27_n20</t>
  </si>
  <si>
    <t>ju27_o17</t>
  </si>
  <si>
    <t>ju27_o18</t>
  </si>
  <si>
    <t>ju27_o19</t>
  </si>
  <si>
    <t>ju27_o20</t>
  </si>
  <si>
    <t>ju27_p17</t>
  </si>
  <si>
    <t>ju27_p18</t>
  </si>
  <si>
    <t>ju27_p19</t>
  </si>
  <si>
    <t>ju27_p20</t>
  </si>
  <si>
    <t>ju27_q17</t>
  </si>
  <si>
    <t>std-5                09</t>
  </si>
  <si>
    <t>ju27_q18</t>
  </si>
  <si>
    <t>std-6                10</t>
  </si>
  <si>
    <t>ju27_q19</t>
  </si>
  <si>
    <t>std-7                11</t>
  </si>
  <si>
    <t>ju27_q20</t>
  </si>
  <si>
    <t>std-8                12</t>
  </si>
  <si>
    <t>Session 3 – 28 July 2020</t>
  </si>
  <si>
    <t>ju28_a01</t>
  </si>
  <si>
    <t>ju28_a02</t>
  </si>
  <si>
    <t>ju28_a03</t>
  </si>
  <si>
    <t>ju28_a04</t>
  </si>
  <si>
    <t>ju28_a17</t>
  </si>
  <si>
    <t>ju28_a18</t>
  </si>
  <si>
    <t>ju28_a19</t>
  </si>
  <si>
    <t>ju28_a20</t>
  </si>
  <si>
    <t>ju28_b17</t>
  </si>
  <si>
    <t>ju28_b18</t>
  </si>
  <si>
    <t>ju28_b19</t>
  </si>
  <si>
    <t>ju28_b20</t>
  </si>
  <si>
    <t>ju28_c17</t>
  </si>
  <si>
    <t>ju28_c18</t>
  </si>
  <si>
    <t>ju28_c19</t>
  </si>
  <si>
    <t>ju28_c20</t>
  </si>
  <si>
    <t>ju28_d17</t>
  </si>
  <si>
    <t>ju28_d18</t>
  </si>
  <si>
    <t>ju28_d19</t>
  </si>
  <si>
    <t>ju28_d20</t>
  </si>
  <si>
    <t>ju28_e17</t>
  </si>
  <si>
    <t>ju28_e18</t>
  </si>
  <si>
    <t>ju28_e19</t>
  </si>
  <si>
    <t>ju28_e20</t>
  </si>
  <si>
    <t>ju28_f17</t>
  </si>
  <si>
    <t>ju28_f18</t>
  </si>
  <si>
    <t>ju28_f19</t>
  </si>
  <si>
    <t>ju28_f20</t>
  </si>
  <si>
    <t>ju28_g17</t>
  </si>
  <si>
    <t>ju28_g18</t>
  </si>
  <si>
    <t>ju28_g19</t>
  </si>
  <si>
    <t>ju28_g20</t>
  </si>
  <si>
    <t>ju28_h17</t>
  </si>
  <si>
    <t>ju28_h18</t>
  </si>
  <si>
    <t>ju28_h19</t>
  </si>
  <si>
    <t>ju28_h20</t>
  </si>
  <si>
    <t>ju28_i17</t>
  </si>
  <si>
    <t>ju28_i18</t>
  </si>
  <si>
    <t>ju28_i19</t>
  </si>
  <si>
    <t>ju28_i20</t>
  </si>
  <si>
    <t>ju28_j17</t>
  </si>
  <si>
    <t>ju28_j18</t>
  </si>
  <si>
    <t>ju28_j19</t>
  </si>
  <si>
    <t>ju28_j20</t>
  </si>
  <si>
    <t>ju28_k17</t>
  </si>
  <si>
    <t>ju28_k18</t>
  </si>
  <si>
    <t>ju28_k19</t>
  </si>
  <si>
    <t>ju28_k20</t>
  </si>
  <si>
    <t>ju28_l17</t>
  </si>
  <si>
    <t>ju28_l18</t>
  </si>
  <si>
    <t>ju28_l19</t>
  </si>
  <si>
    <t>ju28_l20</t>
  </si>
  <si>
    <t>ju28_m17</t>
  </si>
  <si>
    <t>ju28_m18</t>
  </si>
  <si>
    <t>ju28_m19</t>
  </si>
  <si>
    <t>ju28_m20</t>
  </si>
  <si>
    <t>ju28_n17</t>
  </si>
  <si>
    <t>ju28_n18</t>
  </si>
  <si>
    <t>ju28_n19</t>
  </si>
  <si>
    <t>ju28_n20</t>
  </si>
  <si>
    <t>ju28_o17</t>
  </si>
  <si>
    <t>ju28_o18</t>
  </si>
  <si>
    <t>ju28_o19</t>
  </si>
  <si>
    <t>ju28_o20</t>
  </si>
  <si>
    <t>Session 4 – 03 February 2021</t>
  </si>
  <si>
    <t>fe03_a01</t>
  </si>
  <si>
    <t>fe03_a02</t>
  </si>
  <si>
    <t>fe03_a03</t>
  </si>
  <si>
    <t>fe03_a04</t>
  </si>
  <si>
    <t>fe03_a17</t>
  </si>
  <si>
    <t>fe03_a18</t>
  </si>
  <si>
    <t>fe03_a19</t>
  </si>
  <si>
    <t>fe03_a20</t>
  </si>
  <si>
    <t>fe03_b17</t>
  </si>
  <si>
    <t>fe03_b18</t>
  </si>
  <si>
    <t>fe03_b19</t>
  </si>
  <si>
    <t>fe03_b20</t>
  </si>
  <si>
    <t>fe03_c17</t>
  </si>
  <si>
    <t>fe03_c18</t>
  </si>
  <si>
    <t>fe03_c19</t>
  </si>
  <si>
    <t>fe03_c20</t>
  </si>
  <si>
    <t>fe03_d17</t>
  </si>
  <si>
    <t>fe03_d18</t>
  </si>
  <si>
    <t>fe03_d19</t>
  </si>
  <si>
    <t>fe03_d20</t>
  </si>
  <si>
    <t>fe03_e17</t>
  </si>
  <si>
    <t>fe03_e18</t>
  </si>
  <si>
    <t>fe03_e19</t>
  </si>
  <si>
    <t>fe03_e20</t>
  </si>
  <si>
    <t>fe03_f17</t>
  </si>
  <si>
    <t>fe03_f18</t>
  </si>
  <si>
    <t>fe03_f19</t>
  </si>
  <si>
    <t>fe03_f20</t>
  </si>
  <si>
    <t>fe03_g17</t>
  </si>
  <si>
    <t>fe03_g18</t>
  </si>
  <si>
    <t>fe03_g19</t>
  </si>
  <si>
    <t>fe03_g20</t>
  </si>
  <si>
    <t>fe03_h17</t>
  </si>
  <si>
    <t>fe03_h18</t>
  </si>
  <si>
    <t>fe03_h19</t>
  </si>
  <si>
    <t>fe03_h20</t>
  </si>
  <si>
    <t>fe03_i17</t>
  </si>
  <si>
    <t>fe03_i18</t>
  </si>
  <si>
    <t>fe03_i19</t>
  </si>
  <si>
    <t>fe03_i20</t>
  </si>
  <si>
    <t>fe03_j17</t>
  </si>
  <si>
    <t>fe03_j18</t>
  </si>
  <si>
    <t>fe03_j19</t>
  </si>
  <si>
    <t>fe03_j20</t>
  </si>
  <si>
    <t>fe03_k17</t>
  </si>
  <si>
    <t>fe03_k18</t>
  </si>
  <si>
    <t>fe03_k19</t>
  </si>
  <si>
    <t>fe03_k20</t>
  </si>
  <si>
    <t>fe03_l17</t>
  </si>
  <si>
    <t>fe03_l18</t>
  </si>
  <si>
    <t>fe03_l19</t>
  </si>
  <si>
    <t>fe03_l20</t>
  </si>
  <si>
    <t>fe03_m17</t>
  </si>
  <si>
    <t>std-5                12</t>
  </si>
  <si>
    <t>fe03_m18</t>
  </si>
  <si>
    <t>std-6                13</t>
  </si>
  <si>
    <t>fe03_m19</t>
  </si>
  <si>
    <t>std-7                14</t>
  </si>
  <si>
    <t>fe03_m20</t>
  </si>
  <si>
    <t>std-8                15</t>
  </si>
  <si>
    <t>Session 5 – 19 July 2021</t>
  </si>
  <si>
    <t>jl19_a01</t>
  </si>
  <si>
    <t>jl19_a02</t>
  </si>
  <si>
    <t>jl19_a03</t>
  </si>
  <si>
    <t>jl19_a04</t>
  </si>
  <si>
    <t>jl19_a17</t>
  </si>
  <si>
    <t>jl19_a18</t>
  </si>
  <si>
    <t>jl19_a19</t>
  </si>
  <si>
    <t>jl19_a20</t>
  </si>
  <si>
    <t>jl19_b17</t>
  </si>
  <si>
    <t>jl19_b18</t>
  </si>
  <si>
    <t>jl19_b19</t>
  </si>
  <si>
    <t>jl19_b20</t>
  </si>
  <si>
    <t>jl19_c17</t>
  </si>
  <si>
    <t>jl19_c18</t>
  </si>
  <si>
    <t>jl19_c19</t>
  </si>
  <si>
    <t>jl19_c20</t>
  </si>
  <si>
    <t>jl19_d17</t>
  </si>
  <si>
    <t>jl19_d18</t>
  </si>
  <si>
    <t>jl19_d19</t>
  </si>
  <si>
    <t>jl19_d20</t>
  </si>
  <si>
    <t>jl19_e17</t>
  </si>
  <si>
    <t>jl19_e18</t>
  </si>
  <si>
    <t>jl19_e19</t>
  </si>
  <si>
    <t>jl19_e20</t>
  </si>
  <si>
    <t>jl19_f17</t>
  </si>
  <si>
    <t>jl19_f18</t>
  </si>
  <si>
    <t>jl19_f19</t>
  </si>
  <si>
    <t>jl19_f20</t>
  </si>
  <si>
    <t>jl19_g17</t>
  </si>
  <si>
    <t>jl19_g18</t>
  </si>
  <si>
    <t>jl19_g19</t>
  </si>
  <si>
    <t>jl19_g20</t>
  </si>
  <si>
    <t>jl19_h17</t>
  </si>
  <si>
    <t>jl19_h18</t>
  </si>
  <si>
    <t>jl19_h19</t>
  </si>
  <si>
    <t>jl19_h20</t>
  </si>
  <si>
    <t>jl19_i17</t>
  </si>
  <si>
    <t>jl19_i18</t>
  </si>
  <si>
    <t>jl19_i19</t>
  </si>
  <si>
    <t>jl19_i20</t>
  </si>
  <si>
    <t>jl19_j17</t>
  </si>
  <si>
    <t>jl19_j18</t>
  </si>
  <si>
    <t>jl19_j19</t>
  </si>
  <si>
    <t>jl19_j20</t>
  </si>
  <si>
    <t>jl19_k17</t>
  </si>
  <si>
    <t>jl19_k18</t>
  </si>
  <si>
    <t>jl19_k19</t>
  </si>
  <si>
    <t>jl19_k20</t>
  </si>
  <si>
    <t>jl19_l17</t>
  </si>
  <si>
    <t>jl19_l18</t>
  </si>
  <si>
    <t>jl19_l19</t>
  </si>
  <si>
    <t>jl19_l20</t>
  </si>
  <si>
    <t>jl19_m17</t>
  </si>
  <si>
    <t>jl19_m18</t>
  </si>
  <si>
    <t>jl19_m19</t>
  </si>
  <si>
    <t>jl19_m20</t>
  </si>
  <si>
    <t>jl19_n17</t>
  </si>
  <si>
    <t>jl19_n18</t>
  </si>
  <si>
    <t>jl19_n19</t>
  </si>
  <si>
    <t>jl19_n20</t>
  </si>
  <si>
    <t>jl19_o17</t>
  </si>
  <si>
    <t>jl19_o18</t>
  </si>
  <si>
    <t>jl19_o19</t>
  </si>
  <si>
    <t>jl19_o20</t>
  </si>
  <si>
    <t>jl19_p17</t>
  </si>
  <si>
    <t>jl19_p18</t>
  </si>
  <si>
    <t>jl19_p19</t>
  </si>
  <si>
    <t>jl19_p20</t>
  </si>
  <si>
    <t>jl19_q17</t>
  </si>
  <si>
    <t>jl19_q18</t>
  </si>
  <si>
    <t>jl19_q19</t>
  </si>
  <si>
    <t>jl19_q20</t>
  </si>
  <si>
    <t>jl19_r17</t>
  </si>
  <si>
    <t>jl19_r18</t>
  </si>
  <si>
    <t>jl19_r19</t>
  </si>
  <si>
    <t>jl19_r20</t>
  </si>
  <si>
    <t>jl19_s17</t>
  </si>
  <si>
    <t>jl19_s18</t>
  </si>
  <si>
    <t>jl19_s19</t>
  </si>
  <si>
    <t>jl19_s20</t>
  </si>
  <si>
    <t>jl19_t17</t>
  </si>
  <si>
    <t>jl19_t18</t>
  </si>
  <si>
    <t>jl19_t19</t>
  </si>
  <si>
    <t>jl19_t20</t>
  </si>
  <si>
    <t>jl19_u17</t>
  </si>
  <si>
    <t>jl19_u18</t>
  </si>
  <si>
    <t>jl19_u19</t>
  </si>
  <si>
    <t>jl19_u20</t>
  </si>
  <si>
    <t>Session</t>
  </si>
  <si>
    <t>Samples analysed in this session</t>
  </si>
  <si>
    <t>Plesovice</t>
  </si>
  <si>
    <t>1 (25Nov2019)</t>
  </si>
  <si>
    <t>33/34</t>
  </si>
  <si>
    <t>2 (27July2020)</t>
  </si>
  <si>
    <t>30/32</t>
  </si>
  <si>
    <t>3 (28July2020)</t>
  </si>
  <si>
    <t>28/30</t>
  </si>
  <si>
    <t>4 (03Feb2021)</t>
  </si>
  <si>
    <t>LPMF1, LPMF10, LCMF12, LCMF14, LCMF1, LCMF4, LCMF14</t>
  </si>
  <si>
    <t>18/26</t>
  </si>
  <si>
    <t>5 (19July2021)</t>
  </si>
  <si>
    <t>34/42</t>
  </si>
  <si>
    <t>Analysis Name</t>
  </si>
  <si>
    <t>Plešovice: Session 1 – 25 Nov 2019</t>
  </si>
  <si>
    <t>no25a15              15</t>
  </si>
  <si>
    <t>no25a16              16</t>
  </si>
  <si>
    <t>no25b15              15</t>
  </si>
  <si>
    <t>no25b16              16</t>
  </si>
  <si>
    <t>no25c15              15</t>
  </si>
  <si>
    <t>no25c16              16</t>
  </si>
  <si>
    <t>no25d15              15</t>
  </si>
  <si>
    <t>no25d16              16</t>
  </si>
  <si>
    <t>no25e15              15</t>
  </si>
  <si>
    <t>no25e16              16</t>
  </si>
  <si>
    <t>no25f15              15</t>
  </si>
  <si>
    <t>no25f16              16</t>
  </si>
  <si>
    <t>no25g15              15</t>
  </si>
  <si>
    <t>no25g16              16</t>
  </si>
  <si>
    <t>no25h15              15</t>
  </si>
  <si>
    <t>no25h16              16</t>
  </si>
  <si>
    <t>no25i15              15</t>
  </si>
  <si>
    <t>no25i16              16</t>
  </si>
  <si>
    <t>no25j15              15</t>
  </si>
  <si>
    <t>no25j16              16</t>
  </si>
  <si>
    <t>no25k15              15</t>
  </si>
  <si>
    <t>no25k16              16</t>
  </si>
  <si>
    <t>no25l15              15</t>
  </si>
  <si>
    <t>no25l16              16</t>
  </si>
  <si>
    <t>discordant</t>
  </si>
  <si>
    <t>no25m15              15</t>
  </si>
  <si>
    <t>no25m16              16</t>
  </si>
  <si>
    <t>no25n15              15</t>
  </si>
  <si>
    <t>no25n16              16</t>
  </si>
  <si>
    <t>no25o15              15</t>
  </si>
  <si>
    <t>no25o16              16</t>
  </si>
  <si>
    <t>no25p15              15</t>
  </si>
  <si>
    <t>no25p16              16</t>
  </si>
  <si>
    <t>no25q15              15</t>
  </si>
  <si>
    <t>no25q16              16</t>
  </si>
  <si>
    <t>Plešovice: Session 2 – 27 July 2020</t>
  </si>
  <si>
    <t>ju27a15              15</t>
  </si>
  <si>
    <t>ju27a16              16</t>
  </si>
  <si>
    <t>ju27b15              15</t>
  </si>
  <si>
    <t>ju27b16              16</t>
  </si>
  <si>
    <t>ju27c15              15</t>
  </si>
  <si>
    <t>ju27c16              16</t>
  </si>
  <si>
    <t>ju27e15              15</t>
  </si>
  <si>
    <t>ju27e16              16</t>
  </si>
  <si>
    <t>ju27f15              15</t>
  </si>
  <si>
    <t>ju27f16              16</t>
  </si>
  <si>
    <t>ju27g15              15</t>
  </si>
  <si>
    <t>ju27g16              16</t>
  </si>
  <si>
    <t>ju27h15              15</t>
  </si>
  <si>
    <t>ju27h16              16</t>
  </si>
  <si>
    <t>ju27i15              15</t>
  </si>
  <si>
    <t>ju27i16              16</t>
  </si>
  <si>
    <t>ju27j15              15</t>
  </si>
  <si>
    <t>ju27j16              16</t>
  </si>
  <si>
    <t>ju27k15              15</t>
  </si>
  <si>
    <t>ju27k16              16</t>
  </si>
  <si>
    <t>ju27l15              15</t>
  </si>
  <si>
    <t>ju27l16              16</t>
  </si>
  <si>
    <t>ju27m15              15</t>
  </si>
  <si>
    <t>ju27m16              16</t>
  </si>
  <si>
    <t>outlier</t>
  </si>
  <si>
    <t>ju27n15              15</t>
  </si>
  <si>
    <t>ju27n16              16</t>
  </si>
  <si>
    <t>ju27o15              15</t>
  </si>
  <si>
    <t>ju27o16              16</t>
  </si>
  <si>
    <t>ju27p15              15</t>
  </si>
  <si>
    <t>ju27p16              16</t>
  </si>
  <si>
    <t>ju27q07              07</t>
  </si>
  <si>
    <t>ju27q08              08</t>
  </si>
  <si>
    <t>Plešovice: Session 3 – 28 July 2020</t>
  </si>
  <si>
    <t>ju28a15              15</t>
  </si>
  <si>
    <t>ju28a16              16</t>
  </si>
  <si>
    <t>ju28b15              15</t>
  </si>
  <si>
    <t>ju28b16              16</t>
  </si>
  <si>
    <t>ju28c15              15</t>
  </si>
  <si>
    <t>ju28c16              16</t>
  </si>
  <si>
    <t>ju28d15              15</t>
  </si>
  <si>
    <t>ju28d16              16</t>
  </si>
  <si>
    <t>ju28e15              15</t>
  </si>
  <si>
    <t>ju28e16              16</t>
  </si>
  <si>
    <t>ju28f15              15</t>
  </si>
  <si>
    <t>ju28f16              16</t>
  </si>
  <si>
    <t>ju28g15              15</t>
  </si>
  <si>
    <t>ju28g16              16</t>
  </si>
  <si>
    <t>ju28h15              15</t>
  </si>
  <si>
    <t>ju28h16              16</t>
  </si>
  <si>
    <t>ju28i15              15</t>
  </si>
  <si>
    <t>ju28i16              16</t>
  </si>
  <si>
    <t>ju28j15              15</t>
  </si>
  <si>
    <t>ju28j16              16</t>
  </si>
  <si>
    <t>ju28k15              15</t>
  </si>
  <si>
    <t>ju28k16              16</t>
  </si>
  <si>
    <t>ju28l15              15</t>
  </si>
  <si>
    <t>ju28l16              16</t>
  </si>
  <si>
    <t>ju28m15              15</t>
  </si>
  <si>
    <t>ju28m16              16</t>
  </si>
  <si>
    <t>ju28n15              15</t>
  </si>
  <si>
    <t>ju28n16              16</t>
  </si>
  <si>
    <t>ju28o07              07</t>
  </si>
  <si>
    <t>ju28o08              08</t>
  </si>
  <si>
    <t>Plešovice: Session 4 – 03 February 2021</t>
  </si>
  <si>
    <t>fe03a15              15</t>
  </si>
  <si>
    <t>fe03a16              16</t>
  </si>
  <si>
    <t>fe03b15              15</t>
  </si>
  <si>
    <t>fe03b16              16</t>
  </si>
  <si>
    <t>fe03c15              15</t>
  </si>
  <si>
    <t>fe03c16              16</t>
  </si>
  <si>
    <t>fe03d15              15</t>
  </si>
  <si>
    <t>fe03d16              16</t>
  </si>
  <si>
    <t>fe03e15              15</t>
  </si>
  <si>
    <t>fe03e16              16</t>
  </si>
  <si>
    <t>fe03f15              15</t>
  </si>
  <si>
    <t>fe03f16              16</t>
  </si>
  <si>
    <t>fe03g15              15</t>
  </si>
  <si>
    <t>fe03g16              16</t>
  </si>
  <si>
    <t>fe03h15              15</t>
  </si>
  <si>
    <t>fe03h16              16</t>
  </si>
  <si>
    <t>fe03i15              15</t>
  </si>
  <si>
    <t>fe03i16              16</t>
  </si>
  <si>
    <t>fe03j15              15</t>
  </si>
  <si>
    <t>fe03j16              16</t>
  </si>
  <si>
    <t>fe03k15              15</t>
  </si>
  <si>
    <t>fe03k16              16</t>
  </si>
  <si>
    <t>fe03l15              15</t>
  </si>
  <si>
    <t>fe03l16              16</t>
  </si>
  <si>
    <t>fe03m10              10</t>
  </si>
  <si>
    <t>fe03m11              11</t>
  </si>
  <si>
    <t>Plešovice: Session 5 – 19 July 2021</t>
  </si>
  <si>
    <t>jl19a15              15</t>
  </si>
  <si>
    <t>jl19a16              16</t>
  </si>
  <si>
    <t>jl19b15              15</t>
  </si>
  <si>
    <t>jl19b16              16</t>
  </si>
  <si>
    <t>jl19c15              15</t>
  </si>
  <si>
    <t>jl19c16              16</t>
  </si>
  <si>
    <t>jl19d15              15</t>
  </si>
  <si>
    <t>jl19d16              16</t>
  </si>
  <si>
    <t>jl19e15              15</t>
  </si>
  <si>
    <t>jl19e16              16</t>
  </si>
  <si>
    <t>jl19f15              15</t>
  </si>
  <si>
    <t>jl19f16              16</t>
  </si>
  <si>
    <t>jl19g15              15</t>
  </si>
  <si>
    <t>jl19g16              16</t>
  </si>
  <si>
    <t>jl19h15              15</t>
  </si>
  <si>
    <t>jl19h16              16</t>
  </si>
  <si>
    <t>jl19i15              15</t>
  </si>
  <si>
    <t>jl19i16              16</t>
  </si>
  <si>
    <t>jl19j15              15</t>
  </si>
  <si>
    <t>jl19j16              16</t>
  </si>
  <si>
    <t>jl19k15              15</t>
  </si>
  <si>
    <t>jl19k16              16</t>
  </si>
  <si>
    <t>jl19l15              15</t>
  </si>
  <si>
    <t>jl19l16              16</t>
  </si>
  <si>
    <t>jl19m15              15</t>
  </si>
  <si>
    <t>jl19m16              16</t>
  </si>
  <si>
    <t>jl19n15              15</t>
  </si>
  <si>
    <t>jl19n16              16</t>
  </si>
  <si>
    <t>jl19o15              15</t>
  </si>
  <si>
    <t>jl19o16              16</t>
  </si>
  <si>
    <t>jl19p15              15</t>
  </si>
  <si>
    <t>jl19p16              16</t>
  </si>
  <si>
    <t>jl19q15              15</t>
  </si>
  <si>
    <t>jl19q16              16</t>
  </si>
  <si>
    <t>jl19r15              15</t>
  </si>
  <si>
    <t>jl19r16              16</t>
  </si>
  <si>
    <t>jl19s15              15</t>
  </si>
  <si>
    <t>jl19s16              16</t>
  </si>
  <si>
    <t>jl19t15              15</t>
  </si>
  <si>
    <t>jl19t16              16</t>
  </si>
  <si>
    <t>jl19u15              15</t>
  </si>
  <si>
    <t>jl19u16              16</t>
  </si>
  <si>
    <t xml:space="preserve">Sample </t>
  </si>
  <si>
    <t>Mount</t>
  </si>
  <si>
    <t>Zircon</t>
  </si>
  <si>
    <t xml:space="preserve">LA-ICP-MS Analysis </t>
  </si>
  <si>
    <t>AGE (Ma)</t>
  </si>
  <si>
    <t>+/- 2 S.D.</t>
  </si>
  <si>
    <t>Ratio</t>
  </si>
  <si>
    <t>1s %</t>
  </si>
  <si>
    <t>Z1</t>
  </si>
  <si>
    <t>zr_8</t>
  </si>
  <si>
    <t>no25k06</t>
  </si>
  <si>
    <t>no25k06              06</t>
  </si>
  <si>
    <t>zr_1</t>
  </si>
  <si>
    <t>no25j07</t>
  </si>
  <si>
    <t>no25j07              07</t>
  </si>
  <si>
    <t>no25k05</t>
  </si>
  <si>
    <t>no25k05              05</t>
  </si>
  <si>
    <t>Z24</t>
  </si>
  <si>
    <t>zr_4</t>
  </si>
  <si>
    <t>fe03a07</t>
  </si>
  <si>
    <t>fe03a07              07</t>
  </si>
  <si>
    <t>zr_24</t>
  </si>
  <si>
    <t>fe03c08</t>
  </si>
  <si>
    <t>fe03c08              08</t>
  </si>
  <si>
    <t>zr_31</t>
  </si>
  <si>
    <t>fe03d05</t>
  </si>
  <si>
    <t>fe03d05              05</t>
  </si>
  <si>
    <t>fe03a05</t>
  </si>
  <si>
    <t>fe03a05              05</t>
  </si>
  <si>
    <t>zr_15</t>
  </si>
  <si>
    <t>fe03b09</t>
  </si>
  <si>
    <t>fe03b09              09</t>
  </si>
  <si>
    <t>zr_10</t>
  </si>
  <si>
    <t>no25k11</t>
  </si>
  <si>
    <t>no25k11              11</t>
  </si>
  <si>
    <t>zr_5</t>
  </si>
  <si>
    <t>fe03a08</t>
  </si>
  <si>
    <t>fe03a08              08</t>
  </si>
  <si>
    <t>zr_26</t>
  </si>
  <si>
    <t>fe03c10</t>
  </si>
  <si>
    <t>fe03c10              10</t>
  </si>
  <si>
    <t>zr_23</t>
  </si>
  <si>
    <t>fe03c07</t>
  </si>
  <si>
    <t>fe03c07              07</t>
  </si>
  <si>
    <t>zr_6</t>
  </si>
  <si>
    <t>fe03a09</t>
  </si>
  <si>
    <t>fe03a09              09</t>
  </si>
  <si>
    <t>zr_3</t>
  </si>
  <si>
    <t>fe03a06</t>
  </si>
  <si>
    <t>fe03a06              06</t>
  </si>
  <si>
    <t>zr_22</t>
  </si>
  <si>
    <t>fe03c06</t>
  </si>
  <si>
    <t>fe03c06              06</t>
  </si>
  <si>
    <t>zr_35</t>
  </si>
  <si>
    <t>fe03d09</t>
  </si>
  <si>
    <t>fe03d09              09</t>
  </si>
  <si>
    <t>Z8</t>
  </si>
  <si>
    <t>zr_2</t>
  </si>
  <si>
    <t>no25b09</t>
  </si>
  <si>
    <t>no25b09              09</t>
  </si>
  <si>
    <t>zr_12</t>
  </si>
  <si>
    <t>fe03b06</t>
  </si>
  <si>
    <t>fe03b06              06</t>
  </si>
  <si>
    <t>no25j12</t>
  </si>
  <si>
    <t>no25j12              12</t>
  </si>
  <si>
    <t>zr_14</t>
  </si>
  <si>
    <t>fe03b08</t>
  </si>
  <si>
    <t>fe03b08              08</t>
  </si>
  <si>
    <t>zr_28</t>
  </si>
  <si>
    <t>fe03c12</t>
  </si>
  <si>
    <t>fe03c12              12</t>
  </si>
  <si>
    <t>zr_20</t>
  </si>
  <si>
    <t>fe03b14</t>
  </si>
  <si>
    <t>fe03b14              14</t>
  </si>
  <si>
    <t>zr_18</t>
  </si>
  <si>
    <t>fe03b12</t>
  </si>
  <si>
    <t>fe03b12              12</t>
  </si>
  <si>
    <t>zr_29</t>
  </si>
  <si>
    <t>fe03c13</t>
  </si>
  <si>
    <t>fe03c13              13</t>
  </si>
  <si>
    <t>zr_19</t>
  </si>
  <si>
    <t>fe03b13</t>
  </si>
  <si>
    <t>fe03b13              13</t>
  </si>
  <si>
    <t>zr_16</t>
  </si>
  <si>
    <t>fe03b10</t>
  </si>
  <si>
    <t>fe03b10              10</t>
  </si>
  <si>
    <t>zr_7</t>
  </si>
  <si>
    <t>fe03a11</t>
  </si>
  <si>
    <t>fe03a11              11</t>
  </si>
  <si>
    <t>zr_9</t>
  </si>
  <si>
    <t>fe03a13</t>
  </si>
  <si>
    <t>fe03a13              13</t>
  </si>
  <si>
    <t>no25j14</t>
  </si>
  <si>
    <t>no25j14              14</t>
  </si>
  <si>
    <t>fe03a14</t>
  </si>
  <si>
    <t>fe03a14              14</t>
  </si>
  <si>
    <t>zr_34</t>
  </si>
  <si>
    <t>fe03d08</t>
  </si>
  <si>
    <t>fe03d08              08</t>
  </si>
  <si>
    <t>fe03a10</t>
  </si>
  <si>
    <t>fe03a10              10</t>
  </si>
  <si>
    <t>zr_27</t>
  </si>
  <si>
    <t>fe03c11</t>
  </si>
  <si>
    <t>fe03c11              11</t>
  </si>
  <si>
    <t>no25j09</t>
  </si>
  <si>
    <t>no25j09              09</t>
  </si>
  <si>
    <t>zr_11</t>
  </si>
  <si>
    <t>fe03b05</t>
  </si>
  <si>
    <t>fe03b05              05</t>
  </si>
  <si>
    <t>zr_13</t>
  </si>
  <si>
    <t>fe03b07</t>
  </si>
  <si>
    <t>fe03b07              07</t>
  </si>
  <si>
    <t>no25k13</t>
  </si>
  <si>
    <t>no25k13              13</t>
  </si>
  <si>
    <t>zr_25</t>
  </si>
  <si>
    <t>fe03c09</t>
  </si>
  <si>
    <t>fe03c09              09</t>
  </si>
  <si>
    <t>fe03a12</t>
  </si>
  <si>
    <t>fe03a12              12</t>
  </si>
  <si>
    <t>no25k09</t>
  </si>
  <si>
    <t>no25k09              09</t>
  </si>
  <si>
    <t>no25j11</t>
  </si>
  <si>
    <t>no25j11              11</t>
  </si>
  <si>
    <t>no25k07</t>
  </si>
  <si>
    <t>no25k07              07</t>
  </si>
  <si>
    <t>zr_33</t>
  </si>
  <si>
    <t>fe03d07</t>
  </si>
  <si>
    <t>fe03d07              07</t>
  </si>
  <si>
    <t>zr_30</t>
  </si>
  <si>
    <t>fe03c14</t>
  </si>
  <si>
    <t>fe03c14              14</t>
  </si>
  <si>
    <t>no25b08</t>
  </si>
  <si>
    <t>no25b08              08</t>
  </si>
  <si>
    <t>no25k10</t>
  </si>
  <si>
    <t>no25k10              10</t>
  </si>
  <si>
    <t>no25j10</t>
  </si>
  <si>
    <t>no25j10              10</t>
  </si>
  <si>
    <t>no25j08</t>
  </si>
  <si>
    <t>no25j08              08</t>
  </si>
  <si>
    <t>no25k12</t>
  </si>
  <si>
    <t>no25k12              12</t>
  </si>
  <si>
    <t>zr_21</t>
  </si>
  <si>
    <t>fe03c05</t>
  </si>
  <si>
    <t>fe03c05              05</t>
  </si>
  <si>
    <t>no25e09</t>
  </si>
  <si>
    <t>no25e09              09</t>
  </si>
  <si>
    <t>fe03g06</t>
  </si>
  <si>
    <t>fe03g06              06</t>
  </si>
  <si>
    <t>zr_17</t>
  </si>
  <si>
    <t>fe03f06</t>
  </si>
  <si>
    <t>fe03f06              06</t>
  </si>
  <si>
    <t>fe03f13</t>
  </si>
  <si>
    <t>fe03f13              13</t>
  </si>
  <si>
    <t>no25e11</t>
  </si>
  <si>
    <t>no25e11              11</t>
  </si>
  <si>
    <t>fe03f05</t>
  </si>
  <si>
    <t>fe03f05              05</t>
  </si>
  <si>
    <t>fe03e09</t>
  </si>
  <si>
    <t>fe03e09              09</t>
  </si>
  <si>
    <t>fe03f11</t>
  </si>
  <si>
    <t>fe03f11              11</t>
  </si>
  <si>
    <t>fe03f14</t>
  </si>
  <si>
    <t>fe03f14              14</t>
  </si>
  <si>
    <t>fe03f08</t>
  </si>
  <si>
    <t>fe03f08              08</t>
  </si>
  <si>
    <t>fe03g05</t>
  </si>
  <si>
    <t>fe03g05              05</t>
  </si>
  <si>
    <t>fe03e10</t>
  </si>
  <si>
    <t>fe03e10              10</t>
  </si>
  <si>
    <t>fe03d12</t>
  </si>
  <si>
    <t>fe03d12              12</t>
  </si>
  <si>
    <t>fe03d13</t>
  </si>
  <si>
    <t>fe03d13              13</t>
  </si>
  <si>
    <t>fe03d14</t>
  </si>
  <si>
    <t>fe03d14              14</t>
  </si>
  <si>
    <t>fe03g08</t>
  </si>
  <si>
    <t>fe03g08              08</t>
  </si>
  <si>
    <t>fe03f07</t>
  </si>
  <si>
    <t>fe03f07              07</t>
  </si>
  <si>
    <t>fe03e12</t>
  </si>
  <si>
    <t>fe03e12              12</t>
  </si>
  <si>
    <t>fe03d10</t>
  </si>
  <si>
    <t>fe03d10              10</t>
  </si>
  <si>
    <t>zr_36</t>
  </si>
  <si>
    <t>fe03g13</t>
  </si>
  <si>
    <t>fe03g13              13</t>
  </si>
  <si>
    <t>fe03f09</t>
  </si>
  <si>
    <t>fe03f09              09</t>
  </si>
  <si>
    <t>fe03g11</t>
  </si>
  <si>
    <t>fe03g11              11</t>
  </si>
  <si>
    <t>fe03e11</t>
  </si>
  <si>
    <t>fe03e11              11</t>
  </si>
  <si>
    <t>fe03e14</t>
  </si>
  <si>
    <t>fe03e14              14</t>
  </si>
  <si>
    <t>fe03e13</t>
  </si>
  <si>
    <t>fe03e13              13</t>
  </si>
  <si>
    <t>no25l09</t>
  </si>
  <si>
    <t>no25l09              09</t>
  </si>
  <si>
    <t>fe03e08</t>
  </si>
  <si>
    <t>fe03e08              08</t>
  </si>
  <si>
    <t>zr_32</t>
  </si>
  <si>
    <t>fe03g09</t>
  </si>
  <si>
    <t>fe03g09              09</t>
  </si>
  <si>
    <t>no25l07</t>
  </si>
  <si>
    <t>no25l07              07</t>
  </si>
  <si>
    <t>fe03g10</t>
  </si>
  <si>
    <t>fe03g10              10</t>
  </si>
  <si>
    <t>no25l06</t>
  </si>
  <si>
    <t>no25l06              06</t>
  </si>
  <si>
    <t>fe03e06</t>
  </si>
  <si>
    <t>fe03e06              06</t>
  </si>
  <si>
    <t>fe03e07</t>
  </si>
  <si>
    <t>fe03e07              07</t>
  </si>
  <si>
    <t>no25e08</t>
  </si>
  <si>
    <t>no25e08              08</t>
  </si>
  <si>
    <t>no25e12</t>
  </si>
  <si>
    <t>no25e12              12</t>
  </si>
  <si>
    <t>no25m05</t>
  </si>
  <si>
    <t>no25m05              05</t>
  </si>
  <si>
    <t>no25l11</t>
  </si>
  <si>
    <t>no25l11              11</t>
  </si>
  <si>
    <t>no25l12</t>
  </si>
  <si>
    <t>no25l12              12</t>
  </si>
  <si>
    <t>no25l14</t>
  </si>
  <si>
    <t>no25l14              14</t>
  </si>
  <si>
    <t>no25l08</t>
  </si>
  <si>
    <t>no25l08              08</t>
  </si>
  <si>
    <t>no25l10</t>
  </si>
  <si>
    <t>no25l10              10</t>
  </si>
  <si>
    <t>no25k14</t>
  </si>
  <si>
    <t>no25k14              14</t>
  </si>
  <si>
    <t>fe03g12</t>
  </si>
  <si>
    <t>fe03g12              12</t>
  </si>
  <si>
    <t>fe03g07</t>
  </si>
  <si>
    <t>fe03g07              07</t>
  </si>
  <si>
    <t>no25l05</t>
  </si>
  <si>
    <t>no25l05              05</t>
  </si>
  <si>
    <t>fe03d11</t>
  </si>
  <si>
    <t>fe03d11              11</t>
  </si>
  <si>
    <t>fe03e05</t>
  </si>
  <si>
    <t>fe03e05              05</t>
  </si>
  <si>
    <t>no25l13</t>
  </si>
  <si>
    <t>no25l13              13</t>
  </si>
  <si>
    <t>no25e10</t>
  </si>
  <si>
    <t>no25e10              10</t>
  </si>
  <si>
    <t>fe03f10</t>
  </si>
  <si>
    <t>fe03f10              10</t>
  </si>
  <si>
    <t>fe03f12</t>
  </si>
  <si>
    <t>fe03f12              12</t>
  </si>
  <si>
    <t>EEMF10</t>
  </si>
  <si>
    <t>Z14</t>
  </si>
  <si>
    <t>ju27p10</t>
  </si>
  <si>
    <t>ju27p10              10</t>
  </si>
  <si>
    <t>ju27n06</t>
  </si>
  <si>
    <t>ju27n06              06</t>
  </si>
  <si>
    <t>ju27n13</t>
  </si>
  <si>
    <t>ju27n13              13</t>
  </si>
  <si>
    <t>ju27p09</t>
  </si>
  <si>
    <t>ju27p09              09</t>
  </si>
  <si>
    <t>ju27n08</t>
  </si>
  <si>
    <t>ju27n08              08</t>
  </si>
  <si>
    <t>ju27p08</t>
  </si>
  <si>
    <t>ju27p08              08</t>
  </si>
  <si>
    <t>ju27o10</t>
  </si>
  <si>
    <t>ju27o10              10</t>
  </si>
  <si>
    <t>ju27o14</t>
  </si>
  <si>
    <t>ju27o14              14</t>
  </si>
  <si>
    <t>ju27o05</t>
  </si>
  <si>
    <t>ju27o05              05</t>
  </si>
  <si>
    <t>ju27n10</t>
  </si>
  <si>
    <t>ju27n10              10</t>
  </si>
  <si>
    <t>ju27n12</t>
  </si>
  <si>
    <t>ju27n12              12</t>
  </si>
  <si>
    <t>ju27p05</t>
  </si>
  <si>
    <t>ju27p05              05</t>
  </si>
  <si>
    <t>ju27p12</t>
  </si>
  <si>
    <t>ju27p12              12</t>
  </si>
  <si>
    <t>ju27n14</t>
  </si>
  <si>
    <t>ju27n14              14</t>
  </si>
  <si>
    <t>ju27o08</t>
  </si>
  <si>
    <t>ju27o08              08</t>
  </si>
  <si>
    <t>ju27n09</t>
  </si>
  <si>
    <t>ju27n09              09</t>
  </si>
  <si>
    <t>ju28b07</t>
  </si>
  <si>
    <t>ju28b07              07</t>
  </si>
  <si>
    <t>ju27p14</t>
  </si>
  <si>
    <t>ju27p14              14</t>
  </si>
  <si>
    <t>ju27o06</t>
  </si>
  <si>
    <t>ju27o06              06</t>
  </si>
  <si>
    <t>ju27p06</t>
  </si>
  <si>
    <t>ju27p06              06</t>
  </si>
  <si>
    <t>ju27o11</t>
  </si>
  <si>
    <t>ju27o11              11</t>
  </si>
  <si>
    <t>ju27n05</t>
  </si>
  <si>
    <t>ju27n05              05</t>
  </si>
  <si>
    <t>ju28b09</t>
  </si>
  <si>
    <t>ju28b09              09</t>
  </si>
  <si>
    <t>ju27n07</t>
  </si>
  <si>
    <t>ju27n07              07</t>
  </si>
  <si>
    <t>ju28b06</t>
  </si>
  <si>
    <t>ju28b06              06</t>
  </si>
  <si>
    <t>ju27o12</t>
  </si>
  <si>
    <t>ju27o12              12</t>
  </si>
  <si>
    <t>ju28b05</t>
  </si>
  <si>
    <t>ju28b05              05</t>
  </si>
  <si>
    <t>ju28b08</t>
  </si>
  <si>
    <t>ju28b08              08</t>
  </si>
  <si>
    <t>zr_37</t>
  </si>
  <si>
    <t>ju27q06</t>
  </si>
  <si>
    <t>ju27q06              06</t>
  </si>
  <si>
    <t>ju27o13</t>
  </si>
  <si>
    <t>ju27o13              13</t>
  </si>
  <si>
    <t>ju27o09</t>
  </si>
  <si>
    <t>ju27o09              09</t>
  </si>
  <si>
    <t>ju27p11</t>
  </si>
  <si>
    <t>ju27p11              11</t>
  </si>
  <si>
    <t>ju27p13</t>
  </si>
  <si>
    <t>ju27p13              13</t>
  </si>
  <si>
    <t>ju27p07</t>
  </si>
  <si>
    <t>ju27p07              07</t>
  </si>
  <si>
    <t>ju27n11</t>
  </si>
  <si>
    <t>ju27n11              11</t>
  </si>
  <si>
    <t>ju27o07</t>
  </si>
  <si>
    <t>ju27o07              07</t>
  </si>
  <si>
    <t>ju27q05</t>
  </si>
  <si>
    <t>ju27q05              05</t>
  </si>
  <si>
    <t>no25m11</t>
  </si>
  <si>
    <t>no25m11              11</t>
  </si>
  <si>
    <t>no25m14</t>
  </si>
  <si>
    <t>no25m14              14</t>
  </si>
  <si>
    <t>no25a06</t>
  </si>
  <si>
    <t>no25a06              06</t>
  </si>
  <si>
    <t>no25a07</t>
  </si>
  <si>
    <t>no25a07              07</t>
  </si>
  <si>
    <t>no25b06</t>
  </si>
  <si>
    <t>no25b06              06</t>
  </si>
  <si>
    <t>no25n05</t>
  </si>
  <si>
    <t>no25n05              05</t>
  </si>
  <si>
    <t>no25n07</t>
  </si>
  <si>
    <t>no25n07              07</t>
  </si>
  <si>
    <t>no25a05</t>
  </si>
  <si>
    <t>no25a05              05</t>
  </si>
  <si>
    <t>no25a13</t>
  </si>
  <si>
    <t>no25a13              13</t>
  </si>
  <si>
    <t>no25b07</t>
  </si>
  <si>
    <t>no25b07              07</t>
  </si>
  <si>
    <t>no25a14</t>
  </si>
  <si>
    <t>no25a14              14</t>
  </si>
  <si>
    <t>no25m10</t>
  </si>
  <si>
    <t>no25m10              10</t>
  </si>
  <si>
    <t>no25a08</t>
  </si>
  <si>
    <t>no25a08              08</t>
  </si>
  <si>
    <t>no25m08</t>
  </si>
  <si>
    <t>no25m08              08</t>
  </si>
  <si>
    <t>no25m13</t>
  </si>
  <si>
    <t>no25m13              13</t>
  </si>
  <si>
    <t>no25n11</t>
  </si>
  <si>
    <t>no25n11              11</t>
  </si>
  <si>
    <t>no25n06</t>
  </si>
  <si>
    <t>no25n06              06</t>
  </si>
  <si>
    <t>no25a09</t>
  </si>
  <si>
    <t>no25a09              09</t>
  </si>
  <si>
    <t>no25a12</t>
  </si>
  <si>
    <t>no25a12              12</t>
  </si>
  <si>
    <t>no25m07</t>
  </si>
  <si>
    <t>no25m07              07</t>
  </si>
  <si>
    <t>no25m09</t>
  </si>
  <si>
    <t>no25m09              09</t>
  </si>
  <si>
    <t>no25n10</t>
  </si>
  <si>
    <t>no25n10              10</t>
  </si>
  <si>
    <t>no25b05</t>
  </si>
  <si>
    <t>no25b05              05</t>
  </si>
  <si>
    <t>no25n09</t>
  </si>
  <si>
    <t>no25n09              09</t>
  </si>
  <si>
    <t>no25a11</t>
  </si>
  <si>
    <t>no25a11              11</t>
  </si>
  <si>
    <t>no25n08</t>
  </si>
  <si>
    <t>no25n08              08</t>
  </si>
  <si>
    <t>no25a10</t>
  </si>
  <si>
    <t>no25a10              10</t>
  </si>
  <si>
    <t>no25m06</t>
  </si>
  <si>
    <t>no25m06              06</t>
  </si>
  <si>
    <t>no25m12</t>
  </si>
  <si>
    <t>no25m12              12</t>
  </si>
  <si>
    <t>no25b14</t>
  </si>
  <si>
    <t>no25b14              14</t>
  </si>
  <si>
    <t>no25p08</t>
  </si>
  <si>
    <t>no25p08              08</t>
  </si>
  <si>
    <t>no25e07</t>
  </si>
  <si>
    <t>no25e07              07</t>
  </si>
  <si>
    <t>no25d14</t>
  </si>
  <si>
    <t>no25d14              14</t>
  </si>
  <si>
    <t>no25b11</t>
  </si>
  <si>
    <t>no25b11              11</t>
  </si>
  <si>
    <t>no25e05</t>
  </si>
  <si>
    <t>no25e05              05</t>
  </si>
  <si>
    <t>no25o14</t>
  </si>
  <si>
    <t>no25o14              14</t>
  </si>
  <si>
    <t>no25c12</t>
  </si>
  <si>
    <t>no25c12              12</t>
  </si>
  <si>
    <t>no25c10</t>
  </si>
  <si>
    <t>no25c10              10</t>
  </si>
  <si>
    <t>no25o08</t>
  </si>
  <si>
    <t>no25o08              08</t>
  </si>
  <si>
    <t>no25d06</t>
  </si>
  <si>
    <t>no25d06              06</t>
  </si>
  <si>
    <t>no25b13</t>
  </si>
  <si>
    <t>no25b13              13</t>
  </si>
  <si>
    <t>no25o13</t>
  </si>
  <si>
    <t>no25o13              13</t>
  </si>
  <si>
    <t>no25d11</t>
  </si>
  <si>
    <t>no25d11              11</t>
  </si>
  <si>
    <t>no25o07</t>
  </si>
  <si>
    <t>no25o07              07</t>
  </si>
  <si>
    <t>no25c07</t>
  </si>
  <si>
    <t>no25c07              07</t>
  </si>
  <si>
    <t>no25n14</t>
  </si>
  <si>
    <t>no25n14              14</t>
  </si>
  <si>
    <t>no25c13</t>
  </si>
  <si>
    <t>no25c13              13</t>
  </si>
  <si>
    <t>no25c14</t>
  </si>
  <si>
    <t>no25c14              14</t>
  </si>
  <si>
    <t>no25e06</t>
  </si>
  <si>
    <t>no25e06              06</t>
  </si>
  <si>
    <t>no25o10</t>
  </si>
  <si>
    <t>no25o10              10</t>
  </si>
  <si>
    <t>no25d10</t>
  </si>
  <si>
    <t>no25d10              10</t>
  </si>
  <si>
    <t>no25n13</t>
  </si>
  <si>
    <t>no25n13              13</t>
  </si>
  <si>
    <t>no25d12</t>
  </si>
  <si>
    <t>no25d12              12</t>
  </si>
  <si>
    <t>no25p06</t>
  </si>
  <si>
    <t>no25p06              06</t>
  </si>
  <si>
    <t>no25d07</t>
  </si>
  <si>
    <t>no25d07              07</t>
  </si>
  <si>
    <t>no25d05</t>
  </si>
  <si>
    <t>no25d05              05</t>
  </si>
  <si>
    <t>no25c06</t>
  </si>
  <si>
    <t>no25c06              06</t>
  </si>
  <si>
    <t>no25o11</t>
  </si>
  <si>
    <t>no25o11              11</t>
  </si>
  <si>
    <t>no25o12</t>
  </si>
  <si>
    <t>no25o12              12</t>
  </si>
  <si>
    <t>no25n12</t>
  </si>
  <si>
    <t>no25n12              12</t>
  </si>
  <si>
    <t>no25c09</t>
  </si>
  <si>
    <t>no25c09              09</t>
  </si>
  <si>
    <t>no25c08</t>
  </si>
  <si>
    <t>no25c08              08</t>
  </si>
  <si>
    <t>no25c05</t>
  </si>
  <si>
    <t>no25c05              05</t>
  </si>
  <si>
    <t>no25d09</t>
  </si>
  <si>
    <t>no25d09              09</t>
  </si>
  <si>
    <t>no25d08</t>
  </si>
  <si>
    <t>no25d08              08</t>
  </si>
  <si>
    <t>no25p05</t>
  </si>
  <si>
    <t>no25p05              05</t>
  </si>
  <si>
    <t>no25o06</t>
  </si>
  <si>
    <t>no25o06              06</t>
  </si>
  <si>
    <t>no25p07</t>
  </si>
  <si>
    <t>no25p07              07</t>
  </si>
  <si>
    <t>no25d13</t>
  </si>
  <si>
    <t>no25d13              13</t>
  </si>
  <si>
    <t>no25o05</t>
  </si>
  <si>
    <t>no25o05              05</t>
  </si>
  <si>
    <t>no25c11</t>
  </si>
  <si>
    <t>no25c11              11</t>
  </si>
  <si>
    <t>no25o09</t>
  </si>
  <si>
    <t>no25o09              09</t>
  </si>
  <si>
    <t>no25b10</t>
  </si>
  <si>
    <t>no25b10              10</t>
  </si>
  <si>
    <t>no25b12</t>
  </si>
  <si>
    <t>no25b12              12</t>
  </si>
  <si>
    <t>EEMF4</t>
  </si>
  <si>
    <t>ju27k07</t>
  </si>
  <si>
    <t>ju27k07              07</t>
  </si>
  <si>
    <t>ju27l07</t>
  </si>
  <si>
    <t>ju27l07              07</t>
  </si>
  <si>
    <t>ju27l06</t>
  </si>
  <si>
    <t>ju27l06              06</t>
  </si>
  <si>
    <t>ju28a13</t>
  </si>
  <si>
    <t>ju28a13              13</t>
  </si>
  <si>
    <t>ju27m13</t>
  </si>
  <si>
    <t>ju27m13              13</t>
  </si>
  <si>
    <t>ju27m07</t>
  </si>
  <si>
    <t>ju27m07              07</t>
  </si>
  <si>
    <t>ju27l13</t>
  </si>
  <si>
    <t>ju27l13              13</t>
  </si>
  <si>
    <t>ju27m09</t>
  </si>
  <si>
    <t>ju27m09              09</t>
  </si>
  <si>
    <t>ju27m12</t>
  </si>
  <si>
    <t>ju27m12              12</t>
  </si>
  <si>
    <t>ju27m14</t>
  </si>
  <si>
    <t>ju27m14              14</t>
  </si>
  <si>
    <t>ju27m10</t>
  </si>
  <si>
    <t>ju27m10              10</t>
  </si>
  <si>
    <t>ju27k11</t>
  </si>
  <si>
    <t>ju27k11              11</t>
  </si>
  <si>
    <t>ju27k12</t>
  </si>
  <si>
    <t>ju27k12              12</t>
  </si>
  <si>
    <t>ju27k14</t>
  </si>
  <si>
    <t>ju27k14              14</t>
  </si>
  <si>
    <t>ju27m06</t>
  </si>
  <si>
    <t>ju27m06              06</t>
  </si>
  <si>
    <t>ju27l11</t>
  </si>
  <si>
    <t>ju27l11              11</t>
  </si>
  <si>
    <t>ju28a12</t>
  </si>
  <si>
    <t>ju28a12              12</t>
  </si>
  <si>
    <t>ju27l10</t>
  </si>
  <si>
    <t>ju27l10              10</t>
  </si>
  <si>
    <t>ju27l14</t>
  </si>
  <si>
    <t>ju27l14              14</t>
  </si>
  <si>
    <t>ju27m11</t>
  </si>
  <si>
    <t>ju27m11              11</t>
  </si>
  <si>
    <t>ju27l09</t>
  </si>
  <si>
    <t>ju27l09              09</t>
  </si>
  <si>
    <t>ju27k08</t>
  </si>
  <si>
    <t>ju27k08              08</t>
  </si>
  <si>
    <t>ju27k13</t>
  </si>
  <si>
    <t>ju27k13              13</t>
  </si>
  <si>
    <t>ju27m08</t>
  </si>
  <si>
    <t>ju27m08              08</t>
  </si>
  <si>
    <t>ju28a14</t>
  </si>
  <si>
    <t>ju28a14              14</t>
  </si>
  <si>
    <t>ju27k06</t>
  </si>
  <si>
    <t>ju27k06              06</t>
  </si>
  <si>
    <t>ju27k09</t>
  </si>
  <si>
    <t>ju27k09              09</t>
  </si>
  <si>
    <t>ju27k05</t>
  </si>
  <si>
    <t>ju27k05              05</t>
  </si>
  <si>
    <t>ju27l12</t>
  </si>
  <si>
    <t>ju27l12              12</t>
  </si>
  <si>
    <t>ju27l05</t>
  </si>
  <si>
    <t>ju27l05              05</t>
  </si>
  <si>
    <t>ju27m05</t>
  </si>
  <si>
    <t>ju27m05              05</t>
  </si>
  <si>
    <t>ju27k10</t>
  </si>
  <si>
    <t>ju27k10              10</t>
  </si>
  <si>
    <t>ju27l08</t>
  </si>
  <si>
    <t>ju27l08              08</t>
  </si>
  <si>
    <t>Z21</t>
  </si>
  <si>
    <t>jl19j08</t>
  </si>
  <si>
    <t>jl19j08              08</t>
  </si>
  <si>
    <t>jl19i13</t>
  </si>
  <si>
    <t>jl19i13              13</t>
  </si>
  <si>
    <t>Z9</t>
  </si>
  <si>
    <t>no25i12</t>
  </si>
  <si>
    <t>no25i12              12</t>
  </si>
  <si>
    <t>jl19j05</t>
  </si>
  <si>
    <t>jl19j05              05</t>
  </si>
  <si>
    <t>zr_40</t>
  </si>
  <si>
    <t>jl19k10</t>
  </si>
  <si>
    <t>jl19k10              10</t>
  </si>
  <si>
    <t>no25h10</t>
  </si>
  <si>
    <t>no25h10              10</t>
  </si>
  <si>
    <t>jl19j14</t>
  </si>
  <si>
    <t>jl19j14              14</t>
  </si>
  <si>
    <t>jl19k08</t>
  </si>
  <si>
    <t>jl19k08              08</t>
  </si>
  <si>
    <t>no25i09</t>
  </si>
  <si>
    <t>no25i09              09</t>
  </si>
  <si>
    <t>no25h14</t>
  </si>
  <si>
    <t>no25h14              14</t>
  </si>
  <si>
    <t>no25i10</t>
  </si>
  <si>
    <t>no25i10              10</t>
  </si>
  <si>
    <t>jl19j10</t>
  </si>
  <si>
    <t>jl19j10              10</t>
  </si>
  <si>
    <t>no25i13</t>
  </si>
  <si>
    <t>no25i13              13</t>
  </si>
  <si>
    <t>Z13</t>
  </si>
  <si>
    <t>ju28h12</t>
  </si>
  <si>
    <t>ju28h12              12</t>
  </si>
  <si>
    <t>no25i08</t>
  </si>
  <si>
    <t>no25i08              08</t>
  </si>
  <si>
    <t>jl19k07</t>
  </si>
  <si>
    <t>jl19k07              07</t>
  </si>
  <si>
    <t>ju28h13</t>
  </si>
  <si>
    <t>ju28h13              13</t>
  </si>
  <si>
    <t>ju28i06</t>
  </si>
  <si>
    <t>ju28i06              06</t>
  </si>
  <si>
    <t>ju28i09</t>
  </si>
  <si>
    <t>ju28i09              09</t>
  </si>
  <si>
    <t>ju28i11</t>
  </si>
  <si>
    <t>ju28i11              11</t>
  </si>
  <si>
    <t>jl19j07</t>
  </si>
  <si>
    <t>jl19j07              07</t>
  </si>
  <si>
    <t>jl19j09</t>
  </si>
  <si>
    <t>jl19j09              09</t>
  </si>
  <si>
    <t>ju28h08</t>
  </si>
  <si>
    <t>ju28h08              08</t>
  </si>
  <si>
    <t>ju28i07</t>
  </si>
  <si>
    <t>ju28i07              07</t>
  </si>
  <si>
    <t>ju28h06</t>
  </si>
  <si>
    <t>ju28h06              06</t>
  </si>
  <si>
    <t>jl19j11</t>
  </si>
  <si>
    <t>jl19j11              11</t>
  </si>
  <si>
    <t>jl19j13</t>
  </si>
  <si>
    <t>jl19j13              13</t>
  </si>
  <si>
    <t>ju28i10</t>
  </si>
  <si>
    <t>ju28i10              10</t>
  </si>
  <si>
    <t>no25i06</t>
  </si>
  <si>
    <t>no25i06              06</t>
  </si>
  <si>
    <t>no25h12</t>
  </si>
  <si>
    <t>no25h12              12</t>
  </si>
  <si>
    <t>no25i05</t>
  </si>
  <si>
    <t>no25i05              05</t>
  </si>
  <si>
    <t>jl19j06</t>
  </si>
  <si>
    <t>jl19j06              06</t>
  </si>
  <si>
    <t>zr_38</t>
  </si>
  <si>
    <t>jl19k09</t>
  </si>
  <si>
    <t>jl19k09              09</t>
  </si>
  <si>
    <t>no25i14</t>
  </si>
  <si>
    <t>no25i14              14</t>
  </si>
  <si>
    <t>no25i07</t>
  </si>
  <si>
    <t>no25i07              07</t>
  </si>
  <si>
    <t>ju28i05</t>
  </si>
  <si>
    <t>ju28i05              05</t>
  </si>
  <si>
    <t>ju28h11</t>
  </si>
  <si>
    <t>ju28h11              11</t>
  </si>
  <si>
    <t>jl19k05</t>
  </si>
  <si>
    <t>jl19k05              05</t>
  </si>
  <si>
    <t>jl19i14</t>
  </si>
  <si>
    <t>jl19i14              14</t>
  </si>
  <si>
    <t>ju28i08</t>
  </si>
  <si>
    <t>ju28i08              08</t>
  </si>
  <si>
    <t>ju28h09</t>
  </si>
  <si>
    <t>ju28h09              09</t>
  </si>
  <si>
    <t>ju28h10</t>
  </si>
  <si>
    <t>ju28h10              10</t>
  </si>
  <si>
    <t>no25h13</t>
  </si>
  <si>
    <t>no25h13              13</t>
  </si>
  <si>
    <t>no25h09</t>
  </si>
  <si>
    <t>no25h09              09</t>
  </si>
  <si>
    <t>no25i11</t>
  </si>
  <si>
    <t>no25i11              11</t>
  </si>
  <si>
    <t>no25j06</t>
  </si>
  <si>
    <t>no25j06              06</t>
  </si>
  <si>
    <t>no25h11</t>
  </si>
  <si>
    <t>no25h11              11</t>
  </si>
  <si>
    <t>ju28h14</t>
  </si>
  <si>
    <t>ju28h14              14</t>
  </si>
  <si>
    <t>jl19k06</t>
  </si>
  <si>
    <t>jl19k06              06</t>
  </si>
  <si>
    <t>no25j05</t>
  </si>
  <si>
    <t>no25j05              05</t>
  </si>
  <si>
    <t>ju28h07</t>
  </si>
  <si>
    <t>ju28h07              07</t>
  </si>
  <si>
    <t>jl19j12</t>
  </si>
  <si>
    <t>jl19j12              12</t>
  </si>
  <si>
    <t>Z22</t>
  </si>
  <si>
    <t>fe03h08</t>
  </si>
  <si>
    <t>fe03h08              08</t>
  </si>
  <si>
    <t>Z15</t>
  </si>
  <si>
    <t>ju28a10</t>
  </si>
  <si>
    <t>ju28a10              10</t>
  </si>
  <si>
    <t>fe03j05</t>
  </si>
  <si>
    <t>fe03j05              05</t>
  </si>
  <si>
    <t>fe03i07</t>
  </si>
  <si>
    <t>fe03i07              07</t>
  </si>
  <si>
    <t>fe03i09</t>
  </si>
  <si>
    <t>fe03i09              09</t>
  </si>
  <si>
    <t>fe03i13</t>
  </si>
  <si>
    <t>fe03i13              13</t>
  </si>
  <si>
    <t>fe03h14</t>
  </si>
  <si>
    <t>fe03h14              14</t>
  </si>
  <si>
    <t>fe03i05</t>
  </si>
  <si>
    <t>fe03i05              05</t>
  </si>
  <si>
    <t>Z23</t>
  </si>
  <si>
    <t>jl19o07</t>
  </si>
  <si>
    <t>jl19o07              07</t>
  </si>
  <si>
    <t>fe03i12</t>
  </si>
  <si>
    <t>fe03i12              12</t>
  </si>
  <si>
    <t>fe03g14</t>
  </si>
  <si>
    <t>fe03g14              14</t>
  </si>
  <si>
    <t>fe03i11</t>
  </si>
  <si>
    <t>fe03i11              11</t>
  </si>
  <si>
    <t>fe03h06</t>
  </si>
  <si>
    <t>fe03h06              06</t>
  </si>
  <si>
    <t>ju27g11</t>
  </si>
  <si>
    <t>ju27g11              11</t>
  </si>
  <si>
    <t>fe03h13</t>
  </si>
  <si>
    <t>fe03h13              13</t>
  </si>
  <si>
    <t>fe03h10</t>
  </si>
  <si>
    <t>fe03h10              10</t>
  </si>
  <si>
    <t>ju27g09</t>
  </si>
  <si>
    <t>ju27g09              09</t>
  </si>
  <si>
    <t>fe03h11</t>
  </si>
  <si>
    <t>fe03h11              11</t>
  </si>
  <si>
    <t>jl19o09</t>
  </si>
  <si>
    <t>jl19o09              09</t>
  </si>
  <si>
    <t>jl19o12</t>
  </si>
  <si>
    <t>jl19o12              12</t>
  </si>
  <si>
    <t>ju27f13</t>
  </si>
  <si>
    <t>ju27f13              13</t>
  </si>
  <si>
    <t>ju27f10</t>
  </si>
  <si>
    <t>ju27f10              10</t>
  </si>
  <si>
    <t>fe03h12</t>
  </si>
  <si>
    <t>fe03h12              12</t>
  </si>
  <si>
    <t>fe03i10</t>
  </si>
  <si>
    <t>fe03i10              10</t>
  </si>
  <si>
    <t>ju28a09</t>
  </si>
  <si>
    <t>ju28a09              09</t>
  </si>
  <si>
    <t>ju27f11</t>
  </si>
  <si>
    <t>ju27f11              11</t>
  </si>
  <si>
    <t>jl19o14</t>
  </si>
  <si>
    <t>jl19o14              14</t>
  </si>
  <si>
    <t>jl19p05</t>
  </si>
  <si>
    <t>jl19p05              05</t>
  </si>
  <si>
    <t>ju27g05</t>
  </si>
  <si>
    <t>ju27g05              05</t>
  </si>
  <si>
    <t>jl19o06</t>
  </si>
  <si>
    <t>jl19o06              06</t>
  </si>
  <si>
    <t>ju27g07</t>
  </si>
  <si>
    <t>ju27g07              07</t>
  </si>
  <si>
    <t>ju27g08</t>
  </si>
  <si>
    <t>ju27g08              08</t>
  </si>
  <si>
    <t>jl19o11</t>
  </si>
  <si>
    <t>jl19o11              11</t>
  </si>
  <si>
    <t>fe03i06</t>
  </si>
  <si>
    <t>fe03i06              06</t>
  </si>
  <si>
    <t>fe03i08</t>
  </si>
  <si>
    <t>fe03i08              08</t>
  </si>
  <si>
    <t>jl19o08</t>
  </si>
  <si>
    <t>jl19o08              08</t>
  </si>
  <si>
    <t>ju28a08</t>
  </si>
  <si>
    <t>ju28a08              08</t>
  </si>
  <si>
    <t>ju27g10</t>
  </si>
  <si>
    <t>ju27g10              10</t>
  </si>
  <si>
    <t>ju27g06</t>
  </si>
  <si>
    <t>ju27g06              06</t>
  </si>
  <si>
    <t>ju28a07</t>
  </si>
  <si>
    <t>ju28a07              07</t>
  </si>
  <si>
    <t>ju27f12</t>
  </si>
  <si>
    <t>ju27f12              12</t>
  </si>
  <si>
    <t>jl19o13</t>
  </si>
  <si>
    <t>jl19o13              13</t>
  </si>
  <si>
    <t>ju27f09</t>
  </si>
  <si>
    <t>ju27f09              09</t>
  </si>
  <si>
    <t>jl19o10</t>
  </si>
  <si>
    <t>jl19o10              10</t>
  </si>
  <si>
    <t>fe03h07</t>
  </si>
  <si>
    <t>fe03h07              07</t>
  </si>
  <si>
    <t>fe03h09</t>
  </si>
  <si>
    <t>fe03h09              09</t>
  </si>
  <si>
    <t>ju27f14</t>
  </si>
  <si>
    <t>ju27f14              14</t>
  </si>
  <si>
    <t>fe03i14</t>
  </si>
  <si>
    <t>fe03i14              14</t>
  </si>
  <si>
    <t>ju27g12</t>
  </si>
  <si>
    <t>ju27g12              12</t>
  </si>
  <si>
    <t>fe03h05</t>
  </si>
  <si>
    <t>fe03h05              05</t>
  </si>
  <si>
    <t>LCMMF4</t>
  </si>
  <si>
    <t>jl19m11</t>
  </si>
  <si>
    <t>jl19m11              11</t>
  </si>
  <si>
    <t>ju27e12</t>
  </si>
  <si>
    <t>ju27e12              12</t>
  </si>
  <si>
    <t>ju27e13</t>
  </si>
  <si>
    <t>ju27e13              13</t>
  </si>
  <si>
    <t>fe03m08</t>
  </si>
  <si>
    <t>fe03m08              08</t>
  </si>
  <si>
    <t>fe03m05</t>
  </si>
  <si>
    <t>fe03m05              05</t>
  </si>
  <si>
    <t>jl19o05</t>
  </si>
  <si>
    <t>jl19o05              05</t>
  </si>
  <si>
    <t>ju27d07</t>
  </si>
  <si>
    <t>ju27d07              07</t>
  </si>
  <si>
    <t>jl19n11</t>
  </si>
  <si>
    <t>jl19n11              11</t>
  </si>
  <si>
    <t>fe03m06</t>
  </si>
  <si>
    <t>fe03m06              06</t>
  </si>
  <si>
    <t>ju27f06</t>
  </si>
  <si>
    <t>ju27f06              06</t>
  </si>
  <si>
    <t>jl19m10</t>
  </si>
  <si>
    <t>jl19m10              10</t>
  </si>
  <si>
    <t>jl19m12</t>
  </si>
  <si>
    <t>jl19m12              12</t>
  </si>
  <si>
    <t>ju27c12</t>
  </si>
  <si>
    <t>ju27c12              12</t>
  </si>
  <si>
    <t>ju27e10</t>
  </si>
  <si>
    <t>ju27e10              10</t>
  </si>
  <si>
    <t>ju27d13</t>
  </si>
  <si>
    <t>ju27d13              13</t>
  </si>
  <si>
    <t>ju27e07</t>
  </si>
  <si>
    <t>ju27e07              07</t>
  </si>
  <si>
    <t>jl19n13</t>
  </si>
  <si>
    <t>jl19n13              13</t>
  </si>
  <si>
    <t>ju27d05</t>
  </si>
  <si>
    <t>ju27d05              05</t>
  </si>
  <si>
    <t>ju27d11</t>
  </si>
  <si>
    <t>ju27d11              11</t>
  </si>
  <si>
    <t>jl19n07</t>
  </si>
  <si>
    <t>jl19n07              07</t>
  </si>
  <si>
    <t>jl19m13</t>
  </si>
  <si>
    <t>jl19m13              13</t>
  </si>
  <si>
    <t>jl19m14</t>
  </si>
  <si>
    <t>jl19m14              14</t>
  </si>
  <si>
    <t>ju27e06</t>
  </si>
  <si>
    <t>ju27e06              06</t>
  </si>
  <si>
    <t>jl19n10</t>
  </si>
  <si>
    <t>jl19n10              10</t>
  </si>
  <si>
    <t>ju27e09</t>
  </si>
  <si>
    <t>ju27e09              09</t>
  </si>
  <si>
    <t>ju27c14</t>
  </si>
  <si>
    <t>ju27c14              14</t>
  </si>
  <si>
    <t>ju27d14</t>
  </si>
  <si>
    <t>ju27d14              14</t>
  </si>
  <si>
    <t>ju27d06</t>
  </si>
  <si>
    <t>ju27d06              06</t>
  </si>
  <si>
    <t>ju27f05</t>
  </si>
  <si>
    <t>ju27f05              05</t>
  </si>
  <si>
    <t>ju27f08</t>
  </si>
  <si>
    <t>ju27f08              08</t>
  </si>
  <si>
    <t>ju27e08</t>
  </si>
  <si>
    <t>ju27e08              08</t>
  </si>
  <si>
    <t>ju27e11</t>
  </si>
  <si>
    <t>ju27e11              11</t>
  </si>
  <si>
    <t>ju27e05</t>
  </si>
  <si>
    <t>ju27e05              05</t>
  </si>
  <si>
    <t>ju27e14</t>
  </si>
  <si>
    <t>ju27e14              14</t>
  </si>
  <si>
    <t>jl19n05</t>
  </si>
  <si>
    <t>jl19n05              05</t>
  </si>
  <si>
    <t>ju28a06</t>
  </si>
  <si>
    <t>ju28a06              06</t>
  </si>
  <si>
    <t>fe03m07</t>
  </si>
  <si>
    <t>fe03m07              07</t>
  </si>
  <si>
    <t>ju27d10</t>
  </si>
  <si>
    <t>ju27d10              10</t>
  </si>
  <si>
    <t>ju27d09</t>
  </si>
  <si>
    <t>ju27d09              09</t>
  </si>
  <si>
    <t>ju27f07</t>
  </si>
  <si>
    <t>ju27f07              07</t>
  </si>
  <si>
    <t>ju27c11</t>
  </si>
  <si>
    <t>ju27c11              11</t>
  </si>
  <si>
    <t>ju27d12</t>
  </si>
  <si>
    <t>ju27d12              12</t>
  </si>
  <si>
    <t>jl19n06</t>
  </si>
  <si>
    <t>jl19n06              06</t>
  </si>
  <si>
    <t>ju27d08</t>
  </si>
  <si>
    <t>ju27d08              08</t>
  </si>
  <si>
    <t>jl19n08</t>
  </si>
  <si>
    <t>jl19n08              08</t>
  </si>
  <si>
    <t>jl19n12</t>
  </si>
  <si>
    <t>jl19n12              12</t>
  </si>
  <si>
    <t>ju28a05</t>
  </si>
  <si>
    <t>ju28a05              05</t>
  </si>
  <si>
    <t>ju27c13</t>
  </si>
  <si>
    <t>ju27c13              13</t>
  </si>
  <si>
    <t>jl19m09</t>
  </si>
  <si>
    <t>jl19m09              09</t>
  </si>
  <si>
    <t>jl19n14</t>
  </si>
  <si>
    <t>jl19n14              14</t>
  </si>
  <si>
    <t>jl19n09</t>
  </si>
  <si>
    <t>jl19n09              09</t>
  </si>
  <si>
    <t>jl19s10</t>
  </si>
  <si>
    <t>jl19s10              10</t>
  </si>
  <si>
    <t>jl19s13</t>
  </si>
  <si>
    <t>jl19s13              13</t>
  </si>
  <si>
    <t>jl19L05</t>
  </si>
  <si>
    <t>jl19l05              05</t>
  </si>
  <si>
    <t>jl19m05</t>
  </si>
  <si>
    <t>jl19m05              05</t>
  </si>
  <si>
    <t>jl19L09</t>
  </si>
  <si>
    <t>jl19l09              09</t>
  </si>
  <si>
    <t>jl19L08</t>
  </si>
  <si>
    <t>jl19l08              08</t>
  </si>
  <si>
    <t>jl19k11</t>
  </si>
  <si>
    <t>jl19k11              11</t>
  </si>
  <si>
    <t>jl19t06</t>
  </si>
  <si>
    <t>jl19t06              06</t>
  </si>
  <si>
    <t>jl19s07</t>
  </si>
  <si>
    <t>jl19s07              07</t>
  </si>
  <si>
    <t>jl19r11</t>
  </si>
  <si>
    <t>jl19r11              11</t>
  </si>
  <si>
    <t>jl19s09</t>
  </si>
  <si>
    <t>jl19s09              09</t>
  </si>
  <si>
    <t>fe03l13</t>
  </si>
  <si>
    <t>fe03l13              13</t>
  </si>
  <si>
    <t>ju27a08</t>
  </si>
  <si>
    <t>ju27a08              08</t>
  </si>
  <si>
    <t>jl19r12</t>
  </si>
  <si>
    <t>jl19r12              12</t>
  </si>
  <si>
    <t>ju27c09</t>
  </si>
  <si>
    <t>ju27c09              09</t>
  </si>
  <si>
    <t>jl19k13</t>
  </si>
  <si>
    <t>jl19k13              13</t>
  </si>
  <si>
    <t>jl19k12</t>
  </si>
  <si>
    <t>jl19k12              12</t>
  </si>
  <si>
    <t>jl19L06</t>
  </si>
  <si>
    <t>jl19l06              06</t>
  </si>
  <si>
    <t>ju27b13</t>
  </si>
  <si>
    <t>ju27b13              13</t>
  </si>
  <si>
    <t>jl19s06</t>
  </si>
  <si>
    <t>jl19s06              06</t>
  </si>
  <si>
    <t>jl19L12</t>
  </si>
  <si>
    <t>jl19l12              12</t>
  </si>
  <si>
    <t>fe03l14</t>
  </si>
  <si>
    <t>fe03l14              14</t>
  </si>
  <si>
    <t>ju27c07</t>
  </si>
  <si>
    <t>ju27c07              07</t>
  </si>
  <si>
    <t>ju27a14</t>
  </si>
  <si>
    <t>ju27a14              14</t>
  </si>
  <si>
    <t>ju27b07</t>
  </si>
  <si>
    <t>ju27b07              07</t>
  </si>
  <si>
    <t>jl19L11</t>
  </si>
  <si>
    <t>jl19l11              11</t>
  </si>
  <si>
    <t>jl19m06</t>
  </si>
  <si>
    <t>jl19m06              06</t>
  </si>
  <si>
    <t>jl19m07</t>
  </si>
  <si>
    <t>jl19m07              07</t>
  </si>
  <si>
    <t>ju27a07</t>
  </si>
  <si>
    <t>ju27a07              07</t>
  </si>
  <si>
    <t>jl19s08</t>
  </si>
  <si>
    <t>jl19s08              08</t>
  </si>
  <si>
    <t>ju27b08</t>
  </si>
  <si>
    <t>ju27b08              08</t>
  </si>
  <si>
    <t>jl19s11</t>
  </si>
  <si>
    <t>jl19s11              11</t>
  </si>
  <si>
    <t>ju27c08</t>
  </si>
  <si>
    <t>ju27c08              08</t>
  </si>
  <si>
    <t>jl19r13</t>
  </si>
  <si>
    <t>jl19r13              13</t>
  </si>
  <si>
    <t>jl19t09</t>
  </si>
  <si>
    <t>jl19t09              09</t>
  </si>
  <si>
    <t>ju27a06</t>
  </si>
  <si>
    <t>ju27a06              06</t>
  </si>
  <si>
    <t>ju27a05</t>
  </si>
  <si>
    <t>ju27a05              05</t>
  </si>
  <si>
    <t>jl19t05</t>
  </si>
  <si>
    <t>jl19t05              05</t>
  </si>
  <si>
    <t>ju27a10</t>
  </si>
  <si>
    <t>ju27a10              10</t>
  </si>
  <si>
    <t>jl19s12</t>
  </si>
  <si>
    <t>jl19s12              12</t>
  </si>
  <si>
    <t>jl19t07</t>
  </si>
  <si>
    <t>jl19t07              07</t>
  </si>
  <si>
    <t>jl19L07</t>
  </si>
  <si>
    <t>jl19l07              07</t>
  </si>
  <si>
    <t>jl19s14</t>
  </si>
  <si>
    <t>jl19s14              14</t>
  </si>
  <si>
    <t>jl19t10</t>
  </si>
  <si>
    <t>jl19t10              10</t>
  </si>
  <si>
    <t>ju27c05</t>
  </si>
  <si>
    <t>ju27c05              05</t>
  </si>
  <si>
    <t>ju27b05</t>
  </si>
  <si>
    <t>ju27b05              05</t>
  </si>
  <si>
    <t>ju27b11</t>
  </si>
  <si>
    <t>ju27b11              11</t>
  </si>
  <si>
    <t>jl19m08</t>
  </si>
  <si>
    <t>jl19m08              08</t>
  </si>
  <si>
    <t>jl19r08</t>
  </si>
  <si>
    <t>jl19r08              08</t>
  </si>
  <si>
    <t>jl19L14</t>
  </si>
  <si>
    <t>jl19l14              14</t>
  </si>
  <si>
    <t>ju27a09</t>
  </si>
  <si>
    <t>ju27a09              09</t>
  </si>
  <si>
    <t>ju27b14</t>
  </si>
  <si>
    <t>ju27b14              14</t>
  </si>
  <si>
    <t>ju27c06</t>
  </si>
  <si>
    <t>ju27c06              06</t>
  </si>
  <si>
    <t>ju27c10</t>
  </si>
  <si>
    <t>ju27c10              10</t>
  </si>
  <si>
    <t>ju27a13</t>
  </si>
  <si>
    <t>ju27a13              13</t>
  </si>
  <si>
    <t>ju27b09</t>
  </si>
  <si>
    <t>ju27b09              09</t>
  </si>
  <si>
    <t>ju27b12</t>
  </si>
  <si>
    <t>ju27b12              12</t>
  </si>
  <si>
    <t>ju27b06</t>
  </si>
  <si>
    <t>ju27b06              06</t>
  </si>
  <si>
    <t>jl19s05</t>
  </si>
  <si>
    <t>jl19s05              05</t>
  </si>
  <si>
    <t>ju27b10</t>
  </si>
  <si>
    <t>ju27b10              10</t>
  </si>
  <si>
    <t>jl19r09</t>
  </si>
  <si>
    <t>jl19r09              09</t>
  </si>
  <si>
    <t>jl19t08</t>
  </si>
  <si>
    <t>jl19t08              08</t>
  </si>
  <si>
    <t>ju27a11</t>
  </si>
  <si>
    <t>ju27a11              11</t>
  </si>
  <si>
    <t>jl19r14</t>
  </si>
  <si>
    <t>jl19r14              14</t>
  </si>
  <si>
    <t>fe03l12</t>
  </si>
  <si>
    <t>fe03l12              12</t>
  </si>
  <si>
    <t>ju27a12</t>
  </si>
  <si>
    <t>ju27a12              12</t>
  </si>
  <si>
    <t>jl19r10</t>
  </si>
  <si>
    <t>jl19r10              10</t>
  </si>
  <si>
    <t>jl19k14</t>
  </si>
  <si>
    <t>jl19k14              14</t>
  </si>
  <si>
    <t>jl19L10</t>
  </si>
  <si>
    <t>jl19l10              10</t>
  </si>
  <si>
    <t>jl19L13</t>
  </si>
  <si>
    <t>jl19l13              13</t>
  </si>
  <si>
    <t>fe03l08</t>
  </si>
  <si>
    <t>fe03l08              08</t>
  </si>
  <si>
    <t>Z18</t>
  </si>
  <si>
    <t>jl19t13</t>
  </si>
  <si>
    <t>jl19t13              13</t>
  </si>
  <si>
    <t>fe03m09</t>
  </si>
  <si>
    <t>fe03m09              09</t>
  </si>
  <si>
    <t>ju27i09</t>
  </si>
  <si>
    <t>ju27i09              09</t>
  </si>
  <si>
    <t>jl19q14</t>
  </si>
  <si>
    <t>jl19q14              14</t>
  </si>
  <si>
    <t>fe03j10</t>
  </si>
  <si>
    <t>fe03j10              10</t>
  </si>
  <si>
    <t>fe03j12</t>
  </si>
  <si>
    <t>fe03j12              12</t>
  </si>
  <si>
    <t>jl19u06</t>
  </si>
  <si>
    <t>jl19u06              06</t>
  </si>
  <si>
    <t>zr_64</t>
  </si>
  <si>
    <t>jl19u13</t>
  </si>
  <si>
    <t>jl19u13              13</t>
  </si>
  <si>
    <t>fe03l06</t>
  </si>
  <si>
    <t>fe03l06              06</t>
  </si>
  <si>
    <t>fe03l07</t>
  </si>
  <si>
    <t>fe03l07              07</t>
  </si>
  <si>
    <t>jl19p13</t>
  </si>
  <si>
    <t>jl19p13              13</t>
  </si>
  <si>
    <t>jl19q05</t>
  </si>
  <si>
    <t>jl19q05              05</t>
  </si>
  <si>
    <t>ju27h11</t>
  </si>
  <si>
    <t>ju27h11              11</t>
  </si>
  <si>
    <t>fe03j14</t>
  </si>
  <si>
    <t>fe03j14              14</t>
  </si>
  <si>
    <t>fe03l10</t>
  </si>
  <si>
    <t>fe03l10              10</t>
  </si>
  <si>
    <t>jl19q08</t>
  </si>
  <si>
    <t>jl19q08              08</t>
  </si>
  <si>
    <t>fe03k05</t>
  </si>
  <si>
    <t>fe03k05              05</t>
  </si>
  <si>
    <t>fe03j08</t>
  </si>
  <si>
    <t>fe03j08              08</t>
  </si>
  <si>
    <t>fe03j11</t>
  </si>
  <si>
    <t>fe03j11              11</t>
  </si>
  <si>
    <t>zr_56</t>
  </si>
  <si>
    <t>jl19u12</t>
  </si>
  <si>
    <t>jl19u12              12</t>
  </si>
  <si>
    <t>jl19p06</t>
  </si>
  <si>
    <t>jl19p06              06</t>
  </si>
  <si>
    <t>jl19p09</t>
  </si>
  <si>
    <t>jl19p09              09</t>
  </si>
  <si>
    <t>ju27j13</t>
  </si>
  <si>
    <t>ju27j13              13</t>
  </si>
  <si>
    <t>jl19p07</t>
  </si>
  <si>
    <t>jl19p07              07</t>
  </si>
  <si>
    <t>fe03k12</t>
  </si>
  <si>
    <t>fe03k12              12</t>
  </si>
  <si>
    <t>fe03k08</t>
  </si>
  <si>
    <t>fe03k08              08</t>
  </si>
  <si>
    <t>ju27g14</t>
  </si>
  <si>
    <t>ju27g14              14</t>
  </si>
  <si>
    <t>fe03k14</t>
  </si>
  <si>
    <t>fe03k14              14</t>
  </si>
  <si>
    <t>ju27h10</t>
  </si>
  <si>
    <t>ju27h10              10</t>
  </si>
  <si>
    <t>fe03l05</t>
  </si>
  <si>
    <t>fe03l05              05</t>
  </si>
  <si>
    <t>jl19u08</t>
  </si>
  <si>
    <t>jl19u08              08</t>
  </si>
  <si>
    <t>jl19p10</t>
  </si>
  <si>
    <t>jl19p10              10</t>
  </si>
  <si>
    <t>jl19r07</t>
  </si>
  <si>
    <t>jl19r07              07</t>
  </si>
  <si>
    <t>ju27h05</t>
  </si>
  <si>
    <t>ju27h05              05</t>
  </si>
  <si>
    <t>ju27i13</t>
  </si>
  <si>
    <t>ju27i13              13</t>
  </si>
  <si>
    <t>ju27i06</t>
  </si>
  <si>
    <t>ju27i06              06</t>
  </si>
  <si>
    <t>fe03k10</t>
  </si>
  <si>
    <t>fe03k10              10</t>
  </si>
  <si>
    <t>ju27h07</t>
  </si>
  <si>
    <t>ju27h07              07</t>
  </si>
  <si>
    <t>fe03j07</t>
  </si>
  <si>
    <t>fe03j07              07</t>
  </si>
  <si>
    <t>zr_53</t>
  </si>
  <si>
    <t>jl19u10</t>
  </si>
  <si>
    <t>jl19u10              10</t>
  </si>
  <si>
    <t>fe03k07</t>
  </si>
  <si>
    <t>fe03k07              07</t>
  </si>
  <si>
    <t>jl19q07</t>
  </si>
  <si>
    <t>jl19q07              07</t>
  </si>
  <si>
    <t>jl19u05</t>
  </si>
  <si>
    <t>jl19u05              05</t>
  </si>
  <si>
    <t>ju27i08</t>
  </si>
  <si>
    <t>ju27i08              08</t>
  </si>
  <si>
    <t>jl19u11</t>
  </si>
  <si>
    <t>jl19u11              11</t>
  </si>
  <si>
    <t>ju27j05</t>
  </si>
  <si>
    <t>ju27j05              05</t>
  </si>
  <si>
    <t>jl19t14</t>
  </si>
  <si>
    <t>jl19t14              14</t>
  </si>
  <si>
    <t>ju27j10</t>
  </si>
  <si>
    <t>ju27j10              10</t>
  </si>
  <si>
    <t>ju27j08</t>
  </si>
  <si>
    <t>ju27j08              08</t>
  </si>
  <si>
    <t>ju27i11</t>
  </si>
  <si>
    <t>ju27i11              11</t>
  </si>
  <si>
    <t>jl19u14</t>
  </si>
  <si>
    <t>jl19u14              14</t>
  </si>
  <si>
    <t>ju27i07</t>
  </si>
  <si>
    <t>ju27i07              07</t>
  </si>
  <si>
    <t>jl19p11</t>
  </si>
  <si>
    <t>jl19p11              11</t>
  </si>
  <si>
    <t>ju27j06</t>
  </si>
  <si>
    <t>ju27j06              06</t>
  </si>
  <si>
    <t>ju27g13</t>
  </si>
  <si>
    <t>ju27g13              13</t>
  </si>
  <si>
    <t>fe03j13</t>
  </si>
  <si>
    <t>fe03j13              13</t>
  </si>
  <si>
    <t>ju27j07</t>
  </si>
  <si>
    <t>ju27j07              07</t>
  </si>
  <si>
    <t>jl19q12</t>
  </si>
  <si>
    <t>jl19q12              12</t>
  </si>
  <si>
    <t>ju27h09</t>
  </si>
  <si>
    <t>ju27h09              09</t>
  </si>
  <si>
    <t>ju27j11</t>
  </si>
  <si>
    <t>ju27j11              11</t>
  </si>
  <si>
    <t>ju27i10</t>
  </si>
  <si>
    <t>ju27i10              10</t>
  </si>
  <si>
    <t>jl19q10</t>
  </si>
  <si>
    <t>jl19q10              10</t>
  </si>
  <si>
    <t>fe03k09</t>
  </si>
  <si>
    <t>fe03k09              09</t>
  </si>
  <si>
    <t>ju27j12</t>
  </si>
  <si>
    <t>ju27j12              12</t>
  </si>
  <si>
    <t>ju28a11</t>
  </si>
  <si>
    <t>ju28a11              11</t>
  </si>
  <si>
    <t>ju27i12</t>
  </si>
  <si>
    <t>ju27i12              12</t>
  </si>
  <si>
    <t>jl19q13</t>
  </si>
  <si>
    <t>jl19q13              13</t>
  </si>
  <si>
    <t>ju27j09</t>
  </si>
  <si>
    <t>ju27j09              09</t>
  </si>
  <si>
    <t>ju27h06</t>
  </si>
  <si>
    <t>ju27h06              06</t>
  </si>
  <si>
    <t>ju27h12</t>
  </si>
  <si>
    <t>ju27h12              12</t>
  </si>
  <si>
    <t>jl19r06</t>
  </si>
  <si>
    <t>jl19r06              06</t>
  </si>
  <si>
    <t>ju27h08</t>
  </si>
  <si>
    <t>ju27h08              08</t>
  </si>
  <si>
    <t>ju27i05</t>
  </si>
  <si>
    <t>ju27i05              05</t>
  </si>
  <si>
    <t>fe03k11</t>
  </si>
  <si>
    <t>fe03k11              11</t>
  </si>
  <si>
    <t>fe03l11</t>
  </si>
  <si>
    <t>fe03l11              11</t>
  </si>
  <si>
    <t>jl19t12</t>
  </si>
  <si>
    <t>jl19t12              12</t>
  </si>
  <si>
    <t>jl19p12</t>
  </si>
  <si>
    <t>jl19p12              12</t>
  </si>
  <si>
    <t>ju27h13</t>
  </si>
  <si>
    <t>ju27h13              13</t>
  </si>
  <si>
    <t>ju27j14</t>
  </si>
  <si>
    <t>ju27j14              14</t>
  </si>
  <si>
    <t>jl19p08</t>
  </si>
  <si>
    <t>jl19p08              08</t>
  </si>
  <si>
    <t>jl19t11</t>
  </si>
  <si>
    <t>jl19t11              11</t>
  </si>
  <si>
    <t>fe03j09</t>
  </si>
  <si>
    <t>fe03j09              09</t>
  </si>
  <si>
    <t>jl19q11</t>
  </si>
  <si>
    <t>jl19q11              11</t>
  </si>
  <si>
    <t>jl19u07</t>
  </si>
  <si>
    <t>jl19u07              07</t>
  </si>
  <si>
    <t>jl19p14</t>
  </si>
  <si>
    <t>jl19p14              14</t>
  </si>
  <si>
    <t>fe03k06</t>
  </si>
  <si>
    <t>fe03k06              06</t>
  </si>
  <si>
    <t>fe03l09</t>
  </si>
  <si>
    <t>fe03l09              09</t>
  </si>
  <si>
    <t>jl19u09</t>
  </si>
  <si>
    <t>jl19u09              09</t>
  </si>
  <si>
    <t>ju27h14</t>
  </si>
  <si>
    <t>ju27h14              14</t>
  </si>
  <si>
    <t>jl19r05</t>
  </si>
  <si>
    <t>jl19r05              05</t>
  </si>
  <si>
    <t>jl19q06</t>
  </si>
  <si>
    <t>jl19q06              06</t>
  </si>
  <si>
    <t>ju27i14</t>
  </si>
  <si>
    <t>ju27i14              14</t>
  </si>
  <si>
    <t>jl19q09</t>
  </si>
  <si>
    <t>jl19q09              09</t>
  </si>
  <si>
    <t>fe03j06</t>
  </si>
  <si>
    <t>fe03j06              06</t>
  </si>
  <si>
    <t>fe03k13</t>
  </si>
  <si>
    <t>fe03k13              13</t>
  </si>
  <si>
    <t>jl19i10</t>
  </si>
  <si>
    <t>jl19i10              10</t>
  </si>
  <si>
    <t>jl19i08</t>
  </si>
  <si>
    <t>jl19i08              08</t>
  </si>
  <si>
    <t>jl19i12</t>
  </si>
  <si>
    <t>jl19i12              12</t>
  </si>
  <si>
    <t>jl19i07</t>
  </si>
  <si>
    <t>jl19i07              07</t>
  </si>
  <si>
    <t>jl19i06</t>
  </si>
  <si>
    <t>jl19i06              06</t>
  </si>
  <si>
    <t>jl19h14</t>
  </si>
  <si>
    <t>jl19h14              14</t>
  </si>
  <si>
    <t>ju28g05</t>
  </si>
  <si>
    <t>ju28g05              05</t>
  </si>
  <si>
    <t>ju28g09</t>
  </si>
  <si>
    <t>ju28g09              09</t>
  </si>
  <si>
    <t>jl19i11</t>
  </si>
  <si>
    <t>jl19i11              11</t>
  </si>
  <si>
    <t>jl19h13</t>
  </si>
  <si>
    <t>jl19h13              13</t>
  </si>
  <si>
    <t>jl19i05</t>
  </si>
  <si>
    <t>jl19i05              05</t>
  </si>
  <si>
    <t>ju28g11</t>
  </si>
  <si>
    <t>ju28g11              11</t>
  </si>
  <si>
    <t>ju28f06</t>
  </si>
  <si>
    <t>ju28f06              06</t>
  </si>
  <si>
    <t>ju28g10</t>
  </si>
  <si>
    <t>ju28g10              10</t>
  </si>
  <si>
    <t>jl19h12</t>
  </si>
  <si>
    <t>jl19h12              12</t>
  </si>
  <si>
    <t>ju28g06</t>
  </si>
  <si>
    <t>ju28g06              06</t>
  </si>
  <si>
    <t>ju28g07</t>
  </si>
  <si>
    <t>ju28g07              07</t>
  </si>
  <si>
    <t>zr_9 (19)</t>
  </si>
  <si>
    <t>jl19i09</t>
  </si>
  <si>
    <t>jl19i09              09</t>
  </si>
  <si>
    <t>ju28f05</t>
  </si>
  <si>
    <t>ju28f05              05</t>
  </si>
  <si>
    <t>jl19h11</t>
  </si>
  <si>
    <t>jl19h11              11</t>
  </si>
  <si>
    <t>ju28f14</t>
  </si>
  <si>
    <t>ju28f14              14</t>
  </si>
  <si>
    <t>ju28f10</t>
  </si>
  <si>
    <t>ju28f10              10</t>
  </si>
  <si>
    <t>ju28f07</t>
  </si>
  <si>
    <t>ju28f07              07</t>
  </si>
  <si>
    <t>ju28f08</t>
  </si>
  <si>
    <t>ju28f08              08</t>
  </si>
  <si>
    <t>ju28g08</t>
  </si>
  <si>
    <t>ju28g08              08</t>
  </si>
  <si>
    <t>ju28f12</t>
  </si>
  <si>
    <t>ju28f12              12</t>
  </si>
  <si>
    <t>ju28f11</t>
  </si>
  <si>
    <t>ju28f11              11</t>
  </si>
  <si>
    <t>ju28f13</t>
  </si>
  <si>
    <t>ju28f13              13</t>
  </si>
  <si>
    <t>ju28f09</t>
  </si>
  <si>
    <t>ju28f09              09</t>
  </si>
  <si>
    <t>Z11</t>
  </si>
  <si>
    <t>ju28k06</t>
  </si>
  <si>
    <t>ju28k06              06</t>
  </si>
  <si>
    <t>Z20</t>
  </si>
  <si>
    <t>jl19a07</t>
  </si>
  <si>
    <t>jl19a07              07</t>
  </si>
  <si>
    <t>jl19a12</t>
  </si>
  <si>
    <t>jl19a12              12</t>
  </si>
  <si>
    <t>jl19b06</t>
  </si>
  <si>
    <t>jl19b06              06</t>
  </si>
  <si>
    <t>jl19a13</t>
  </si>
  <si>
    <t>jl19a13              13</t>
  </si>
  <si>
    <t>jl19b05</t>
  </si>
  <si>
    <t>jl19b05              05</t>
  </si>
  <si>
    <t>jl19a08</t>
  </si>
  <si>
    <t>jl19a08              08</t>
  </si>
  <si>
    <t>jl19a10</t>
  </si>
  <si>
    <t>jl19a10              10</t>
  </si>
  <si>
    <t>jl19a14</t>
  </si>
  <si>
    <t>jl19a14              14</t>
  </si>
  <si>
    <t>jl19b07</t>
  </si>
  <si>
    <t>jl19b07              07</t>
  </si>
  <si>
    <t>no25e13</t>
  </si>
  <si>
    <t>no25e13              13</t>
  </si>
  <si>
    <t>no25f08</t>
  </si>
  <si>
    <t>no25f08              08</t>
  </si>
  <si>
    <t>jl19b13</t>
  </si>
  <si>
    <t>jl19b13              13</t>
  </si>
  <si>
    <t>jl19a05</t>
  </si>
  <si>
    <t>jl19a05              05</t>
  </si>
  <si>
    <t>jl19b12</t>
  </si>
  <si>
    <t>jl19b12              12</t>
  </si>
  <si>
    <t>jl19a09</t>
  </si>
  <si>
    <t>jl19a09              09</t>
  </si>
  <si>
    <t>jl19b10</t>
  </si>
  <si>
    <t>jl19b10              10</t>
  </si>
  <si>
    <t>jl19b08</t>
  </si>
  <si>
    <t>jl19b08              08</t>
  </si>
  <si>
    <t>jl19a06</t>
  </si>
  <si>
    <t>jl19a06              06</t>
  </si>
  <si>
    <t>ju28j08</t>
  </si>
  <si>
    <t>ju28j08              08</t>
  </si>
  <si>
    <t>no25f06</t>
  </si>
  <si>
    <t>no25f06              06</t>
  </si>
  <si>
    <t>jl19b09</t>
  </si>
  <si>
    <t>jl19b09              09</t>
  </si>
  <si>
    <t>no25e14</t>
  </si>
  <si>
    <t>no25e14              14</t>
  </si>
  <si>
    <t>jl19b11</t>
  </si>
  <si>
    <t>jl19b11              11</t>
  </si>
  <si>
    <t>no25f11</t>
  </si>
  <si>
    <t>no25f11              11</t>
  </si>
  <si>
    <t>ju28k05</t>
  </si>
  <si>
    <t>ju28k05              05</t>
  </si>
  <si>
    <t>ju28k10</t>
  </si>
  <si>
    <t>ju28k10              10</t>
  </si>
  <si>
    <t>ju28j11</t>
  </si>
  <si>
    <t>ju28j11              11</t>
  </si>
  <si>
    <t>ju28j05</t>
  </si>
  <si>
    <t>ju28j05              05</t>
  </si>
  <si>
    <t>ju28j09</t>
  </si>
  <si>
    <t>ju28j09              09</t>
  </si>
  <si>
    <t>ju28k09</t>
  </si>
  <si>
    <t>ju28k09              09</t>
  </si>
  <si>
    <t>ju28j13</t>
  </si>
  <si>
    <t>ju28j13              13</t>
  </si>
  <si>
    <t>ju28k07</t>
  </si>
  <si>
    <t>ju28k07              07</t>
  </si>
  <si>
    <t>ju28j10</t>
  </si>
  <si>
    <t>ju28j10              10</t>
  </si>
  <si>
    <t>ju28i14</t>
  </si>
  <si>
    <t>ju28i14              14</t>
  </si>
  <si>
    <t>jl19a11</t>
  </si>
  <si>
    <t>jl19a11              11</t>
  </si>
  <si>
    <t>ju28j07</t>
  </si>
  <si>
    <t>ju28j07              07</t>
  </si>
  <si>
    <t>no25f10</t>
  </si>
  <si>
    <t>no25f10              10</t>
  </si>
  <si>
    <t>no25f09</t>
  </si>
  <si>
    <t>no25f09              09</t>
  </si>
  <si>
    <t>ju28k08</t>
  </si>
  <si>
    <t>ju28k08              08</t>
  </si>
  <si>
    <t>ju28j06</t>
  </si>
  <si>
    <t>ju28j06              06</t>
  </si>
  <si>
    <t>ju28j12</t>
  </si>
  <si>
    <t>ju28j12              12</t>
  </si>
  <si>
    <t>ju28j14</t>
  </si>
  <si>
    <t>ju28j14              14</t>
  </si>
  <si>
    <t>no25f07</t>
  </si>
  <si>
    <t>no25f07              07</t>
  </si>
  <si>
    <t>no25f05</t>
  </si>
  <si>
    <t>no25f05              05</t>
  </si>
  <si>
    <t>zr_51</t>
  </si>
  <si>
    <t>jl19d11</t>
  </si>
  <si>
    <t>jl19d11              11</t>
  </si>
  <si>
    <t>zr_50</t>
  </si>
  <si>
    <t>jl19d10</t>
  </si>
  <si>
    <t>jl19d10              10</t>
  </si>
  <si>
    <t>no25g05</t>
  </si>
  <si>
    <t>no25g05              05</t>
  </si>
  <si>
    <t>no25f14</t>
  </si>
  <si>
    <t>no25f14              14</t>
  </si>
  <si>
    <t>jl19d07</t>
  </si>
  <si>
    <t>jl19d07              07</t>
  </si>
  <si>
    <t>no25g07</t>
  </si>
  <si>
    <t>no25g07              07</t>
  </si>
  <si>
    <t>jl19d06</t>
  </si>
  <si>
    <t>jl19d06              06</t>
  </si>
  <si>
    <t>jl19d09</t>
  </si>
  <si>
    <t>jl19d09              09</t>
  </si>
  <si>
    <t>no25g08</t>
  </si>
  <si>
    <t>no25g08              08</t>
  </si>
  <si>
    <t>jl19c11</t>
  </si>
  <si>
    <t>jl19c11              11</t>
  </si>
  <si>
    <t>no25g09</t>
  </si>
  <si>
    <t>no25g09              09</t>
  </si>
  <si>
    <t>jl19d05</t>
  </si>
  <si>
    <t>jl19d05              05</t>
  </si>
  <si>
    <t>no25f12</t>
  </si>
  <si>
    <t>no25f12              12</t>
  </si>
  <si>
    <t>jl19c10</t>
  </si>
  <si>
    <t>jl19c10              10</t>
  </si>
  <si>
    <t>jl19c09</t>
  </si>
  <si>
    <t>jl19c09              09</t>
  </si>
  <si>
    <t>ju28k14</t>
  </si>
  <si>
    <t>ju28k14              14</t>
  </si>
  <si>
    <t>zr_55</t>
  </si>
  <si>
    <t>jl19d12</t>
  </si>
  <si>
    <t>jl19d12              12</t>
  </si>
  <si>
    <t>no25g10</t>
  </si>
  <si>
    <t>no25g10              10</t>
  </si>
  <si>
    <t>jl19b14</t>
  </si>
  <si>
    <t>jl19b14              14</t>
  </si>
  <si>
    <t>jl19c06</t>
  </si>
  <si>
    <t>jl19c06              06</t>
  </si>
  <si>
    <t>ju28l05</t>
  </si>
  <si>
    <t>ju28l05              05</t>
  </si>
  <si>
    <t>jl19c13</t>
  </si>
  <si>
    <t>jl19c13              13</t>
  </si>
  <si>
    <t>no25f13</t>
  </si>
  <si>
    <t>no25f13              13</t>
  </si>
  <si>
    <t>ju28k11</t>
  </si>
  <si>
    <t>ju28k11              11</t>
  </si>
  <si>
    <t>jl19c08</t>
  </si>
  <si>
    <t>jl19c08              08</t>
  </si>
  <si>
    <t>ju28l06</t>
  </si>
  <si>
    <t>ju28l06              06</t>
  </si>
  <si>
    <t>jl19c07</t>
  </si>
  <si>
    <t>jl19c07              07</t>
  </si>
  <si>
    <t>no25g06</t>
  </si>
  <si>
    <t>no25g06              06</t>
  </si>
  <si>
    <t>ju28l09</t>
  </si>
  <si>
    <t>ju28l09              09</t>
  </si>
  <si>
    <t>jl19c12</t>
  </si>
  <si>
    <t>jl19c12              12</t>
  </si>
  <si>
    <t>jl19c14</t>
  </si>
  <si>
    <t>jl19c14              14</t>
  </si>
  <si>
    <t>ju28k12</t>
  </si>
  <si>
    <t>ju28k12              12</t>
  </si>
  <si>
    <t>jl19c05</t>
  </si>
  <si>
    <t>jl19c05              05</t>
  </si>
  <si>
    <t>ju28k13</t>
  </si>
  <si>
    <t>ju28k13              13</t>
  </si>
  <si>
    <t>ju28l08</t>
  </si>
  <si>
    <t>ju28l08              08</t>
  </si>
  <si>
    <t>ju28l10</t>
  </si>
  <si>
    <t>ju28l10              10</t>
  </si>
  <si>
    <t>ju28l07</t>
  </si>
  <si>
    <t>ju28l07              07</t>
  </si>
  <si>
    <t>zr_45</t>
  </si>
  <si>
    <t>jl19d08</t>
  </si>
  <si>
    <t>jl19d08              08</t>
  </si>
  <si>
    <t>jl19d13</t>
  </si>
  <si>
    <t>jl19d13              13</t>
  </si>
  <si>
    <t>jl19e05</t>
  </si>
  <si>
    <t>jl19e05              05</t>
  </si>
  <si>
    <t>ju28m08</t>
  </si>
  <si>
    <t>ju28m08              08</t>
  </si>
  <si>
    <t>jl19d14</t>
  </si>
  <si>
    <t>jl19d14              14</t>
  </si>
  <si>
    <t>jl19e08</t>
  </si>
  <si>
    <t>jl19e08              08</t>
  </si>
  <si>
    <t>ju28o05</t>
  </si>
  <si>
    <t>ju28o06              06</t>
  </si>
  <si>
    <t>jl19e09</t>
  </si>
  <si>
    <t>jl19e09              09</t>
  </si>
  <si>
    <t>jl19e12</t>
  </si>
  <si>
    <t>jl19e12              12</t>
  </si>
  <si>
    <t>jl19e06</t>
  </si>
  <si>
    <t>jl19e06              06</t>
  </si>
  <si>
    <t>jl19e10</t>
  </si>
  <si>
    <t>jl19e10              10</t>
  </si>
  <si>
    <t>ju28m11</t>
  </si>
  <si>
    <t>ju28m11              11</t>
  </si>
  <si>
    <t>ju28o05              05</t>
  </si>
  <si>
    <t>ju28m12</t>
  </si>
  <si>
    <t>ju28m12              12</t>
  </si>
  <si>
    <t>jl19e13</t>
  </si>
  <si>
    <t>jl19e13              13</t>
  </si>
  <si>
    <t>ju28n13</t>
  </si>
  <si>
    <t>ju28n13              13</t>
  </si>
  <si>
    <t>ju28m07</t>
  </si>
  <si>
    <t>ju28m07              07</t>
  </si>
  <si>
    <t>ju28n09</t>
  </si>
  <si>
    <t>ju28n09              09</t>
  </si>
  <si>
    <t>ju28l13</t>
  </si>
  <si>
    <t>ju28l13              13</t>
  </si>
  <si>
    <t>ju28l14</t>
  </si>
  <si>
    <t>ju28l14              14</t>
  </si>
  <si>
    <t>jl19e14</t>
  </si>
  <si>
    <t>jl19e14              14</t>
  </si>
  <si>
    <t>jl19e07</t>
  </si>
  <si>
    <t>jl19e07              07</t>
  </si>
  <si>
    <t>ju28m14</t>
  </si>
  <si>
    <t>ju28m14              14</t>
  </si>
  <si>
    <t>ju28m09</t>
  </si>
  <si>
    <t>ju28m09              09</t>
  </si>
  <si>
    <t>ju28m13</t>
  </si>
  <si>
    <t>ju28m13              13</t>
  </si>
  <si>
    <t>ju28n11</t>
  </si>
  <si>
    <t>ju28n11              11</t>
  </si>
  <si>
    <t>ju28n10</t>
  </si>
  <si>
    <t>ju28n10              10</t>
  </si>
  <si>
    <t>ju28m05</t>
  </si>
  <si>
    <t>ju28m05              05</t>
  </si>
  <si>
    <t>ju28n08</t>
  </si>
  <si>
    <t>ju28n08              08</t>
  </si>
  <si>
    <t>ju28m10</t>
  </si>
  <si>
    <t>ju28m10              10</t>
  </si>
  <si>
    <t>ju28n12</t>
  </si>
  <si>
    <t>ju28n12              12</t>
  </si>
  <si>
    <t>ju28n07</t>
  </si>
  <si>
    <t>ju28n07              07</t>
  </si>
  <si>
    <t>ju28n05</t>
  </si>
  <si>
    <t>ju28n05              05</t>
  </si>
  <si>
    <t>ju28n14</t>
  </si>
  <si>
    <t>ju28n14              14</t>
  </si>
  <si>
    <t>ju28n06</t>
  </si>
  <si>
    <t>ju28n06              06</t>
  </si>
  <si>
    <t>ju28m06</t>
  </si>
  <si>
    <t>ju28m06              06</t>
  </si>
  <si>
    <t>jl19e11</t>
  </si>
  <si>
    <t>jl19e11              11</t>
  </si>
  <si>
    <t>jl19f05</t>
  </si>
  <si>
    <t>jl19f05              05</t>
  </si>
  <si>
    <t>jl19g12</t>
  </si>
  <si>
    <t>jl19g12              12</t>
  </si>
  <si>
    <t>no25h07</t>
  </si>
  <si>
    <t>no25h07              07</t>
  </si>
  <si>
    <t>jl19g09</t>
  </si>
  <si>
    <t>jl19g09              09</t>
  </si>
  <si>
    <t>jl19h05</t>
  </si>
  <si>
    <t>jl19h05              05</t>
  </si>
  <si>
    <t>jl19f12</t>
  </si>
  <si>
    <t>jl19f12              12</t>
  </si>
  <si>
    <t>jl19h09</t>
  </si>
  <si>
    <t>jl19h09              09</t>
  </si>
  <si>
    <t>no25g12</t>
  </si>
  <si>
    <t>no25g12              12</t>
  </si>
  <si>
    <t>jl19f14</t>
  </si>
  <si>
    <t>jl19f14              14</t>
  </si>
  <si>
    <t>jl19g14</t>
  </si>
  <si>
    <t>jl19g14              14</t>
  </si>
  <si>
    <t>jl19g07</t>
  </si>
  <si>
    <t>jl19g07              07</t>
  </si>
  <si>
    <t>no25h06</t>
  </si>
  <si>
    <t>no25h06              06</t>
  </si>
  <si>
    <t>jl19f07</t>
  </si>
  <si>
    <t>jl19f07              07</t>
  </si>
  <si>
    <t>jl19f11</t>
  </si>
  <si>
    <t>jl19f11              11</t>
  </si>
  <si>
    <t>jl19h08</t>
  </si>
  <si>
    <t>jl19h08              08</t>
  </si>
  <si>
    <t>jl19g10</t>
  </si>
  <si>
    <t>jl19g10              10</t>
  </si>
  <si>
    <t>jl19f09</t>
  </si>
  <si>
    <t>jl19f09              09</t>
  </si>
  <si>
    <t>jl19f13</t>
  </si>
  <si>
    <t>jl19f13              13</t>
  </si>
  <si>
    <t>no25h08</t>
  </si>
  <si>
    <t>no25h08              08</t>
  </si>
  <si>
    <t>jl19f10</t>
  </si>
  <si>
    <t>jl19f10              10</t>
  </si>
  <si>
    <t>no25g14</t>
  </si>
  <si>
    <t>no25g14              14</t>
  </si>
  <si>
    <t>jl19f08</t>
  </si>
  <si>
    <t>jl19f08              08</t>
  </si>
  <si>
    <t>jl19g05</t>
  </si>
  <si>
    <t>jl19g05              05</t>
  </si>
  <si>
    <t>ju28g13</t>
  </si>
  <si>
    <t>ju28g13              13</t>
  </si>
  <si>
    <t>jl19g13</t>
  </si>
  <si>
    <t>jl19g13              13</t>
  </si>
  <si>
    <t>jl19h06</t>
  </si>
  <si>
    <t>jl19h06              06</t>
  </si>
  <si>
    <t>jl19f06</t>
  </si>
  <si>
    <t>jl19f06              06</t>
  </si>
  <si>
    <t>ju28g12</t>
  </si>
  <si>
    <t>ju28g12              12</t>
  </si>
  <si>
    <t>jl19g11</t>
  </si>
  <si>
    <t>jl19g11              11</t>
  </si>
  <si>
    <t>ju28h05</t>
  </si>
  <si>
    <t>ju28h05              05</t>
  </si>
  <si>
    <t>jl19g08</t>
  </si>
  <si>
    <t>jl19g08              08</t>
  </si>
  <si>
    <t>jl19h10</t>
  </si>
  <si>
    <t>jl19h10              10</t>
  </si>
  <si>
    <t>no25g11</t>
  </si>
  <si>
    <t>no25g11              11</t>
  </si>
  <si>
    <t>no25h05</t>
  </si>
  <si>
    <t>no25h05              05</t>
  </si>
  <si>
    <t>ju28g14</t>
  </si>
  <si>
    <t>ju28g14              14</t>
  </si>
  <si>
    <t>jl19g06</t>
  </si>
  <si>
    <t>jl19g06              06</t>
  </si>
  <si>
    <t>no25g13</t>
  </si>
  <si>
    <t>no25g13              13</t>
  </si>
  <si>
    <t>jl19h07</t>
  </si>
  <si>
    <t>jl19h07              07</t>
  </si>
  <si>
    <t>2se</t>
  </si>
  <si>
    <t>Date</t>
  </si>
  <si>
    <t>Standard</t>
  </si>
  <si>
    <t>N in graph</t>
  </si>
  <si>
    <t># cycles integrated (120 max)</t>
  </si>
  <si>
    <t>BetaYb</t>
  </si>
  <si>
    <t>betaYb / betaHf</t>
  </si>
  <si>
    <t>Beta Hf</t>
  </si>
  <si>
    <t>179Hf/177Hf</t>
  </si>
  <si>
    <t>178Hf/177Hf</t>
  </si>
  <si>
    <t>171Yb/173Yb</t>
  </si>
  <si>
    <t>174Hf177Hf</t>
  </si>
  <si>
    <t>176Lu/177Hf</t>
  </si>
  <si>
    <t>176Hf/177Hf</t>
  </si>
  <si>
    <t>Mudtank</t>
  </si>
  <si>
    <t>MT1_Hf1_02sep20_2.dat</t>
  </si>
  <si>
    <t>MT1_Hf1_02sep20_3.dat</t>
  </si>
  <si>
    <t>MT1_Hf1_02sep20_4.dat</t>
  </si>
  <si>
    <t>MT1_Hf1_02sep20_5.dat</t>
  </si>
  <si>
    <t>MT1_Hf1_02sep20_6.dat</t>
  </si>
  <si>
    <t>MT1_Hf1_03sep20</t>
  </si>
  <si>
    <t>MT1_Hf1_03sep20_6.dat</t>
  </si>
  <si>
    <t>MT1_Hf1_03sep20_7.dat</t>
  </si>
  <si>
    <t>MT1_Hf1_03sep20_8.dat</t>
  </si>
  <si>
    <t>MT1_Hf1_03sep20_9.dat</t>
  </si>
  <si>
    <t>Pleso2_02sep20_02.dat</t>
  </si>
  <si>
    <t>Pleso2_02sep20_03.dat</t>
  </si>
  <si>
    <t>Pleso2_02sep20_04.dat</t>
  </si>
  <si>
    <t>Pleso2_02sep20_05.dat</t>
  </si>
  <si>
    <t>Pleso2_02sep20_06.da</t>
  </si>
  <si>
    <t>Pleso2_03sep20_03.</t>
  </si>
  <si>
    <t>Pleso2_03sep20_04.dat</t>
  </si>
  <si>
    <t>Pleso2_03sep20_05.dat</t>
  </si>
  <si>
    <t>Pleso2_03sep20_06.dat</t>
  </si>
  <si>
    <t>Pleso2_03sep20_07.dat</t>
  </si>
  <si>
    <t>GJ-1</t>
  </si>
  <si>
    <t>GJ1_1_Hf1_02sep20_02.</t>
  </si>
  <si>
    <t>GJ1_1_Hf1_02sep20_03.</t>
  </si>
  <si>
    <t>GJ1_1_Hf1_02sep20_04.</t>
  </si>
  <si>
    <t>GJ1_1_Hf1_02sep20_05.</t>
  </si>
  <si>
    <t>GJ1_1_Hf1_02sep20_06.</t>
  </si>
  <si>
    <t>GJ1_1_Hf1_03sep20_03</t>
  </si>
  <si>
    <t>GJ1_1_Hf1_03sep20_04.</t>
  </si>
  <si>
    <t>GJ1_1_Hf1_03sep20_05.</t>
  </si>
  <si>
    <t>GJ1_1_Hf1_03sep20_06.</t>
  </si>
  <si>
    <t>GJ1_1_Hf1_03sep20_07.</t>
  </si>
  <si>
    <t>MUN4</t>
  </si>
  <si>
    <t>MUN_4_Zr#4_02sep20_02</t>
  </si>
  <si>
    <t>MUN_4_Zr#4_02sep20_03</t>
  </si>
  <si>
    <t>MUN_4_Zr#4_02sep20_04</t>
  </si>
  <si>
    <t>MUN_4_Zr#4_02sep20_05</t>
  </si>
  <si>
    <t>4\MUN_4_Zr#4_02sep20_</t>
  </si>
  <si>
    <t>MUN_4_Zr#4_03sep20_03.dat</t>
  </si>
  <si>
    <t>MUN_4_Zr#4_03sep20_04</t>
  </si>
  <si>
    <t>MUN_4_Zr#4_03sep20_05</t>
  </si>
  <si>
    <t>MUN_4_Zr#4_03sep20_06</t>
  </si>
  <si>
    <t>MUN_4_Zr#4_03sep20_07</t>
  </si>
  <si>
    <t>GJ1_1_Hf1_25nov21_01.dat</t>
  </si>
  <si>
    <t>GJ1_1_Hf1_25nov21_02.dat</t>
  </si>
  <si>
    <t>GJ1_1_Hf1_25nov21_03.dat</t>
  </si>
  <si>
    <t>GJ1_1_Hf1_25nov21_04.dat</t>
  </si>
  <si>
    <t>GJ1_1_Hf1_25nov21_05.dat</t>
  </si>
  <si>
    <t>GJ1_1_Hf1_25nov21_06.dat</t>
  </si>
  <si>
    <t>GJ1_1_Hf1_25nov21_07.dat</t>
  </si>
  <si>
    <t>GJ1_1_Hf1_26nov21_01.dat</t>
  </si>
  <si>
    <t>GJ1_1_Hf1_26nov21_02.dat</t>
  </si>
  <si>
    <t>GJ1_1_Hf1_26nov21_03.dat</t>
  </si>
  <si>
    <t>GJ1_1_Hf1_26nov21_04.dat</t>
  </si>
  <si>
    <t>GJ1_1_Hf1_26nov21_05.dat</t>
  </si>
  <si>
    <t>GJ1_1_Hf1_26nov21_06.dat</t>
  </si>
  <si>
    <t>GJ1_1_Hf1_26nov21_07.dat</t>
  </si>
  <si>
    <t>MT1_Hf1_25nov21_01.dat</t>
  </si>
  <si>
    <t>MT1_Hf1_25nov21_02.dat</t>
  </si>
  <si>
    <t>MT1_Hf1_25nov21_03.dat</t>
  </si>
  <si>
    <t>MT1_Hf1_25nov21_04.dat</t>
  </si>
  <si>
    <t>MT1_Hf1_25nov21_05.dat</t>
  </si>
  <si>
    <t>MT1_Hf1_25nov21_06.dat</t>
  </si>
  <si>
    <t>MT1_Hf1_25nov21_07.dat</t>
  </si>
  <si>
    <t>MT1_Hf1_25nov21_09.dat</t>
  </si>
  <si>
    <t>MT1_Hf1_25nov21_10.dat</t>
  </si>
  <si>
    <t>MT1_Hf1_25nov21_11.dat</t>
  </si>
  <si>
    <t>MT1_Hf1_25nov21_12.dat</t>
  </si>
  <si>
    <t>MT1_Hf1_25nov21_13.dat</t>
  </si>
  <si>
    <t>MT1_Hf1_25nov21_14.dat</t>
  </si>
  <si>
    <t>MT1_Hf1_25nov21_15.dat</t>
  </si>
  <si>
    <t>MT1_Hf1_26nov21_01.dat</t>
  </si>
  <si>
    <t>MT1_Hf1_26nov21_02.dat</t>
  </si>
  <si>
    <t>MT1_Hf1_26nov21_03.dat</t>
  </si>
  <si>
    <t>MT1_Hf1_26nov21_04.dat</t>
  </si>
  <si>
    <t>MT1_Hf1_26nov21_05.dat</t>
  </si>
  <si>
    <t>MT1_Hf1_26nov21_06.dat</t>
  </si>
  <si>
    <t>MT1_Hf1_26nov21_07.dat</t>
  </si>
  <si>
    <t>MT1_Hf1_26nov21_08.dat</t>
  </si>
  <si>
    <t>MT1_Hf1_26nov21_09.dat</t>
  </si>
  <si>
    <t>MT1_Hf1_26nov21_10.dat</t>
  </si>
  <si>
    <t>MT1_Hf1_26nov21_11.dat</t>
  </si>
  <si>
    <t>MT1_Hf1_26nov21_12.dat</t>
  </si>
  <si>
    <t>MT1_Hf1_26nov21_13.dat</t>
  </si>
  <si>
    <t>MT1_Hf1_26nov21_14.dat</t>
  </si>
  <si>
    <t>MT1_Hf1_26nov21_15.dat</t>
  </si>
  <si>
    <t>MT1_Hf1_26nov21_16.dat</t>
  </si>
  <si>
    <t>MUN_4_Zr#3_25nov21_01.dat</t>
  </si>
  <si>
    <t>MUN_4_Zr#3_25nov21_02.dat</t>
  </si>
  <si>
    <t>MUN_4_Zr#3_25nov21_03.dat</t>
  </si>
  <si>
    <t>MUN_4_Zr#3_25nov21_04.dat</t>
  </si>
  <si>
    <t>MUN_4_Zr#3_25nov21_05.dat</t>
  </si>
  <si>
    <t>MUN_4_Zr#3_25nov21_06.dat</t>
  </si>
  <si>
    <t>MUN_4_Zr#3_26nov21_01.dat</t>
  </si>
  <si>
    <t>MUN_4_Zr#3_26nov21_02.dat</t>
  </si>
  <si>
    <t>MUN_4_Zr#3_26nov21_03.dat</t>
  </si>
  <si>
    <t>MUN_4_Zr#3_26nov21_04.dat</t>
  </si>
  <si>
    <t>MUN_4_Zr#3_26nov21_05.dat</t>
  </si>
  <si>
    <t>Pleso2_25nov21_01.dat</t>
  </si>
  <si>
    <t>Pleso2_25nov21_02.dat</t>
  </si>
  <si>
    <t>Pleso2_25nov21_03.dat</t>
  </si>
  <si>
    <t>Pleso2_25nov21_04.dat</t>
  </si>
  <si>
    <t>Pleso2_25nov21_05.dat</t>
  </si>
  <si>
    <t>Pleso2_25nov21_06.dat</t>
  </si>
  <si>
    <t>Pleso2_25nov21_07.dat</t>
  </si>
  <si>
    <t>Pleso2_25nov21_08.dat</t>
  </si>
  <si>
    <t>Pleso2_25nov21_09.dat</t>
  </si>
  <si>
    <t>Pleso2_25nov21_10.dat</t>
  </si>
  <si>
    <t>Pleso2_25nov21_11.dat</t>
  </si>
  <si>
    <t>Pleso2_25nov21_12.dat</t>
  </si>
  <si>
    <t>Pleso2_25nov21_13.dat</t>
  </si>
  <si>
    <t>Pleso2_26nov21_01.dat</t>
  </si>
  <si>
    <t>Pleso2_26nov21_02.dat</t>
  </si>
  <si>
    <t>Pleso2_26nov21_03.dat</t>
  </si>
  <si>
    <t>Pleso2_26nov21_05.dat</t>
  </si>
  <si>
    <t>Pleso2_26nov21_06.dat</t>
  </si>
  <si>
    <t>Pleso2_26nov21_07.dat</t>
  </si>
  <si>
    <t>Pleso2_26nov21_08.dat</t>
  </si>
  <si>
    <t>Pleso2_26nov21_09.dat</t>
  </si>
  <si>
    <t>Pleso2_26nov21_10.dat</t>
  </si>
  <si>
    <t>Pleso2_26nov21_11.dat</t>
  </si>
  <si>
    <t>Pleso2_26nov21_12.dat</t>
  </si>
  <si>
    <t>Pleso2_26nov21_13.dat</t>
  </si>
  <si>
    <t xml:space="preserve">Date </t>
  </si>
  <si>
    <t>LPMF1_zr3.dat</t>
  </si>
  <si>
    <t>LPMF1_zr2.dat</t>
  </si>
  <si>
    <t>LPMF1_zr8.dat</t>
  </si>
  <si>
    <t>LPMF1_zr11core.dat</t>
  </si>
  <si>
    <t>LPMF1_zr11rim.dat</t>
  </si>
  <si>
    <t>LPMF7_zr3.dat</t>
  </si>
  <si>
    <t>LPMF7_zr13.dat</t>
  </si>
  <si>
    <t>LPMF7_zr22.dat</t>
  </si>
  <si>
    <t>LPMF7_zr24.dat</t>
  </si>
  <si>
    <t>LPMF7_zr31.dat</t>
  </si>
  <si>
    <t>LPMF7_zr37.dat</t>
  </si>
  <si>
    <t>LPMF7_zr34.dat</t>
  </si>
  <si>
    <t>LPMF10_zr8.dat</t>
  </si>
  <si>
    <t>LPMF10_zr7.dat</t>
  </si>
  <si>
    <t>LPMF10_zr9.dat</t>
  </si>
  <si>
    <t>LPMF10_zr4.dat</t>
  </si>
  <si>
    <t>EEMF10_zr3.dat</t>
  </si>
  <si>
    <t>EEMF10_zr6.dat</t>
  </si>
  <si>
    <t>EEMF10_zr9.dat</t>
  </si>
  <si>
    <t>EEMF10_zr11.dat</t>
  </si>
  <si>
    <t>EEMF10_zr25.dat</t>
  </si>
  <si>
    <t>EEMF10_zr28.dat</t>
  </si>
  <si>
    <t>EEMF10_zr35.dat</t>
  </si>
  <si>
    <t>EEMF10_zr34.dat</t>
  </si>
  <si>
    <t>EEMF11_zr3.dat</t>
  </si>
  <si>
    <t>EEMF11_zr5.dat</t>
  </si>
  <si>
    <t>EEMF11_zr7.dat</t>
  </si>
  <si>
    <t>EEMF11_zr11.dat</t>
  </si>
  <si>
    <t>EEMF11_zr13.dat</t>
  </si>
  <si>
    <t>EEMF11_zr13core.dat</t>
  </si>
  <si>
    <t>EEMF9_zr1.dat</t>
  </si>
  <si>
    <t>EEMF9_zr4.dat</t>
  </si>
  <si>
    <t>EEMF9_zr2.dat</t>
  </si>
  <si>
    <t>EEMF9_zr3.dat</t>
  </si>
  <si>
    <t>EEMF9_zr6.dat</t>
  </si>
  <si>
    <t>EEMF9_zr8.dat</t>
  </si>
  <si>
    <t>EEMF9_zr7.dat</t>
  </si>
  <si>
    <t>EEMF9_zr13.dat</t>
  </si>
  <si>
    <t>EEMF9_zr10.dat</t>
  </si>
  <si>
    <t>EEMF9_zr11.dat</t>
  </si>
  <si>
    <t>EEMF4_zr1.dat</t>
  </si>
  <si>
    <t>EEMF4_zr5.dat</t>
  </si>
  <si>
    <t>EEMF4_z8.dat</t>
  </si>
  <si>
    <t>EEMF4_zr16.dat</t>
  </si>
  <si>
    <t>EEMF4_zr16rim.dat</t>
  </si>
  <si>
    <t>EEMF4_zr21.dat</t>
  </si>
  <si>
    <t>EEMF4_zr22.dat</t>
  </si>
  <si>
    <t>EEMF4_zr28.dat</t>
  </si>
  <si>
    <t>EEMF4_zr30.dat</t>
  </si>
  <si>
    <t>LSMMF1_zr4.dat</t>
  </si>
  <si>
    <t>LSMMF1_zr9.dat</t>
  </si>
  <si>
    <t>LSMMF1_zr10.dat</t>
  </si>
  <si>
    <t>LSMMF1_zr13.dat</t>
  </si>
  <si>
    <t>LSMMF1_zr15.dat</t>
  </si>
  <si>
    <t>LSMMF1_zr16.dat</t>
  </si>
  <si>
    <t>LSMMF1_zr24.dat</t>
  </si>
  <si>
    <t>LCMF1_zr5.dat</t>
  </si>
  <si>
    <t>LCMF1_zr6core.dat</t>
  </si>
  <si>
    <t>LCMF1_zr6rim.dat</t>
  </si>
  <si>
    <t>LCMF1_zr7.dat</t>
  </si>
  <si>
    <t>LCMF1_zr10.dat</t>
  </si>
  <si>
    <t>LCMF1_zr11.dat</t>
  </si>
  <si>
    <t>LCMF1_zr18.dat</t>
  </si>
  <si>
    <t>LCMF1_zr23.dat</t>
  </si>
  <si>
    <t>LCMF4_zr3.dat</t>
  </si>
  <si>
    <t>LCMF4_zr5.dat</t>
  </si>
  <si>
    <t>LCMF4_zr6.dat</t>
  </si>
  <si>
    <t>LCMF4_zr7.dat</t>
  </si>
  <si>
    <t>LCMF4_zr11.dat</t>
  </si>
  <si>
    <t>LCMF4_zr12.dat</t>
  </si>
  <si>
    <t>LCMF4_zr17.dat</t>
  </si>
  <si>
    <t>LCMF4_zr21.dat</t>
  </si>
  <si>
    <t>LCMF4_zr22.dat</t>
  </si>
  <si>
    <t>LCMF12_zr1.dat</t>
  </si>
  <si>
    <t>LCMF12_zr2.dat</t>
  </si>
  <si>
    <t>LCMF12_zr5.dat</t>
  </si>
  <si>
    <t>LCMF12_zr7.dat</t>
  </si>
  <si>
    <t>LCMF12_zr10.dat</t>
  </si>
  <si>
    <t>LCMF12_zr13.dat</t>
  </si>
  <si>
    <t>LCMF12_zr14core.dat</t>
  </si>
  <si>
    <t>LCMF12_zr14rim.dat</t>
  </si>
  <si>
    <t>LCMF14_zr2.dat</t>
  </si>
  <si>
    <t>LCMF14_zr5.dat</t>
  </si>
  <si>
    <t>LCMF14_z9core.dat</t>
  </si>
  <si>
    <t>LCMF14_zr13.dat</t>
  </si>
  <si>
    <t>LCMF14_zr18core.dat</t>
  </si>
  <si>
    <t>LCMF14_zr18rim.dat</t>
  </si>
  <si>
    <t>LCMF14_zr22.dat</t>
  </si>
  <si>
    <t>LCMF14_zr23.dat</t>
  </si>
  <si>
    <t>LCMF14_zr19.dat</t>
  </si>
  <si>
    <t>LLMF3_zr1.dat</t>
  </si>
  <si>
    <t>LLMF3_zr7.dat</t>
  </si>
  <si>
    <t>LLMF3_zr8.dat</t>
  </si>
  <si>
    <t>LLMF3_zr10.dat</t>
  </si>
  <si>
    <t>LLMF3_zr13.dat</t>
  </si>
  <si>
    <t>LLMF3_zr19.dat</t>
  </si>
  <si>
    <t>LLMF3_zr23.dat</t>
  </si>
  <si>
    <t>LLMF6_zr3.dat</t>
  </si>
  <si>
    <t>LLMF6_zr8.dat</t>
  </si>
  <si>
    <t>LLMF6_zr9.dat</t>
  </si>
  <si>
    <t>LLMF6_zr10.dat</t>
  </si>
  <si>
    <t>LLMF6_zr19.dat</t>
  </si>
  <si>
    <t>LLMF6_zr18.dat</t>
  </si>
  <si>
    <t>LMJMF3_zr4.dat</t>
  </si>
  <si>
    <t>LMJMF3_zr5.dat</t>
  </si>
  <si>
    <t>LMJMF3_zr6.dat</t>
  </si>
  <si>
    <t>LMJMF3_zr9.dat</t>
  </si>
  <si>
    <t>LMJMF3_zr11.dat</t>
  </si>
  <si>
    <t>LMJMF3_zr21.dat</t>
  </si>
  <si>
    <t>LMJMF3_zr23.dat</t>
  </si>
  <si>
    <t>LMJMF3_zr24.dat</t>
  </si>
  <si>
    <t>DMMF1_zr2.dat</t>
  </si>
  <si>
    <t>DMMF1_zr4.dat</t>
  </si>
  <si>
    <t>DMMF1_zr7.dat</t>
  </si>
  <si>
    <t>DMMF1_zr8.dat</t>
  </si>
  <si>
    <t>DMMF1_zr15.dat</t>
  </si>
  <si>
    <t>DMMF1_zr16.dat</t>
  </si>
  <si>
    <t>DMMF1_zr19.dat</t>
  </si>
  <si>
    <t>DMMF3_zr3.dat</t>
  </si>
  <si>
    <t>DMMF3_zr4.dat</t>
  </si>
  <si>
    <t>DMMF3_zr5.dat</t>
  </si>
  <si>
    <t>LLMF3_zr1_01.dat</t>
  </si>
  <si>
    <t>LLMF3_zr2_01.dat</t>
  </si>
  <si>
    <t>LLMF3_zr3_01.dat</t>
  </si>
  <si>
    <t>LLMF3_zr19_01.dat</t>
  </si>
  <si>
    <t>LLMF3_zr26_01.dat</t>
  </si>
  <si>
    <t>LLMF6_zr7_01.dat</t>
  </si>
  <si>
    <t>LLMF6_zr10_01.dat</t>
  </si>
  <si>
    <t>LLMF6_zr13_01.dat</t>
  </si>
  <si>
    <t>LLMF6_zr21_01.dat</t>
  </si>
  <si>
    <t>LLMF6_zr26_01.dat</t>
  </si>
  <si>
    <t>LLMF6_zr34_01.dat</t>
  </si>
  <si>
    <t>LLMF6_zr50_01.dat</t>
  </si>
  <si>
    <t>LMJMF3_zr3_01core.dat</t>
  </si>
  <si>
    <t>LMJMF3_zr3_01rim.dat</t>
  </si>
  <si>
    <t>LMJMF3_zr13_01.dat</t>
  </si>
  <si>
    <t>LMJMF3_zr16_01.dat</t>
  </si>
  <si>
    <t>LMJMF3_zr26_01.dat</t>
  </si>
  <si>
    <t>LMJMF3_zr31_01.dat</t>
  </si>
  <si>
    <t>DMMF3_zr1_01.dat</t>
  </si>
  <si>
    <t>DMMF3_zr4_01.dat</t>
  </si>
  <si>
    <t>DMMF3_zr7_01.dat</t>
  </si>
  <si>
    <t>DMMF3_zr10_01rim.dat</t>
  </si>
  <si>
    <t>DMMF3_zr10_01core.dat</t>
  </si>
  <si>
    <t>DMMF3_zr12_01rim.dat</t>
  </si>
  <si>
    <t>DMMF3_zr12_01core.dat</t>
  </si>
  <si>
    <t>DMMF3_zr24_01.dat</t>
  </si>
  <si>
    <t>DMMF3_zr27_01.dat</t>
  </si>
  <si>
    <t>DMMF1_zr2_01.dat</t>
  </si>
  <si>
    <t>DMMF1_zr6_01.dat</t>
  </si>
  <si>
    <t>DMMF1_zr11_01.dat</t>
  </si>
  <si>
    <t>DMMF1_zr19_01.dat</t>
  </si>
  <si>
    <t>DMMF1_zr20_01.dat</t>
  </si>
  <si>
    <t>DMMF1_zr22_01.dat</t>
  </si>
  <si>
    <t>LSMMF1_zr19_01.dat</t>
  </si>
  <si>
    <t>LSMMF1_zr20_01.dat</t>
  </si>
  <si>
    <t>LSMMF1_zr26_01.dat</t>
  </si>
  <si>
    <t>LSMMF1_zr29_01.dat</t>
  </si>
  <si>
    <t>LSMMF1_zr31_01.dat</t>
  </si>
  <si>
    <t>LSMMF1_zr38_01.dat</t>
  </si>
  <si>
    <t>LCMF1_zr9_01.dat</t>
  </si>
  <si>
    <t>LCMF1_zr10_01.dat</t>
  </si>
  <si>
    <t>LCMF1_zr12_01.dat</t>
  </si>
  <si>
    <t>LCMF1_zr15_01.dat</t>
  </si>
  <si>
    <t>LCMF1_zr19_01.dat</t>
  </si>
  <si>
    <t>LCMF1_zr23_01.dat</t>
  </si>
  <si>
    <t>LCMF4_zr6_01.dat</t>
  </si>
  <si>
    <t>LCMF4_zr11_01.dat</t>
  </si>
  <si>
    <t>LCMF4_zr16_01.dat</t>
  </si>
  <si>
    <t>LCMF4_zr18_01.dat</t>
  </si>
  <si>
    <t>LCMF4_zr19_01core.dat</t>
  </si>
  <si>
    <t>LCMF4_zr19_01rim.dat</t>
  </si>
  <si>
    <t>LCMF4_zr22_01.dat</t>
  </si>
  <si>
    <t>LCMF12_zr2_01.dat</t>
  </si>
  <si>
    <t>LCMF12_zr9_01.dat</t>
  </si>
  <si>
    <t>LCMF12_zr10_01.dat</t>
  </si>
  <si>
    <t>LCMF12_zr18_01.dat</t>
  </si>
  <si>
    <t>LCMF12_zr19_01.dat</t>
  </si>
  <si>
    <t>LCMF14_zr1_01.dat</t>
  </si>
  <si>
    <t>LCMF14_zr7_01.dat</t>
  </si>
  <si>
    <t>LCMF14_zr10_01.dat</t>
  </si>
  <si>
    <t>LCMF14_zr12_01.dat</t>
  </si>
  <si>
    <t>LCMF14_zr14_01core.da</t>
  </si>
  <si>
    <t>LCMF14_zr14_01rim.dat</t>
  </si>
  <si>
    <t>LCMF14_zr16_01.dat</t>
  </si>
  <si>
    <t>LCMF14_zr23_01.dat</t>
  </si>
  <si>
    <t>LCMF14_zr24_01.dat</t>
  </si>
  <si>
    <t>LCMF14_zr27_01.dat</t>
  </si>
  <si>
    <t>LPMF1_zr3_01.dat</t>
  </si>
  <si>
    <t>LPMF1_zr10_01.dat</t>
  </si>
  <si>
    <t>LPMF1_zr18_01.dat</t>
  </si>
  <si>
    <t>LPMF1_zr21_01.dat</t>
  </si>
  <si>
    <t>LPMF1_zr23_01.dat</t>
  </si>
  <si>
    <t>LPMF1_zr34_01.dat</t>
  </si>
  <si>
    <t>LPMF10_zr5_01.dat</t>
  </si>
  <si>
    <t>LPMF10_zr9_01.dat</t>
  </si>
  <si>
    <t>LPMF10_zr11_01.dat</t>
  </si>
  <si>
    <t>LPMF10_zr13_01.dat</t>
  </si>
  <si>
    <t>LPMF10_zr24_01.dat</t>
  </si>
  <si>
    <t>Input Constants (Published Values)</t>
  </si>
  <si>
    <t>lambda Lu (1/Ma)</t>
  </si>
  <si>
    <t>Söderlund, U., Patchett, J., Vervoort, J., Isachsen, C., 2004. The 176Lu decay constant determined by Lu–Hf and U–Pb isotope systematics ofPrecambrianmafic intrusions. Earth Planet. Sci. Lett. 219, 311–324</t>
  </si>
  <si>
    <t>176Hf/177Hf (CHUR)0</t>
  </si>
  <si>
    <t>Bouvier, A., Vervoort, J.D., Patchett, P.J., 2008. The Lu–Hfand Sm–Nd isotopic composition of CHUR: constraints from unequilibrated chondrites and implications for the bulk composition of terrestrial planets. Earth Planet. Sci. Lett. 273, 48–57</t>
  </si>
  <si>
    <t>176Lu/177Hf (CHUR)</t>
  </si>
  <si>
    <t>176Hf/177Hf DM (0)</t>
  </si>
  <si>
    <t>Vervoort, J.D., Blichert-Toft, J., 1999. Evolution of the depleted mantle: Hf isotope evidencefrom juvenile rocks through time. Geochimica et Cosmochimica Acta 63, 533–556</t>
  </si>
  <si>
    <t>176Lu/177Hf DM (0)</t>
  </si>
  <si>
    <t>176Lu/177Hf CRUST (0)</t>
  </si>
  <si>
    <t>Goodge, J.W., Vervoort J.D., 2006. Origin of Mesoproterozoic A-type granites in Laurentia: Hf isotope evidence. Earth and Planetary Science Letters 243, 711-731.</t>
  </si>
  <si>
    <t>Sample Analysis</t>
  </si>
  <si>
    <t>U-Pb Age</t>
  </si>
  <si>
    <t>Measured Values</t>
  </si>
  <si>
    <t>Calculated Values</t>
  </si>
  <si>
    <t>eHf initial</t>
  </si>
  <si>
    <t>Calculated Model Age</t>
  </si>
  <si>
    <t>exp(lamb.Lu*T)-1</t>
  </si>
  <si>
    <t>176Hf/177Hf initial</t>
  </si>
  <si>
    <t>176Hf/177Hf CHUR initial</t>
  </si>
  <si>
    <t>176Hf/177Hf (T)</t>
  </si>
  <si>
    <t>176Hf/177Hf DM (T)</t>
  </si>
  <si>
    <t>176Hf/177Hf (CHUR)T</t>
  </si>
  <si>
    <t>T(DM) Ma</t>
  </si>
  <si>
    <t>LLMF3_ZR1_01.dat</t>
  </si>
  <si>
    <t>Al2O3</t>
  </si>
  <si>
    <t>SiO2</t>
  </si>
  <si>
    <t>CaO</t>
  </si>
  <si>
    <t>Sc</t>
  </si>
  <si>
    <t>TiO2</t>
  </si>
  <si>
    <t>Sr</t>
  </si>
  <si>
    <t>Y</t>
  </si>
  <si>
    <t>Zr</t>
  </si>
  <si>
    <t>Nb</t>
  </si>
  <si>
    <t>Ba</t>
  </si>
  <si>
    <t>La</t>
  </si>
  <si>
    <t>Ce</t>
  </si>
  <si>
    <t>Pr</t>
  </si>
  <si>
    <t>Nd</t>
  </si>
  <si>
    <t>Sm</t>
  </si>
  <si>
    <t>Eu</t>
  </si>
  <si>
    <t>Gd</t>
  </si>
  <si>
    <t>Tb</t>
  </si>
  <si>
    <t>Dy</t>
  </si>
  <si>
    <t>Ho</t>
  </si>
  <si>
    <t>Er</t>
  </si>
  <si>
    <t>Tm</t>
  </si>
  <si>
    <t>Yb</t>
  </si>
  <si>
    <t>Lu</t>
  </si>
  <si>
    <t>Hf</t>
  </si>
  <si>
    <t>Ta</t>
  </si>
  <si>
    <t>Th</t>
  </si>
  <si>
    <t>U</t>
  </si>
  <si>
    <t>ppm</t>
  </si>
  <si>
    <t>wt%</t>
  </si>
  <si>
    <t>Sample</t>
  </si>
  <si>
    <t xml:space="preserve">Zircon </t>
  </si>
  <si>
    <t>LA-ICP-MS Code</t>
  </si>
  <si>
    <t>Zr_7</t>
  </si>
  <si>
    <t>ma25e10           10</t>
  </si>
  <si>
    <t xml:space="preserve">&lt;0.050 </t>
  </si>
  <si>
    <t xml:space="preserve">&lt;0.003 </t>
  </si>
  <si>
    <t>ma25e11           11</t>
  </si>
  <si>
    <t xml:space="preserve">&lt;0.058 </t>
  </si>
  <si>
    <t>Zr_8</t>
  </si>
  <si>
    <t>ma25e12           12</t>
  </si>
  <si>
    <t>ma25e13           13</t>
  </si>
  <si>
    <t>Zr_10</t>
  </si>
  <si>
    <t>ma25e14           14</t>
  </si>
  <si>
    <t>Zr_13</t>
  </si>
  <si>
    <t>ma25e15           15</t>
  </si>
  <si>
    <t xml:space="preserve">&lt;0.049 </t>
  </si>
  <si>
    <t>Zr_16</t>
  </si>
  <si>
    <t>ma25e16           16</t>
  </si>
  <si>
    <t>Zr_18</t>
  </si>
  <si>
    <t>ma25e17           17</t>
  </si>
  <si>
    <t xml:space="preserve">&lt;0.012 </t>
  </si>
  <si>
    <t xml:space="preserve">&lt;0.053 </t>
  </si>
  <si>
    <t>Zr_19</t>
  </si>
  <si>
    <t>ma25f03           03</t>
  </si>
  <si>
    <t xml:space="preserve">&lt;0.000 </t>
  </si>
  <si>
    <t xml:space="preserve">&lt;0.075 </t>
  </si>
  <si>
    <t>Zr_23</t>
  </si>
  <si>
    <t>ma25f04           04</t>
  </si>
  <si>
    <t>Zr_28</t>
  </si>
  <si>
    <t>ma25f05           05</t>
  </si>
  <si>
    <t xml:space="preserve">&lt;0.038 </t>
  </si>
  <si>
    <t>ma25f06           06</t>
  </si>
  <si>
    <t>Zr_29</t>
  </si>
  <si>
    <t>ma25f07           07</t>
  </si>
  <si>
    <t>Zr_34 core</t>
  </si>
  <si>
    <t>ma25f08           08</t>
  </si>
  <si>
    <t>Zr_34 rim</t>
  </si>
  <si>
    <t>ma25f09           09</t>
  </si>
  <si>
    <t>Zr_1 core</t>
  </si>
  <si>
    <t>ma25f10           10</t>
  </si>
  <si>
    <t xml:space="preserve">&lt;0.015 </t>
  </si>
  <si>
    <t xml:space="preserve">&lt;0.081 </t>
  </si>
  <si>
    <t>Zr_1 rim</t>
  </si>
  <si>
    <t>ma25f11           11</t>
  </si>
  <si>
    <t>Zr_2</t>
  </si>
  <si>
    <t>ma25f12           12</t>
  </si>
  <si>
    <t>Zr_4</t>
  </si>
  <si>
    <t>ma25f13           13</t>
  </si>
  <si>
    <t xml:space="preserve">&lt;0.040 </t>
  </si>
  <si>
    <t>Zr_5</t>
  </si>
  <si>
    <t>ma25f14           14</t>
  </si>
  <si>
    <t>ma25f15           15</t>
  </si>
  <si>
    <t>ma25f16           16</t>
  </si>
  <si>
    <t xml:space="preserve">&lt;0.029 </t>
  </si>
  <si>
    <t>Zr_9</t>
  </si>
  <si>
    <t>ma25f17           17</t>
  </si>
  <si>
    <t>Zr_11</t>
  </si>
  <si>
    <t>ma25g03           03</t>
  </si>
  <si>
    <t xml:space="preserve">&lt;0.067 </t>
  </si>
  <si>
    <t>ma25g04           04</t>
  </si>
  <si>
    <t>Zr_15</t>
  </si>
  <si>
    <t>ma25g05           05</t>
  </si>
  <si>
    <t xml:space="preserve">&lt;0.033 </t>
  </si>
  <si>
    <t>ma25g06           06</t>
  </si>
  <si>
    <t>Zr_27</t>
  </si>
  <si>
    <t>ma25g07           07</t>
  </si>
  <si>
    <t>Zr_31</t>
  </si>
  <si>
    <t>ma25g08           08</t>
  </si>
  <si>
    <t>Zr_33</t>
  </si>
  <si>
    <t>ma25g09           09</t>
  </si>
  <si>
    <t xml:space="preserve">&lt;0.055 </t>
  </si>
  <si>
    <t>Zr_3</t>
  </si>
  <si>
    <t>no18e08           08</t>
  </si>
  <si>
    <t xml:space="preserve">&lt;0.013 </t>
  </si>
  <si>
    <t xml:space="preserve">&lt;0.070 </t>
  </si>
  <si>
    <t>no18e09           09</t>
  </si>
  <si>
    <t xml:space="preserve">&lt;0.010 </t>
  </si>
  <si>
    <t xml:space="preserve">&lt;0.048 </t>
  </si>
  <si>
    <t>Zr_6</t>
  </si>
  <si>
    <t>no18e10           10</t>
  </si>
  <si>
    <t xml:space="preserve">&lt;0.016 </t>
  </si>
  <si>
    <t xml:space="preserve">&lt;0.103 </t>
  </si>
  <si>
    <t>Zr_35</t>
  </si>
  <si>
    <t>no18e11           11</t>
  </si>
  <si>
    <t xml:space="preserve">&lt;0.064 </t>
  </si>
  <si>
    <t>no18e12           12</t>
  </si>
  <si>
    <t xml:space="preserve">&lt;0.011 </t>
  </si>
  <si>
    <t>no18e13           13</t>
  </si>
  <si>
    <t xml:space="preserve">&lt;0.014 </t>
  </si>
  <si>
    <t>Zr_17</t>
  </si>
  <si>
    <t>no18e14           14</t>
  </si>
  <si>
    <t xml:space="preserve">&lt;0.009 </t>
  </si>
  <si>
    <t xml:space="preserve">&lt;0.043 </t>
  </si>
  <si>
    <t>Zr_20</t>
  </si>
  <si>
    <t>no18e15           15</t>
  </si>
  <si>
    <t xml:space="preserve">&lt;0.024 </t>
  </si>
  <si>
    <t xml:space="preserve">&lt;0.114 </t>
  </si>
  <si>
    <t>Zr_22</t>
  </si>
  <si>
    <t>no18e16           16</t>
  </si>
  <si>
    <t xml:space="preserve">&lt;0.060 </t>
  </si>
  <si>
    <t>Zr_30</t>
  </si>
  <si>
    <t>no18e17           17</t>
  </si>
  <si>
    <t xml:space="preserve">&lt;0.112 </t>
  </si>
  <si>
    <t>no18f03           03</t>
  </si>
  <si>
    <t xml:space="preserve">&lt;0.019 </t>
  </si>
  <si>
    <t xml:space="preserve">&lt;0.149 </t>
  </si>
  <si>
    <t>Zr_34</t>
  </si>
  <si>
    <t>no18f04           04</t>
  </si>
  <si>
    <t xml:space="preserve">&lt;0.062 </t>
  </si>
  <si>
    <t>no18i07           07</t>
  </si>
  <si>
    <t xml:space="preserve">&lt;0.018 </t>
  </si>
  <si>
    <t>no18i08           08</t>
  </si>
  <si>
    <t>no18i09           09</t>
  </si>
  <si>
    <t>no18i10           10</t>
  </si>
  <si>
    <t>no18i11           11</t>
  </si>
  <si>
    <t>no18h14           14</t>
  </si>
  <si>
    <t xml:space="preserve">&lt;0.071 </t>
  </si>
  <si>
    <t>no18h15           15</t>
  </si>
  <si>
    <t>no18h16           16</t>
  </si>
  <si>
    <t>no18h17           17</t>
  </si>
  <si>
    <t xml:space="preserve">&lt;0.008 </t>
  </si>
  <si>
    <t>no18i03           03</t>
  </si>
  <si>
    <t>no18i04           04</t>
  </si>
  <si>
    <t xml:space="preserve">&lt;0.032 </t>
  </si>
  <si>
    <t>no18i05           05</t>
  </si>
  <si>
    <t xml:space="preserve">&lt;0.082 </t>
  </si>
  <si>
    <t>no18i06           06</t>
  </si>
  <si>
    <t xml:space="preserve">&lt;0.022 </t>
  </si>
  <si>
    <t xml:space="preserve">&lt;0.144 </t>
  </si>
  <si>
    <t xml:space="preserve">&lt;0.005 </t>
  </si>
  <si>
    <t>no18d12           12</t>
  </si>
  <si>
    <t xml:space="preserve">&lt;0.057 </t>
  </si>
  <si>
    <t>no18d13           13</t>
  </si>
  <si>
    <t xml:space="preserve">&lt;0.046 </t>
  </si>
  <si>
    <t>no18d14           14</t>
  </si>
  <si>
    <t>Zr_12</t>
  </si>
  <si>
    <t>no18d15           15</t>
  </si>
  <si>
    <t xml:space="preserve">&lt;0.007 </t>
  </si>
  <si>
    <t xml:space="preserve">&lt;0.045 </t>
  </si>
  <si>
    <t>no18d16           16</t>
  </si>
  <si>
    <t xml:space="preserve">&lt;0.092 </t>
  </si>
  <si>
    <t>Zr_21</t>
  </si>
  <si>
    <t>no18d17           17</t>
  </si>
  <si>
    <t xml:space="preserve">&lt;0.085 </t>
  </si>
  <si>
    <t>no18e03           03</t>
  </si>
  <si>
    <t xml:space="preserve">&lt;0.130 </t>
  </si>
  <si>
    <t>no18e04           04</t>
  </si>
  <si>
    <t xml:space="preserve">&lt;0.041 </t>
  </si>
  <si>
    <t>Zr_24</t>
  </si>
  <si>
    <t>no18e05           05</t>
  </si>
  <si>
    <t xml:space="preserve">&lt;0.042 </t>
  </si>
  <si>
    <t>no18e06           06</t>
  </si>
  <si>
    <t>no18e07           07</t>
  </si>
  <si>
    <t xml:space="preserve">&lt;0.119 </t>
  </si>
  <si>
    <t>no18g10           10</t>
  </si>
  <si>
    <t xml:space="preserve">&lt;0.095 </t>
  </si>
  <si>
    <t>no18g11           11</t>
  </si>
  <si>
    <t xml:space="preserve">&lt;0.079 </t>
  </si>
  <si>
    <t>no18g12           12</t>
  </si>
  <si>
    <t xml:space="preserve">&lt;0.017 </t>
  </si>
  <si>
    <t xml:space="preserve">&lt;0.117 </t>
  </si>
  <si>
    <t>no18g13           13</t>
  </si>
  <si>
    <t xml:space="preserve">&lt;0.026 </t>
  </si>
  <si>
    <t xml:space="preserve">&lt;0.140 </t>
  </si>
  <si>
    <t xml:space="preserve">&lt;0.006 </t>
  </si>
  <si>
    <t>Zr_1</t>
  </si>
  <si>
    <t>ma25c17           17</t>
  </si>
  <si>
    <t>ma25d03           03</t>
  </si>
  <si>
    <t>ma25d04           04</t>
  </si>
  <si>
    <t>ma25d05           05</t>
  </si>
  <si>
    <t>ma25d06           06</t>
  </si>
  <si>
    <t>ma25d07           07</t>
  </si>
  <si>
    <t>Zr_25</t>
  </si>
  <si>
    <t>ma25d08           08</t>
  </si>
  <si>
    <t xml:space="preserve">&lt;0.110 </t>
  </si>
  <si>
    <t>ma25d09           09</t>
  </si>
  <si>
    <t>ma25d10           10</t>
  </si>
  <si>
    <t xml:space="preserve">&lt;0.052 </t>
  </si>
  <si>
    <t>ma25d11           11</t>
  </si>
  <si>
    <t>Zr_41</t>
  </si>
  <si>
    <t>ma25d12           12</t>
  </si>
  <si>
    <t>no18b16           16</t>
  </si>
  <si>
    <t xml:space="preserve">&lt;0.068 </t>
  </si>
  <si>
    <t>no18b17           17</t>
  </si>
  <si>
    <t>no18c03           03</t>
  </si>
  <si>
    <t xml:space="preserve">&lt;0.080 </t>
  </si>
  <si>
    <t>no18c04           04</t>
  </si>
  <si>
    <t>no18c05           05</t>
  </si>
  <si>
    <t>no18c06           06</t>
  </si>
  <si>
    <t xml:space="preserve">&lt;0.072 </t>
  </si>
  <si>
    <t>no18c07           07</t>
  </si>
  <si>
    <t>no18c08           08</t>
  </si>
  <si>
    <t>no18c09           09</t>
  </si>
  <si>
    <t>no18c10           10</t>
  </si>
  <si>
    <t>ma25d13           13</t>
  </si>
  <si>
    <t xml:space="preserve">&lt;0.039 </t>
  </si>
  <si>
    <t xml:space="preserve">&lt;0.030 </t>
  </si>
  <si>
    <t xml:space="preserve">&lt;0.002 </t>
  </si>
  <si>
    <t>ma25d14           14</t>
  </si>
  <si>
    <t>ma25d15           15</t>
  </si>
  <si>
    <t>ma25d16           16</t>
  </si>
  <si>
    <t xml:space="preserve">&lt;0.036 </t>
  </si>
  <si>
    <t>ma25d17           17</t>
  </si>
  <si>
    <t xml:space="preserve">&lt;0.086 </t>
  </si>
  <si>
    <t>no18b03           03</t>
  </si>
  <si>
    <t>no18b04           04</t>
  </si>
  <si>
    <t>no18b05           05</t>
  </si>
  <si>
    <t xml:space="preserve">&lt;0.084 </t>
  </si>
  <si>
    <t>no18b06           06</t>
  </si>
  <si>
    <t xml:space="preserve">&lt;0.047 </t>
  </si>
  <si>
    <t>no18b07           07</t>
  </si>
  <si>
    <t>no18b08           08</t>
  </si>
  <si>
    <t>no18b09           09</t>
  </si>
  <si>
    <t>no18b10           10</t>
  </si>
  <si>
    <t>no18b11           11</t>
  </si>
  <si>
    <t>no18b12           12</t>
  </si>
  <si>
    <t>no18b13           13</t>
  </si>
  <si>
    <t>no18b14           14</t>
  </si>
  <si>
    <t xml:space="preserve">&lt;0.037 </t>
  </si>
  <si>
    <t>no18b15           15</t>
  </si>
  <si>
    <t>no18a03           03</t>
  </si>
  <si>
    <t xml:space="preserve">&lt;0.088 </t>
  </si>
  <si>
    <t>no18a04           04</t>
  </si>
  <si>
    <t>no18a05           05</t>
  </si>
  <si>
    <t>no18a06           06</t>
  </si>
  <si>
    <t>no18a07           07</t>
  </si>
  <si>
    <t xml:space="preserve">&lt;0.076 </t>
  </si>
  <si>
    <t>no18a08           08</t>
  </si>
  <si>
    <t>no18a09           09</t>
  </si>
  <si>
    <t>no18a11           11</t>
  </si>
  <si>
    <t>no18a12           12</t>
  </si>
  <si>
    <t xml:space="preserve">&lt;0.073 </t>
  </si>
  <si>
    <t>no18a13           13</t>
  </si>
  <si>
    <t>no18a14           14</t>
  </si>
  <si>
    <t>no18a15           15</t>
  </si>
  <si>
    <t>no18a16           16</t>
  </si>
  <si>
    <t>no18a17           17</t>
  </si>
  <si>
    <t xml:space="preserve">&lt;0.034 </t>
  </si>
  <si>
    <t>Zr_14</t>
  </si>
  <si>
    <t>no18a10           10</t>
  </si>
  <si>
    <t>no18c11           11</t>
  </si>
  <si>
    <t>no18c12           12</t>
  </si>
  <si>
    <t>no18c13           13</t>
  </si>
  <si>
    <t>no18c14           14</t>
  </si>
  <si>
    <t>no18c15           15</t>
  </si>
  <si>
    <t>no18c16           16</t>
  </si>
  <si>
    <t>no18c17           17</t>
  </si>
  <si>
    <t>no18d03           03</t>
  </si>
  <si>
    <t>no18d04           04</t>
  </si>
  <si>
    <t>no18d05           05</t>
  </si>
  <si>
    <t xml:space="preserve">&lt;0.100 </t>
  </si>
  <si>
    <t>no18d06           06</t>
  </si>
  <si>
    <t>no18d07           07</t>
  </si>
  <si>
    <t xml:space="preserve">&lt;0.063 </t>
  </si>
  <si>
    <t>no18d08           08</t>
  </si>
  <si>
    <t xml:space="preserve">&lt;0.065 </t>
  </si>
  <si>
    <t>no18d09           09</t>
  </si>
  <si>
    <t>no18d10           10</t>
  </si>
  <si>
    <t>no18d11           11</t>
  </si>
  <si>
    <t>ma25e03           03</t>
  </si>
  <si>
    <t>ma25e04           04</t>
  </si>
  <si>
    <t>ma25e05           05</t>
  </si>
  <si>
    <t>ma25e06           06</t>
  </si>
  <si>
    <t>ma25e07           07</t>
  </si>
  <si>
    <t xml:space="preserve">&lt;0.066 </t>
  </si>
  <si>
    <t>ma25e08           08</t>
  </si>
  <si>
    <t>ma25e09           09</t>
  </si>
  <si>
    <t>no18g04           04</t>
  </si>
  <si>
    <t xml:space="preserve">&lt;0.136 </t>
  </si>
  <si>
    <t>no18g05           05</t>
  </si>
  <si>
    <t>no18g06           06</t>
  </si>
  <si>
    <t>no18g07           07</t>
  </si>
  <si>
    <t xml:space="preserve">&lt;0.097 </t>
  </si>
  <si>
    <t>no18g08           08</t>
  </si>
  <si>
    <t>no18g09           09</t>
  </si>
  <si>
    <t>ma25b08           08</t>
  </si>
  <si>
    <t>ma25b09           09</t>
  </si>
  <si>
    <t>ma25b10           10</t>
  </si>
  <si>
    <t>ma25b11           11</t>
  </si>
  <si>
    <t>ma25b12           12</t>
  </si>
  <si>
    <t xml:space="preserve">&lt;0.090 </t>
  </si>
  <si>
    <t>ma25b13           13</t>
  </si>
  <si>
    <t xml:space="preserve">&lt;0.056 </t>
  </si>
  <si>
    <t>ma25b14           14</t>
  </si>
  <si>
    <t>ma25b15           15</t>
  </si>
  <si>
    <t>zr9</t>
  </si>
  <si>
    <t>no18g14           14</t>
  </si>
  <si>
    <t>zr11</t>
  </si>
  <si>
    <t>no18g15           15</t>
  </si>
  <si>
    <t>ma25a03           03</t>
  </si>
  <si>
    <t xml:space="preserve">&lt;0.069 </t>
  </si>
  <si>
    <t>ma25a04           04</t>
  </si>
  <si>
    <t>ma25a05           05</t>
  </si>
  <si>
    <t xml:space="preserve">&lt;0.051 </t>
  </si>
  <si>
    <t>ma25a06           06</t>
  </si>
  <si>
    <t>ma25a07           07</t>
  </si>
  <si>
    <t>ma25a08           08</t>
  </si>
  <si>
    <t>ma25a09           09</t>
  </si>
  <si>
    <t>ma25a10           10</t>
  </si>
  <si>
    <t>Zr_26</t>
  </si>
  <si>
    <t>ma25a11           11</t>
  </si>
  <si>
    <t>zr4</t>
  </si>
  <si>
    <t>no18g16           16</t>
  </si>
  <si>
    <t>ma25a12           12</t>
  </si>
  <si>
    <t>Zr_10 core</t>
  </si>
  <si>
    <t>ma25a13           13</t>
  </si>
  <si>
    <t>Zr_10 rim</t>
  </si>
  <si>
    <t>ma25a14           14</t>
  </si>
  <si>
    <t xml:space="preserve">&lt;0.054 </t>
  </si>
  <si>
    <t>ma25a15           15</t>
  </si>
  <si>
    <t>ma25a16           16</t>
  </si>
  <si>
    <t>ma25a17           17</t>
  </si>
  <si>
    <t>ma25b03           03</t>
  </si>
  <si>
    <t>ma25b04           04</t>
  </si>
  <si>
    <t xml:space="preserve">&lt;0.027 </t>
  </si>
  <si>
    <t>ma25b05           05</t>
  </si>
  <si>
    <t>Zr_51</t>
  </si>
  <si>
    <t>ma25b06           06</t>
  </si>
  <si>
    <t>Zr_55</t>
  </si>
  <si>
    <t>ma25b07           07</t>
  </si>
  <si>
    <t>zr3</t>
  </si>
  <si>
    <t>no18g17           17</t>
  </si>
  <si>
    <t>no18h03           03</t>
  </si>
  <si>
    <t>zr5</t>
  </si>
  <si>
    <t>no18h04           04</t>
  </si>
  <si>
    <t xml:space="preserve">&lt;0.077 </t>
  </si>
  <si>
    <t>zr8</t>
  </si>
  <si>
    <t>no18h05           05</t>
  </si>
  <si>
    <t>no18h06           06</t>
  </si>
  <si>
    <t>no18h07           07</t>
  </si>
  <si>
    <t xml:space="preserve">&lt;0.083 </t>
  </si>
  <si>
    <t>zr15</t>
  </si>
  <si>
    <t>no18h08           08</t>
  </si>
  <si>
    <t>zr17</t>
  </si>
  <si>
    <t>no18h09           09</t>
  </si>
  <si>
    <t>zr20</t>
  </si>
  <si>
    <t>no18h10           10</t>
  </si>
  <si>
    <t>zr21</t>
  </si>
  <si>
    <t>no18h11           11</t>
  </si>
  <si>
    <t>zr22</t>
  </si>
  <si>
    <t>no18h12           12</t>
  </si>
  <si>
    <t>zr23</t>
  </si>
  <si>
    <t>no18h13           13</t>
  </si>
  <si>
    <t>ma25b16           16</t>
  </si>
  <si>
    <t>ma25b17           17</t>
  </si>
  <si>
    <t>ma25c03           03</t>
  </si>
  <si>
    <t>ma25c04           04</t>
  </si>
  <si>
    <t>ma25c05           05</t>
  </si>
  <si>
    <t>ma25c06           06</t>
  </si>
  <si>
    <t>ma25c07           07</t>
  </si>
  <si>
    <t xml:space="preserve">&lt;0.028 </t>
  </si>
  <si>
    <t>ma25c08           08</t>
  </si>
  <si>
    <t>ma25c09           09</t>
  </si>
  <si>
    <t>ma25c10           10</t>
  </si>
  <si>
    <t>ma25c11           11</t>
  </si>
  <si>
    <t>ma25c12           12</t>
  </si>
  <si>
    <t>ma25c13           13</t>
  </si>
  <si>
    <t>ma25c14           14</t>
  </si>
  <si>
    <t>ma25c15           15</t>
  </si>
  <si>
    <t>ma25c16           16</t>
  </si>
  <si>
    <t>Ti</t>
  </si>
  <si>
    <t>U/Yb</t>
  </si>
  <si>
    <t>Gd/Yb</t>
  </si>
  <si>
    <t>Nb/Yb</t>
  </si>
  <si>
    <t>AV</t>
  </si>
  <si>
    <t>STDEV</t>
  </si>
  <si>
    <t>REL ERROR</t>
  </si>
  <si>
    <t>Average</t>
  </si>
  <si>
    <t>St Dev</t>
  </si>
  <si>
    <t>Rel Difference</t>
  </si>
  <si>
    <t>Zr_23_core</t>
  </si>
  <si>
    <t>Zr_12 rim</t>
  </si>
  <si>
    <t>Zr_12 core</t>
  </si>
  <si>
    <t>LL6</t>
  </si>
  <si>
    <t>Comment</t>
  </si>
  <si>
    <r>
      <rPr>
        <b/>
        <sz val="12"/>
        <color theme="1"/>
        <rFont val="Times New Roman"/>
        <family val="1"/>
      </rPr>
      <t xml:space="preserve">Supplementary Table 10. </t>
    </r>
    <r>
      <rPr>
        <sz val="12"/>
        <color theme="1"/>
        <rFont val="Times New Roman"/>
        <family val="1"/>
      </rPr>
      <t xml:space="preserve">Zircon trace element analyses filtered for concentrations that did not reflect original zircon compositions. </t>
    </r>
  </si>
  <si>
    <t>Epoxy Mount</t>
  </si>
  <si>
    <t>References</t>
  </si>
  <si>
    <t>bad analysis/outlier</t>
  </si>
  <si>
    <r>
      <t>𝛿</t>
    </r>
    <r>
      <rPr>
        <b/>
        <vertAlign val="superscript"/>
        <sz val="11"/>
        <color theme="1"/>
        <rFont val="Times New Roman"/>
        <family val="1"/>
      </rPr>
      <t>18</t>
    </r>
    <r>
      <rPr>
        <b/>
        <sz val="11"/>
        <color theme="1"/>
        <rFont val="Times New Roman"/>
        <family val="1"/>
      </rPr>
      <t>O</t>
    </r>
    <r>
      <rPr>
        <b/>
        <vertAlign val="subscript"/>
        <sz val="11"/>
        <color theme="1"/>
        <rFont val="Times New Roman"/>
        <family val="1"/>
      </rPr>
      <t>VSMOW</t>
    </r>
    <r>
      <rPr>
        <b/>
        <sz val="11"/>
        <color theme="1"/>
        <rFont val="Times New Roman"/>
        <family val="1"/>
      </rPr>
      <t xml:space="preserve"> (‰)</t>
    </r>
  </si>
  <si>
    <r>
      <t xml:space="preserve">Arithmetic mean </t>
    </r>
    <r>
      <rPr>
        <b/>
        <vertAlign val="superscript"/>
        <sz val="11"/>
        <color theme="1"/>
        <rFont val="Times New Roman"/>
        <family val="1"/>
      </rPr>
      <t>206</t>
    </r>
    <r>
      <rPr>
        <b/>
        <sz val="11"/>
        <color theme="1"/>
        <rFont val="Times New Roman"/>
        <family val="1"/>
      </rPr>
      <t>Pb/</t>
    </r>
    <r>
      <rPr>
        <b/>
        <vertAlign val="superscript"/>
        <sz val="11"/>
        <color theme="1"/>
        <rFont val="Times New Roman"/>
        <family val="1"/>
      </rPr>
      <t>238</t>
    </r>
    <r>
      <rPr>
        <b/>
        <sz val="11"/>
        <color theme="1"/>
        <rFont val="Times New Roman"/>
        <family val="1"/>
      </rPr>
      <t>U age (Ma)</t>
    </r>
  </si>
  <si>
    <r>
      <rPr>
        <b/>
        <sz val="11"/>
        <color theme="1"/>
        <rFont val="Times New Roman"/>
        <family val="1"/>
      </rPr>
      <t>Supplementary Table 3b.</t>
    </r>
    <r>
      <rPr>
        <sz val="11"/>
        <color theme="1"/>
        <rFont val="Times New Roman"/>
        <family val="1"/>
      </rPr>
      <t xml:space="preserve"> U–Pb data for individual analyses of the primary standard, GJ-1 zircon, from five U–Pb sessions. No analyses of the standard were excluded.</t>
    </r>
  </si>
  <si>
    <r>
      <rPr>
        <b/>
        <vertAlign val="superscript"/>
        <sz val="11"/>
        <color theme="1"/>
        <rFont val="Times New Roman"/>
        <family val="1"/>
      </rPr>
      <t>207</t>
    </r>
    <r>
      <rPr>
        <b/>
        <sz val="11"/>
        <color theme="1"/>
        <rFont val="Times New Roman"/>
        <family val="1"/>
      </rPr>
      <t>Pb/</t>
    </r>
    <r>
      <rPr>
        <b/>
        <vertAlign val="superscript"/>
        <sz val="11"/>
        <color theme="1"/>
        <rFont val="Times New Roman"/>
        <family val="1"/>
      </rPr>
      <t>235</t>
    </r>
    <r>
      <rPr>
        <b/>
        <sz val="11"/>
        <color theme="1"/>
        <rFont val="Times New Roman"/>
        <family val="1"/>
      </rPr>
      <t>U</t>
    </r>
  </si>
  <si>
    <r>
      <rPr>
        <b/>
        <vertAlign val="superscript"/>
        <sz val="11"/>
        <color theme="1"/>
        <rFont val="Times New Roman"/>
        <family val="1"/>
      </rPr>
      <t>206</t>
    </r>
    <r>
      <rPr>
        <b/>
        <sz val="11"/>
        <color theme="1"/>
        <rFont val="Times New Roman"/>
        <family val="1"/>
      </rPr>
      <t>Pb/</t>
    </r>
    <r>
      <rPr>
        <b/>
        <vertAlign val="superscript"/>
        <sz val="11"/>
        <color theme="1"/>
        <rFont val="Times New Roman"/>
        <family val="1"/>
      </rPr>
      <t>238</t>
    </r>
    <r>
      <rPr>
        <b/>
        <sz val="11"/>
        <color theme="1"/>
        <rFont val="Times New Roman"/>
        <family val="1"/>
      </rPr>
      <t>U</t>
    </r>
  </si>
  <si>
    <r>
      <rPr>
        <b/>
        <vertAlign val="superscript"/>
        <sz val="11"/>
        <color theme="1"/>
        <rFont val="Times New Roman"/>
        <family val="1"/>
      </rPr>
      <t>207</t>
    </r>
    <r>
      <rPr>
        <b/>
        <sz val="11"/>
        <color theme="1"/>
        <rFont val="Times New Roman"/>
        <family val="1"/>
      </rPr>
      <t>Pb/</t>
    </r>
    <r>
      <rPr>
        <b/>
        <vertAlign val="superscript"/>
        <sz val="11"/>
        <color theme="1"/>
        <rFont val="Times New Roman"/>
        <family val="1"/>
      </rPr>
      <t>206</t>
    </r>
    <r>
      <rPr>
        <b/>
        <sz val="11"/>
        <color theme="1"/>
        <rFont val="Times New Roman"/>
        <family val="1"/>
      </rPr>
      <t>Pb</t>
    </r>
  </si>
  <si>
    <r>
      <rPr>
        <b/>
        <vertAlign val="superscript"/>
        <sz val="11"/>
        <color theme="1"/>
        <rFont val="Times New Roman"/>
        <family val="1"/>
      </rPr>
      <t>206</t>
    </r>
    <r>
      <rPr>
        <b/>
        <sz val="11"/>
        <color theme="1"/>
        <rFont val="Times New Roman"/>
        <family val="1"/>
      </rPr>
      <t>Pb/</t>
    </r>
    <r>
      <rPr>
        <b/>
        <vertAlign val="superscript"/>
        <sz val="11"/>
        <color theme="1"/>
        <rFont val="Times New Roman"/>
        <family val="1"/>
      </rPr>
      <t>238</t>
    </r>
    <r>
      <rPr>
        <b/>
        <sz val="11"/>
        <color theme="1"/>
        <rFont val="Times New Roman"/>
        <family val="1"/>
      </rPr>
      <t>U age (Ma)</t>
    </r>
  </si>
  <si>
    <r>
      <rPr>
        <b/>
        <vertAlign val="superscript"/>
        <sz val="11"/>
        <color theme="1"/>
        <rFont val="Times New Roman"/>
        <family val="1"/>
      </rPr>
      <t>207</t>
    </r>
    <r>
      <rPr>
        <b/>
        <sz val="11"/>
        <color theme="1"/>
        <rFont val="Times New Roman"/>
        <family val="1"/>
      </rPr>
      <t>Pb/</t>
    </r>
    <r>
      <rPr>
        <b/>
        <vertAlign val="superscript"/>
        <sz val="11"/>
        <color theme="1"/>
        <rFont val="Times New Roman"/>
        <family val="1"/>
      </rPr>
      <t>235</t>
    </r>
    <r>
      <rPr>
        <b/>
        <sz val="11"/>
        <color theme="1"/>
        <rFont val="Times New Roman"/>
        <family val="1"/>
      </rPr>
      <t>U (Ma)</t>
    </r>
  </si>
  <si>
    <r>
      <rPr>
        <b/>
        <vertAlign val="superscript"/>
        <sz val="11"/>
        <color theme="1"/>
        <rFont val="Times New Roman"/>
        <family val="1"/>
      </rPr>
      <t>207</t>
    </r>
    <r>
      <rPr>
        <b/>
        <sz val="11"/>
        <color theme="1"/>
        <rFont val="Times New Roman"/>
        <family val="1"/>
      </rPr>
      <t>Pb/</t>
    </r>
    <r>
      <rPr>
        <b/>
        <vertAlign val="superscript"/>
        <sz val="11"/>
        <color theme="1"/>
        <rFont val="Times New Roman"/>
        <family val="1"/>
      </rPr>
      <t>206</t>
    </r>
    <r>
      <rPr>
        <b/>
        <sz val="11"/>
        <color theme="1"/>
        <rFont val="Times New Roman"/>
        <family val="1"/>
      </rPr>
      <t>Pb age (Ma)</t>
    </r>
  </si>
  <si>
    <r>
      <t xml:space="preserve">Weighted mean </t>
    </r>
    <r>
      <rPr>
        <b/>
        <vertAlign val="superscript"/>
        <sz val="11"/>
        <color theme="1"/>
        <rFont val="Times New Roman"/>
        <family val="1"/>
      </rPr>
      <t>206</t>
    </r>
    <r>
      <rPr>
        <b/>
        <sz val="11"/>
        <color theme="1"/>
        <rFont val="Times New Roman"/>
        <family val="1"/>
      </rPr>
      <t>Pb/</t>
    </r>
    <r>
      <rPr>
        <b/>
        <vertAlign val="superscript"/>
        <sz val="11"/>
        <color theme="1"/>
        <rFont val="Times New Roman"/>
        <family val="1"/>
      </rPr>
      <t>238</t>
    </r>
    <r>
      <rPr>
        <b/>
        <sz val="11"/>
        <color theme="1"/>
        <rFont val="Times New Roman"/>
        <family val="1"/>
      </rPr>
      <t>U age (Ma)</t>
    </r>
  </si>
  <si>
    <r>
      <rPr>
        <b/>
        <sz val="11"/>
        <color theme="1"/>
        <rFont val="Times New Roman"/>
        <family val="1"/>
      </rPr>
      <t>Supplementary Table 4b.</t>
    </r>
    <r>
      <rPr>
        <sz val="11"/>
        <color theme="1"/>
        <rFont val="Times New Roman"/>
        <family val="1"/>
      </rPr>
      <t xml:space="preserve"> U–Pb data for individual analyses of natural zircons analysed as secondary standard</t>
    </r>
  </si>
  <si>
    <r>
      <rPr>
        <b/>
        <sz val="11"/>
        <color theme="1"/>
        <rFont val="Times New Roman"/>
        <family val="1"/>
      </rPr>
      <t>Supplementary Table 6.</t>
    </r>
    <r>
      <rPr>
        <sz val="11"/>
        <color theme="1"/>
        <rFont val="Times New Roman"/>
        <family val="1"/>
      </rPr>
      <t xml:space="preserve"> LA-ICP-MS Lu-Hf measurements of four zircon standard reference materials across two sessions (September 2020 and November 2021). Measurements were conducted at the University of Geneva (Switzerland). </t>
    </r>
  </si>
  <si>
    <r>
      <rPr>
        <b/>
        <sz val="11"/>
        <color theme="1"/>
        <rFont val="Times New Roman"/>
        <family val="1"/>
      </rPr>
      <t xml:space="preserve">Supplementary Table 9. </t>
    </r>
    <r>
      <rPr>
        <sz val="11"/>
        <color theme="1"/>
        <rFont val="Times New Roman"/>
        <family val="1"/>
      </rPr>
      <t>LA-ICP-MS zircon trace element analyses of zircon from the Chon Aike Silicic Large Igenous Province. Analyses were conducted at the University of Lausanne (Switzerland). Analyses marked in red indicate concentratiosn which do not reflect the original zircon composition (e.g., due to inclusions or alteration).</t>
    </r>
  </si>
  <si>
    <t>Zr_23Core</t>
  </si>
  <si>
    <t>Zr_23Rim</t>
  </si>
  <si>
    <t>Zr_12rim</t>
  </si>
  <si>
    <t>Zr_12core</t>
  </si>
  <si>
    <t xml:space="preserve">concordant </t>
  </si>
  <si>
    <t>concordant xenocryst</t>
  </si>
  <si>
    <r>
      <rPr>
        <b/>
        <sz val="11"/>
        <color theme="1"/>
        <rFont val="Times New Roman"/>
        <family val="1"/>
      </rPr>
      <t>Supplementary Table 7.</t>
    </r>
    <r>
      <rPr>
        <sz val="11"/>
        <color theme="1"/>
        <rFont val="Times New Roman"/>
        <family val="1"/>
      </rPr>
      <t xml:space="preserve"> LA-ICP-MS Lu-Hf measurements of zircon from the Chon Aike Silicic Large Igneous Province.</t>
    </r>
  </si>
  <si>
    <r>
      <t xml:space="preserve">Supplementary Table 1. </t>
    </r>
    <r>
      <rPr>
        <sz val="11"/>
        <color theme="1"/>
        <rFont val="Times New Roman"/>
        <family val="1"/>
      </rPr>
      <t>Corrected Secondary Ion Mass Spectrometry (SIMS) analyses of CASP zircon phenocrysts. Analyses are ordered by mount number and sample name. Most samples were analyzed at the WiscSIMS (Wisconsion, USA) facility; a subset of samples were analyzed at the SwissSIMS (Lausanne, Switzerland).</t>
    </r>
  </si>
  <si>
    <t xml:space="preserve">207Pb/235U     </t>
  </si>
  <si>
    <t xml:space="preserve">207Pb/206Pb     </t>
  </si>
  <si>
    <t xml:space="preserve">206Pb/238U     </t>
  </si>
  <si>
    <t xml:space="preserve">238U/206Pb     </t>
  </si>
  <si>
    <t>Mount-Sample_Grain</t>
  </si>
  <si>
    <r>
      <rPr>
        <b/>
        <sz val="11"/>
        <color theme="1"/>
        <rFont val="Times New Roman"/>
        <family val="1"/>
      </rPr>
      <t>Supplementary Table 3a.</t>
    </r>
    <r>
      <rPr>
        <sz val="11"/>
        <color theme="1"/>
        <rFont val="Times New Roman"/>
        <family val="1"/>
      </rPr>
      <t xml:space="preserve"> Arithmetic mean and reproducibility (2 S.D.) of </t>
    </r>
    <r>
      <rPr>
        <vertAlign val="superscript"/>
        <sz val="11"/>
        <color theme="1"/>
        <rFont val="Times New Roman"/>
        <family val="1"/>
      </rPr>
      <t>206</t>
    </r>
    <r>
      <rPr>
        <sz val="11"/>
        <color theme="1"/>
        <rFont val="Times New Roman"/>
        <family val="1"/>
      </rPr>
      <t>Pb/</t>
    </r>
    <r>
      <rPr>
        <vertAlign val="superscript"/>
        <sz val="11"/>
        <color theme="1"/>
        <rFont val="Times New Roman"/>
        <family val="1"/>
      </rPr>
      <t>238</t>
    </r>
    <r>
      <rPr>
        <sz val="11"/>
        <color theme="1"/>
        <rFont val="Times New Roman"/>
        <family val="1"/>
      </rPr>
      <t xml:space="preserve">U ages of the GJ-1 primary standard in five sessions: (1) 25 November 2019; (2) 27 July 2020; (3)28 July 2020; (4) 3 February 2021; (5) 19 July 2021. </t>
    </r>
  </si>
  <si>
    <t>± (ext err)^ (Ma)</t>
  </si>
  <si>
    <r>
      <rPr>
        <b/>
        <sz val="11"/>
        <color theme="1"/>
        <rFont val="Times New Roman"/>
        <family val="1"/>
      </rPr>
      <t xml:space="preserve">Supplementary Table 4a. </t>
    </r>
    <r>
      <rPr>
        <sz val="11"/>
        <color theme="1"/>
        <rFont val="Times New Roman"/>
        <family val="1"/>
      </rPr>
      <t xml:space="preserve">Weighted mean </t>
    </r>
    <r>
      <rPr>
        <vertAlign val="superscript"/>
        <sz val="11"/>
        <color theme="1"/>
        <rFont val="Times New Roman"/>
        <family val="1"/>
      </rPr>
      <t>206</t>
    </r>
    <r>
      <rPr>
        <sz val="11"/>
        <color theme="1"/>
        <rFont val="Times New Roman"/>
        <family val="1"/>
      </rPr>
      <t>Pb/</t>
    </r>
    <r>
      <rPr>
        <vertAlign val="superscript"/>
        <sz val="11"/>
        <color theme="1"/>
        <rFont val="Times New Roman"/>
        <family val="1"/>
      </rPr>
      <t>238</t>
    </r>
    <r>
      <rPr>
        <sz val="11"/>
        <color theme="1"/>
        <rFont val="Times New Roman"/>
        <family val="1"/>
      </rPr>
      <t xml:space="preserve">U ages of Plešovice. *Measured error calculated by IsoplotR for the weighted mean based only on the measured sample dates. ^Extended error calculated using methods outlined in Ruiz et al (2022). </t>
    </r>
    <r>
      <rPr>
        <i/>
        <sz val="11"/>
        <color theme="1"/>
        <rFont val="Times New Roman"/>
        <family val="1"/>
      </rPr>
      <t>n</t>
    </r>
    <r>
      <rPr>
        <sz val="11"/>
        <color theme="1"/>
        <rFont val="Times New Roman"/>
        <family val="1"/>
      </rPr>
      <t xml:space="preserve"> indicates the number of analyses included in the age calculation, as a fraction of the total number of analyses. Plešovice: 337.207 ± 0.029 (Sláma et al., 2008) 
</t>
    </r>
  </si>
  <si>
    <t>± (95% conf.)* (Ma)</t>
  </si>
  <si>
    <r>
      <rPr>
        <b/>
        <sz val="11"/>
        <rFont val="Times New Roman"/>
        <family val="1"/>
      </rPr>
      <t xml:space="preserve">Supplementary Table 5. </t>
    </r>
    <r>
      <rPr>
        <sz val="11"/>
        <rFont val="Times New Roman"/>
        <family val="1"/>
      </rPr>
      <t>LA-ICP-MS U-Pb analyses organized by sample. Analyses that are concordant are highlighted with a green box. A blue box designates a concordant xenocrystic (inherited) zircon analysis. Figures of concordia are included in the Supplemental Figures. All U-Pb analyses were conduced at the University of Lausanne (Switzerland).</t>
    </r>
  </si>
  <si>
    <r>
      <rPr>
        <b/>
        <sz val="11"/>
        <color theme="1"/>
        <rFont val="Times New Roman"/>
        <family val="1"/>
      </rPr>
      <t>Supplementary Table 8.</t>
    </r>
    <r>
      <rPr>
        <sz val="11"/>
        <color theme="1"/>
        <rFont val="Times New Roman"/>
        <family val="1"/>
      </rPr>
      <t xml:space="preserve"> Calculated initial Hafnium isotope compositions using U-Pb analyses from the same zircon domain. Input model parameters are outlined below. </t>
    </r>
  </si>
  <si>
    <r>
      <t xml:space="preserve">Supplementary Table 2. </t>
    </r>
    <r>
      <rPr>
        <sz val="11"/>
        <color theme="1"/>
        <rFont val="Times New Roman"/>
        <family val="1"/>
      </rPr>
      <t>Secondary Ion Mass Spectrometry (SIMS) values separated by sample</t>
    </r>
    <r>
      <rPr>
        <b/>
        <sz val="11"/>
        <color theme="1"/>
        <rFont val="Times New Roman"/>
        <family val="1"/>
      </rPr>
      <t>.</t>
    </r>
    <r>
      <rPr>
        <sz val="11"/>
        <color theme="1"/>
        <rFont val="Times New Roman"/>
        <family val="1"/>
      </rPr>
      <t xml:space="preserve"> Values which correspond to inherited cores are desginated in the comment. Analyses excluded for high OH/O are indicated in 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</si>
</sst>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00000"/>
    <numFmt numFmtId="166" formatCode="0.0000000"/>
    <numFmt numFmtId="167" formatCode="0.000000"/>
    <numFmt numFmtId="168" formatCode="0.0000"/>
    <numFmt numFmtId="169" formatCode="0.000000000"/>
    <numFmt numFmtId="170" formatCode="0.00000"/>
    <numFmt numFmtId="171" formatCode="0.000"/>
  </numFmts>
  <fonts count="18" x14ac:knownFonts="1">
    <fon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b/>
      <sz val="11"/>
      <name val="Times New Roman"/>
      <family val="1"/>
    </font>
    <font>
      <sz val="11"/>
      <name val="Times New Roman"/>
      <family val="1"/>
    </font>
    <font>
      <sz val="11"/>
      <color rgb="FFFF0000"/>
      <name val="Times New Roman"/>
      <family val="1"/>
    </font>
    <font>
      <vertAlign val="superscript"/>
      <sz val="11"/>
      <color theme="1"/>
      <name val="Times New Roman"/>
      <family val="1"/>
    </font>
    <font>
      <vertAlign val="subscript"/>
      <sz val="11"/>
      <color theme="1"/>
      <name val="Times New Roman"/>
      <family val="1"/>
    </font>
    <font>
      <b/>
      <sz val="12"/>
      <color theme="1"/>
      <name val="Times New Roman"/>
      <family val="1"/>
    </font>
    <font>
      <sz val="12"/>
      <name val="Times New Roman"/>
      <family val="1"/>
    </font>
    <font>
      <b/>
      <i/>
      <sz val="12"/>
      <color rgb="FF0066FF"/>
      <name val="Times New Roman"/>
      <family val="1"/>
    </font>
    <font>
      <b/>
      <vertAlign val="superscript"/>
      <sz val="11"/>
      <color theme="1"/>
      <name val="Times New Roman"/>
      <family val="1"/>
    </font>
    <font>
      <b/>
      <vertAlign val="subscript"/>
      <sz val="11"/>
      <color theme="1"/>
      <name val="Times New Roman"/>
      <family val="1"/>
    </font>
    <font>
      <b/>
      <i/>
      <sz val="11"/>
      <name val="Times New Roman"/>
      <family val="1"/>
    </font>
    <font>
      <i/>
      <sz val="11"/>
      <color theme="1"/>
      <name val="Times New Roman"/>
      <family val="1"/>
    </font>
    <font>
      <b/>
      <i/>
      <sz val="11"/>
      <color theme="1"/>
      <name val="Times New Roman"/>
      <family val="1"/>
    </font>
    <font>
      <b/>
      <sz val="11"/>
      <color indexed="8"/>
      <name val="Times New Roman"/>
      <family val="1"/>
    </font>
  </fonts>
  <fills count="10">
    <fill>
      <patternFill patternType="none"/>
    </fill>
    <fill>
      <patternFill patternType="gray125"/>
    </fill>
    <fill>
      <patternFill patternType="solid">
        <fgColor rgb="FF3399FF"/>
        <bgColor indexed="64"/>
      </patternFill>
    </fill>
    <fill>
      <patternFill patternType="solid">
        <fgColor indexed="22"/>
        <bgColor indexed="64"/>
      </patternFill>
    </fill>
    <fill>
      <patternFill patternType="solid">
        <fgColor rgb="FF99CCFF"/>
        <bgColor indexed="64"/>
      </patternFill>
    </fill>
    <fill>
      <patternFill patternType="solid">
        <fgColor theme="2"/>
        <bgColor indexed="64"/>
      </patternFill>
    </fill>
    <fill>
      <patternFill patternType="solid">
        <fgColor theme="0" tint="-0.14999847407452621"/>
        <bgColor indexed="64"/>
      </patternFill>
    </fill>
    <fill>
      <patternFill patternType="solid">
        <fgColor rgb="FF339933"/>
        <bgColor indexed="64"/>
      </patternFill>
    </fill>
    <fill>
      <patternFill patternType="solid">
        <fgColor indexed="13"/>
        <bgColor indexed="64"/>
      </patternFill>
    </fill>
    <fill>
      <patternFill patternType="solid">
        <fgColor rgb="FF006699"/>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right/>
      <top style="thin">
        <color indexed="64"/>
      </top>
      <bottom/>
      <diagonal/>
    </border>
  </borders>
  <cellStyleXfs count="1">
    <xf numFmtId="0" fontId="0" fillId="0" borderId="0"/>
  </cellStyleXfs>
  <cellXfs count="156">
    <xf numFmtId="0" fontId="0" fillId="0" borderId="0" xfId="0"/>
    <xf numFmtId="0" fontId="2" fillId="0" borderId="0" xfId="0" applyFont="1"/>
    <xf numFmtId="0" fontId="2" fillId="0" borderId="0" xfId="0" applyFont="1" applyAlignment="1">
      <alignment horizontal="left"/>
    </xf>
    <xf numFmtId="2" fontId="2" fillId="0" borderId="0" xfId="0" applyNumberFormat="1" applyFont="1" applyAlignment="1">
      <alignment horizontal="center"/>
    </xf>
    <xf numFmtId="11" fontId="2" fillId="0" borderId="0" xfId="0" applyNumberFormat="1" applyFont="1" applyAlignment="1">
      <alignment horizontal="center"/>
    </xf>
    <xf numFmtId="0" fontId="2" fillId="0" borderId="0" xfId="0" applyFont="1" applyAlignment="1">
      <alignment horizontal="center"/>
    </xf>
    <xf numFmtId="2" fontId="2" fillId="0" borderId="3" xfId="0" applyNumberFormat="1" applyFont="1" applyBorder="1" applyAlignment="1">
      <alignment horizontal="center"/>
    </xf>
    <xf numFmtId="2" fontId="2" fillId="0" borderId="4" xfId="0" applyNumberFormat="1" applyFont="1" applyBorder="1" applyAlignment="1">
      <alignment horizontal="center"/>
    </xf>
    <xf numFmtId="2" fontId="2" fillId="0" borderId="5" xfId="0" applyNumberFormat="1" applyFont="1" applyBorder="1" applyAlignment="1">
      <alignment horizontal="center"/>
    </xf>
    <xf numFmtId="2" fontId="2" fillId="0" borderId="6" xfId="0" applyNumberFormat="1" applyFont="1" applyBorder="1" applyAlignment="1">
      <alignment horizontal="center"/>
    </xf>
    <xf numFmtId="0" fontId="3" fillId="0" borderId="0" xfId="0" applyFont="1"/>
    <xf numFmtId="0" fontId="3" fillId="0" borderId="0" xfId="0" applyFont="1" applyAlignment="1">
      <alignment horizontal="left"/>
    </xf>
    <xf numFmtId="0" fontId="5" fillId="0" borderId="0" xfId="0" applyFont="1"/>
    <xf numFmtId="2" fontId="5" fillId="0" borderId="0" xfId="0" applyNumberFormat="1" applyFont="1" applyAlignment="1">
      <alignment horizontal="center"/>
    </xf>
    <xf numFmtId="0" fontId="6" fillId="0" borderId="0" xfId="0" applyFont="1"/>
    <xf numFmtId="2" fontId="6" fillId="0" borderId="0" xfId="0" applyNumberFormat="1" applyFont="1" applyAlignment="1">
      <alignment horizontal="center"/>
    </xf>
    <xf numFmtId="2" fontId="6" fillId="0" borderId="0" xfId="0" applyNumberFormat="1" applyFont="1"/>
    <xf numFmtId="2" fontId="4" fillId="3" borderId="7" xfId="0" applyNumberFormat="1"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1" fillId="0" borderId="0" xfId="0" applyFont="1"/>
    <xf numFmtId="0" fontId="1" fillId="0" borderId="0" xfId="0" applyFont="1" applyAlignment="1">
      <alignment horizontal="center"/>
    </xf>
    <xf numFmtId="0" fontId="10" fillId="0" borderId="0" xfId="0" applyFont="1" applyAlignment="1">
      <alignment horizontal="center"/>
    </xf>
    <xf numFmtId="168" fontId="10" fillId="0" borderId="0" xfId="0" applyNumberFormat="1" applyFont="1" applyAlignment="1">
      <alignment horizontal="center"/>
    </xf>
    <xf numFmtId="0" fontId="9" fillId="0" borderId="0" xfId="0" applyFont="1" applyAlignment="1">
      <alignment horizontal="center"/>
    </xf>
    <xf numFmtId="1" fontId="1" fillId="0" borderId="0" xfId="0" applyNumberFormat="1" applyFont="1" applyAlignment="1">
      <alignment horizontal="center"/>
    </xf>
    <xf numFmtId="164" fontId="9" fillId="0" borderId="0" xfId="0" applyNumberFormat="1" applyFont="1" applyAlignment="1">
      <alignment horizontal="center"/>
    </xf>
    <xf numFmtId="0" fontId="10" fillId="0" borderId="0" xfId="0" applyFont="1"/>
    <xf numFmtId="1" fontId="10" fillId="0" borderId="0" xfId="0" applyNumberFormat="1" applyFont="1" applyAlignment="1">
      <alignment horizontal="center"/>
    </xf>
    <xf numFmtId="2" fontId="1" fillId="0" borderId="0" xfId="0" applyNumberFormat="1" applyFont="1" applyAlignment="1">
      <alignment horizontal="center"/>
    </xf>
    <xf numFmtId="2" fontId="10" fillId="0" borderId="0" xfId="0" applyNumberFormat="1" applyFont="1" applyAlignment="1">
      <alignment horizontal="center"/>
    </xf>
    <xf numFmtId="1" fontId="9" fillId="0" borderId="0" xfId="0" applyNumberFormat="1" applyFont="1" applyAlignment="1">
      <alignment horizontal="center"/>
    </xf>
    <xf numFmtId="164" fontId="1" fillId="0" borderId="0" xfId="0" applyNumberFormat="1" applyFont="1" applyAlignment="1">
      <alignment horizontal="center"/>
    </xf>
    <xf numFmtId="0" fontId="9" fillId="0" borderId="9" xfId="0" applyFont="1" applyBorder="1"/>
    <xf numFmtId="0" fontId="1" fillId="0" borderId="9" xfId="0" applyFont="1" applyBorder="1"/>
    <xf numFmtId="170" fontId="1" fillId="0" borderId="0" xfId="0" applyNumberFormat="1" applyFont="1" applyAlignment="1">
      <alignment horizontal="center"/>
    </xf>
    <xf numFmtId="0" fontId="9" fillId="0" borderId="9" xfId="0" applyFont="1" applyBorder="1" applyAlignment="1">
      <alignment horizontal="center"/>
    </xf>
    <xf numFmtId="171" fontId="1" fillId="0" borderId="0" xfId="0" applyNumberFormat="1" applyFont="1"/>
    <xf numFmtId="0" fontId="11" fillId="0" borderId="0" xfId="0" applyFont="1"/>
    <xf numFmtId="171" fontId="10" fillId="0" borderId="0" xfId="0" applyNumberFormat="1" applyFont="1"/>
    <xf numFmtId="171" fontId="9" fillId="0" borderId="0" xfId="0" applyNumberFormat="1" applyFont="1" applyAlignment="1">
      <alignment horizontal="center"/>
    </xf>
    <xf numFmtId="2" fontId="9" fillId="0" borderId="0" xfId="0" applyNumberFormat="1" applyFont="1" applyAlignment="1">
      <alignment horizontal="center"/>
    </xf>
    <xf numFmtId="171" fontId="1" fillId="0" borderId="0" xfId="0" applyNumberFormat="1" applyFont="1" applyAlignment="1">
      <alignment horizontal="center"/>
    </xf>
    <xf numFmtId="168" fontId="9" fillId="0" borderId="0" xfId="0" applyNumberFormat="1" applyFont="1" applyAlignment="1">
      <alignment horizontal="center"/>
    </xf>
    <xf numFmtId="168" fontId="1" fillId="0" borderId="0" xfId="0" applyNumberFormat="1" applyFont="1" applyAlignment="1">
      <alignment horizontal="center"/>
    </xf>
    <xf numFmtId="0" fontId="3" fillId="0" borderId="0" xfId="0" applyFont="1" applyAlignment="1">
      <alignment horizontal="center"/>
    </xf>
    <xf numFmtId="0" fontId="3" fillId="0" borderId="7" xfId="0" applyFont="1" applyBorder="1"/>
    <xf numFmtId="0" fontId="3" fillId="0" borderId="7" xfId="0" applyFont="1" applyBorder="1" applyAlignment="1">
      <alignment horizontal="left"/>
    </xf>
    <xf numFmtId="0" fontId="3" fillId="0" borderId="7" xfId="0" applyFont="1" applyBorder="1" applyAlignment="1">
      <alignment horizontal="center"/>
    </xf>
    <xf numFmtId="2" fontId="4" fillId="0" borderId="7" xfId="0" applyNumberFormat="1" applyFont="1" applyBorder="1" applyAlignment="1">
      <alignment horizontal="left"/>
    </xf>
    <xf numFmtId="1" fontId="14" fillId="0" borderId="0" xfId="0" applyNumberFormat="1" applyFont="1" applyAlignment="1">
      <alignment horizontal="center"/>
    </xf>
    <xf numFmtId="15" fontId="2" fillId="0" borderId="0" xfId="0" applyNumberFormat="1" applyFont="1" applyAlignment="1">
      <alignment horizontal="left"/>
    </xf>
    <xf numFmtId="0" fontId="3"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1" fontId="3" fillId="0" borderId="0" xfId="0" applyNumberFormat="1"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xf>
    <xf numFmtId="0" fontId="2" fillId="0" borderId="7" xfId="0" applyFont="1" applyBorder="1" applyAlignment="1">
      <alignment horizontal="center" vertical="center"/>
    </xf>
    <xf numFmtId="0" fontId="2" fillId="0" borderId="7" xfId="0" applyFont="1" applyBorder="1" applyAlignment="1">
      <alignment wrapText="1"/>
    </xf>
    <xf numFmtId="0" fontId="3" fillId="0" borderId="7" xfId="0" applyFont="1" applyBorder="1" applyAlignment="1">
      <alignment horizontal="center" vertical="center"/>
    </xf>
    <xf numFmtId="164" fontId="2" fillId="0" borderId="7" xfId="0" applyNumberFormat="1" applyFont="1" applyBorder="1" applyAlignment="1">
      <alignment horizontal="center" vertical="center"/>
    </xf>
    <xf numFmtId="0" fontId="16" fillId="5" borderId="0" xfId="0" applyFont="1" applyFill="1" applyAlignment="1">
      <alignment horizontal="left"/>
    </xf>
    <xf numFmtId="0" fontId="2" fillId="5" borderId="0" xfId="0" applyFont="1" applyFill="1"/>
    <xf numFmtId="0" fontId="0" fillId="5" borderId="0" xfId="0" applyFill="1"/>
    <xf numFmtId="164" fontId="2" fillId="0" borderId="0" xfId="0" applyNumberFormat="1" applyFont="1"/>
    <xf numFmtId="1" fontId="3" fillId="0" borderId="0" xfId="0" applyNumberFormat="1" applyFont="1" applyAlignment="1">
      <alignment horizontal="center"/>
    </xf>
    <xf numFmtId="1" fontId="2" fillId="0" borderId="0" xfId="0" applyNumberFormat="1" applyFont="1" applyAlignment="1">
      <alignment horizontal="center"/>
    </xf>
    <xf numFmtId="164" fontId="3" fillId="0" borderId="0" xfId="0" applyNumberFormat="1" applyFont="1"/>
    <xf numFmtId="164" fontId="3" fillId="0" borderId="0" xfId="0" applyNumberFormat="1" applyFont="1" applyAlignment="1">
      <alignment horizontal="center"/>
    </xf>
    <xf numFmtId="164" fontId="2" fillId="5" borderId="0" xfId="0" applyNumberFormat="1" applyFont="1" applyFill="1"/>
    <xf numFmtId="1" fontId="3" fillId="5" borderId="0" xfId="0" applyNumberFormat="1" applyFont="1" applyFill="1" applyAlignment="1">
      <alignment horizontal="center"/>
    </xf>
    <xf numFmtId="1" fontId="2" fillId="5" borderId="0" xfId="0" applyNumberFormat="1" applyFont="1" applyFill="1" applyAlignment="1">
      <alignment horizontal="center"/>
    </xf>
    <xf numFmtId="2" fontId="2" fillId="0" borderId="0" xfId="0" applyNumberFormat="1" applyFont="1"/>
    <xf numFmtId="2" fontId="3" fillId="0" borderId="0" xfId="0" applyNumberFormat="1" applyFont="1" applyAlignment="1">
      <alignment horizontal="center"/>
    </xf>
    <xf numFmtId="0" fontId="3" fillId="6" borderId="0" xfId="0" applyFont="1" applyFill="1" applyAlignment="1">
      <alignment horizontal="left"/>
    </xf>
    <xf numFmtId="0" fontId="2" fillId="6" borderId="0" xfId="0" applyFont="1" applyFill="1"/>
    <xf numFmtId="0" fontId="2" fillId="6" borderId="0" xfId="0" applyFont="1" applyFill="1" applyAlignment="1">
      <alignment horizontal="center"/>
    </xf>
    <xf numFmtId="49" fontId="2" fillId="6" borderId="0" xfId="0" applyNumberFormat="1" applyFont="1" applyFill="1" applyAlignment="1">
      <alignment horizontal="center"/>
    </xf>
    <xf numFmtId="0" fontId="2" fillId="0" borderId="0" xfId="0" applyFont="1" applyAlignment="1">
      <alignment vertical="center" wrapText="1"/>
    </xf>
    <xf numFmtId="49" fontId="2" fillId="0" borderId="0" xfId="0" applyNumberFormat="1" applyFont="1" applyAlignment="1">
      <alignment horizontal="center" vertical="center"/>
    </xf>
    <xf numFmtId="0" fontId="2" fillId="0" borderId="7" xfId="0" applyFont="1" applyBorder="1" applyAlignment="1">
      <alignment vertical="center" wrapText="1"/>
    </xf>
    <xf numFmtId="164" fontId="2" fillId="0" borderId="0" xfId="0" applyNumberFormat="1" applyFont="1" applyAlignment="1">
      <alignment horizontal="center"/>
    </xf>
    <xf numFmtId="1" fontId="4" fillId="0" borderId="0" xfId="0" applyNumberFormat="1" applyFont="1" applyAlignment="1">
      <alignment horizontal="center"/>
    </xf>
    <xf numFmtId="1" fontId="5" fillId="0" borderId="0" xfId="0" applyNumberFormat="1" applyFont="1" applyAlignment="1">
      <alignment horizontal="center"/>
    </xf>
    <xf numFmtId="0" fontId="6" fillId="0" borderId="0" xfId="0" applyFont="1" applyAlignment="1">
      <alignment horizontal="center"/>
    </xf>
    <xf numFmtId="164" fontId="6" fillId="0" borderId="0" xfId="0" applyNumberFormat="1" applyFont="1" applyAlignment="1">
      <alignment horizontal="center"/>
    </xf>
    <xf numFmtId="0" fontId="2" fillId="5" borderId="0" xfId="0" applyFont="1" applyFill="1" applyAlignment="1">
      <alignment horizontal="center"/>
    </xf>
    <xf numFmtId="0" fontId="0" fillId="5" borderId="0" xfId="0" applyFill="1" applyAlignment="1">
      <alignment horizontal="center"/>
    </xf>
    <xf numFmtId="164" fontId="2" fillId="5" borderId="0" xfId="0" applyNumberFormat="1" applyFont="1" applyFill="1" applyAlignment="1">
      <alignment horizontal="center"/>
    </xf>
    <xf numFmtId="0" fontId="5" fillId="0" borderId="0" xfId="0" applyFont="1" applyAlignment="1">
      <alignment horizontal="center"/>
    </xf>
    <xf numFmtId="164" fontId="5" fillId="0" borderId="0" xfId="0" applyNumberFormat="1" applyFont="1" applyAlignment="1">
      <alignment horizontal="center"/>
    </xf>
    <xf numFmtId="0" fontId="2" fillId="7" borderId="0" xfId="0" applyFont="1" applyFill="1"/>
    <xf numFmtId="0" fontId="4" fillId="0" borderId="0" xfId="0" applyFont="1" applyAlignment="1">
      <alignment horizontal="center" vertical="center" wrapText="1"/>
    </xf>
    <xf numFmtId="0" fontId="4" fillId="0" borderId="0" xfId="0" applyFont="1" applyAlignment="1">
      <alignment horizontal="center"/>
    </xf>
    <xf numFmtId="0" fontId="3" fillId="0" borderId="0" xfId="0" applyFont="1" applyAlignment="1">
      <alignment horizontal="center" vertical="center" wrapText="1"/>
    </xf>
    <xf numFmtId="0" fontId="2" fillId="9" borderId="0" xfId="0" applyFont="1" applyFill="1"/>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17" fontId="2" fillId="0" borderId="0" xfId="0" applyNumberFormat="1" applyFont="1"/>
    <xf numFmtId="165" fontId="2" fillId="0" borderId="0" xfId="0" applyNumberFormat="1" applyFont="1"/>
    <xf numFmtId="166" fontId="2" fillId="0" borderId="0" xfId="0" applyNumberFormat="1" applyFont="1"/>
    <xf numFmtId="17" fontId="5" fillId="0" borderId="0" xfId="0" applyNumberFormat="1" applyFont="1"/>
    <xf numFmtId="165" fontId="5" fillId="0" borderId="0" xfId="0" applyNumberFormat="1" applyFont="1"/>
    <xf numFmtId="0" fontId="2" fillId="8" borderId="0" xfId="0" applyFont="1" applyFill="1"/>
    <xf numFmtId="0" fontId="4" fillId="0" borderId="7" xfId="0" applyFont="1" applyBorder="1"/>
    <xf numFmtId="11" fontId="5" fillId="0" borderId="0" xfId="0" applyNumberFormat="1" applyFont="1" applyAlignment="1">
      <alignment horizontal="center"/>
    </xf>
    <xf numFmtId="167" fontId="5" fillId="0" borderId="0" xfId="0" applyNumberFormat="1" applyFont="1" applyAlignment="1">
      <alignment horizontal="center"/>
    </xf>
    <xf numFmtId="168" fontId="5" fillId="0" borderId="0" xfId="0" applyNumberFormat="1" applyFont="1" applyAlignment="1">
      <alignment horizontal="center"/>
    </xf>
    <xf numFmtId="0" fontId="16" fillId="2" borderId="7" xfId="0" applyFont="1" applyFill="1" applyBorder="1" applyAlignment="1">
      <alignment horizontal="center"/>
    </xf>
    <xf numFmtId="0" fontId="3" fillId="0" borderId="0" xfId="0" applyFont="1" applyAlignment="1">
      <alignment horizontal="right"/>
    </xf>
    <xf numFmtId="167" fontId="4" fillId="0" borderId="0" xfId="0" applyNumberFormat="1" applyFont="1" applyAlignment="1">
      <alignment horizontal="center" vertical="center" wrapText="1"/>
    </xf>
    <xf numFmtId="169" fontId="2" fillId="0" borderId="0" xfId="0" applyNumberFormat="1" applyFont="1" applyAlignment="1">
      <alignment horizontal="right"/>
    </xf>
    <xf numFmtId="166" fontId="2" fillId="0" borderId="0" xfId="0" applyNumberFormat="1" applyFont="1" applyAlignment="1">
      <alignment horizontal="right"/>
    </xf>
    <xf numFmtId="0" fontId="2" fillId="0" borderId="0" xfId="0" applyFont="1" applyAlignment="1">
      <alignment horizontal="right"/>
    </xf>
    <xf numFmtId="167" fontId="2" fillId="0" borderId="0" xfId="0" applyNumberFormat="1" applyFont="1" applyAlignment="1">
      <alignment horizontal="right"/>
    </xf>
    <xf numFmtId="11" fontId="2" fillId="0" borderId="0" xfId="0" applyNumberFormat="1" applyFont="1" applyAlignment="1">
      <alignment horizontal="right"/>
    </xf>
    <xf numFmtId="165" fontId="2" fillId="0" borderId="0" xfId="0" applyNumberFormat="1" applyFont="1" applyAlignment="1">
      <alignment horizontal="right"/>
    </xf>
    <xf numFmtId="1" fontId="2" fillId="9" borderId="0" xfId="0" applyNumberFormat="1" applyFont="1" applyFill="1" applyAlignment="1">
      <alignment horizontal="center"/>
    </xf>
    <xf numFmtId="1" fontId="5" fillId="9" borderId="0" xfId="0" applyNumberFormat="1" applyFont="1" applyFill="1" applyAlignment="1">
      <alignment horizontal="center"/>
    </xf>
    <xf numFmtId="169" fontId="5" fillId="0" borderId="0" xfId="0" applyNumberFormat="1" applyFont="1" applyAlignment="1">
      <alignment horizontal="right"/>
    </xf>
    <xf numFmtId="167" fontId="5" fillId="0" borderId="0" xfId="0" applyNumberFormat="1" applyFont="1" applyAlignment="1">
      <alignment horizontal="right"/>
    </xf>
    <xf numFmtId="0" fontId="5" fillId="0" borderId="0" xfId="0" applyFont="1" applyAlignment="1">
      <alignment horizontal="right"/>
    </xf>
    <xf numFmtId="167" fontId="2" fillId="0" borderId="0" xfId="0" applyNumberFormat="1" applyFont="1"/>
    <xf numFmtId="167" fontId="6" fillId="0" borderId="0" xfId="0" applyNumberFormat="1" applyFont="1"/>
    <xf numFmtId="0" fontId="3" fillId="0" borderId="9" xfId="0" applyFont="1" applyBorder="1"/>
    <xf numFmtId="0" fontId="2" fillId="0" borderId="9" xfId="0" applyFont="1" applyBorder="1"/>
    <xf numFmtId="0" fontId="3" fillId="0" borderId="9" xfId="0" applyFont="1" applyBorder="1" applyAlignment="1">
      <alignment horizontal="center"/>
    </xf>
    <xf numFmtId="1" fontId="6" fillId="0" borderId="0" xfId="0" applyNumberFormat="1" applyFont="1" applyAlignment="1">
      <alignment horizontal="center"/>
    </xf>
    <xf numFmtId="170" fontId="2" fillId="0" borderId="0" xfId="0" applyNumberFormat="1" applyFont="1" applyAlignment="1">
      <alignment horizontal="center"/>
    </xf>
    <xf numFmtId="170" fontId="6" fillId="0" borderId="0" xfId="0" applyNumberFormat="1" applyFont="1" applyAlignment="1">
      <alignment horizontal="center"/>
    </xf>
    <xf numFmtId="0" fontId="4" fillId="0" borderId="7" xfId="0" applyFont="1" applyBorder="1" applyAlignment="1">
      <alignment horizontal="center" vertical="center"/>
    </xf>
    <xf numFmtId="0" fontId="3" fillId="0" borderId="7" xfId="0" applyFont="1" applyBorder="1" applyAlignment="1">
      <alignment horizontal="left" vertical="center"/>
    </xf>
    <xf numFmtId="0" fontId="3" fillId="0" borderId="7" xfId="0" applyFont="1" applyBorder="1" applyAlignment="1">
      <alignment horizontal="left" vertical="center" wrapText="1"/>
    </xf>
    <xf numFmtId="0" fontId="2" fillId="7" borderId="0" xfId="0" applyFont="1" applyFill="1" applyAlignment="1">
      <alignment horizontal="left" vertical="center" wrapText="1"/>
    </xf>
    <xf numFmtId="0" fontId="2" fillId="9" borderId="0" xfId="0" applyFont="1" applyFill="1" applyAlignment="1">
      <alignment horizontal="left" vertical="center" wrapText="1"/>
    </xf>
    <xf numFmtId="164" fontId="3" fillId="0" borderId="0" xfId="0" applyNumberFormat="1" applyFont="1" applyAlignment="1">
      <alignment horizontal="center" vertical="center"/>
    </xf>
    <xf numFmtId="164" fontId="3" fillId="0" borderId="7" xfId="0" applyNumberFormat="1" applyFont="1" applyBorder="1" applyAlignment="1">
      <alignment horizontal="center" vertical="center"/>
    </xf>
    <xf numFmtId="0" fontId="2" fillId="4" borderId="0" xfId="0" applyFont="1" applyFill="1" applyAlignment="1">
      <alignment vertical="center"/>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4" borderId="0" xfId="0" applyFont="1" applyFill="1" applyAlignment="1">
      <alignment horizontal="left" vertical="top" wrapText="1"/>
    </xf>
    <xf numFmtId="0" fontId="2" fillId="4" borderId="7" xfId="0" applyFont="1" applyFill="1" applyBorder="1" applyAlignment="1">
      <alignment horizontal="left" vertical="top" wrapText="1"/>
    </xf>
    <xf numFmtId="0" fontId="3" fillId="0" borderId="8" xfId="0" applyFont="1" applyBorder="1" applyAlignment="1">
      <alignment horizontal="center" vertical="center" wrapText="1"/>
    </xf>
    <xf numFmtId="0" fontId="2" fillId="4" borderId="7" xfId="0" applyFont="1" applyFill="1" applyBorder="1" applyAlignment="1">
      <alignment horizontal="left" vertical="center" wrapText="1"/>
    </xf>
    <xf numFmtId="0" fontId="5" fillId="4" borderId="0" xfId="0" applyFont="1" applyFill="1" applyAlignment="1">
      <alignment horizontal="left" vertical="center" wrapText="1"/>
    </xf>
    <xf numFmtId="0" fontId="2" fillId="4" borderId="0" xfId="0" applyFont="1" applyFill="1" applyAlignment="1">
      <alignment horizontal="left" vertical="center"/>
    </xf>
    <xf numFmtId="0" fontId="3" fillId="2" borderId="7" xfId="0" applyFont="1" applyFill="1" applyBorder="1" applyAlignment="1">
      <alignment horizontal="center"/>
    </xf>
    <xf numFmtId="0" fontId="17" fillId="0" borderId="0" xfId="0" applyFont="1" applyAlignment="1">
      <alignment horizontal="center" vertical="center"/>
    </xf>
    <xf numFmtId="0" fontId="4" fillId="0" borderId="7" xfId="0" applyFont="1" applyBorder="1" applyAlignment="1">
      <alignment horizontal="center"/>
    </xf>
    <xf numFmtId="0" fontId="2" fillId="4" borderId="0" xfId="0" applyFont="1" applyFill="1" applyAlignment="1">
      <alignment horizontal="left" vertical="center" wrapText="1"/>
    </xf>
    <xf numFmtId="0" fontId="1" fillId="4" borderId="0" xfId="0" applyFont="1" applyFill="1" applyAlignment="1">
      <alignment horizontal="left" vertical="center"/>
    </xf>
  </cellXfs>
  <cellStyles count="1">
    <cellStyle name="Normal" xfId="0" builtinId="0"/>
  </cellStyles>
  <dxfs count="0"/>
  <tableStyles count="0" defaultTableStyle="TableStyleMedium2" defaultPivotStyle="PivotStyleLight16"/>
  <colors>
    <mruColors>
      <color rgb="FF006699"/>
      <color rgb="FF3399FF"/>
      <color rgb="FF99CCFF"/>
      <color rgb="FFFF9999"/>
      <color rgb="FFD60093"/>
      <color rgb="FF339933"/>
      <color rgb="FF006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0741675231777"/>
          <c:y val="3.0242792328445178E-2"/>
          <c:w val="0.69448742815813225"/>
          <c:h val="0.84067756679937333"/>
        </c:manualLayout>
      </c:layout>
      <c:scatterChart>
        <c:scatterStyle val="lineMarker"/>
        <c:varyColors val="0"/>
        <c:ser>
          <c:idx val="0"/>
          <c:order val="0"/>
          <c:tx>
            <c:v>MT_Sept2020</c:v>
          </c:tx>
          <c:spPr>
            <a:ln w="25400" cap="rnd">
              <a:noFill/>
              <a:round/>
            </a:ln>
            <a:effectLst/>
          </c:spPr>
          <c:marker>
            <c:symbol val="circle"/>
            <c:size val="6"/>
            <c:spPr>
              <a:solidFill>
                <a:srgbClr val="0066FF"/>
              </a:solidFill>
              <a:ln w="6350">
                <a:solidFill>
                  <a:schemeClr val="tx1"/>
                </a:solidFill>
              </a:ln>
              <a:effectLst/>
            </c:spPr>
          </c:marker>
          <c:errBars>
            <c:errDir val="y"/>
            <c:errBarType val="both"/>
            <c:errValType val="cust"/>
            <c:noEndCap val="1"/>
            <c:plus>
              <c:numRef>
                <c:f>'T6 Lu-Hf Standard Eval.'!$V$6:$V$15</c:f>
                <c:numCache>
                  <c:formatCode>General</c:formatCode>
                  <c:ptCount val="10"/>
                  <c:pt idx="0">
                    <c:v>8.393341954544046E-6</c:v>
                  </c:pt>
                  <c:pt idx="1">
                    <c:v>9.2138839207202348E-6</c:v>
                  </c:pt>
                  <c:pt idx="2">
                    <c:v>7.3871730075944124E-6</c:v>
                  </c:pt>
                  <c:pt idx="3">
                    <c:v>8.476317672705959E-6</c:v>
                  </c:pt>
                  <c:pt idx="4">
                    <c:v>7.3877029240186564E-6</c:v>
                  </c:pt>
                  <c:pt idx="5">
                    <c:v>8.7748116495688195E-6</c:v>
                  </c:pt>
                  <c:pt idx="6">
                    <c:v>1.0584965139414088E-5</c:v>
                  </c:pt>
                  <c:pt idx="7">
                    <c:v>9.4670840586287195E-6</c:v>
                  </c:pt>
                  <c:pt idx="8">
                    <c:v>8.4740339448806136E-6</c:v>
                  </c:pt>
                  <c:pt idx="9">
                    <c:v>8.1940669926596478E-6</c:v>
                  </c:pt>
                </c:numCache>
              </c:numRef>
            </c:plus>
            <c:minus>
              <c:numRef>
                <c:f>'T6 Lu-Hf Standard Eval.'!$V$6:$V$15</c:f>
                <c:numCache>
                  <c:formatCode>General</c:formatCode>
                  <c:ptCount val="10"/>
                  <c:pt idx="0">
                    <c:v>8.393341954544046E-6</c:v>
                  </c:pt>
                  <c:pt idx="1">
                    <c:v>9.2138839207202348E-6</c:v>
                  </c:pt>
                  <c:pt idx="2">
                    <c:v>7.3871730075944124E-6</c:v>
                  </c:pt>
                  <c:pt idx="3">
                    <c:v>8.476317672705959E-6</c:v>
                  </c:pt>
                  <c:pt idx="4">
                    <c:v>7.3877029240186564E-6</c:v>
                  </c:pt>
                  <c:pt idx="5">
                    <c:v>8.7748116495688195E-6</c:v>
                  </c:pt>
                  <c:pt idx="6">
                    <c:v>1.0584965139414088E-5</c:v>
                  </c:pt>
                  <c:pt idx="7">
                    <c:v>9.4670840586287195E-6</c:v>
                  </c:pt>
                  <c:pt idx="8">
                    <c:v>8.4740339448806136E-6</c:v>
                  </c:pt>
                  <c:pt idx="9">
                    <c:v>8.1940669926596478E-6</c:v>
                  </c:pt>
                </c:numCache>
              </c:numRef>
            </c:minus>
            <c:spPr>
              <a:noFill/>
              <a:ln w="9525" cap="flat" cmpd="sng" algn="ctr">
                <a:solidFill>
                  <a:schemeClr val="tx1">
                    <a:lumMod val="65000"/>
                    <a:lumOff val="35000"/>
                  </a:schemeClr>
                </a:solidFill>
                <a:round/>
              </a:ln>
              <a:effectLst/>
            </c:spPr>
          </c:errBars>
          <c:xVal>
            <c:numRef>
              <c:f>'T6 Lu-Hf Standard Eval.'!$D$6:$D$15</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'T6 Lu-Hf Standard Eval.'!$U$6:$U$15</c:f>
              <c:numCache>
                <c:formatCode>0.00000000</c:formatCode>
                <c:ptCount val="10"/>
                <c:pt idx="0">
                  <c:v>0.28248718045747279</c:v>
                </c:pt>
                <c:pt idx="1">
                  <c:v>0.2824934429646539</c:v>
                </c:pt>
                <c:pt idx="2">
                  <c:v>0.28248336276076469</c:v>
                </c:pt>
                <c:pt idx="3">
                  <c:v>0.28249441720822277</c:v>
                </c:pt>
                <c:pt idx="4">
                  <c:v>0.28249280630458246</c:v>
                </c:pt>
                <c:pt idx="5">
                  <c:v>0.28248734840270495</c:v>
                </c:pt>
                <c:pt idx="6">
                  <c:v>0.28247223344532235</c:v>
                </c:pt>
                <c:pt idx="7">
                  <c:v>0.28250962257082946</c:v>
                </c:pt>
                <c:pt idx="8">
                  <c:v>0.28249948116964874</c:v>
                </c:pt>
                <c:pt idx="9">
                  <c:v>0.28248787113958657</c:v>
                </c:pt>
              </c:numCache>
            </c:numRef>
          </c:yVal>
          <c:smooth val="0"/>
          <c:extLst>
            <c:ext xmlns:c16="http://schemas.microsoft.com/office/drawing/2014/chart" uri="{C3380CC4-5D6E-409C-BE32-E72D297353CC}">
              <c16:uniqueId val="{00000000-0AAF-4A1D-897C-FDBFCA22C114}"/>
            </c:ext>
          </c:extLst>
        </c:ser>
        <c:ser>
          <c:idx val="4"/>
          <c:order val="1"/>
          <c:tx>
            <c:v>MT_Nov2021</c:v>
          </c:tx>
          <c:spPr>
            <a:ln w="25400" cap="rnd">
              <a:noFill/>
              <a:round/>
            </a:ln>
            <a:effectLst/>
          </c:spPr>
          <c:marker>
            <c:symbol val="square"/>
            <c:size val="6"/>
            <c:spPr>
              <a:solidFill>
                <a:srgbClr val="0066FF"/>
              </a:solidFill>
              <a:ln w="6350">
                <a:solidFill>
                  <a:schemeClr val="tx1"/>
                </a:solidFill>
              </a:ln>
              <a:effectLst/>
            </c:spPr>
          </c:marker>
          <c:errBars>
            <c:errDir val="y"/>
            <c:errBarType val="both"/>
            <c:errValType val="cust"/>
            <c:noEndCap val="1"/>
            <c:plus>
              <c:numRef>
                <c:f>'T6 Lu-Hf Standard Eval.'!$V$61:$V$91</c:f>
                <c:numCache>
                  <c:formatCode>General</c:formatCode>
                  <c:ptCount val="31"/>
                  <c:pt idx="0">
                    <c:v>1.0579893841514124E-5</c:v>
                  </c:pt>
                  <c:pt idx="1">
                    <c:v>1.0355200518741575E-5</c:v>
                  </c:pt>
                  <c:pt idx="2">
                    <c:v>1.3263784817330388E-5</c:v>
                  </c:pt>
                  <c:pt idx="3">
                    <c:v>1.2576158365155004E-5</c:v>
                  </c:pt>
                  <c:pt idx="4">
                    <c:v>1.4278196979630364E-5</c:v>
                  </c:pt>
                  <c:pt idx="5">
                    <c:v>1.3448085316866455E-5</c:v>
                  </c:pt>
                  <c:pt idx="6">
                    <c:v>1.4853146134459602E-5</c:v>
                  </c:pt>
                  <c:pt idx="7">
                    <c:v>1.426289711781002E-5</c:v>
                  </c:pt>
                  <c:pt idx="8">
                    <c:v>1.2905910426031233E-5</c:v>
                  </c:pt>
                  <c:pt idx="9">
                    <c:v>1.30912210678414E-5</c:v>
                  </c:pt>
                  <c:pt idx="10">
                    <c:v>1.5129291742405E-5</c:v>
                  </c:pt>
                  <c:pt idx="11">
                    <c:v>1.4350617090411134E-5</c:v>
                  </c:pt>
                  <c:pt idx="12">
                    <c:v>1.3416018543506477E-5</c:v>
                  </c:pt>
                  <c:pt idx="13">
                    <c:v>1.3775553122999427E-5</c:v>
                  </c:pt>
                  <c:pt idx="14">
                    <c:v>1.1505408041471009E-5</c:v>
                  </c:pt>
                  <c:pt idx="15">
                    <c:v>1.1564100069230451E-5</c:v>
                  </c:pt>
                  <c:pt idx="16">
                    <c:v>1.1324051396200052E-5</c:v>
                  </c:pt>
                  <c:pt idx="17">
                    <c:v>1.0720193439656096E-5</c:v>
                  </c:pt>
                  <c:pt idx="18">
                    <c:v>1.078358741917394E-5</c:v>
                  </c:pt>
                  <c:pt idx="19">
                    <c:v>1.3714636494671657E-5</c:v>
                  </c:pt>
                  <c:pt idx="20">
                    <c:v>1.1586224105562596E-5</c:v>
                  </c:pt>
                  <c:pt idx="21">
                    <c:v>1.2931225615803043E-5</c:v>
                  </c:pt>
                  <c:pt idx="22">
                    <c:v>1.1214742944476291E-5</c:v>
                  </c:pt>
                  <c:pt idx="23">
                    <c:v>1.1564212267058953E-5</c:v>
                  </c:pt>
                  <c:pt idx="24">
                    <c:v>1.3282688726405098E-5</c:v>
                  </c:pt>
                  <c:pt idx="25">
                    <c:v>1.0777463639955132E-5</c:v>
                  </c:pt>
                  <c:pt idx="26">
                    <c:v>1.0471817442990098E-5</c:v>
                  </c:pt>
                  <c:pt idx="27">
                    <c:v>1.2735402853716832E-5</c:v>
                  </c:pt>
                  <c:pt idx="28">
                    <c:v>1.2745440200630292E-5</c:v>
                  </c:pt>
                  <c:pt idx="29">
                    <c:v>9.9741005734954984E-6</c:v>
                  </c:pt>
                  <c:pt idx="30">
                    <c:v>9.8972031535085863E-6</c:v>
                  </c:pt>
                </c:numCache>
              </c:numRef>
            </c:plus>
            <c:minus>
              <c:numRef>
                <c:f>'T6 Lu-Hf Standard Eval.'!$V$61:$V$91</c:f>
                <c:numCache>
                  <c:formatCode>General</c:formatCode>
                  <c:ptCount val="31"/>
                  <c:pt idx="0">
                    <c:v>1.0579893841514124E-5</c:v>
                  </c:pt>
                  <c:pt idx="1">
                    <c:v>1.0355200518741575E-5</c:v>
                  </c:pt>
                  <c:pt idx="2">
                    <c:v>1.3263784817330388E-5</c:v>
                  </c:pt>
                  <c:pt idx="3">
                    <c:v>1.2576158365155004E-5</c:v>
                  </c:pt>
                  <c:pt idx="4">
                    <c:v>1.4278196979630364E-5</c:v>
                  </c:pt>
                  <c:pt idx="5">
                    <c:v>1.3448085316866455E-5</c:v>
                  </c:pt>
                  <c:pt idx="6">
                    <c:v>1.4853146134459602E-5</c:v>
                  </c:pt>
                  <c:pt idx="7">
                    <c:v>1.426289711781002E-5</c:v>
                  </c:pt>
                  <c:pt idx="8">
                    <c:v>1.2905910426031233E-5</c:v>
                  </c:pt>
                  <c:pt idx="9">
                    <c:v>1.30912210678414E-5</c:v>
                  </c:pt>
                  <c:pt idx="10">
                    <c:v>1.5129291742405E-5</c:v>
                  </c:pt>
                  <c:pt idx="11">
                    <c:v>1.4350617090411134E-5</c:v>
                  </c:pt>
                  <c:pt idx="12">
                    <c:v>1.3416018543506477E-5</c:v>
                  </c:pt>
                  <c:pt idx="13">
                    <c:v>1.3775553122999427E-5</c:v>
                  </c:pt>
                  <c:pt idx="14">
                    <c:v>1.1505408041471009E-5</c:v>
                  </c:pt>
                  <c:pt idx="15">
                    <c:v>1.1564100069230451E-5</c:v>
                  </c:pt>
                  <c:pt idx="16">
                    <c:v>1.1324051396200052E-5</c:v>
                  </c:pt>
                  <c:pt idx="17">
                    <c:v>1.0720193439656096E-5</c:v>
                  </c:pt>
                  <c:pt idx="18">
                    <c:v>1.078358741917394E-5</c:v>
                  </c:pt>
                  <c:pt idx="19">
                    <c:v>1.3714636494671657E-5</c:v>
                  </c:pt>
                  <c:pt idx="20">
                    <c:v>1.1586224105562596E-5</c:v>
                  </c:pt>
                  <c:pt idx="21">
                    <c:v>1.2931225615803043E-5</c:v>
                  </c:pt>
                  <c:pt idx="22">
                    <c:v>1.1214742944476291E-5</c:v>
                  </c:pt>
                  <c:pt idx="23">
                    <c:v>1.1564212267058953E-5</c:v>
                  </c:pt>
                  <c:pt idx="24">
                    <c:v>1.3282688726405098E-5</c:v>
                  </c:pt>
                  <c:pt idx="25">
                    <c:v>1.0777463639955132E-5</c:v>
                  </c:pt>
                  <c:pt idx="26">
                    <c:v>1.0471817442990098E-5</c:v>
                  </c:pt>
                  <c:pt idx="27">
                    <c:v>1.2735402853716832E-5</c:v>
                  </c:pt>
                  <c:pt idx="28">
                    <c:v>1.2745440200630292E-5</c:v>
                  </c:pt>
                  <c:pt idx="29">
                    <c:v>9.9741005734954984E-6</c:v>
                  </c:pt>
                  <c:pt idx="30">
                    <c:v>9.8972031535085863E-6</c:v>
                  </c:pt>
                </c:numCache>
              </c:numRef>
            </c:minus>
            <c:spPr>
              <a:noFill/>
              <a:ln w="9525" cap="flat" cmpd="sng" algn="ctr">
                <a:solidFill>
                  <a:schemeClr val="tx1">
                    <a:lumMod val="65000"/>
                    <a:lumOff val="35000"/>
                  </a:schemeClr>
                </a:solidFill>
                <a:round/>
              </a:ln>
              <a:effectLst/>
            </c:spPr>
          </c:errBars>
          <c:xVal>
            <c:numRef>
              <c:f>'T6 Lu-Hf Standard Eval.'!$D$61:$D$91</c:f>
              <c:numCache>
                <c:formatCode>General</c:formatCode>
                <c:ptCount val="31"/>
                <c:pt idx="0">
                  <c:v>11</c:v>
                </c:pt>
                <c:pt idx="1">
                  <c:v>12</c:v>
                </c:pt>
                <c:pt idx="2">
                  <c:v>13</c:v>
                </c:pt>
                <c:pt idx="3">
                  <c:v>14</c:v>
                </c:pt>
                <c:pt idx="4">
                  <c:v>15</c:v>
                </c:pt>
                <c:pt idx="5">
                  <c:v>16</c:v>
                </c:pt>
                <c:pt idx="6">
                  <c:v>17</c:v>
                </c:pt>
                <c:pt idx="7">
                  <c:v>18</c:v>
                </c:pt>
                <c:pt idx="8">
                  <c:v>19</c:v>
                </c:pt>
                <c:pt idx="9">
                  <c:v>20</c:v>
                </c:pt>
                <c:pt idx="10">
                  <c:v>21</c:v>
                </c:pt>
                <c:pt idx="11">
                  <c:v>22</c:v>
                </c:pt>
                <c:pt idx="12">
                  <c:v>23</c:v>
                </c:pt>
                <c:pt idx="13">
                  <c:v>24</c:v>
                </c:pt>
                <c:pt idx="14">
                  <c:v>25</c:v>
                </c:pt>
                <c:pt idx="15">
                  <c:v>26</c:v>
                </c:pt>
                <c:pt idx="16">
                  <c:v>27</c:v>
                </c:pt>
                <c:pt idx="17">
                  <c:v>28</c:v>
                </c:pt>
                <c:pt idx="18">
                  <c:v>29</c:v>
                </c:pt>
                <c:pt idx="19">
                  <c:v>30</c:v>
                </c:pt>
                <c:pt idx="20">
                  <c:v>31</c:v>
                </c:pt>
                <c:pt idx="21">
                  <c:v>32</c:v>
                </c:pt>
                <c:pt idx="22">
                  <c:v>33</c:v>
                </c:pt>
                <c:pt idx="23">
                  <c:v>34</c:v>
                </c:pt>
                <c:pt idx="24">
                  <c:v>35</c:v>
                </c:pt>
                <c:pt idx="25">
                  <c:v>36</c:v>
                </c:pt>
                <c:pt idx="26">
                  <c:v>37</c:v>
                </c:pt>
                <c:pt idx="27">
                  <c:v>38</c:v>
                </c:pt>
                <c:pt idx="28">
                  <c:v>39</c:v>
                </c:pt>
                <c:pt idx="29">
                  <c:v>40</c:v>
                </c:pt>
                <c:pt idx="30">
                  <c:v>41</c:v>
                </c:pt>
              </c:numCache>
            </c:numRef>
          </c:xVal>
          <c:yVal>
            <c:numRef>
              <c:f>'T6 Lu-Hf Standard Eval.'!$U$61:$U$91</c:f>
              <c:numCache>
                <c:formatCode>0.00000000</c:formatCode>
                <c:ptCount val="31"/>
                <c:pt idx="0">
                  <c:v>0.28247916588123745</c:v>
                </c:pt>
                <c:pt idx="1">
                  <c:v>0.28247927576492399</c:v>
                </c:pt>
                <c:pt idx="2">
                  <c:v>0.28248305690377123</c:v>
                </c:pt>
                <c:pt idx="3">
                  <c:v>0.28248523482666893</c:v>
                </c:pt>
                <c:pt idx="4">
                  <c:v>0.28248855080789387</c:v>
                </c:pt>
                <c:pt idx="5">
                  <c:v>0.28246933623223941</c:v>
                </c:pt>
                <c:pt idx="6">
                  <c:v>0.28248660918326307</c:v>
                </c:pt>
                <c:pt idx="7">
                  <c:v>0.28247819807021468</c:v>
                </c:pt>
                <c:pt idx="8">
                  <c:v>0.282478457140586</c:v>
                </c:pt>
                <c:pt idx="9">
                  <c:v>0.28248284479597002</c:v>
                </c:pt>
                <c:pt idx="10">
                  <c:v>0.28247448241494788</c:v>
                </c:pt>
                <c:pt idx="11">
                  <c:v>0.28246807812352975</c:v>
                </c:pt>
                <c:pt idx="12">
                  <c:v>0.28247855576116815</c:v>
                </c:pt>
                <c:pt idx="13">
                  <c:v>0.28246837279843662</c:v>
                </c:pt>
                <c:pt idx="14">
                  <c:v>0.28249560933319295</c:v>
                </c:pt>
                <c:pt idx="15">
                  <c:v>0.28248876667886785</c:v>
                </c:pt>
                <c:pt idx="16">
                  <c:v>0.28247559410499601</c:v>
                </c:pt>
                <c:pt idx="17">
                  <c:v>0.28247843092307956</c:v>
                </c:pt>
                <c:pt idx="18">
                  <c:v>0.28248424417515128</c:v>
                </c:pt>
                <c:pt idx="19">
                  <c:v>0.28248959428938136</c:v>
                </c:pt>
                <c:pt idx="20">
                  <c:v>0.28248018323526064</c:v>
                </c:pt>
                <c:pt idx="21">
                  <c:v>0.28249092115963875</c:v>
                </c:pt>
                <c:pt idx="22">
                  <c:v>0.28246314342594292</c:v>
                </c:pt>
                <c:pt idx="23">
                  <c:v>0.28248557147181697</c:v>
                </c:pt>
                <c:pt idx="24">
                  <c:v>0.28248085670701323</c:v>
                </c:pt>
                <c:pt idx="25">
                  <c:v>0.28248496136241102</c:v>
                </c:pt>
                <c:pt idx="26">
                  <c:v>0.28247887818387613</c:v>
                </c:pt>
                <c:pt idx="27">
                  <c:v>0.28248039350423571</c:v>
                </c:pt>
                <c:pt idx="28">
                  <c:v>0.28247886848308251</c:v>
                </c:pt>
                <c:pt idx="29">
                  <c:v>0.28246322521424461</c:v>
                </c:pt>
                <c:pt idx="30">
                  <c:v>0.28247124266962853</c:v>
                </c:pt>
              </c:numCache>
            </c:numRef>
          </c:yVal>
          <c:smooth val="0"/>
          <c:extLst>
            <c:ext xmlns:c16="http://schemas.microsoft.com/office/drawing/2014/chart" uri="{C3380CC4-5D6E-409C-BE32-E72D297353CC}">
              <c16:uniqueId val="{00000004-0AAF-4A1D-897C-FDBFCA22C114}"/>
            </c:ext>
          </c:extLst>
        </c:ser>
        <c:ser>
          <c:idx val="1"/>
          <c:order val="2"/>
          <c:tx>
            <c:v>Ples_Sept2020</c:v>
          </c:tx>
          <c:spPr>
            <a:ln w="25400" cap="rnd">
              <a:noFill/>
              <a:round/>
            </a:ln>
            <a:effectLst/>
          </c:spPr>
          <c:marker>
            <c:symbol val="triangle"/>
            <c:size val="6"/>
            <c:spPr>
              <a:solidFill>
                <a:srgbClr val="339933"/>
              </a:solidFill>
              <a:ln w="6350">
                <a:solidFill>
                  <a:schemeClr val="tx1"/>
                </a:solidFill>
              </a:ln>
              <a:effectLst/>
            </c:spPr>
          </c:marker>
          <c:errBars>
            <c:errDir val="y"/>
            <c:errBarType val="both"/>
            <c:errValType val="cust"/>
            <c:noEndCap val="1"/>
            <c:plus>
              <c:numRef>
                <c:f>'T6 Lu-Hf Standard Eval.'!$V$16:$V$25</c:f>
                <c:numCache>
                  <c:formatCode>General</c:formatCode>
                  <c:ptCount val="10"/>
                  <c:pt idx="0">
                    <c:v>9.7323362426812194E-6</c:v>
                  </c:pt>
                  <c:pt idx="1">
                    <c:v>9.3549972066817425E-6</c:v>
                  </c:pt>
                  <c:pt idx="2">
                    <c:v>8.4375537006368261E-6</c:v>
                  </c:pt>
                  <c:pt idx="3">
                    <c:v>1.1731587523763068E-5</c:v>
                  </c:pt>
                  <c:pt idx="4">
                    <c:v>8.4322547156453297E-6</c:v>
                  </c:pt>
                  <c:pt idx="5">
                    <c:v>8.7137447217484866E-6</c:v>
                  </c:pt>
                  <c:pt idx="6">
                    <c:v>9.27247256644195E-6</c:v>
                  </c:pt>
                  <c:pt idx="7">
                    <c:v>1.0024872778947544E-5</c:v>
                  </c:pt>
                  <c:pt idx="8">
                    <c:v>8.5686419117793649E-6</c:v>
                  </c:pt>
                  <c:pt idx="9">
                    <c:v>8.228143121587049E-6</c:v>
                  </c:pt>
                </c:numCache>
              </c:numRef>
            </c:plus>
            <c:minus>
              <c:numRef>
                <c:f>'T6 Lu-Hf Standard Eval.'!$V$16:$V$25</c:f>
                <c:numCache>
                  <c:formatCode>General</c:formatCode>
                  <c:ptCount val="10"/>
                  <c:pt idx="0">
                    <c:v>9.7323362426812194E-6</c:v>
                  </c:pt>
                  <c:pt idx="1">
                    <c:v>9.3549972066817425E-6</c:v>
                  </c:pt>
                  <c:pt idx="2">
                    <c:v>8.4375537006368261E-6</c:v>
                  </c:pt>
                  <c:pt idx="3">
                    <c:v>1.1731587523763068E-5</c:v>
                  </c:pt>
                  <c:pt idx="4">
                    <c:v>8.4322547156453297E-6</c:v>
                  </c:pt>
                  <c:pt idx="5">
                    <c:v>8.7137447217484866E-6</c:v>
                  </c:pt>
                  <c:pt idx="6">
                    <c:v>9.27247256644195E-6</c:v>
                  </c:pt>
                  <c:pt idx="7">
                    <c:v>1.0024872778947544E-5</c:v>
                  </c:pt>
                  <c:pt idx="8">
                    <c:v>8.5686419117793649E-6</c:v>
                  </c:pt>
                  <c:pt idx="9">
                    <c:v>8.228143121587049E-6</c:v>
                  </c:pt>
                </c:numCache>
              </c:numRef>
            </c:minus>
            <c:spPr>
              <a:noFill/>
              <a:ln w="9525" cap="flat" cmpd="sng" algn="ctr">
                <a:solidFill>
                  <a:schemeClr val="tx1">
                    <a:lumMod val="65000"/>
                    <a:lumOff val="35000"/>
                  </a:schemeClr>
                </a:solidFill>
                <a:round/>
              </a:ln>
              <a:effectLst/>
            </c:spPr>
          </c:errBars>
          <c:xVal>
            <c:numRef>
              <c:f>'T6 Lu-Hf Standard Eval.'!$D$16:$D$25</c:f>
              <c:numCache>
                <c:formatCode>General</c:formatCode>
                <c:ptCount val="10"/>
                <c:pt idx="0">
                  <c:v>42</c:v>
                </c:pt>
                <c:pt idx="1">
                  <c:v>43</c:v>
                </c:pt>
                <c:pt idx="2">
                  <c:v>44</c:v>
                </c:pt>
                <c:pt idx="3">
                  <c:v>45</c:v>
                </c:pt>
                <c:pt idx="4">
                  <c:v>46</c:v>
                </c:pt>
                <c:pt idx="5">
                  <c:v>47</c:v>
                </c:pt>
                <c:pt idx="6">
                  <c:v>48</c:v>
                </c:pt>
                <c:pt idx="7">
                  <c:v>49</c:v>
                </c:pt>
                <c:pt idx="8">
                  <c:v>50</c:v>
                </c:pt>
                <c:pt idx="9">
                  <c:v>51</c:v>
                </c:pt>
              </c:numCache>
            </c:numRef>
          </c:xVal>
          <c:yVal>
            <c:numRef>
              <c:f>'T6 Lu-Hf Standard Eval.'!$U$16:$U$25</c:f>
              <c:numCache>
                <c:formatCode>0.00000000</c:formatCode>
                <c:ptCount val="10"/>
                <c:pt idx="0">
                  <c:v>0.28245517580189777</c:v>
                </c:pt>
                <c:pt idx="1">
                  <c:v>0.28247153456410062</c:v>
                </c:pt>
                <c:pt idx="2">
                  <c:v>0.28245218925123122</c:v>
                </c:pt>
                <c:pt idx="3">
                  <c:v>0.28245784087990994</c:v>
                </c:pt>
                <c:pt idx="4">
                  <c:v>0.28245092177256192</c:v>
                </c:pt>
                <c:pt idx="5">
                  <c:v>0.28246015185210915</c:v>
                </c:pt>
                <c:pt idx="6">
                  <c:v>0.2824531319425363</c:v>
                </c:pt>
                <c:pt idx="7">
                  <c:v>0.28246109253411961</c:v>
                </c:pt>
                <c:pt idx="8">
                  <c:v>0.28245496468976822</c:v>
                </c:pt>
                <c:pt idx="9">
                  <c:v>0.28245543348668706</c:v>
                </c:pt>
              </c:numCache>
            </c:numRef>
          </c:yVal>
          <c:smooth val="0"/>
          <c:extLst>
            <c:ext xmlns:c16="http://schemas.microsoft.com/office/drawing/2014/chart" uri="{C3380CC4-5D6E-409C-BE32-E72D297353CC}">
              <c16:uniqueId val="{00000001-0AAF-4A1D-897C-FDBFCA22C114}"/>
            </c:ext>
          </c:extLst>
        </c:ser>
        <c:ser>
          <c:idx val="5"/>
          <c:order val="3"/>
          <c:tx>
            <c:v>Ples_Nov2021</c:v>
          </c:tx>
          <c:spPr>
            <a:ln w="25400" cap="rnd">
              <a:noFill/>
              <a:round/>
            </a:ln>
            <a:effectLst/>
          </c:spPr>
          <c:marker>
            <c:symbol val="diamond"/>
            <c:size val="6"/>
            <c:spPr>
              <a:solidFill>
                <a:srgbClr val="339933"/>
              </a:solidFill>
              <a:ln w="6350">
                <a:solidFill>
                  <a:schemeClr val="tx1"/>
                </a:solidFill>
              </a:ln>
              <a:effectLst/>
            </c:spPr>
          </c:marker>
          <c:errBars>
            <c:errDir val="y"/>
            <c:errBarType val="both"/>
            <c:errValType val="cust"/>
            <c:noEndCap val="1"/>
            <c:plus>
              <c:numRef>
                <c:f>'T6 Lu-Hf Standard Eval.'!$V$103:$V$127</c:f>
                <c:numCache>
                  <c:formatCode>General</c:formatCode>
                  <c:ptCount val="25"/>
                  <c:pt idx="0">
                    <c:v>1.0341586542170039E-5</c:v>
                  </c:pt>
                  <c:pt idx="1">
                    <c:v>1.094771030667768E-5</c:v>
                  </c:pt>
                  <c:pt idx="2">
                    <c:v>1.0730965179817245E-5</c:v>
                  </c:pt>
                  <c:pt idx="3">
                    <c:v>1.121521026176128E-5</c:v>
                  </c:pt>
                  <c:pt idx="4">
                    <c:v>1.0211172567669795E-5</c:v>
                  </c:pt>
                  <c:pt idx="5">
                    <c:v>1.085609645610793E-5</c:v>
                  </c:pt>
                  <c:pt idx="6">
                    <c:v>1.0459193869147904E-5</c:v>
                  </c:pt>
                  <c:pt idx="7">
                    <c:v>1.0381261590809009E-5</c:v>
                  </c:pt>
                  <c:pt idx="8">
                    <c:v>1.1150986380801326E-5</c:v>
                  </c:pt>
                  <c:pt idx="9">
                    <c:v>1.2779252969158249E-5</c:v>
                  </c:pt>
                  <c:pt idx="10">
                    <c:v>1.3237213595071442E-5</c:v>
                  </c:pt>
                  <c:pt idx="11">
                    <c:v>1.2683733436697957E-5</c:v>
                  </c:pt>
                  <c:pt idx="12">
                    <c:v>1.2963895761145259E-5</c:v>
                  </c:pt>
                  <c:pt idx="13">
                    <c:v>1.021009445625618E-5</c:v>
                  </c:pt>
                  <c:pt idx="14">
                    <c:v>1.0173028587306415E-5</c:v>
                  </c:pt>
                  <c:pt idx="15">
                    <c:v>1.2211161629448841E-5</c:v>
                  </c:pt>
                  <c:pt idx="16">
                    <c:v>1.1670426856030228E-5</c:v>
                  </c:pt>
                  <c:pt idx="17">
                    <c:v>9.4240787306631682E-6</c:v>
                  </c:pt>
                  <c:pt idx="18">
                    <c:v>1.0772173793509982E-5</c:v>
                  </c:pt>
                  <c:pt idx="19">
                    <c:v>1.1631479977019838E-5</c:v>
                  </c:pt>
                  <c:pt idx="20">
                    <c:v>1.0655460242335629E-5</c:v>
                  </c:pt>
                  <c:pt idx="21">
                    <c:v>1.1266952984625871E-5</c:v>
                  </c:pt>
                  <c:pt idx="22">
                    <c:v>1.0397656599039774E-5</c:v>
                  </c:pt>
                  <c:pt idx="23">
                    <c:v>1.0834414348157107E-5</c:v>
                  </c:pt>
                  <c:pt idx="24">
                    <c:v>1.0828438928330094E-5</c:v>
                  </c:pt>
                </c:numCache>
              </c:numRef>
            </c:plus>
            <c:minus>
              <c:numRef>
                <c:f>'T6 Lu-Hf Standard Eval.'!$V$103:$V$127</c:f>
                <c:numCache>
                  <c:formatCode>General</c:formatCode>
                  <c:ptCount val="25"/>
                  <c:pt idx="0">
                    <c:v>1.0341586542170039E-5</c:v>
                  </c:pt>
                  <c:pt idx="1">
                    <c:v>1.094771030667768E-5</c:v>
                  </c:pt>
                  <c:pt idx="2">
                    <c:v>1.0730965179817245E-5</c:v>
                  </c:pt>
                  <c:pt idx="3">
                    <c:v>1.121521026176128E-5</c:v>
                  </c:pt>
                  <c:pt idx="4">
                    <c:v>1.0211172567669795E-5</c:v>
                  </c:pt>
                  <c:pt idx="5">
                    <c:v>1.085609645610793E-5</c:v>
                  </c:pt>
                  <c:pt idx="6">
                    <c:v>1.0459193869147904E-5</c:v>
                  </c:pt>
                  <c:pt idx="7">
                    <c:v>1.0381261590809009E-5</c:v>
                  </c:pt>
                  <c:pt idx="8">
                    <c:v>1.1150986380801326E-5</c:v>
                  </c:pt>
                  <c:pt idx="9">
                    <c:v>1.2779252969158249E-5</c:v>
                  </c:pt>
                  <c:pt idx="10">
                    <c:v>1.3237213595071442E-5</c:v>
                  </c:pt>
                  <c:pt idx="11">
                    <c:v>1.2683733436697957E-5</c:v>
                  </c:pt>
                  <c:pt idx="12">
                    <c:v>1.2963895761145259E-5</c:v>
                  </c:pt>
                  <c:pt idx="13">
                    <c:v>1.021009445625618E-5</c:v>
                  </c:pt>
                  <c:pt idx="14">
                    <c:v>1.0173028587306415E-5</c:v>
                  </c:pt>
                  <c:pt idx="15">
                    <c:v>1.2211161629448841E-5</c:v>
                  </c:pt>
                  <c:pt idx="16">
                    <c:v>1.1670426856030228E-5</c:v>
                  </c:pt>
                  <c:pt idx="17">
                    <c:v>9.4240787306631682E-6</c:v>
                  </c:pt>
                  <c:pt idx="18">
                    <c:v>1.0772173793509982E-5</c:v>
                  </c:pt>
                  <c:pt idx="19">
                    <c:v>1.1631479977019838E-5</c:v>
                  </c:pt>
                  <c:pt idx="20">
                    <c:v>1.0655460242335629E-5</c:v>
                  </c:pt>
                  <c:pt idx="21">
                    <c:v>1.1266952984625871E-5</c:v>
                  </c:pt>
                  <c:pt idx="22">
                    <c:v>1.0397656599039774E-5</c:v>
                  </c:pt>
                  <c:pt idx="23">
                    <c:v>1.0834414348157107E-5</c:v>
                  </c:pt>
                  <c:pt idx="24">
                    <c:v>1.0828438928330094E-5</c:v>
                  </c:pt>
                </c:numCache>
              </c:numRef>
            </c:minus>
            <c:spPr>
              <a:noFill/>
              <a:ln w="9525" cap="flat" cmpd="sng" algn="ctr">
                <a:solidFill>
                  <a:schemeClr val="tx1">
                    <a:lumMod val="65000"/>
                    <a:lumOff val="35000"/>
                  </a:schemeClr>
                </a:solidFill>
                <a:round/>
              </a:ln>
              <a:effectLst/>
            </c:spPr>
          </c:errBars>
          <c:xVal>
            <c:numRef>
              <c:f>'T6 Lu-Hf Standard Eval.'!$D$103:$D$127</c:f>
              <c:numCache>
                <c:formatCode>General</c:formatCode>
                <c:ptCount val="25"/>
                <c:pt idx="0">
                  <c:v>52</c:v>
                </c:pt>
                <c:pt idx="1">
                  <c:v>53</c:v>
                </c:pt>
                <c:pt idx="2">
                  <c:v>54</c:v>
                </c:pt>
                <c:pt idx="3">
                  <c:v>55</c:v>
                </c:pt>
                <c:pt idx="4">
                  <c:v>56</c:v>
                </c:pt>
                <c:pt idx="5">
                  <c:v>57</c:v>
                </c:pt>
                <c:pt idx="6">
                  <c:v>58</c:v>
                </c:pt>
                <c:pt idx="7">
                  <c:v>59</c:v>
                </c:pt>
                <c:pt idx="8">
                  <c:v>60</c:v>
                </c:pt>
                <c:pt idx="9">
                  <c:v>61</c:v>
                </c:pt>
                <c:pt idx="10">
                  <c:v>62</c:v>
                </c:pt>
                <c:pt idx="11">
                  <c:v>63</c:v>
                </c:pt>
                <c:pt idx="12">
                  <c:v>64</c:v>
                </c:pt>
                <c:pt idx="13">
                  <c:v>65</c:v>
                </c:pt>
                <c:pt idx="14">
                  <c:v>66</c:v>
                </c:pt>
                <c:pt idx="15">
                  <c:v>67</c:v>
                </c:pt>
                <c:pt idx="16">
                  <c:v>68</c:v>
                </c:pt>
                <c:pt idx="17">
                  <c:v>69</c:v>
                </c:pt>
                <c:pt idx="18">
                  <c:v>70</c:v>
                </c:pt>
                <c:pt idx="19">
                  <c:v>71</c:v>
                </c:pt>
                <c:pt idx="20">
                  <c:v>72</c:v>
                </c:pt>
                <c:pt idx="21">
                  <c:v>73</c:v>
                </c:pt>
                <c:pt idx="22">
                  <c:v>74</c:v>
                </c:pt>
                <c:pt idx="23">
                  <c:v>75</c:v>
                </c:pt>
                <c:pt idx="24">
                  <c:v>76</c:v>
                </c:pt>
              </c:numCache>
            </c:numRef>
          </c:xVal>
          <c:yVal>
            <c:numRef>
              <c:f>'T6 Lu-Hf Standard Eval.'!$U$103:$U$127</c:f>
              <c:numCache>
                <c:formatCode>0.00000000</c:formatCode>
                <c:ptCount val="25"/>
                <c:pt idx="0">
                  <c:v>0.2824534950139076</c:v>
                </c:pt>
                <c:pt idx="1">
                  <c:v>0.282467596119649</c:v>
                </c:pt>
                <c:pt idx="2">
                  <c:v>0.28244563909466808</c:v>
                </c:pt>
                <c:pt idx="3">
                  <c:v>0.28244459507347253</c:v>
                </c:pt>
                <c:pt idx="4">
                  <c:v>0.28244016646972575</c:v>
                </c:pt>
                <c:pt idx="5">
                  <c:v>0.2824485338292308</c:v>
                </c:pt>
                <c:pt idx="6">
                  <c:v>0.28246219170423476</c:v>
                </c:pt>
                <c:pt idx="7">
                  <c:v>0.28246386413951147</c:v>
                </c:pt>
                <c:pt idx="8">
                  <c:v>0.28243936214183935</c:v>
                </c:pt>
                <c:pt idx="9">
                  <c:v>0.28245865923271474</c:v>
                </c:pt>
                <c:pt idx="10">
                  <c:v>0.28245515892566675</c:v>
                </c:pt>
                <c:pt idx="11">
                  <c:v>0.28246347827705443</c:v>
                </c:pt>
                <c:pt idx="12">
                  <c:v>0.282452110898604</c:v>
                </c:pt>
                <c:pt idx="13">
                  <c:v>0.28246308813344001</c:v>
                </c:pt>
                <c:pt idx="14">
                  <c:v>0.2824452525598028</c:v>
                </c:pt>
                <c:pt idx="15">
                  <c:v>0.28245537133199111</c:v>
                </c:pt>
                <c:pt idx="16">
                  <c:v>0.28245360791377172</c:v>
                </c:pt>
                <c:pt idx="17">
                  <c:v>0.28246138074511057</c:v>
                </c:pt>
                <c:pt idx="18">
                  <c:v>0.28246424928353242</c:v>
                </c:pt>
                <c:pt idx="19">
                  <c:v>0.28246088830092703</c:v>
                </c:pt>
                <c:pt idx="20">
                  <c:v>0.28245067641504462</c:v>
                </c:pt>
                <c:pt idx="21">
                  <c:v>0.2824704589197265</c:v>
                </c:pt>
                <c:pt idx="22">
                  <c:v>0.28246413259213926</c:v>
                </c:pt>
                <c:pt idx="23">
                  <c:v>0.28245345274473344</c:v>
                </c:pt>
                <c:pt idx="24">
                  <c:v>0.28245906856705272</c:v>
                </c:pt>
              </c:numCache>
            </c:numRef>
          </c:yVal>
          <c:smooth val="0"/>
          <c:extLst>
            <c:ext xmlns:c16="http://schemas.microsoft.com/office/drawing/2014/chart" uri="{C3380CC4-5D6E-409C-BE32-E72D297353CC}">
              <c16:uniqueId val="{00000005-0AAF-4A1D-897C-FDBFCA22C114}"/>
            </c:ext>
          </c:extLst>
        </c:ser>
        <c:ser>
          <c:idx val="2"/>
          <c:order val="4"/>
          <c:tx>
            <c:v>GJ1_Sept2020</c:v>
          </c:tx>
          <c:spPr>
            <a:ln w="25400" cap="rnd">
              <a:noFill/>
              <a:round/>
            </a:ln>
            <a:effectLst/>
          </c:spPr>
          <c:marker>
            <c:symbol val="square"/>
            <c:size val="6"/>
            <c:spPr>
              <a:solidFill>
                <a:srgbClr val="D60093"/>
              </a:solidFill>
              <a:ln w="6350">
                <a:solidFill>
                  <a:schemeClr val="tx1"/>
                </a:solidFill>
              </a:ln>
              <a:effectLst/>
            </c:spPr>
          </c:marker>
          <c:errBars>
            <c:errDir val="y"/>
            <c:errBarType val="both"/>
            <c:errValType val="cust"/>
            <c:noEndCap val="1"/>
            <c:plus>
              <c:numRef>
                <c:f>'T6 Lu-Hf Standard Eval.'!$V$26:$V$35</c:f>
                <c:numCache>
                  <c:formatCode>General</c:formatCode>
                  <c:ptCount val="10"/>
                  <c:pt idx="0">
                    <c:v>9.0720470292676369E-6</c:v>
                  </c:pt>
                  <c:pt idx="1">
                    <c:v>1.1171715368099283E-5</c:v>
                  </c:pt>
                  <c:pt idx="2">
                    <c:v>1.0764913116155913E-5</c:v>
                  </c:pt>
                  <c:pt idx="3">
                    <c:v>1.0999137206120647E-5</c:v>
                  </c:pt>
                  <c:pt idx="4">
                    <c:v>1.016262818107368E-5</c:v>
                  </c:pt>
                  <c:pt idx="5">
                    <c:v>1.1816007029497644E-5</c:v>
                  </c:pt>
                  <c:pt idx="6">
                    <c:v>1.0695452773879104E-5</c:v>
                  </c:pt>
                  <c:pt idx="7">
                    <c:v>1.0564644940089355E-5</c:v>
                  </c:pt>
                  <c:pt idx="8">
                    <c:v>1.1047144446877232E-5</c:v>
                  </c:pt>
                  <c:pt idx="9">
                    <c:v>9.6765481388018856E-6</c:v>
                  </c:pt>
                </c:numCache>
              </c:numRef>
            </c:plus>
            <c:minus>
              <c:numRef>
                <c:f>'T6 Lu-Hf Standard Eval.'!$V$26:$V$35</c:f>
                <c:numCache>
                  <c:formatCode>General</c:formatCode>
                  <c:ptCount val="10"/>
                  <c:pt idx="0">
                    <c:v>9.0720470292676369E-6</c:v>
                  </c:pt>
                  <c:pt idx="1">
                    <c:v>1.1171715368099283E-5</c:v>
                  </c:pt>
                  <c:pt idx="2">
                    <c:v>1.0764913116155913E-5</c:v>
                  </c:pt>
                  <c:pt idx="3">
                    <c:v>1.0999137206120647E-5</c:v>
                  </c:pt>
                  <c:pt idx="4">
                    <c:v>1.016262818107368E-5</c:v>
                  </c:pt>
                  <c:pt idx="5">
                    <c:v>1.1816007029497644E-5</c:v>
                  </c:pt>
                  <c:pt idx="6">
                    <c:v>1.0695452773879104E-5</c:v>
                  </c:pt>
                  <c:pt idx="7">
                    <c:v>1.0564644940089355E-5</c:v>
                  </c:pt>
                  <c:pt idx="8">
                    <c:v>1.1047144446877232E-5</c:v>
                  </c:pt>
                  <c:pt idx="9">
                    <c:v>9.6765481388018856E-6</c:v>
                  </c:pt>
                </c:numCache>
              </c:numRef>
            </c:minus>
            <c:spPr>
              <a:noFill/>
              <a:ln w="9525" cap="flat" cmpd="sng" algn="ctr">
                <a:solidFill>
                  <a:schemeClr val="tx1">
                    <a:lumMod val="65000"/>
                    <a:lumOff val="35000"/>
                  </a:schemeClr>
                </a:solidFill>
                <a:round/>
              </a:ln>
              <a:effectLst/>
            </c:spPr>
          </c:errBars>
          <c:xVal>
            <c:numRef>
              <c:f>'T6 Lu-Hf Standard Eval.'!$D$26:$D$35</c:f>
              <c:numCache>
                <c:formatCode>General</c:formatCode>
                <c:ptCount val="10"/>
                <c:pt idx="0">
                  <c:v>77</c:v>
                </c:pt>
                <c:pt idx="1">
                  <c:v>78</c:v>
                </c:pt>
                <c:pt idx="2">
                  <c:v>79</c:v>
                </c:pt>
                <c:pt idx="3">
                  <c:v>80</c:v>
                </c:pt>
                <c:pt idx="4">
                  <c:v>81</c:v>
                </c:pt>
                <c:pt idx="5">
                  <c:v>82</c:v>
                </c:pt>
                <c:pt idx="6">
                  <c:v>83</c:v>
                </c:pt>
                <c:pt idx="7">
                  <c:v>84</c:v>
                </c:pt>
                <c:pt idx="8">
                  <c:v>85</c:v>
                </c:pt>
                <c:pt idx="9">
                  <c:v>86</c:v>
                </c:pt>
              </c:numCache>
            </c:numRef>
          </c:xVal>
          <c:yVal>
            <c:numRef>
              <c:f>'T6 Lu-Hf Standard Eval.'!$U$26:$U$35</c:f>
              <c:numCache>
                <c:formatCode>0.00000000</c:formatCode>
                <c:ptCount val="10"/>
                <c:pt idx="0">
                  <c:v>0.2819971415057641</c:v>
                </c:pt>
                <c:pt idx="1">
                  <c:v>0.28199788098491929</c:v>
                </c:pt>
                <c:pt idx="2">
                  <c:v>0.28198684412972297</c:v>
                </c:pt>
                <c:pt idx="3">
                  <c:v>0.28198988327528102</c:v>
                </c:pt>
                <c:pt idx="4">
                  <c:v>0.28198548565831577</c:v>
                </c:pt>
                <c:pt idx="5">
                  <c:v>0.28199890345770467</c:v>
                </c:pt>
                <c:pt idx="6">
                  <c:v>0.28199042551661485</c:v>
                </c:pt>
                <c:pt idx="7">
                  <c:v>0.28199723495192469</c:v>
                </c:pt>
                <c:pt idx="8">
                  <c:v>0.28198327288379293</c:v>
                </c:pt>
                <c:pt idx="9">
                  <c:v>0.28199293075397874</c:v>
                </c:pt>
              </c:numCache>
            </c:numRef>
          </c:yVal>
          <c:smooth val="0"/>
          <c:extLst>
            <c:ext xmlns:c16="http://schemas.microsoft.com/office/drawing/2014/chart" uri="{C3380CC4-5D6E-409C-BE32-E72D297353CC}">
              <c16:uniqueId val="{00000002-0AAF-4A1D-897C-FDBFCA22C114}"/>
            </c:ext>
          </c:extLst>
        </c:ser>
        <c:ser>
          <c:idx val="6"/>
          <c:order val="5"/>
          <c:tx>
            <c:v>GJ1_Nov2021</c:v>
          </c:tx>
          <c:spPr>
            <a:ln w="25400" cap="rnd">
              <a:noFill/>
              <a:round/>
            </a:ln>
            <a:effectLst/>
          </c:spPr>
          <c:marker>
            <c:symbol val="circle"/>
            <c:size val="6"/>
            <c:spPr>
              <a:solidFill>
                <a:srgbClr val="D60093"/>
              </a:solidFill>
              <a:ln w="6350">
                <a:solidFill>
                  <a:schemeClr val="tx1"/>
                </a:solidFill>
              </a:ln>
              <a:effectLst/>
            </c:spPr>
          </c:marker>
          <c:errBars>
            <c:errDir val="y"/>
            <c:errBarType val="both"/>
            <c:errValType val="cust"/>
            <c:noEndCap val="1"/>
            <c:plus>
              <c:numRef>
                <c:f>'T6 Lu-Hf Standard Eval.'!$V$47:$V$60</c:f>
                <c:numCache>
                  <c:formatCode>General</c:formatCode>
                  <c:ptCount val="14"/>
                  <c:pt idx="0">
                    <c:v>1.3252832140752629E-5</c:v>
                  </c:pt>
                  <c:pt idx="1">
                    <c:v>1.4852092422453423E-5</c:v>
                  </c:pt>
                  <c:pt idx="2">
                    <c:v>1.4240694383640349E-5</c:v>
                  </c:pt>
                  <c:pt idx="3">
                    <c:v>1.5343712693971468E-5</c:v>
                  </c:pt>
                  <c:pt idx="4">
                    <c:v>1.5486439869797447E-5</c:v>
                  </c:pt>
                  <c:pt idx="5">
                    <c:v>1.8100432850010473E-5</c:v>
                  </c:pt>
                  <c:pt idx="6">
                    <c:v>1.6864386086094966E-5</c:v>
                  </c:pt>
                  <c:pt idx="7">
                    <c:v>1.3459307064652269E-5</c:v>
                  </c:pt>
                  <c:pt idx="8">
                    <c:v>1.5819156249821443E-5</c:v>
                  </c:pt>
                  <c:pt idx="9">
                    <c:v>1.4208739028075002E-5</c:v>
                  </c:pt>
                  <c:pt idx="10">
                    <c:v>1.2515436112082024E-5</c:v>
                  </c:pt>
                  <c:pt idx="11">
                    <c:v>1.1933140138779506E-5</c:v>
                  </c:pt>
                  <c:pt idx="12">
                    <c:v>1.3987353695812534E-5</c:v>
                  </c:pt>
                  <c:pt idx="13">
                    <c:v>1.1931832747974413E-5</c:v>
                  </c:pt>
                </c:numCache>
              </c:numRef>
            </c:plus>
            <c:minus>
              <c:numRef>
                <c:f>'T6 Lu-Hf Standard Eval.'!$V$47:$V$60</c:f>
                <c:numCache>
                  <c:formatCode>General</c:formatCode>
                  <c:ptCount val="14"/>
                  <c:pt idx="0">
                    <c:v>1.3252832140752629E-5</c:v>
                  </c:pt>
                  <c:pt idx="1">
                    <c:v>1.4852092422453423E-5</c:v>
                  </c:pt>
                  <c:pt idx="2">
                    <c:v>1.4240694383640349E-5</c:v>
                  </c:pt>
                  <c:pt idx="3">
                    <c:v>1.5343712693971468E-5</c:v>
                  </c:pt>
                  <c:pt idx="4">
                    <c:v>1.5486439869797447E-5</c:v>
                  </c:pt>
                  <c:pt idx="5">
                    <c:v>1.8100432850010473E-5</c:v>
                  </c:pt>
                  <c:pt idx="6">
                    <c:v>1.6864386086094966E-5</c:v>
                  </c:pt>
                  <c:pt idx="7">
                    <c:v>1.3459307064652269E-5</c:v>
                  </c:pt>
                  <c:pt idx="8">
                    <c:v>1.5819156249821443E-5</c:v>
                  </c:pt>
                  <c:pt idx="9">
                    <c:v>1.4208739028075002E-5</c:v>
                  </c:pt>
                  <c:pt idx="10">
                    <c:v>1.2515436112082024E-5</c:v>
                  </c:pt>
                  <c:pt idx="11">
                    <c:v>1.1933140138779506E-5</c:v>
                  </c:pt>
                  <c:pt idx="12">
                    <c:v>1.3987353695812534E-5</c:v>
                  </c:pt>
                  <c:pt idx="13">
                    <c:v>1.1931832747974413E-5</c:v>
                  </c:pt>
                </c:numCache>
              </c:numRef>
            </c:minus>
            <c:spPr>
              <a:noFill/>
              <a:ln w="9525" cap="flat" cmpd="sng" algn="ctr">
                <a:solidFill>
                  <a:schemeClr val="tx1">
                    <a:lumMod val="65000"/>
                    <a:lumOff val="35000"/>
                  </a:schemeClr>
                </a:solidFill>
                <a:round/>
              </a:ln>
              <a:effectLst/>
            </c:spPr>
          </c:errBars>
          <c:errBars>
            <c:errDir val="x"/>
            <c:errBarType val="both"/>
            <c:errValType val="fixedVal"/>
            <c:noEndCap val="0"/>
            <c:val val="1"/>
            <c:spPr>
              <a:noFill/>
              <a:ln w="9525" cap="flat" cmpd="sng" algn="ctr">
                <a:solidFill>
                  <a:schemeClr val="tx1">
                    <a:lumMod val="65000"/>
                    <a:lumOff val="35000"/>
                  </a:schemeClr>
                </a:solidFill>
                <a:round/>
              </a:ln>
              <a:effectLst/>
            </c:spPr>
          </c:errBars>
          <c:xVal>
            <c:numRef>
              <c:f>'T6 Lu-Hf Standard Eval.'!$D$47:$D$60</c:f>
              <c:numCache>
                <c:formatCode>General</c:formatCode>
                <c:ptCount val="14"/>
                <c:pt idx="0">
                  <c:v>87</c:v>
                </c:pt>
                <c:pt idx="1">
                  <c:v>88</c:v>
                </c:pt>
                <c:pt idx="2">
                  <c:v>89</c:v>
                </c:pt>
                <c:pt idx="3">
                  <c:v>90</c:v>
                </c:pt>
                <c:pt idx="4">
                  <c:v>91</c:v>
                </c:pt>
                <c:pt idx="5">
                  <c:v>92</c:v>
                </c:pt>
                <c:pt idx="6">
                  <c:v>93</c:v>
                </c:pt>
                <c:pt idx="7">
                  <c:v>94</c:v>
                </c:pt>
                <c:pt idx="8">
                  <c:v>95</c:v>
                </c:pt>
                <c:pt idx="9">
                  <c:v>96</c:v>
                </c:pt>
                <c:pt idx="10">
                  <c:v>97</c:v>
                </c:pt>
                <c:pt idx="11">
                  <c:v>98</c:v>
                </c:pt>
                <c:pt idx="12">
                  <c:v>99</c:v>
                </c:pt>
                <c:pt idx="13">
                  <c:v>100</c:v>
                </c:pt>
              </c:numCache>
            </c:numRef>
          </c:xVal>
          <c:yVal>
            <c:numRef>
              <c:f>'T6 Lu-Hf Standard Eval.'!$U$47:$U$60</c:f>
              <c:numCache>
                <c:formatCode>0.00000000</c:formatCode>
                <c:ptCount val="14"/>
                <c:pt idx="0">
                  <c:v>0.28197570918678583</c:v>
                </c:pt>
                <c:pt idx="1">
                  <c:v>0.28197798561765952</c:v>
                </c:pt>
                <c:pt idx="2">
                  <c:v>0.28196540792709712</c:v>
                </c:pt>
                <c:pt idx="3">
                  <c:v>0.28197929785583548</c:v>
                </c:pt>
                <c:pt idx="4">
                  <c:v>0.28194517964256516</c:v>
                </c:pt>
                <c:pt idx="5">
                  <c:v>0.28201467537432551</c:v>
                </c:pt>
                <c:pt idx="6">
                  <c:v>0.28196684637262959</c:v>
                </c:pt>
                <c:pt idx="7">
                  <c:v>0.282004647846057</c:v>
                </c:pt>
                <c:pt idx="8">
                  <c:v>0.28198810545271169</c:v>
                </c:pt>
                <c:pt idx="9">
                  <c:v>0.28198964854258884</c:v>
                </c:pt>
                <c:pt idx="10">
                  <c:v>0.28200829831801205</c:v>
                </c:pt>
                <c:pt idx="11">
                  <c:v>0.28200158914783219</c:v>
                </c:pt>
                <c:pt idx="12">
                  <c:v>0.28198478688485407</c:v>
                </c:pt>
                <c:pt idx="13">
                  <c:v>0.28199162071264067</c:v>
                </c:pt>
              </c:numCache>
            </c:numRef>
          </c:yVal>
          <c:smooth val="0"/>
          <c:extLst>
            <c:ext xmlns:c16="http://schemas.microsoft.com/office/drawing/2014/chart" uri="{C3380CC4-5D6E-409C-BE32-E72D297353CC}">
              <c16:uniqueId val="{00000006-0AAF-4A1D-897C-FDBFCA22C114}"/>
            </c:ext>
          </c:extLst>
        </c:ser>
        <c:ser>
          <c:idx val="3"/>
          <c:order val="6"/>
          <c:tx>
            <c:v>MUN4_Sept20</c:v>
          </c:tx>
          <c:spPr>
            <a:ln w="25400" cap="rnd">
              <a:noFill/>
              <a:round/>
            </a:ln>
            <a:effectLst/>
          </c:spPr>
          <c:marker>
            <c:symbol val="diamond"/>
            <c:size val="6"/>
            <c:spPr>
              <a:solidFill>
                <a:srgbClr val="FF9999"/>
              </a:solidFill>
              <a:ln w="6350">
                <a:solidFill>
                  <a:schemeClr val="tx1"/>
                </a:solidFill>
              </a:ln>
              <a:effectLst/>
            </c:spPr>
          </c:marker>
          <c:errBars>
            <c:errDir val="y"/>
            <c:errBarType val="both"/>
            <c:errValType val="cust"/>
            <c:noEndCap val="1"/>
            <c:plus>
              <c:numRef>
                <c:f>'T6 Lu-Hf Standard Eval.'!$V$36:$V$45</c:f>
                <c:numCache>
                  <c:formatCode>General</c:formatCode>
                  <c:ptCount val="10"/>
                  <c:pt idx="0">
                    <c:v>9.5185778981136666E-6</c:v>
                  </c:pt>
                  <c:pt idx="1">
                    <c:v>1.1779009757124308E-5</c:v>
                  </c:pt>
                  <c:pt idx="2">
                    <c:v>9.0162858076990506E-6</c:v>
                  </c:pt>
                  <c:pt idx="3">
                    <c:v>1.17294692997729E-5</c:v>
                  </c:pt>
                  <c:pt idx="4">
                    <c:v>1.1720756213140914E-5</c:v>
                  </c:pt>
                  <c:pt idx="5">
                    <c:v>1.172334777620793E-5</c:v>
                  </c:pt>
                  <c:pt idx="6">
                    <c:v>1.0496211921030757E-5</c:v>
                  </c:pt>
                  <c:pt idx="7">
                    <c:v>1.1477586714421434E-5</c:v>
                  </c:pt>
                  <c:pt idx="8">
                    <c:v>1.3436557531381088E-5</c:v>
                  </c:pt>
                  <c:pt idx="9">
                    <c:v>1.2526463824509109E-5</c:v>
                  </c:pt>
                </c:numCache>
              </c:numRef>
            </c:plus>
            <c:minus>
              <c:numRef>
                <c:f>'T6 Lu-Hf Standard Eval.'!$V$36:$V$45</c:f>
                <c:numCache>
                  <c:formatCode>General</c:formatCode>
                  <c:ptCount val="10"/>
                  <c:pt idx="0">
                    <c:v>9.5185778981136666E-6</c:v>
                  </c:pt>
                  <c:pt idx="1">
                    <c:v>1.1779009757124308E-5</c:v>
                  </c:pt>
                  <c:pt idx="2">
                    <c:v>9.0162858076990506E-6</c:v>
                  </c:pt>
                  <c:pt idx="3">
                    <c:v>1.17294692997729E-5</c:v>
                  </c:pt>
                  <c:pt idx="4">
                    <c:v>1.1720756213140914E-5</c:v>
                  </c:pt>
                  <c:pt idx="5">
                    <c:v>1.172334777620793E-5</c:v>
                  </c:pt>
                  <c:pt idx="6">
                    <c:v>1.0496211921030757E-5</c:v>
                  </c:pt>
                  <c:pt idx="7">
                    <c:v>1.1477586714421434E-5</c:v>
                  </c:pt>
                  <c:pt idx="8">
                    <c:v>1.3436557531381088E-5</c:v>
                  </c:pt>
                  <c:pt idx="9">
                    <c:v>1.2526463824509109E-5</c:v>
                  </c:pt>
                </c:numCache>
              </c:numRef>
            </c:minus>
            <c:spPr>
              <a:noFill/>
              <a:ln w="9525" cap="flat" cmpd="sng" algn="ctr">
                <a:solidFill>
                  <a:schemeClr val="tx1">
                    <a:lumMod val="65000"/>
                    <a:lumOff val="35000"/>
                  </a:schemeClr>
                </a:solidFill>
                <a:round/>
              </a:ln>
              <a:effectLst/>
            </c:spPr>
          </c:errBars>
          <c:xVal>
            <c:numRef>
              <c:f>'T6 Lu-Hf Standard Eval.'!$D$36:$D$45</c:f>
              <c:numCache>
                <c:formatCode>General</c:formatCode>
                <c:ptCount val="10"/>
                <c:pt idx="0">
                  <c:v>101</c:v>
                </c:pt>
                <c:pt idx="1">
                  <c:v>102</c:v>
                </c:pt>
                <c:pt idx="2">
                  <c:v>103</c:v>
                </c:pt>
                <c:pt idx="3">
                  <c:v>104</c:v>
                </c:pt>
                <c:pt idx="4">
                  <c:v>105</c:v>
                </c:pt>
                <c:pt idx="5">
                  <c:v>106</c:v>
                </c:pt>
                <c:pt idx="6">
                  <c:v>107</c:v>
                </c:pt>
                <c:pt idx="7">
                  <c:v>108</c:v>
                </c:pt>
                <c:pt idx="8">
                  <c:v>109</c:v>
                </c:pt>
                <c:pt idx="9">
                  <c:v>110</c:v>
                </c:pt>
              </c:numCache>
            </c:numRef>
          </c:xVal>
          <c:yVal>
            <c:numRef>
              <c:f>'T6 Lu-Hf Standard Eval.'!$U$36:$U$45</c:f>
              <c:numCache>
                <c:formatCode>0.00000000</c:formatCode>
                <c:ptCount val="10"/>
                <c:pt idx="0">
                  <c:v>0.28211712994168986</c:v>
                </c:pt>
                <c:pt idx="1">
                  <c:v>0.28213949481059292</c:v>
                </c:pt>
                <c:pt idx="2">
                  <c:v>0.28214889321394687</c:v>
                </c:pt>
                <c:pt idx="3">
                  <c:v>0.28212448304553123</c:v>
                </c:pt>
                <c:pt idx="4">
                  <c:v>0.28214750842654296</c:v>
                </c:pt>
                <c:pt idx="5">
                  <c:v>0.28211230715567814</c:v>
                </c:pt>
                <c:pt idx="6">
                  <c:v>0.28214483688881165</c:v>
                </c:pt>
                <c:pt idx="7">
                  <c:v>0.28212959545823024</c:v>
                </c:pt>
                <c:pt idx="8">
                  <c:v>0.28211304840383783</c:v>
                </c:pt>
                <c:pt idx="9">
                  <c:v>0.28211731077455021</c:v>
                </c:pt>
              </c:numCache>
            </c:numRef>
          </c:yVal>
          <c:smooth val="0"/>
          <c:extLst>
            <c:ext xmlns:c16="http://schemas.microsoft.com/office/drawing/2014/chart" uri="{C3380CC4-5D6E-409C-BE32-E72D297353CC}">
              <c16:uniqueId val="{00000003-0AAF-4A1D-897C-FDBFCA22C114}"/>
            </c:ext>
          </c:extLst>
        </c:ser>
        <c:ser>
          <c:idx val="7"/>
          <c:order val="7"/>
          <c:tx>
            <c:v>MUN4_Nov2021</c:v>
          </c:tx>
          <c:spPr>
            <a:ln w="25400" cap="rnd">
              <a:noFill/>
              <a:round/>
            </a:ln>
            <a:effectLst/>
          </c:spPr>
          <c:marker>
            <c:symbol val="circle"/>
            <c:size val="6"/>
            <c:spPr>
              <a:solidFill>
                <a:srgbClr val="FF9999"/>
              </a:solidFill>
              <a:ln w="6350">
                <a:solidFill>
                  <a:schemeClr val="tx1"/>
                </a:solidFill>
              </a:ln>
              <a:effectLst/>
            </c:spPr>
          </c:marker>
          <c:errBars>
            <c:errDir val="y"/>
            <c:errBarType val="both"/>
            <c:errValType val="cust"/>
            <c:noEndCap val="1"/>
            <c:plus>
              <c:numRef>
                <c:f>'T6 Lu-Hf Standard Eval.'!$V$92:$V$102</c:f>
                <c:numCache>
                  <c:formatCode>General</c:formatCode>
                  <c:ptCount val="11"/>
                  <c:pt idx="0">
                    <c:v>1.3166996278990247E-5</c:v>
                  </c:pt>
                  <c:pt idx="1">
                    <c:v>1.3002930883660736E-5</c:v>
                  </c:pt>
                  <c:pt idx="2">
                    <c:v>1.326473011974852E-5</c:v>
                  </c:pt>
                  <c:pt idx="3">
                    <c:v>1.4724675439636808E-5</c:v>
                  </c:pt>
                  <c:pt idx="4">
                    <c:v>1.6067514601810207E-5</c:v>
                  </c:pt>
                  <c:pt idx="5">
                    <c:v>1.5886039513688213E-5</c:v>
                  </c:pt>
                  <c:pt idx="6">
                    <c:v>1.5684063571927125E-5</c:v>
                  </c:pt>
                  <c:pt idx="7">
                    <c:v>1.4912286388162993E-5</c:v>
                  </c:pt>
                  <c:pt idx="8">
                    <c:v>1.6576134378483281E-5</c:v>
                  </c:pt>
                  <c:pt idx="9">
                    <c:v>1.2585090636145515E-5</c:v>
                  </c:pt>
                  <c:pt idx="10">
                    <c:v>1.3656823086105555E-5</c:v>
                  </c:pt>
                </c:numCache>
              </c:numRef>
            </c:plus>
            <c:minus>
              <c:numRef>
                <c:f>'T6 Lu-Hf Standard Eval.'!$V$92:$V$102</c:f>
                <c:numCache>
                  <c:formatCode>General</c:formatCode>
                  <c:ptCount val="11"/>
                  <c:pt idx="0">
                    <c:v>1.3166996278990247E-5</c:v>
                  </c:pt>
                  <c:pt idx="1">
                    <c:v>1.3002930883660736E-5</c:v>
                  </c:pt>
                  <c:pt idx="2">
                    <c:v>1.326473011974852E-5</c:v>
                  </c:pt>
                  <c:pt idx="3">
                    <c:v>1.4724675439636808E-5</c:v>
                  </c:pt>
                  <c:pt idx="4">
                    <c:v>1.6067514601810207E-5</c:v>
                  </c:pt>
                  <c:pt idx="5">
                    <c:v>1.5886039513688213E-5</c:v>
                  </c:pt>
                  <c:pt idx="6">
                    <c:v>1.5684063571927125E-5</c:v>
                  </c:pt>
                  <c:pt idx="7">
                    <c:v>1.4912286388162993E-5</c:v>
                  </c:pt>
                  <c:pt idx="8">
                    <c:v>1.6576134378483281E-5</c:v>
                  </c:pt>
                  <c:pt idx="9">
                    <c:v>1.2585090636145515E-5</c:v>
                  </c:pt>
                  <c:pt idx="10">
                    <c:v>1.3656823086105555E-5</c:v>
                  </c:pt>
                </c:numCache>
              </c:numRef>
            </c:minus>
            <c:spPr>
              <a:noFill/>
              <a:ln w="9525" cap="flat" cmpd="sng" algn="ctr">
                <a:solidFill>
                  <a:schemeClr val="tx1">
                    <a:lumMod val="65000"/>
                    <a:lumOff val="35000"/>
                  </a:schemeClr>
                </a:solidFill>
                <a:round/>
              </a:ln>
              <a:effectLst/>
            </c:spPr>
          </c:errBars>
          <c:xVal>
            <c:numRef>
              <c:f>'T6 Lu-Hf Standard Eval.'!$D$92:$D$102</c:f>
              <c:numCache>
                <c:formatCode>General</c:formatCode>
                <c:ptCount val="11"/>
                <c:pt idx="0">
                  <c:v>111</c:v>
                </c:pt>
                <c:pt idx="1">
                  <c:v>112</c:v>
                </c:pt>
                <c:pt idx="2">
                  <c:v>113</c:v>
                </c:pt>
                <c:pt idx="3">
                  <c:v>114</c:v>
                </c:pt>
                <c:pt idx="4">
                  <c:v>115</c:v>
                </c:pt>
                <c:pt idx="5">
                  <c:v>116</c:v>
                </c:pt>
                <c:pt idx="6">
                  <c:v>117</c:v>
                </c:pt>
                <c:pt idx="7">
                  <c:v>118</c:v>
                </c:pt>
                <c:pt idx="8">
                  <c:v>119</c:v>
                </c:pt>
                <c:pt idx="9">
                  <c:v>120</c:v>
                </c:pt>
                <c:pt idx="10">
                  <c:v>121</c:v>
                </c:pt>
              </c:numCache>
            </c:numRef>
          </c:xVal>
          <c:yVal>
            <c:numRef>
              <c:f>'T6 Lu-Hf Standard Eval.'!$U$92:$U$102</c:f>
              <c:numCache>
                <c:formatCode>0.00000000</c:formatCode>
                <c:ptCount val="11"/>
                <c:pt idx="0">
                  <c:v>0.28215255732176586</c:v>
                </c:pt>
                <c:pt idx="1">
                  <c:v>0.28216453194049335</c:v>
                </c:pt>
                <c:pt idx="2">
                  <c:v>0.28218546475961792</c:v>
                </c:pt>
                <c:pt idx="3">
                  <c:v>0.28216177333254122</c:v>
                </c:pt>
                <c:pt idx="4">
                  <c:v>0.28215264557424719</c:v>
                </c:pt>
                <c:pt idx="5">
                  <c:v>0.28214696377516713</c:v>
                </c:pt>
                <c:pt idx="6">
                  <c:v>0.28219561656685771</c:v>
                </c:pt>
                <c:pt idx="7">
                  <c:v>0.28219353860602203</c:v>
                </c:pt>
                <c:pt idx="8">
                  <c:v>0.28220446066278981</c:v>
                </c:pt>
                <c:pt idx="9">
                  <c:v>0.28218030382683568</c:v>
                </c:pt>
                <c:pt idx="10">
                  <c:v>0.28219117663879784</c:v>
                </c:pt>
              </c:numCache>
            </c:numRef>
          </c:yVal>
          <c:smooth val="0"/>
          <c:extLst>
            <c:ext xmlns:c16="http://schemas.microsoft.com/office/drawing/2014/chart" uri="{C3380CC4-5D6E-409C-BE32-E72D297353CC}">
              <c16:uniqueId val="{00000007-0AAF-4A1D-897C-FDBFCA22C114}"/>
            </c:ext>
          </c:extLst>
        </c:ser>
        <c:dLbls>
          <c:showLegendKey val="0"/>
          <c:showVal val="0"/>
          <c:showCatName val="0"/>
          <c:showSerName val="0"/>
          <c:showPercent val="0"/>
          <c:showBubbleSize val="0"/>
        </c:dLbls>
        <c:axId val="124549279"/>
        <c:axId val="124551359"/>
      </c:scatterChart>
      <c:valAx>
        <c:axId val="124549279"/>
        <c:scaling>
          <c:orientation val="minMax"/>
          <c:max val="125"/>
          <c:min val="0"/>
        </c:scaling>
        <c:delete val="1"/>
        <c:axPos val="b"/>
        <c:numFmt formatCode="General" sourceLinked="1"/>
        <c:majorTickMark val="out"/>
        <c:minorTickMark val="none"/>
        <c:tickLblPos val="nextTo"/>
        <c:crossAx val="124551359"/>
        <c:crosses val="autoZero"/>
        <c:crossBetween val="midCat"/>
      </c:valAx>
      <c:valAx>
        <c:axId val="1245513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800" b="1" i="0" baseline="30000">
                    <a:effectLst/>
                  </a:rPr>
                  <a:t>176</a:t>
                </a:r>
                <a:r>
                  <a:rPr lang="en-US" sz="1800" b="1" i="0" baseline="0">
                    <a:effectLst/>
                  </a:rPr>
                  <a:t>Hf/</a:t>
                </a:r>
                <a:r>
                  <a:rPr lang="en-US" sz="1800" b="1" i="0" baseline="30000">
                    <a:effectLst/>
                  </a:rPr>
                  <a:t>177</a:t>
                </a:r>
                <a:r>
                  <a:rPr lang="en-US" sz="1800" b="1" i="0" baseline="0">
                    <a:effectLst/>
                  </a:rPr>
                  <a:t>Hf</a:t>
                </a:r>
                <a:endParaRPr lang="en-US">
                  <a:effectLst/>
                </a:endParaRPr>
              </a:p>
            </c:rich>
          </c:tx>
          <c:layout>
            <c:manualLayout>
              <c:xMode val="edge"/>
              <c:yMode val="edge"/>
              <c:x val="1.1578220910631633E-2"/>
              <c:y val="0.38939935392691294"/>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000" sourceLinked="0"/>
        <c:majorTickMark val="out"/>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4549279"/>
        <c:crosses val="autoZero"/>
        <c:crossBetween val="midCat"/>
      </c:valAx>
      <c:spPr>
        <a:noFill/>
        <a:ln>
          <a:solidFill>
            <a:schemeClr val="tx1"/>
          </a:solidFill>
        </a:ln>
        <a:effectLst/>
      </c:spPr>
    </c:plotArea>
    <c:legend>
      <c:legendPos val="r"/>
      <c:layout>
        <c:manualLayout>
          <c:xMode val="edge"/>
          <c:yMode val="edge"/>
          <c:x val="0.82877542487364464"/>
          <c:y val="0.26202797642407372"/>
          <c:w val="0.13754222119810433"/>
          <c:h val="0.39974167442976921"/>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358588</xdr:colOff>
      <xdr:row>3</xdr:row>
      <xdr:rowOff>56029</xdr:rowOff>
    </xdr:from>
    <xdr:to>
      <xdr:col>11</xdr:col>
      <xdr:colOff>224117</xdr:colOff>
      <xdr:row>4</xdr:row>
      <xdr:rowOff>134471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942294" y="56029"/>
          <a:ext cx="3630705" cy="268942"/>
        </a:xfrm>
        <a:prstGeom prst="rect">
          <a:avLst/>
        </a:prstGeom>
        <a:solidFill>
          <a:srgbClr val="339933"/>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US" sz="1200" b="1">
              <a:solidFill>
                <a:sysClr val="windowText" lastClr="000000"/>
              </a:solidFill>
              <a:latin typeface="Arial" panose="020B0604020202020204" pitchFamily="34" charset="0"/>
              <a:cs typeface="Arial" panose="020B0604020202020204" pitchFamily="34" charset="0"/>
            </a:rPr>
            <a:t>Penglai</a:t>
          </a:r>
          <a:r>
            <a:rPr lang="en-US" sz="1200" b="1" baseline="0">
              <a:solidFill>
                <a:sysClr val="windowText" lastClr="000000"/>
              </a:solidFill>
              <a:latin typeface="Arial" panose="020B0604020202020204" pitchFamily="34" charset="0"/>
              <a:cs typeface="Arial" panose="020B0604020202020204" pitchFamily="34" charset="0"/>
            </a:rPr>
            <a:t> Standard = </a:t>
          </a:r>
          <a:r>
            <a:rPr lang="en-US" sz="1200" b="1">
              <a:solidFill>
                <a:sysClr val="windowText" lastClr="000000"/>
              </a:solidFill>
              <a:latin typeface="Arial" panose="020B0604020202020204" pitchFamily="34" charset="0"/>
              <a:cs typeface="Arial" panose="020B0604020202020204" pitchFamily="34" charset="0"/>
            </a:rPr>
            <a:t>5.31 ± 0.10 (Li et al., 2010) </a:t>
          </a:r>
          <a:r>
            <a:rPr lang="en-US" sz="1200" b="1" baseline="0">
              <a:solidFill>
                <a:sysClr val="windowText" lastClr="000000"/>
              </a:solidFill>
              <a:latin typeface="Arial" panose="020B0604020202020204" pitchFamily="34" charset="0"/>
              <a:cs typeface="Arial" panose="020B0604020202020204" pitchFamily="34" charset="0"/>
            </a:rPr>
            <a:t> </a:t>
          </a:r>
          <a:endParaRPr lang="en-US" sz="12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266586</xdr:colOff>
      <xdr:row>3</xdr:row>
      <xdr:rowOff>359117</xdr:rowOff>
    </xdr:from>
    <xdr:to>
      <xdr:col>38</xdr:col>
      <xdr:colOff>542358</xdr:colOff>
      <xdr:row>27</xdr:row>
      <xdr:rowOff>44451</xdr:rowOff>
    </xdr:to>
    <xdr:graphicFrame macro="">
      <xdr:nvGraphicFramePr>
        <xdr:cNvPr id="11" name="Chart 10">
          <a:extLst>
            <a:ext uri="{FF2B5EF4-FFF2-40B4-BE49-F238E27FC236}">
              <a16:creationId xmlns:a16="http://schemas.microsoft.com/office/drawing/2014/main" id="{C49FCCBC-2D4C-72CC-7750-B72A4651E1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639</xdr:colOff>
      <xdr:row>8</xdr:row>
      <xdr:rowOff>66814</xdr:rowOff>
    </xdr:from>
    <xdr:to>
      <xdr:col>28</xdr:col>
      <xdr:colOff>320388</xdr:colOff>
      <xdr:row>11</xdr:row>
      <xdr:rowOff>123796</xdr:rowOff>
    </xdr:to>
    <xdr:sp macro="" textlink="">
      <xdr:nvSpPr>
        <xdr:cNvPr id="12" name="TextBox 11">
          <a:extLst>
            <a:ext uri="{FF2B5EF4-FFF2-40B4-BE49-F238E27FC236}">
              <a16:creationId xmlns:a16="http://schemas.microsoft.com/office/drawing/2014/main" id="{E57DD1E3-9AB9-4C5D-929E-61FDC493A093}"/>
            </a:ext>
          </a:extLst>
        </xdr:cNvPr>
        <xdr:cNvSpPr txBox="1"/>
      </xdr:nvSpPr>
      <xdr:spPr>
        <a:xfrm>
          <a:off x="23879081" y="2220929"/>
          <a:ext cx="2232076" cy="650463"/>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66FF"/>
              </a:solidFill>
              <a:latin typeface="Arial" panose="020B0604020202020204" pitchFamily="34" charset="0"/>
              <a:cs typeface="Arial" panose="020B0604020202020204" pitchFamily="34" charset="0"/>
            </a:rPr>
            <a:t>Mud Tank</a:t>
          </a:r>
          <a:br>
            <a:rPr lang="en-US" sz="1200">
              <a:solidFill>
                <a:srgbClr val="0066FF"/>
              </a:solidFill>
              <a:latin typeface="Arial" panose="020B0604020202020204" pitchFamily="34" charset="0"/>
              <a:cs typeface="Arial" panose="020B0604020202020204" pitchFamily="34" charset="0"/>
            </a:rPr>
          </a:br>
          <a:r>
            <a:rPr lang="en-US" sz="1200">
              <a:solidFill>
                <a:srgbClr val="0066FF"/>
              </a:solidFill>
              <a:latin typeface="Arial" panose="020B0604020202020204" pitchFamily="34" charset="0"/>
              <a:cs typeface="Arial" panose="020B0604020202020204" pitchFamily="34" charset="0"/>
            </a:rPr>
            <a:t>(Woodhead</a:t>
          </a:r>
          <a:r>
            <a:rPr lang="en-US" sz="1200" baseline="0">
              <a:solidFill>
                <a:srgbClr val="0066FF"/>
              </a:solidFill>
              <a:latin typeface="Arial" panose="020B0604020202020204" pitchFamily="34" charset="0"/>
              <a:cs typeface="Arial" panose="020B0604020202020204" pitchFamily="34" charset="0"/>
            </a:rPr>
            <a:t> &amp; Hergt, 2005</a:t>
          </a:r>
          <a:r>
            <a:rPr lang="en-US" sz="1200">
              <a:solidFill>
                <a:srgbClr val="0066FF"/>
              </a:solidFill>
              <a:latin typeface="Arial" panose="020B0604020202020204" pitchFamily="34" charset="0"/>
              <a:cs typeface="Arial" panose="020B0604020202020204" pitchFamily="34" charset="0"/>
            </a:rPr>
            <a:t>)</a:t>
          </a:r>
        </a:p>
        <a:p>
          <a:pPr algn="ctr"/>
          <a:r>
            <a:rPr lang="en-US" sz="1200">
              <a:solidFill>
                <a:srgbClr val="0066FF"/>
              </a:solidFill>
              <a:latin typeface="Arial" panose="020B0604020202020204" pitchFamily="34" charset="0"/>
              <a:cs typeface="Arial" panose="020B0604020202020204" pitchFamily="34" charset="0"/>
            </a:rPr>
            <a:t>0.282507 ± 0.000006</a:t>
          </a:r>
        </a:p>
      </xdr:txBody>
    </xdr:sp>
    <xdr:clientData/>
  </xdr:twoCellAnchor>
  <xdr:twoCellAnchor>
    <xdr:from>
      <xdr:col>25</xdr:col>
      <xdr:colOff>121968</xdr:colOff>
      <xdr:row>6</xdr:row>
      <xdr:rowOff>37369</xdr:rowOff>
    </xdr:from>
    <xdr:to>
      <xdr:col>35</xdr:col>
      <xdr:colOff>578827</xdr:colOff>
      <xdr:row>6</xdr:row>
      <xdr:rowOff>39565</xdr:rowOff>
    </xdr:to>
    <xdr:cxnSp macro="">
      <xdr:nvCxnSpPr>
        <xdr:cNvPr id="13" name="Straight Connector 12">
          <a:extLst>
            <a:ext uri="{FF2B5EF4-FFF2-40B4-BE49-F238E27FC236}">
              <a16:creationId xmlns:a16="http://schemas.microsoft.com/office/drawing/2014/main" id="{289DEA96-6DC3-4056-ADB4-7F516C164A63}"/>
            </a:ext>
          </a:extLst>
        </xdr:cNvPr>
        <xdr:cNvCxnSpPr/>
      </xdr:nvCxnSpPr>
      <xdr:spPr>
        <a:xfrm>
          <a:off x="22905768" y="1637569"/>
          <a:ext cx="6552859" cy="2196"/>
        </a:xfrm>
        <a:prstGeom prst="line">
          <a:avLst/>
        </a:prstGeom>
        <a:ln w="12700">
          <a:solidFill>
            <a:srgbClr val="0066FF"/>
          </a:solidFill>
          <a:prstDash val="lg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342873</xdr:colOff>
      <xdr:row>9</xdr:row>
      <xdr:rowOff>58617</xdr:rowOff>
    </xdr:from>
    <xdr:to>
      <xdr:col>31</xdr:col>
      <xdr:colOff>274350</xdr:colOff>
      <xdr:row>12</xdr:row>
      <xdr:rowOff>145304</xdr:rowOff>
    </xdr:to>
    <xdr:sp macro="" textlink="">
      <xdr:nvSpPr>
        <xdr:cNvPr id="14" name="TextBox 13">
          <a:extLst>
            <a:ext uri="{FF2B5EF4-FFF2-40B4-BE49-F238E27FC236}">
              <a16:creationId xmlns:a16="http://schemas.microsoft.com/office/drawing/2014/main" id="{6D2311AE-35EC-4B63-AB7B-ED68B9093CCC}"/>
            </a:ext>
          </a:extLst>
        </xdr:cNvPr>
        <xdr:cNvSpPr txBox="1"/>
      </xdr:nvSpPr>
      <xdr:spPr>
        <a:xfrm>
          <a:off x="26133642" y="2410559"/>
          <a:ext cx="1843804" cy="68016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339966"/>
              </a:solidFill>
              <a:latin typeface="Arial" panose="020B0604020202020204" pitchFamily="34" charset="0"/>
              <a:cs typeface="Arial" panose="020B0604020202020204" pitchFamily="34" charset="0"/>
            </a:rPr>
            <a:t>Plešovice</a:t>
          </a:r>
          <a:br>
            <a:rPr lang="en-US" sz="1200">
              <a:solidFill>
                <a:srgbClr val="339966"/>
              </a:solidFill>
              <a:latin typeface="Arial" panose="020B0604020202020204" pitchFamily="34" charset="0"/>
              <a:cs typeface="Arial" panose="020B0604020202020204" pitchFamily="34" charset="0"/>
            </a:rPr>
          </a:br>
          <a:r>
            <a:rPr lang="en-US" sz="1200">
              <a:solidFill>
                <a:srgbClr val="339966"/>
              </a:solidFill>
              <a:latin typeface="Arial" panose="020B0604020202020204" pitchFamily="34" charset="0"/>
              <a:cs typeface="Arial" panose="020B0604020202020204" pitchFamily="34" charset="0"/>
            </a:rPr>
            <a:t>(Sláma et al., 2008)</a:t>
          </a:r>
        </a:p>
        <a:p>
          <a:pPr algn="ctr"/>
          <a:r>
            <a:rPr lang="en-US" sz="1200">
              <a:solidFill>
                <a:srgbClr val="339966"/>
              </a:solidFill>
              <a:latin typeface="Arial" panose="020B0604020202020204" pitchFamily="34" charset="0"/>
              <a:cs typeface="Arial" panose="020B0604020202020204" pitchFamily="34" charset="0"/>
            </a:rPr>
            <a:t>0.282482 ± 0.000013</a:t>
          </a:r>
        </a:p>
      </xdr:txBody>
    </xdr:sp>
    <xdr:clientData/>
  </xdr:twoCellAnchor>
  <xdr:twoCellAnchor>
    <xdr:from>
      <xdr:col>25</xdr:col>
      <xdr:colOff>125317</xdr:colOff>
      <xdr:row>6</xdr:row>
      <xdr:rowOff>172906</xdr:rowOff>
    </xdr:from>
    <xdr:to>
      <xdr:col>35</xdr:col>
      <xdr:colOff>593481</xdr:colOff>
      <xdr:row>6</xdr:row>
      <xdr:rowOff>172906</xdr:rowOff>
    </xdr:to>
    <xdr:cxnSp macro="">
      <xdr:nvCxnSpPr>
        <xdr:cNvPr id="15" name="Straight Connector 14">
          <a:extLst>
            <a:ext uri="{FF2B5EF4-FFF2-40B4-BE49-F238E27FC236}">
              <a16:creationId xmlns:a16="http://schemas.microsoft.com/office/drawing/2014/main" id="{546662FD-5642-491E-88FD-E05419CCED4A}"/>
            </a:ext>
          </a:extLst>
        </xdr:cNvPr>
        <xdr:cNvCxnSpPr/>
      </xdr:nvCxnSpPr>
      <xdr:spPr>
        <a:xfrm>
          <a:off x="22909117" y="1773106"/>
          <a:ext cx="6564164" cy="0"/>
        </a:xfrm>
        <a:prstGeom prst="line">
          <a:avLst/>
        </a:prstGeom>
        <a:ln w="12700">
          <a:solidFill>
            <a:srgbClr val="339966"/>
          </a:solidFill>
          <a:prstDash val="lg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31</xdr:col>
      <xdr:colOff>4112</xdr:colOff>
      <xdr:row>12</xdr:row>
      <xdr:rowOff>39034</xdr:rowOff>
    </xdr:from>
    <xdr:to>
      <xdr:col>34</xdr:col>
      <xdr:colOff>336902</xdr:colOff>
      <xdr:row>15</xdr:row>
      <xdr:rowOff>137163</xdr:rowOff>
    </xdr:to>
    <xdr:sp macro="" textlink="">
      <xdr:nvSpPr>
        <xdr:cNvPr id="16" name="TextBox 15">
          <a:extLst>
            <a:ext uri="{FF2B5EF4-FFF2-40B4-BE49-F238E27FC236}">
              <a16:creationId xmlns:a16="http://schemas.microsoft.com/office/drawing/2014/main" id="{06EBF965-0909-4B62-AFF3-4491CF8D9D56}"/>
            </a:ext>
          </a:extLst>
        </xdr:cNvPr>
        <xdr:cNvSpPr txBox="1"/>
      </xdr:nvSpPr>
      <xdr:spPr>
        <a:xfrm>
          <a:off x="27707208" y="2984457"/>
          <a:ext cx="2245117" cy="69161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FF7C80"/>
              </a:solidFill>
              <a:latin typeface="Arial" panose="020B0604020202020204" pitchFamily="34" charset="0"/>
              <a:cs typeface="Arial" panose="020B0604020202020204" pitchFamily="34" charset="0"/>
            </a:rPr>
            <a:t>MUN4</a:t>
          </a:r>
          <a:br>
            <a:rPr lang="en-US" sz="1200">
              <a:solidFill>
                <a:srgbClr val="FF7C80"/>
              </a:solidFill>
              <a:latin typeface="Arial" panose="020B0604020202020204" pitchFamily="34" charset="0"/>
              <a:cs typeface="Arial" panose="020B0604020202020204" pitchFamily="34" charset="0"/>
            </a:rPr>
          </a:br>
          <a:r>
            <a:rPr lang="en-US" sz="1200">
              <a:solidFill>
                <a:srgbClr val="FF7C80"/>
              </a:solidFill>
              <a:latin typeface="Arial" panose="020B0604020202020204" pitchFamily="34" charset="0"/>
              <a:cs typeface="Arial" panose="020B0604020202020204" pitchFamily="34" charset="0"/>
            </a:rPr>
            <a:t>(Fisher et al., 2011)</a:t>
          </a:r>
        </a:p>
        <a:p>
          <a:pPr algn="ctr"/>
          <a:r>
            <a:rPr lang="en-US" sz="1200">
              <a:solidFill>
                <a:srgbClr val="FF7C80"/>
              </a:solidFill>
              <a:latin typeface="Arial" panose="020B0604020202020204" pitchFamily="34" charset="0"/>
              <a:cs typeface="Arial" panose="020B0604020202020204" pitchFamily="34" charset="0"/>
            </a:rPr>
            <a:t>0.282135 ± 0.000007</a:t>
          </a:r>
        </a:p>
      </xdr:txBody>
    </xdr:sp>
    <xdr:clientData/>
  </xdr:twoCellAnchor>
  <xdr:twoCellAnchor>
    <xdr:from>
      <xdr:col>25</xdr:col>
      <xdr:colOff>122304</xdr:colOff>
      <xdr:row>17</xdr:row>
      <xdr:rowOff>75933</xdr:rowOff>
    </xdr:from>
    <xdr:to>
      <xdr:col>35</xdr:col>
      <xdr:colOff>579804</xdr:colOff>
      <xdr:row>17</xdr:row>
      <xdr:rowOff>75933</xdr:rowOff>
    </xdr:to>
    <xdr:cxnSp macro="">
      <xdr:nvCxnSpPr>
        <xdr:cNvPr id="17" name="Straight Connector 16">
          <a:extLst>
            <a:ext uri="{FF2B5EF4-FFF2-40B4-BE49-F238E27FC236}">
              <a16:creationId xmlns:a16="http://schemas.microsoft.com/office/drawing/2014/main" id="{FC74655B-2720-4825-9070-2A959DCF9738}"/>
            </a:ext>
          </a:extLst>
        </xdr:cNvPr>
        <xdr:cNvCxnSpPr/>
      </xdr:nvCxnSpPr>
      <xdr:spPr>
        <a:xfrm flipV="1">
          <a:off x="24125304" y="4180342"/>
          <a:ext cx="6865227" cy="0"/>
        </a:xfrm>
        <a:prstGeom prst="line">
          <a:avLst/>
        </a:prstGeom>
        <a:ln w="12700">
          <a:solidFill>
            <a:srgbClr val="FF7C80"/>
          </a:solidFill>
          <a:prstDash val="lg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28</xdr:col>
      <xdr:colOff>365580</xdr:colOff>
      <xdr:row>18</xdr:row>
      <xdr:rowOff>20282</xdr:rowOff>
    </xdr:from>
    <xdr:to>
      <xdr:col>32</xdr:col>
      <xdr:colOff>75729</xdr:colOff>
      <xdr:row>21</xdr:row>
      <xdr:rowOff>96981</xdr:rowOff>
    </xdr:to>
    <xdr:sp macro="" textlink="">
      <xdr:nvSpPr>
        <xdr:cNvPr id="18" name="TextBox 17">
          <a:extLst>
            <a:ext uri="{FF2B5EF4-FFF2-40B4-BE49-F238E27FC236}">
              <a16:creationId xmlns:a16="http://schemas.microsoft.com/office/drawing/2014/main" id="{2B1CFA00-13C9-4AD7-BD65-55EAC21029A8}"/>
            </a:ext>
          </a:extLst>
        </xdr:cNvPr>
        <xdr:cNvSpPr txBox="1"/>
      </xdr:nvSpPr>
      <xdr:spPr>
        <a:xfrm>
          <a:off x="26156349" y="4152667"/>
          <a:ext cx="2259918" cy="67017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CC0099"/>
              </a:solidFill>
              <a:latin typeface="Arial" panose="020B0604020202020204" pitchFamily="34" charset="0"/>
              <a:cs typeface="Arial" panose="020B0604020202020204" pitchFamily="34" charset="0"/>
            </a:rPr>
            <a:t>GJ1</a:t>
          </a:r>
          <a:br>
            <a:rPr lang="en-US" sz="1200">
              <a:solidFill>
                <a:srgbClr val="CC0099"/>
              </a:solidFill>
              <a:latin typeface="Arial" panose="020B0604020202020204" pitchFamily="34" charset="0"/>
              <a:cs typeface="Arial" panose="020B0604020202020204" pitchFamily="34" charset="0"/>
            </a:rPr>
          </a:br>
          <a:r>
            <a:rPr lang="en-US" sz="1200">
              <a:solidFill>
                <a:srgbClr val="CC0099"/>
              </a:solidFill>
              <a:latin typeface="Arial" panose="020B0604020202020204" pitchFamily="34" charset="0"/>
              <a:cs typeface="Arial" panose="020B0604020202020204" pitchFamily="34" charset="0"/>
            </a:rPr>
            <a:t>(Morel et al., 2008)</a:t>
          </a:r>
        </a:p>
        <a:p>
          <a:pPr algn="ctr"/>
          <a:r>
            <a:rPr lang="en-US" sz="1200">
              <a:solidFill>
                <a:srgbClr val="CC0099"/>
              </a:solidFill>
              <a:latin typeface="Arial" panose="020B0604020202020204" pitchFamily="34" charset="0"/>
              <a:cs typeface="Arial" panose="020B0604020202020204" pitchFamily="34" charset="0"/>
            </a:rPr>
            <a:t>0.282000 ± 0.000005</a:t>
          </a:r>
        </a:p>
      </xdr:txBody>
    </xdr:sp>
    <xdr:clientData/>
  </xdr:twoCellAnchor>
  <xdr:twoCellAnchor>
    <xdr:from>
      <xdr:col>25</xdr:col>
      <xdr:colOff>83105</xdr:colOff>
      <xdr:row>21</xdr:row>
      <xdr:rowOff>26133</xdr:rowOff>
    </xdr:from>
    <xdr:to>
      <xdr:col>35</xdr:col>
      <xdr:colOff>582979</xdr:colOff>
      <xdr:row>21</xdr:row>
      <xdr:rowOff>26133</xdr:rowOff>
    </xdr:to>
    <xdr:cxnSp macro="">
      <xdr:nvCxnSpPr>
        <xdr:cNvPr id="19" name="Straight Connector 18">
          <a:extLst>
            <a:ext uri="{FF2B5EF4-FFF2-40B4-BE49-F238E27FC236}">
              <a16:creationId xmlns:a16="http://schemas.microsoft.com/office/drawing/2014/main" id="{981CBDEF-C273-44BA-986F-F95091D0213E}"/>
            </a:ext>
          </a:extLst>
        </xdr:cNvPr>
        <xdr:cNvCxnSpPr/>
      </xdr:nvCxnSpPr>
      <xdr:spPr>
        <a:xfrm flipV="1">
          <a:off x="23961547" y="4751998"/>
          <a:ext cx="6874297" cy="0"/>
        </a:xfrm>
        <a:prstGeom prst="line">
          <a:avLst/>
        </a:prstGeom>
        <a:ln w="12700">
          <a:solidFill>
            <a:srgbClr val="CC0099"/>
          </a:solidFill>
          <a:prstDash val="lgDash"/>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6"/>
  <sheetViews>
    <sheetView tabSelected="1" zoomScale="80" zoomScaleNormal="80" workbookViewId="0">
      <selection activeCell="L16" sqref="L16"/>
    </sheetView>
  </sheetViews>
  <sheetFormatPr defaultColWidth="9.140625" defaultRowHeight="15" x14ac:dyDescent="0.25"/>
  <cols>
    <col min="1" max="3" width="15.7109375" style="2" customWidth="1"/>
    <col min="4" max="4" width="34" style="1" customWidth="1"/>
    <col min="5" max="10" width="15.7109375" style="5" customWidth="1"/>
    <col min="11" max="11" width="10.5703125" style="5" customWidth="1"/>
    <col min="12" max="12" width="9.140625" style="5"/>
    <col min="13" max="16384" width="9.140625" style="1"/>
  </cols>
  <sheetData>
    <row r="1" spans="1:12" ht="15" customHeight="1" x14ac:dyDescent="0.25">
      <c r="A1" s="145" t="s">
        <v>3388</v>
      </c>
      <c r="B1" s="145"/>
      <c r="C1" s="145"/>
      <c r="D1" s="145"/>
      <c r="E1" s="145"/>
      <c r="F1" s="145"/>
      <c r="G1" s="145"/>
      <c r="H1" s="145"/>
      <c r="I1" s="145"/>
      <c r="J1" s="145"/>
    </row>
    <row r="2" spans="1:12" ht="19.5" customHeight="1" x14ac:dyDescent="0.25">
      <c r="A2" s="145"/>
      <c r="B2" s="145"/>
      <c r="C2" s="145"/>
      <c r="D2" s="145"/>
      <c r="E2" s="145"/>
      <c r="F2" s="145"/>
      <c r="G2" s="145"/>
      <c r="H2" s="145"/>
      <c r="I2" s="145"/>
      <c r="J2" s="145"/>
    </row>
    <row r="6" spans="1:12" x14ac:dyDescent="0.25">
      <c r="F6" s="142" t="s">
        <v>0</v>
      </c>
      <c r="G6" s="142"/>
      <c r="I6" s="143" t="s">
        <v>1</v>
      </c>
      <c r="J6" s="144"/>
    </row>
    <row r="7" spans="1:12" ht="18.75" x14ac:dyDescent="0.3">
      <c r="A7" s="11" t="s">
        <v>2</v>
      </c>
      <c r="B7" s="11" t="s">
        <v>3</v>
      </c>
      <c r="C7" s="11" t="s">
        <v>4</v>
      </c>
      <c r="D7" s="10" t="s">
        <v>5</v>
      </c>
      <c r="E7" s="5" t="s">
        <v>6</v>
      </c>
      <c r="F7" s="5" t="s">
        <v>428</v>
      </c>
      <c r="G7" s="3" t="s">
        <v>7</v>
      </c>
      <c r="H7" s="5" t="s">
        <v>8</v>
      </c>
      <c r="I7" s="18" t="s">
        <v>429</v>
      </c>
      <c r="J7" s="19" t="s">
        <v>9</v>
      </c>
    </row>
    <row r="8" spans="1:12" x14ac:dyDescent="0.25">
      <c r="A8" s="2" t="s">
        <v>10</v>
      </c>
      <c r="B8" s="2" t="s">
        <v>333</v>
      </c>
      <c r="C8" s="2" t="s">
        <v>123</v>
      </c>
      <c r="D8" s="12" t="s">
        <v>11</v>
      </c>
      <c r="E8" s="13">
        <v>0</v>
      </c>
      <c r="F8" s="13">
        <v>5.02294035507673</v>
      </c>
      <c r="G8" s="3">
        <v>0.17811265999999998</v>
      </c>
      <c r="H8" s="4">
        <v>969214623.28970122</v>
      </c>
      <c r="I8" s="6">
        <v>5.1705952122917092</v>
      </c>
      <c r="J8" s="7">
        <v>0.25274819691847211</v>
      </c>
    </row>
    <row r="9" spans="1:12" x14ac:dyDescent="0.25">
      <c r="A9" s="2" t="s">
        <v>10</v>
      </c>
      <c r="B9" s="2" t="s">
        <v>333</v>
      </c>
      <c r="C9" s="2" t="s">
        <v>123</v>
      </c>
      <c r="D9" s="12" t="s">
        <v>12</v>
      </c>
      <c r="E9" s="13">
        <v>6.666666666666643E-2</v>
      </c>
      <c r="F9" s="13">
        <v>5.2673050069818395</v>
      </c>
      <c r="G9" s="3">
        <v>0.15166035999999999</v>
      </c>
      <c r="H9" s="4">
        <v>961819557.13001299</v>
      </c>
      <c r="I9" s="6">
        <v>5.4151531975301523</v>
      </c>
      <c r="J9" s="7">
        <v>0.23485824700996294</v>
      </c>
    </row>
    <row r="10" spans="1:12" x14ac:dyDescent="0.25">
      <c r="A10" s="2" t="s">
        <v>10</v>
      </c>
      <c r="B10" s="2" t="s">
        <v>333</v>
      </c>
      <c r="C10" s="2" t="s">
        <v>123</v>
      </c>
      <c r="D10" s="12" t="s">
        <v>13</v>
      </c>
      <c r="E10" s="13">
        <v>0.13333333333333286</v>
      </c>
      <c r="F10" s="13">
        <v>5.0847795731099525</v>
      </c>
      <c r="G10" s="3">
        <v>0.22678000000000001</v>
      </c>
      <c r="H10" s="4">
        <v>949136710.4009304</v>
      </c>
      <c r="I10" s="6">
        <v>5.2328210969915983</v>
      </c>
      <c r="J10" s="7">
        <v>0.28911364511773424</v>
      </c>
    </row>
    <row r="11" spans="1:12" x14ac:dyDescent="0.25">
      <c r="A11" s="2" t="s">
        <v>10</v>
      </c>
      <c r="B11" s="2" t="s">
        <v>333</v>
      </c>
      <c r="C11" s="2" t="s">
        <v>124</v>
      </c>
      <c r="D11" s="12" t="s">
        <v>14</v>
      </c>
      <c r="E11" s="13">
        <v>0.26666666666666572</v>
      </c>
      <c r="F11" s="13">
        <v>8.2201276680629682</v>
      </c>
      <c r="G11" s="3">
        <v>0.1550512</v>
      </c>
      <c r="H11" s="4">
        <v>958291063.34330738</v>
      </c>
      <c r="I11" s="6">
        <v>8.3685558586112805</v>
      </c>
      <c r="J11" s="7">
        <v>0.23706202988817754</v>
      </c>
      <c r="K11" s="1"/>
      <c r="L11" s="1"/>
    </row>
    <row r="12" spans="1:12" x14ac:dyDescent="0.25">
      <c r="A12" s="2" t="s">
        <v>10</v>
      </c>
      <c r="B12" s="2" t="s">
        <v>333</v>
      </c>
      <c r="C12" s="2" t="s">
        <v>124</v>
      </c>
      <c r="D12" s="12" t="s">
        <v>15</v>
      </c>
      <c r="E12" s="13">
        <v>0.33333333333333215</v>
      </c>
      <c r="F12" s="13">
        <v>8.4305804907242266</v>
      </c>
      <c r="G12" s="3">
        <v>0.17345668000000003</v>
      </c>
      <c r="H12" s="4">
        <v>957686606.5168916</v>
      </c>
      <c r="I12" s="6">
        <v>8.5792020146058725</v>
      </c>
      <c r="J12" s="7">
        <v>0.24948898017725268</v>
      </c>
      <c r="K12" s="1"/>
      <c r="L12" s="1"/>
    </row>
    <row r="13" spans="1:12" x14ac:dyDescent="0.25">
      <c r="A13" s="2" t="s">
        <v>10</v>
      </c>
      <c r="B13" s="2" t="s">
        <v>333</v>
      </c>
      <c r="C13" s="2" t="s">
        <v>124</v>
      </c>
      <c r="D13" s="12" t="s">
        <v>16</v>
      </c>
      <c r="E13" s="13">
        <v>0.39999999999999858</v>
      </c>
      <c r="F13" s="13">
        <v>8.3418112906444417</v>
      </c>
      <c r="G13" s="3">
        <v>0.22856779999999999</v>
      </c>
      <c r="H13" s="4">
        <v>961626898.53311419</v>
      </c>
      <c r="I13" s="6">
        <v>8.4906261478594214</v>
      </c>
      <c r="J13" s="7">
        <v>0.29051810716391357</v>
      </c>
      <c r="K13" s="1"/>
      <c r="L13" s="1"/>
    </row>
    <row r="14" spans="1:12" x14ac:dyDescent="0.25">
      <c r="A14" s="2" t="s">
        <v>10</v>
      </c>
      <c r="B14" s="2" t="s">
        <v>333</v>
      </c>
      <c r="C14" s="2" t="s">
        <v>124</v>
      </c>
      <c r="D14" s="12" t="s">
        <v>17</v>
      </c>
      <c r="E14" s="13">
        <v>0.46666666666666501</v>
      </c>
      <c r="F14" s="13">
        <v>9.0754039497307435</v>
      </c>
      <c r="G14" s="3">
        <v>0.19385611999999999</v>
      </c>
      <c r="H14" s="4">
        <v>963950006.0704987</v>
      </c>
      <c r="I14" s="6">
        <v>9.2244121402790569</v>
      </c>
      <c r="J14" s="7">
        <v>0.26407901593030364</v>
      </c>
      <c r="K14" s="1"/>
      <c r="L14" s="1"/>
    </row>
    <row r="15" spans="1:12" x14ac:dyDescent="0.25">
      <c r="A15" s="2" t="s">
        <v>10</v>
      </c>
      <c r="B15" s="2" t="s">
        <v>333</v>
      </c>
      <c r="C15" s="2" t="s">
        <v>123</v>
      </c>
      <c r="D15" s="12" t="s">
        <v>18</v>
      </c>
      <c r="E15" s="13">
        <v>0.55000000000000071</v>
      </c>
      <c r="F15" s="13">
        <v>5.1092160383003558</v>
      </c>
      <c r="G15" s="3">
        <v>0.19649923999999999</v>
      </c>
      <c r="H15" s="4">
        <v>956828614.51621294</v>
      </c>
      <c r="I15" s="6">
        <v>5.2584658955153349</v>
      </c>
      <c r="J15" s="7">
        <v>0.26602534223987151</v>
      </c>
      <c r="K15" s="3"/>
      <c r="L15" s="3"/>
    </row>
    <row r="16" spans="1:12" x14ac:dyDescent="0.25">
      <c r="A16" s="2" t="s">
        <v>10</v>
      </c>
      <c r="B16" s="2" t="s">
        <v>333</v>
      </c>
      <c r="C16" s="2" t="s">
        <v>124</v>
      </c>
      <c r="D16" s="12" t="s">
        <v>19</v>
      </c>
      <c r="E16" s="13">
        <v>0.61666666666666714</v>
      </c>
      <c r="F16" s="13">
        <v>8.529822461599835</v>
      </c>
      <c r="G16" s="3">
        <v>0.2076896</v>
      </c>
      <c r="H16" s="4">
        <v>957602882.90136838</v>
      </c>
      <c r="I16" s="6">
        <v>8.6792656521481479</v>
      </c>
      <c r="J16" s="7">
        <v>0.27439479102458048</v>
      </c>
      <c r="K16" s="1"/>
      <c r="L16" s="1"/>
    </row>
    <row r="17" spans="1:12" x14ac:dyDescent="0.25">
      <c r="A17" s="2" t="s">
        <v>10</v>
      </c>
      <c r="B17" s="2" t="s">
        <v>333</v>
      </c>
      <c r="C17" s="2" t="s">
        <v>124</v>
      </c>
      <c r="D17" s="12" t="s">
        <v>20</v>
      </c>
      <c r="E17" s="13">
        <v>0.68333333333333357</v>
      </c>
      <c r="F17" s="13">
        <v>8.272491522042742</v>
      </c>
      <c r="G17" s="3">
        <v>0.24765079999999998</v>
      </c>
      <c r="H17" s="4">
        <v>964869533.05394375</v>
      </c>
      <c r="I17" s="6">
        <v>8.4221280459243886</v>
      </c>
      <c r="J17" s="7">
        <v>0.30575881039457092</v>
      </c>
      <c r="K17" s="1"/>
      <c r="L17" s="1"/>
    </row>
    <row r="18" spans="1:12" x14ac:dyDescent="0.25">
      <c r="A18" s="2" t="s">
        <v>10</v>
      </c>
      <c r="B18" s="2" t="s">
        <v>333</v>
      </c>
      <c r="C18" s="2" t="s">
        <v>124</v>
      </c>
      <c r="D18" s="12" t="s">
        <v>21</v>
      </c>
      <c r="E18" s="13">
        <v>0.91666666666666607</v>
      </c>
      <c r="F18" s="13">
        <v>8.2490524635947153</v>
      </c>
      <c r="G18" s="3">
        <v>0.27448640000000002</v>
      </c>
      <c r="H18" s="4">
        <v>950975427.62309492</v>
      </c>
      <c r="I18" s="6">
        <v>8.3993656541430273</v>
      </c>
      <c r="J18" s="7">
        <v>0.32787240685703212</v>
      </c>
      <c r="K18" s="1"/>
      <c r="L18" s="1"/>
    </row>
    <row r="19" spans="1:12" x14ac:dyDescent="0.25">
      <c r="A19" s="2" t="s">
        <v>10</v>
      </c>
      <c r="B19" s="2" t="s">
        <v>333</v>
      </c>
      <c r="C19" s="2" t="s">
        <v>124</v>
      </c>
      <c r="D19" s="12" t="s">
        <v>22</v>
      </c>
      <c r="E19" s="13">
        <v>0.99999999999999645</v>
      </c>
      <c r="F19" s="13">
        <v>8.1363455016957182</v>
      </c>
      <c r="G19" s="3">
        <v>0.27496880000000001</v>
      </c>
      <c r="H19" s="4">
        <v>964171609.44123399</v>
      </c>
      <c r="I19" s="6">
        <v>8.2869003589106978</v>
      </c>
      <c r="J19" s="7">
        <v>0.32827636583632269</v>
      </c>
      <c r="K19" s="1"/>
      <c r="L19" s="1"/>
    </row>
    <row r="20" spans="1:12" x14ac:dyDescent="0.25">
      <c r="A20" s="2" t="s">
        <v>10</v>
      </c>
      <c r="B20" s="2" t="s">
        <v>333</v>
      </c>
      <c r="C20" s="2" t="s">
        <v>123</v>
      </c>
      <c r="D20" s="12" t="s">
        <v>23</v>
      </c>
      <c r="E20" s="13">
        <v>1.0666666666666682</v>
      </c>
      <c r="F20" s="13">
        <v>5.2767803710352874</v>
      </c>
      <c r="G20" s="3">
        <v>0.23250679999999999</v>
      </c>
      <c r="H20" s="4">
        <v>962141393.68502736</v>
      </c>
      <c r="I20" s="6">
        <v>5.4275285615835998</v>
      </c>
      <c r="J20" s="7">
        <v>0.29362721849226303</v>
      </c>
      <c r="K20" s="3"/>
      <c r="L20" s="3"/>
    </row>
    <row r="21" spans="1:12" x14ac:dyDescent="0.25">
      <c r="A21" s="2" t="s">
        <v>10</v>
      </c>
      <c r="B21" s="2" t="s">
        <v>333</v>
      </c>
      <c r="C21" s="2" t="s">
        <v>124</v>
      </c>
      <c r="D21" s="12" t="s">
        <v>24</v>
      </c>
      <c r="E21" s="13">
        <v>1.1333333333333346</v>
      </c>
      <c r="F21" s="13">
        <v>8.2635148613604823</v>
      </c>
      <c r="G21" s="3">
        <v>0.19535596</v>
      </c>
      <c r="H21" s="4">
        <v>971616395.66505444</v>
      </c>
      <c r="I21" s="6">
        <v>8.4144563852421275</v>
      </c>
      <c r="J21" s="7">
        <v>0.26518197996995341</v>
      </c>
      <c r="K21" s="1"/>
      <c r="L21" s="1"/>
    </row>
    <row r="22" spans="1:12" x14ac:dyDescent="0.25">
      <c r="A22" s="2" t="s">
        <v>10</v>
      </c>
      <c r="B22" s="2" t="s">
        <v>333</v>
      </c>
      <c r="C22" s="2" t="s">
        <v>124</v>
      </c>
      <c r="D22" s="12" t="s">
        <v>25</v>
      </c>
      <c r="E22" s="13">
        <v>1.216666666666665</v>
      </c>
      <c r="F22" s="13">
        <v>8.2405745062836449</v>
      </c>
      <c r="G22" s="3">
        <v>0.2149162</v>
      </c>
      <c r="H22" s="4">
        <v>961689803.01298094</v>
      </c>
      <c r="I22" s="6">
        <v>8.3917576968319576</v>
      </c>
      <c r="J22" s="7">
        <v>0.27990445586968277</v>
      </c>
      <c r="K22" s="1"/>
      <c r="L22" s="1"/>
    </row>
    <row r="23" spans="1:12" x14ac:dyDescent="0.25">
      <c r="A23" s="2" t="s">
        <v>10</v>
      </c>
      <c r="B23" s="2" t="s">
        <v>333</v>
      </c>
      <c r="C23" s="2" t="s">
        <v>124</v>
      </c>
      <c r="D23" s="12" t="s">
        <v>26</v>
      </c>
      <c r="E23" s="13">
        <v>1.2833333333333314</v>
      </c>
      <c r="F23" s="13">
        <v>8.0670257330940185</v>
      </c>
      <c r="G23" s="3">
        <v>0.19325794000000002</v>
      </c>
      <c r="H23" s="4">
        <v>969616945.44034612</v>
      </c>
      <c r="I23" s="6">
        <v>8.218402256975665</v>
      </c>
      <c r="J23" s="7">
        <v>0.26364021462270654</v>
      </c>
      <c r="K23" s="1"/>
      <c r="L23" s="1"/>
    </row>
    <row r="24" spans="1:12" x14ac:dyDescent="0.25">
      <c r="A24" s="2" t="s">
        <v>10</v>
      </c>
      <c r="B24" s="2" t="s">
        <v>333</v>
      </c>
      <c r="C24" s="2" t="s">
        <v>124</v>
      </c>
      <c r="D24" s="12" t="s">
        <v>27</v>
      </c>
      <c r="E24" s="13">
        <v>1.3499999999999979</v>
      </c>
      <c r="F24" s="13">
        <v>8.0121683622580839</v>
      </c>
      <c r="G24" s="3">
        <v>0.2361684</v>
      </c>
      <c r="H24" s="4">
        <v>969585247.23503768</v>
      </c>
      <c r="I24" s="6">
        <v>8.1637382194730623</v>
      </c>
      <c r="J24" s="7">
        <v>0.29653506462444401</v>
      </c>
      <c r="K24" s="1"/>
      <c r="L24" s="1"/>
    </row>
    <row r="25" spans="1:12" x14ac:dyDescent="0.25">
      <c r="A25" s="2" t="s">
        <v>10</v>
      </c>
      <c r="B25" s="2" t="s">
        <v>333</v>
      </c>
      <c r="C25" s="2" t="s">
        <v>123</v>
      </c>
      <c r="D25" s="12" t="s">
        <v>28</v>
      </c>
      <c r="E25" s="13">
        <v>1.4166666666666643</v>
      </c>
      <c r="F25" s="13">
        <v>5.3715340115699837</v>
      </c>
      <c r="G25" s="3">
        <v>0.23413839999999997</v>
      </c>
      <c r="H25" s="4">
        <v>961053564.70302641</v>
      </c>
      <c r="I25" s="6">
        <v>5.5232972021182958</v>
      </c>
      <c r="J25" s="7">
        <v>0.29492087370653025</v>
      </c>
      <c r="K25" s="3"/>
      <c r="L25" s="3"/>
    </row>
    <row r="26" spans="1:12" x14ac:dyDescent="0.25">
      <c r="A26" s="2" t="s">
        <v>10</v>
      </c>
      <c r="B26" s="2" t="s">
        <v>333</v>
      </c>
      <c r="C26" s="2" t="s">
        <v>124</v>
      </c>
      <c r="D26" s="12" t="s">
        <v>29</v>
      </c>
      <c r="E26" s="13">
        <v>1.5</v>
      </c>
      <c r="F26" s="13">
        <v>7.9513265509674556</v>
      </c>
      <c r="G26" s="3">
        <v>0.17567728000000002</v>
      </c>
      <c r="H26" s="4">
        <v>973859195.75387681</v>
      </c>
      <c r="I26" s="6">
        <v>8.1033314081824344</v>
      </c>
      <c r="J26" s="7">
        <v>0.25103792164026056</v>
      </c>
      <c r="K26" s="1"/>
      <c r="L26" s="1"/>
    </row>
    <row r="27" spans="1:12" x14ac:dyDescent="0.25">
      <c r="A27" s="2" t="s">
        <v>10</v>
      </c>
      <c r="B27" s="2" t="s">
        <v>333</v>
      </c>
      <c r="C27" s="2" t="s">
        <v>124</v>
      </c>
      <c r="D27" s="12" t="s">
        <v>30</v>
      </c>
      <c r="E27" s="13">
        <v>1.5666666666666664</v>
      </c>
      <c r="F27" s="13">
        <v>8.0505685218432816</v>
      </c>
      <c r="G27" s="3">
        <v>0.11777724000000001</v>
      </c>
      <c r="H27" s="4">
        <v>969319021.89558077</v>
      </c>
      <c r="I27" s="6">
        <v>8.2027667123915933</v>
      </c>
      <c r="J27" s="7">
        <v>0.21454372434373553</v>
      </c>
      <c r="K27" s="1"/>
      <c r="L27" s="1"/>
    </row>
    <row r="28" spans="1:12" x14ac:dyDescent="0.25">
      <c r="A28" s="2" t="s">
        <v>10</v>
      </c>
      <c r="B28" s="2" t="s">
        <v>333</v>
      </c>
      <c r="C28" s="2" t="s">
        <v>124</v>
      </c>
      <c r="D28" s="12" t="s">
        <v>31</v>
      </c>
      <c r="E28" s="13">
        <v>1.6333333333333329</v>
      </c>
      <c r="F28" s="13">
        <v>8.1458208657491671</v>
      </c>
      <c r="G28" s="3">
        <v>0.16740430000000001</v>
      </c>
      <c r="H28" s="4">
        <v>974247086.75156748</v>
      </c>
      <c r="I28" s="6">
        <v>8.2982123896308124</v>
      </c>
      <c r="J28" s="7">
        <v>0.24531965076559434</v>
      </c>
      <c r="K28" s="1"/>
      <c r="L28" s="1"/>
    </row>
    <row r="29" spans="1:12" x14ac:dyDescent="0.25">
      <c r="A29" s="2" t="s">
        <v>10</v>
      </c>
      <c r="B29" s="2" t="s">
        <v>333</v>
      </c>
      <c r="C29" s="2" t="s">
        <v>124</v>
      </c>
      <c r="D29" s="12" t="s">
        <v>32</v>
      </c>
      <c r="E29" s="13">
        <v>1.7166666666666632</v>
      </c>
      <c r="F29" s="13">
        <v>8.3004189108318975</v>
      </c>
      <c r="G29" s="3">
        <v>0.15432714</v>
      </c>
      <c r="H29" s="4">
        <v>970714633.22341752</v>
      </c>
      <c r="I29" s="6">
        <v>8.4530521013802105</v>
      </c>
      <c r="J29" s="7">
        <v>0.23658909005666928</v>
      </c>
      <c r="K29" s="1"/>
      <c r="L29" s="1"/>
    </row>
    <row r="30" spans="1:12" x14ac:dyDescent="0.25">
      <c r="A30" s="2" t="s">
        <v>10</v>
      </c>
      <c r="B30" s="2" t="s">
        <v>333</v>
      </c>
      <c r="C30" s="2" t="s">
        <v>123</v>
      </c>
      <c r="D30" s="12" t="s">
        <v>33</v>
      </c>
      <c r="E30" s="13">
        <v>1.7833333333333297</v>
      </c>
      <c r="F30" s="13">
        <v>5.0787951326550411</v>
      </c>
      <c r="G30" s="3">
        <v>0.22098679999999998</v>
      </c>
      <c r="H30" s="4">
        <v>969871587.25082028</v>
      </c>
      <c r="I30" s="6">
        <v>5.2316216565366869</v>
      </c>
      <c r="J30" s="7">
        <v>0.28459215935704057</v>
      </c>
      <c r="K30" s="3"/>
      <c r="L30" s="3"/>
    </row>
    <row r="31" spans="1:12" x14ac:dyDescent="0.25">
      <c r="A31" s="2" t="s">
        <v>10</v>
      </c>
      <c r="B31" s="2" t="s">
        <v>333</v>
      </c>
      <c r="C31" s="2" t="s">
        <v>124</v>
      </c>
      <c r="D31" s="12" t="s">
        <v>34</v>
      </c>
      <c r="E31" s="13">
        <v>1.8499999999999961</v>
      </c>
      <c r="F31" s="13">
        <v>7.911430281268693</v>
      </c>
      <c r="G31" s="3">
        <v>0.2718796</v>
      </c>
      <c r="H31" s="4">
        <v>967068325.25889289</v>
      </c>
      <c r="I31" s="6">
        <v>8.0644501384836715</v>
      </c>
      <c r="J31" s="7">
        <v>0.3256931812141961</v>
      </c>
      <c r="K31" s="1"/>
      <c r="L31" s="1"/>
    </row>
    <row r="32" spans="1:12" x14ac:dyDescent="0.25">
      <c r="A32" s="2" t="s">
        <v>10</v>
      </c>
      <c r="B32" s="2" t="s">
        <v>333</v>
      </c>
      <c r="C32" s="2" t="s">
        <v>124</v>
      </c>
      <c r="D32" s="12" t="s">
        <v>35</v>
      </c>
      <c r="E32" s="13">
        <v>1.9166666666666625</v>
      </c>
      <c r="F32" s="13">
        <v>8.0864751645721018</v>
      </c>
      <c r="G32" s="3">
        <v>0.20518979999999998</v>
      </c>
      <c r="H32" s="4">
        <v>964000965.2738018</v>
      </c>
      <c r="I32" s="6">
        <v>8.2396883551204141</v>
      </c>
      <c r="J32" s="7">
        <v>0.27250758781601508</v>
      </c>
      <c r="K32" s="1"/>
      <c r="L32" s="1"/>
    </row>
    <row r="33" spans="1:12" x14ac:dyDescent="0.25">
      <c r="A33" s="2" t="s">
        <v>10</v>
      </c>
      <c r="B33" s="2" t="s">
        <v>333</v>
      </c>
      <c r="C33" s="2" t="s">
        <v>124</v>
      </c>
      <c r="D33" s="12" t="s">
        <v>36</v>
      </c>
      <c r="E33" s="13">
        <v>1.9999999999999982</v>
      </c>
      <c r="F33" s="13">
        <v>8.2286056253740387</v>
      </c>
      <c r="G33" s="3">
        <v>0.20435399999999998</v>
      </c>
      <c r="H33" s="4">
        <v>968118654.1934166</v>
      </c>
      <c r="I33" s="6">
        <v>8.3820604825890186</v>
      </c>
      <c r="J33" s="7">
        <v>0.27187881254202795</v>
      </c>
      <c r="K33" s="1"/>
      <c r="L33" s="1"/>
    </row>
    <row r="34" spans="1:12" x14ac:dyDescent="0.25">
      <c r="A34" s="2" t="s">
        <v>10</v>
      </c>
      <c r="B34" s="2" t="s">
        <v>333</v>
      </c>
      <c r="C34" s="2" t="s">
        <v>124</v>
      </c>
      <c r="D34" s="12" t="s">
        <v>37</v>
      </c>
      <c r="E34" s="13">
        <v>2.0666666666666647</v>
      </c>
      <c r="F34" s="13">
        <v>8.3074007580291855</v>
      </c>
      <c r="G34" s="3">
        <v>0.16648785999999999</v>
      </c>
      <c r="H34" s="4">
        <v>969159728.46269608</v>
      </c>
      <c r="I34" s="6">
        <v>8.4610489485774973</v>
      </c>
      <c r="J34" s="7">
        <v>0.24469519594925188</v>
      </c>
      <c r="K34" s="1"/>
      <c r="L34" s="1"/>
    </row>
    <row r="35" spans="1:12" x14ac:dyDescent="0.25">
      <c r="A35" s="2" t="s">
        <v>10</v>
      </c>
      <c r="B35" s="2" t="s">
        <v>333</v>
      </c>
      <c r="C35" s="2" t="s">
        <v>123</v>
      </c>
      <c r="D35" s="12" t="s">
        <v>38</v>
      </c>
      <c r="E35" s="13">
        <v>2.1333333333333311</v>
      </c>
      <c r="F35" s="13">
        <v>5.2433672451626254</v>
      </c>
      <c r="G35" s="3">
        <v>0.19228889999999998</v>
      </c>
      <c r="H35" s="4">
        <v>973592408.98423505</v>
      </c>
      <c r="I35" s="6">
        <v>5.3972087690442709</v>
      </c>
      <c r="J35" s="7">
        <v>0.26293069896167159</v>
      </c>
      <c r="K35" s="3"/>
      <c r="L35" s="3"/>
    </row>
    <row r="36" spans="1:12" x14ac:dyDescent="0.25">
      <c r="A36" s="2" t="s">
        <v>10</v>
      </c>
      <c r="B36" s="2" t="s">
        <v>333</v>
      </c>
      <c r="C36" s="2" t="s">
        <v>124</v>
      </c>
      <c r="D36" s="12" t="s">
        <v>39</v>
      </c>
      <c r="E36" s="13">
        <v>2.1999999999999975</v>
      </c>
      <c r="F36" s="13">
        <v>3.9602034709754763</v>
      </c>
      <c r="G36" s="3">
        <v>0.17926307999999999</v>
      </c>
      <c r="H36" s="4">
        <v>930412334.50000918</v>
      </c>
      <c r="I36" s="6">
        <v>4.1142383281904555</v>
      </c>
      <c r="J36" s="7">
        <v>0.25356021620977842</v>
      </c>
      <c r="K36" s="1"/>
      <c r="L36" s="1"/>
    </row>
    <row r="37" spans="1:12" x14ac:dyDescent="0.25">
      <c r="A37" s="2" t="s">
        <v>10</v>
      </c>
      <c r="B37" s="2" t="s">
        <v>333</v>
      </c>
      <c r="C37" s="2" t="s">
        <v>124</v>
      </c>
      <c r="D37" s="12" t="s">
        <v>40</v>
      </c>
      <c r="E37" s="13">
        <v>2.2833333333333332</v>
      </c>
      <c r="F37" s="13">
        <v>8.3373229603033128</v>
      </c>
      <c r="G37" s="3">
        <v>0.21009</v>
      </c>
      <c r="H37" s="4">
        <v>963784654.96952403</v>
      </c>
      <c r="I37" s="6">
        <v>8.4915994841849578</v>
      </c>
      <c r="J37" s="7">
        <v>0.27621611012622554</v>
      </c>
      <c r="K37" s="1"/>
      <c r="L37" s="1"/>
    </row>
    <row r="38" spans="1:12" x14ac:dyDescent="0.25">
      <c r="A38" s="2" t="s">
        <v>10</v>
      </c>
      <c r="B38" s="2" t="s">
        <v>333</v>
      </c>
      <c r="C38" s="2" t="s">
        <v>124</v>
      </c>
      <c r="D38" s="12" t="s">
        <v>41</v>
      </c>
      <c r="E38" s="13">
        <v>2.3499999999999996</v>
      </c>
      <c r="F38" s="13">
        <v>8.1612806702573089</v>
      </c>
      <c r="G38" s="3">
        <v>0.22226220000000002</v>
      </c>
      <c r="H38" s="4">
        <v>969236850.53035128</v>
      </c>
      <c r="I38" s="6">
        <v>8.3157505274722876</v>
      </c>
      <c r="J38" s="7">
        <v>0.2855836426374998</v>
      </c>
      <c r="K38" s="1"/>
      <c r="L38" s="1"/>
    </row>
    <row r="39" spans="1:12" x14ac:dyDescent="0.25">
      <c r="A39" s="2" t="s">
        <v>10</v>
      </c>
      <c r="B39" s="2" t="s">
        <v>333</v>
      </c>
      <c r="C39" s="2" t="s">
        <v>124</v>
      </c>
      <c r="D39" s="12" t="s">
        <v>42</v>
      </c>
      <c r="E39" s="13">
        <v>2.4166666666666661</v>
      </c>
      <c r="F39" s="13">
        <v>8.3467983243567616</v>
      </c>
      <c r="G39" s="3">
        <v>0.2479982</v>
      </c>
      <c r="H39" s="4">
        <v>967548089.94852352</v>
      </c>
      <c r="I39" s="6">
        <v>8.5014615149050741</v>
      </c>
      <c r="J39" s="7">
        <v>0.3060402564965975</v>
      </c>
      <c r="K39" s="1"/>
      <c r="L39" s="1"/>
    </row>
    <row r="40" spans="1:12" x14ac:dyDescent="0.25">
      <c r="A40" s="2" t="s">
        <v>10</v>
      </c>
      <c r="B40" s="2" t="s">
        <v>333</v>
      </c>
      <c r="C40" s="2" t="s">
        <v>123</v>
      </c>
      <c r="D40" s="12" t="s">
        <v>43</v>
      </c>
      <c r="E40" s="13">
        <v>2.4833333333333325</v>
      </c>
      <c r="F40" s="13">
        <v>4.9855376022341273</v>
      </c>
      <c r="G40" s="3">
        <v>0.231493</v>
      </c>
      <c r="H40" s="4">
        <v>969297056.88646293</v>
      </c>
      <c r="I40" s="6">
        <v>5.1403941261157735</v>
      </c>
      <c r="J40" s="7">
        <v>0.29282510213822716</v>
      </c>
      <c r="K40" s="3"/>
      <c r="L40" s="3"/>
    </row>
    <row r="41" spans="1:12" x14ac:dyDescent="0.25">
      <c r="A41" s="2" t="s">
        <v>10</v>
      </c>
      <c r="B41" s="2" t="s">
        <v>333</v>
      </c>
      <c r="C41" s="2" t="s">
        <v>124</v>
      </c>
      <c r="D41" s="12" t="s">
        <v>44</v>
      </c>
      <c r="E41" s="13">
        <v>2.5666666666666682</v>
      </c>
      <c r="F41" s="13">
        <v>7.9144225014960403</v>
      </c>
      <c r="G41" s="3">
        <v>0.17129749999999999</v>
      </c>
      <c r="H41" s="4">
        <v>964634548.64815617</v>
      </c>
      <c r="I41" s="6">
        <v>8.0695206920443532</v>
      </c>
      <c r="J41" s="7">
        <v>0.24799267106008027</v>
      </c>
    </row>
    <row r="42" spans="1:12" x14ac:dyDescent="0.25">
      <c r="A42" s="2" t="s">
        <v>10</v>
      </c>
      <c r="B42" s="2" t="s">
        <v>333</v>
      </c>
      <c r="C42" s="2" t="s">
        <v>124</v>
      </c>
      <c r="D42" s="12" t="s">
        <v>45</v>
      </c>
      <c r="E42" s="13">
        <v>2.6333333333333346</v>
      </c>
      <c r="F42" s="13">
        <v>8.1428286455216004</v>
      </c>
      <c r="G42" s="3">
        <v>0.21905419999999998</v>
      </c>
      <c r="H42" s="4">
        <v>971438047.15540242</v>
      </c>
      <c r="I42" s="6">
        <v>8.298120169403246</v>
      </c>
      <c r="J42" s="7">
        <v>0.28309410790566303</v>
      </c>
    </row>
    <row r="43" spans="1:12" x14ac:dyDescent="0.25">
      <c r="A43" s="2" t="s">
        <v>10</v>
      </c>
      <c r="B43" s="2" t="s">
        <v>333</v>
      </c>
      <c r="C43" s="2" t="s">
        <v>125</v>
      </c>
      <c r="D43" s="12" t="s">
        <v>46</v>
      </c>
      <c r="E43" s="13">
        <v>2.7000000000000011</v>
      </c>
      <c r="F43" s="13">
        <v>8.1747456612806975</v>
      </c>
      <c r="G43" s="3">
        <v>0.27889560000000002</v>
      </c>
      <c r="H43" s="4">
        <v>966835678.73772955</v>
      </c>
      <c r="I43" s="6">
        <v>8.3302305184956769</v>
      </c>
      <c r="J43" s="7">
        <v>0.33157244622046506</v>
      </c>
    </row>
    <row r="44" spans="1:12" x14ac:dyDescent="0.25">
      <c r="A44" s="2" t="s">
        <v>10</v>
      </c>
      <c r="B44" s="2" t="s">
        <v>333</v>
      </c>
      <c r="C44" s="2" t="s">
        <v>125</v>
      </c>
      <c r="D44" s="12" t="s">
        <v>47</v>
      </c>
      <c r="E44" s="13">
        <v>2.7833333333333314</v>
      </c>
      <c r="F44" s="13">
        <v>8.0680231398363951</v>
      </c>
      <c r="G44" s="3">
        <v>0.20787320000000001</v>
      </c>
      <c r="H44" s="4">
        <v>971357291.51836872</v>
      </c>
      <c r="I44" s="6">
        <v>8.2237496637180403</v>
      </c>
      <c r="J44" s="7">
        <v>0.27453378420788793</v>
      </c>
    </row>
    <row r="45" spans="1:12" x14ac:dyDescent="0.25">
      <c r="A45" s="2" t="s">
        <v>10</v>
      </c>
      <c r="B45" s="2" t="s">
        <v>333</v>
      </c>
      <c r="C45" s="2" t="s">
        <v>123</v>
      </c>
      <c r="D45" s="12" t="s">
        <v>48</v>
      </c>
      <c r="E45" s="13">
        <v>2.8500000000000032</v>
      </c>
      <c r="F45" s="13">
        <v>5.1999800518651105</v>
      </c>
      <c r="G45" s="3">
        <v>0.16101344000000001</v>
      </c>
      <c r="H45" s="4">
        <v>971980570.08183587</v>
      </c>
      <c r="I45" s="6">
        <v>5.3558999090800894</v>
      </c>
      <c r="J45" s="7">
        <v>0.24100385734236035</v>
      </c>
      <c r="K45" s="3"/>
      <c r="L45" s="3"/>
    </row>
    <row r="46" spans="1:12" x14ac:dyDescent="0.25">
      <c r="A46" s="2" t="s">
        <v>10</v>
      </c>
      <c r="B46" s="2" t="s">
        <v>333</v>
      </c>
      <c r="C46" s="2" t="s">
        <v>125</v>
      </c>
      <c r="D46" s="12" t="s">
        <v>49</v>
      </c>
      <c r="E46" s="13">
        <v>2.9166666666666696</v>
      </c>
      <c r="F46" s="13">
        <v>8.3782166367444511</v>
      </c>
      <c r="G46" s="3">
        <v>0.11780044000000001</v>
      </c>
      <c r="H46" s="4">
        <v>972401942.12826812</v>
      </c>
      <c r="I46" s="6">
        <v>8.5343298272927637</v>
      </c>
      <c r="J46" s="7">
        <v>0.2145564612344657</v>
      </c>
    </row>
    <row r="47" spans="1:12" x14ac:dyDescent="0.25">
      <c r="A47" s="2" t="s">
        <v>10</v>
      </c>
      <c r="B47" s="2" t="s">
        <v>333</v>
      </c>
      <c r="C47" s="2" t="s">
        <v>125</v>
      </c>
      <c r="D47" s="12" t="s">
        <v>50</v>
      </c>
      <c r="E47" s="13">
        <v>2.9833333333333361</v>
      </c>
      <c r="F47" s="13">
        <v>8.0111709555157073</v>
      </c>
      <c r="G47" s="3">
        <v>0.22637560000000001</v>
      </c>
      <c r="H47" s="4">
        <v>976475475.31988347</v>
      </c>
      <c r="I47" s="6">
        <v>8.1674774793973537</v>
      </c>
      <c r="J47" s="7">
        <v>0.28879654372693447</v>
      </c>
    </row>
    <row r="48" spans="1:12" x14ac:dyDescent="0.25">
      <c r="A48" s="2" t="s">
        <v>10</v>
      </c>
      <c r="B48" s="2" t="s">
        <v>333</v>
      </c>
      <c r="C48" s="2" t="s">
        <v>125</v>
      </c>
      <c r="D48" s="12" t="s">
        <v>51</v>
      </c>
      <c r="E48" s="13">
        <v>3.0666666666666664</v>
      </c>
      <c r="F48" s="13">
        <v>8.4161180929582429</v>
      </c>
      <c r="G48" s="3">
        <v>0.22185440000000001</v>
      </c>
      <c r="H48" s="4">
        <v>967254534.62735355</v>
      </c>
      <c r="I48" s="6">
        <v>8.572666283506555</v>
      </c>
      <c r="J48" s="7">
        <v>0.28526637760630535</v>
      </c>
    </row>
    <row r="49" spans="1:12" x14ac:dyDescent="0.25">
      <c r="A49" s="2" t="s">
        <v>10</v>
      </c>
      <c r="B49" s="2" t="s">
        <v>333</v>
      </c>
      <c r="C49" s="2" t="s">
        <v>125</v>
      </c>
      <c r="D49" s="12" t="s">
        <v>52</v>
      </c>
      <c r="E49" s="13">
        <v>3.1333333333333329</v>
      </c>
      <c r="F49" s="13">
        <v>8.123379214043517</v>
      </c>
      <c r="G49" s="3">
        <v>0.22352079999999999</v>
      </c>
      <c r="H49" s="4">
        <v>967371922.74876785</v>
      </c>
      <c r="I49" s="6">
        <v>8.2801207379251629</v>
      </c>
      <c r="J49" s="7">
        <v>0.28656426753156644</v>
      </c>
    </row>
    <row r="50" spans="1:12" x14ac:dyDescent="0.25">
      <c r="A50" s="2" t="s">
        <v>10</v>
      </c>
      <c r="B50" s="2" t="s">
        <v>333</v>
      </c>
      <c r="C50" s="2" t="s">
        <v>123</v>
      </c>
      <c r="D50" s="12" t="s">
        <v>53</v>
      </c>
      <c r="E50" s="13">
        <v>3.1999999999999993</v>
      </c>
      <c r="F50" s="13">
        <v>5.0084779573109639</v>
      </c>
      <c r="G50" s="3">
        <v>0.16204278</v>
      </c>
      <c r="H50" s="4">
        <v>975408461.85121405</v>
      </c>
      <c r="I50" s="6">
        <v>5.1654128145259435</v>
      </c>
      <c r="J50" s="7">
        <v>0.24169276766877318</v>
      </c>
      <c r="K50" s="3"/>
      <c r="L50" s="3"/>
    </row>
    <row r="51" spans="1:12" x14ac:dyDescent="0.25">
      <c r="A51" s="2" t="s">
        <v>10</v>
      </c>
      <c r="B51" s="2" t="s">
        <v>333</v>
      </c>
      <c r="C51" s="2" t="s">
        <v>125</v>
      </c>
      <c r="D51" s="12" t="s">
        <v>54</v>
      </c>
      <c r="E51" s="13">
        <v>3.2666666666666657</v>
      </c>
      <c r="F51" s="13">
        <v>7.8909834430480137</v>
      </c>
      <c r="G51" s="3">
        <v>0.2586156</v>
      </c>
      <c r="H51" s="4">
        <v>979157244.21040201</v>
      </c>
      <c r="I51" s="6">
        <v>8.0481116335963261</v>
      </c>
      <c r="J51" s="7">
        <v>0.31470551306995431</v>
      </c>
    </row>
    <row r="52" spans="1:12" x14ac:dyDescent="0.25">
      <c r="A52" s="2" t="s">
        <v>10</v>
      </c>
      <c r="B52" s="2" t="s">
        <v>333</v>
      </c>
      <c r="C52" s="2" t="s">
        <v>125</v>
      </c>
      <c r="D52" s="12" t="s">
        <v>55</v>
      </c>
      <c r="E52" s="13">
        <v>3.3499999999999961</v>
      </c>
      <c r="F52" s="13">
        <v>8.2306004388590086</v>
      </c>
      <c r="G52" s="3">
        <v>0.17391688</v>
      </c>
      <c r="H52" s="4">
        <v>968198476.43973744</v>
      </c>
      <c r="I52" s="6">
        <v>8.3879702960739877</v>
      </c>
      <c r="J52" s="7">
        <v>0.24980915223865913</v>
      </c>
    </row>
    <row r="53" spans="1:12" x14ac:dyDescent="0.25">
      <c r="A53" s="2" t="s">
        <v>10</v>
      </c>
      <c r="B53" s="2" t="s">
        <v>333</v>
      </c>
      <c r="C53" s="2" t="s">
        <v>125</v>
      </c>
      <c r="D53" s="12" t="s">
        <v>56</v>
      </c>
      <c r="E53" s="13">
        <v>3.4166666666666625</v>
      </c>
      <c r="F53" s="13">
        <v>7.3688410133653495</v>
      </c>
      <c r="G53" s="3">
        <v>0.21955260000000001</v>
      </c>
      <c r="H53" s="4">
        <v>973498006.79027116</v>
      </c>
      <c r="I53" s="6">
        <v>7.5264042039136623</v>
      </c>
      <c r="J53" s="7">
        <v>0.283479938549491</v>
      </c>
    </row>
    <row r="54" spans="1:12" x14ac:dyDescent="0.25">
      <c r="A54" s="2" t="s">
        <v>10</v>
      </c>
      <c r="B54" s="2" t="s">
        <v>333</v>
      </c>
      <c r="C54" s="2" t="s">
        <v>125</v>
      </c>
      <c r="D54" s="12" t="s">
        <v>57</v>
      </c>
      <c r="E54" s="13">
        <v>3.483333333333329</v>
      </c>
      <c r="F54" s="13">
        <v>8.0979453421105205</v>
      </c>
      <c r="G54" s="3">
        <v>0.14831056000000001</v>
      </c>
      <c r="H54" s="4">
        <v>958829149.48021936</v>
      </c>
      <c r="I54" s="6">
        <v>8.255701865992167</v>
      </c>
      <c r="J54" s="7">
        <v>0.23270916097304115</v>
      </c>
    </row>
    <row r="55" spans="1:12" x14ac:dyDescent="0.25">
      <c r="A55" s="2" t="s">
        <v>10</v>
      </c>
      <c r="B55" s="2" t="s">
        <v>333</v>
      </c>
      <c r="C55" s="2" t="s">
        <v>123</v>
      </c>
      <c r="D55" s="12" t="s">
        <v>58</v>
      </c>
      <c r="E55" s="13">
        <v>3.5499999999999954</v>
      </c>
      <c r="F55" s="13">
        <v>5.1501097147417108</v>
      </c>
      <c r="G55" s="3">
        <v>0.23872919999999997</v>
      </c>
      <c r="H55" s="4">
        <v>970260111.93555856</v>
      </c>
      <c r="I55" s="6">
        <v>5.3080595719566901</v>
      </c>
      <c r="J55" s="7">
        <v>0.29857856977000741</v>
      </c>
      <c r="K55" s="3"/>
      <c r="L55" s="3"/>
    </row>
    <row r="56" spans="1:12" x14ac:dyDescent="0.25">
      <c r="A56" s="2" t="s">
        <v>10</v>
      </c>
      <c r="B56" s="2" t="s">
        <v>333</v>
      </c>
      <c r="C56" s="2" t="s">
        <v>125</v>
      </c>
      <c r="D56" s="12" t="s">
        <v>59</v>
      </c>
      <c r="E56" s="13">
        <v>3.6166666666666618</v>
      </c>
      <c r="F56" s="13">
        <v>8.2944344703769861</v>
      </c>
      <c r="G56" s="3">
        <v>0.13264238</v>
      </c>
      <c r="H56" s="4">
        <v>971935769.40412378</v>
      </c>
      <c r="I56" s="6">
        <v>8.4525776609252983</v>
      </c>
      <c r="J56" s="7">
        <v>0.22305051527698289</v>
      </c>
    </row>
    <row r="57" spans="1:12" x14ac:dyDescent="0.25">
      <c r="A57" s="2" t="s">
        <v>10</v>
      </c>
      <c r="B57" s="2" t="s">
        <v>333</v>
      </c>
      <c r="C57" s="2" t="s">
        <v>125</v>
      </c>
      <c r="D57" s="12" t="s">
        <v>60</v>
      </c>
      <c r="E57" s="13">
        <v>3.6999999999999975</v>
      </c>
      <c r="F57" s="13">
        <v>7.2636146020348278</v>
      </c>
      <c r="G57" s="3">
        <v>0.17499124000000002</v>
      </c>
      <c r="H57" s="4">
        <v>973095201.75036883</v>
      </c>
      <c r="I57" s="6">
        <v>7.4219994592498066</v>
      </c>
      <c r="J57" s="7">
        <v>0.25055830752541569</v>
      </c>
    </row>
    <row r="58" spans="1:12" x14ac:dyDescent="0.25">
      <c r="A58" s="2" t="s">
        <v>10</v>
      </c>
      <c r="B58" s="2" t="s">
        <v>333</v>
      </c>
      <c r="C58" s="2" t="s">
        <v>125</v>
      </c>
      <c r="D58" s="12" t="s">
        <v>61</v>
      </c>
      <c r="E58" s="13">
        <v>3.7666666666666639</v>
      </c>
      <c r="F58" s="13">
        <v>8.626570915619503</v>
      </c>
      <c r="G58" s="3">
        <v>0.19486940000000003</v>
      </c>
      <c r="H58" s="4">
        <v>965994721.10661244</v>
      </c>
      <c r="I58" s="6">
        <v>8.7851491061678146</v>
      </c>
      <c r="J58" s="7">
        <v>0.26482374223174021</v>
      </c>
    </row>
    <row r="59" spans="1:12" x14ac:dyDescent="0.25">
      <c r="A59" s="2" t="s">
        <v>10</v>
      </c>
      <c r="B59" s="2" t="s">
        <v>333</v>
      </c>
      <c r="C59" s="2" t="s">
        <v>125</v>
      </c>
      <c r="D59" s="12" t="s">
        <v>62</v>
      </c>
      <c r="E59" s="13">
        <v>3.8333333333333304</v>
      </c>
      <c r="F59" s="13">
        <v>8.3956712547377812</v>
      </c>
      <c r="G59" s="3">
        <v>0.23014880000000001</v>
      </c>
      <c r="H59" s="4">
        <v>973304643.08650267</v>
      </c>
      <c r="I59" s="6">
        <v>8.5544427786194266</v>
      </c>
      <c r="J59" s="7">
        <v>0.29176360556913739</v>
      </c>
    </row>
    <row r="60" spans="1:12" x14ac:dyDescent="0.25">
      <c r="A60" s="2" t="s">
        <v>10</v>
      </c>
      <c r="B60" s="2" t="s">
        <v>333</v>
      </c>
      <c r="C60" s="2" t="s">
        <v>123</v>
      </c>
      <c r="D60" s="12" t="s">
        <v>63</v>
      </c>
      <c r="E60" s="13">
        <v>3.8999999999999968</v>
      </c>
      <c r="F60" s="13">
        <v>5.0957510472771821</v>
      </c>
      <c r="G60" s="3">
        <v>0.21609779999999998</v>
      </c>
      <c r="H60" s="4">
        <v>974115892.33949947</v>
      </c>
      <c r="I60" s="6">
        <v>5.2547159044921612</v>
      </c>
      <c r="J60" s="7">
        <v>0.28081273218660002</v>
      </c>
      <c r="K60" s="3"/>
      <c r="L60" s="3"/>
    </row>
    <row r="61" spans="1:12" x14ac:dyDescent="0.25">
      <c r="A61" s="2" t="s">
        <v>10</v>
      </c>
      <c r="B61" s="2" t="s">
        <v>333</v>
      </c>
      <c r="C61" s="2" t="s">
        <v>125</v>
      </c>
      <c r="D61" s="12" t="s">
        <v>64</v>
      </c>
      <c r="E61" s="13">
        <v>3.9833333333333325</v>
      </c>
      <c r="F61" s="13">
        <v>8.1144025533612574</v>
      </c>
      <c r="G61" s="3">
        <v>0.24798959999999998</v>
      </c>
      <c r="H61" s="4">
        <v>974539000.20574129</v>
      </c>
      <c r="I61" s="6">
        <v>8.2736090772429041</v>
      </c>
      <c r="J61" s="7">
        <v>0.30603328757085096</v>
      </c>
    </row>
    <row r="62" spans="1:12" x14ac:dyDescent="0.25">
      <c r="A62" s="2" t="s">
        <v>10</v>
      </c>
      <c r="B62" s="2" t="s">
        <v>333</v>
      </c>
      <c r="C62" s="2" t="s">
        <v>125</v>
      </c>
      <c r="D62" s="12" t="s">
        <v>65</v>
      </c>
      <c r="E62" s="13">
        <v>4.0499999999999989</v>
      </c>
      <c r="F62" s="13">
        <v>8.2445641332535864</v>
      </c>
      <c r="G62" s="3">
        <v>0.30777900000000002</v>
      </c>
      <c r="H62" s="4">
        <v>974707357.57570815</v>
      </c>
      <c r="I62" s="6">
        <v>8.403963990468565</v>
      </c>
      <c r="J62" s="7">
        <v>0.35620983174845577</v>
      </c>
    </row>
    <row r="63" spans="1:12" x14ac:dyDescent="0.25">
      <c r="A63" s="2" t="s">
        <v>10</v>
      </c>
      <c r="B63" s="2" t="s">
        <v>333</v>
      </c>
      <c r="C63" s="2" t="s">
        <v>125</v>
      </c>
      <c r="D63" s="12" t="s">
        <v>66</v>
      </c>
      <c r="E63" s="13">
        <v>4.1166666666666654</v>
      </c>
      <c r="F63" s="13">
        <v>8.2256134051466905</v>
      </c>
      <c r="G63" s="3">
        <v>0.15827021999999999</v>
      </c>
      <c r="H63" s="4">
        <v>974164066.63419604</v>
      </c>
      <c r="I63" s="6">
        <v>8.3852065956950028</v>
      </c>
      <c r="J63" s="7">
        <v>0.23917983596472253</v>
      </c>
    </row>
    <row r="64" spans="1:12" x14ac:dyDescent="0.25">
      <c r="A64" s="2" t="s">
        <v>10</v>
      </c>
      <c r="B64" s="2" t="s">
        <v>333</v>
      </c>
      <c r="C64" s="2" t="s">
        <v>125</v>
      </c>
      <c r="D64" s="12" t="s">
        <v>67</v>
      </c>
      <c r="E64" s="13">
        <v>4.1833333333333318</v>
      </c>
      <c r="F64" s="13">
        <v>8.5986435268303474</v>
      </c>
      <c r="G64" s="3">
        <v>0.23834820000000001</v>
      </c>
      <c r="H64" s="4">
        <v>972763580.71401179</v>
      </c>
      <c r="I64" s="6">
        <v>8.7584300507119934</v>
      </c>
      <c r="J64" s="7">
        <v>0.29827402809581521</v>
      </c>
    </row>
    <row r="65" spans="1:12" x14ac:dyDescent="0.25">
      <c r="A65" s="2" t="s">
        <v>10</v>
      </c>
      <c r="B65" s="2" t="s">
        <v>333</v>
      </c>
      <c r="C65" s="2" t="s">
        <v>123</v>
      </c>
      <c r="D65" s="12" t="s">
        <v>68</v>
      </c>
      <c r="E65" s="13">
        <v>4.2666666666666675</v>
      </c>
      <c r="F65" s="13">
        <v>4.9346698583683501</v>
      </c>
      <c r="G65" s="3">
        <v>0.11807432</v>
      </c>
      <c r="H65" s="4">
        <v>972297227.54956234</v>
      </c>
      <c r="I65" s="6">
        <v>5.0946980489166629</v>
      </c>
      <c r="J65" s="7">
        <v>0.21470695479356408</v>
      </c>
      <c r="K65" s="3"/>
      <c r="L65" s="3"/>
    </row>
    <row r="66" spans="1:12" x14ac:dyDescent="0.25">
      <c r="A66" s="2" t="s">
        <v>10</v>
      </c>
      <c r="B66" s="2" t="s">
        <v>333</v>
      </c>
      <c r="C66" s="2" t="s">
        <v>125</v>
      </c>
      <c r="D66" s="12" t="s">
        <v>69</v>
      </c>
      <c r="E66" s="13">
        <v>4.3333333333333339</v>
      </c>
      <c r="F66" s="13">
        <v>8.4041492120486367</v>
      </c>
      <c r="G66" s="3">
        <v>0.23092959999999998</v>
      </c>
      <c r="H66" s="4">
        <v>983489094.03159821</v>
      </c>
      <c r="I66" s="6">
        <v>8.5643707359302823</v>
      </c>
      <c r="J66" s="7">
        <v>0.29237990962004073</v>
      </c>
    </row>
    <row r="67" spans="1:12" x14ac:dyDescent="0.25">
      <c r="A67" s="2" t="s">
        <v>10</v>
      </c>
      <c r="B67" s="2" t="s">
        <v>333</v>
      </c>
      <c r="C67" s="2" t="s">
        <v>125</v>
      </c>
      <c r="D67" s="12" t="s">
        <v>70</v>
      </c>
      <c r="E67" s="13">
        <v>4.4000000000000004</v>
      </c>
      <c r="F67" s="13">
        <v>7.7413724316776014</v>
      </c>
      <c r="G67" s="3">
        <v>0.2587238</v>
      </c>
      <c r="H67" s="4">
        <v>977060594.04219258</v>
      </c>
      <c r="I67" s="6">
        <v>7.9017872888925806</v>
      </c>
      <c r="J67" s="7">
        <v>0.31479443463902468</v>
      </c>
    </row>
    <row r="68" spans="1:12" x14ac:dyDescent="0.25">
      <c r="A68" s="2" t="s">
        <v>10</v>
      </c>
      <c r="B68" s="2" t="s">
        <v>333</v>
      </c>
      <c r="C68" s="2" t="s">
        <v>125</v>
      </c>
      <c r="D68" s="12" t="s">
        <v>71</v>
      </c>
      <c r="E68" s="13">
        <v>4.4666666666666668</v>
      </c>
      <c r="F68" s="13">
        <v>8.1542988230600209</v>
      </c>
      <c r="G68" s="3">
        <v>0.22171460000000001</v>
      </c>
      <c r="H68" s="4">
        <v>976610454.96838522</v>
      </c>
      <c r="I68" s="6">
        <v>8.3149070136083338</v>
      </c>
      <c r="J68" s="7">
        <v>0.28515766734637032</v>
      </c>
    </row>
    <row r="69" spans="1:12" x14ac:dyDescent="0.25">
      <c r="A69" s="2" t="s">
        <v>10</v>
      </c>
      <c r="B69" s="2" t="s">
        <v>333</v>
      </c>
      <c r="C69" s="2" t="s">
        <v>125</v>
      </c>
      <c r="D69" s="12" t="s">
        <v>72</v>
      </c>
      <c r="E69" s="13">
        <v>4.5500000000000025</v>
      </c>
      <c r="F69" s="13">
        <v>8.2854578096947264</v>
      </c>
      <c r="G69" s="3">
        <v>0.14467722</v>
      </c>
      <c r="H69" s="4">
        <v>972412472.18697953</v>
      </c>
      <c r="I69" s="6">
        <v>8.4463076669097052</v>
      </c>
      <c r="J69" s="7">
        <v>0.23041056698899806</v>
      </c>
    </row>
    <row r="70" spans="1:12" x14ac:dyDescent="0.25">
      <c r="A70" s="2" t="s">
        <v>10</v>
      </c>
      <c r="B70" s="2" t="s">
        <v>333</v>
      </c>
      <c r="C70" s="2" t="s">
        <v>123</v>
      </c>
      <c r="D70" s="12" t="s">
        <v>73</v>
      </c>
      <c r="E70" s="13">
        <v>4.6166666666666689</v>
      </c>
      <c r="F70" s="13">
        <v>5.1381408338321046</v>
      </c>
      <c r="G70" s="3">
        <v>0.15320976</v>
      </c>
      <c r="H70" s="4">
        <v>968959640.25528169</v>
      </c>
      <c r="I70" s="6">
        <v>5.2991840243804171</v>
      </c>
      <c r="J70" s="7">
        <v>0.23586174330001203</v>
      </c>
      <c r="K70" s="3"/>
      <c r="L70" s="3"/>
    </row>
    <row r="71" spans="1:12" x14ac:dyDescent="0.25">
      <c r="A71" s="2" t="s">
        <v>10</v>
      </c>
      <c r="B71" s="2" t="s">
        <v>333</v>
      </c>
      <c r="C71" s="2" t="s">
        <v>125</v>
      </c>
      <c r="D71" s="12" t="s">
        <v>74</v>
      </c>
      <c r="E71" s="13">
        <v>4.6833333333333353</v>
      </c>
      <c r="F71" s="13">
        <v>8.2066626770397946</v>
      </c>
      <c r="G71" s="3">
        <v>0.2051616</v>
      </c>
      <c r="H71" s="4">
        <v>988202865.76733804</v>
      </c>
      <c r="I71" s="6">
        <v>8.3678992009214408</v>
      </c>
      <c r="J71" s="7">
        <v>0.27248635471858618</v>
      </c>
    </row>
    <row r="72" spans="1:12" x14ac:dyDescent="0.25">
      <c r="A72" s="2" t="s">
        <v>10</v>
      </c>
      <c r="B72" s="2" t="s">
        <v>333</v>
      </c>
      <c r="C72" s="2" t="s">
        <v>126</v>
      </c>
      <c r="D72" s="12" t="s">
        <v>75</v>
      </c>
      <c r="E72" s="13">
        <v>4.7666666666666657</v>
      </c>
      <c r="F72" s="13">
        <v>7.620187512467532</v>
      </c>
      <c r="G72" s="3">
        <v>0.14820198000000001</v>
      </c>
      <c r="H72" s="4">
        <v>974712274.23375845</v>
      </c>
      <c r="I72" s="6">
        <v>7.7816657030158449</v>
      </c>
      <c r="J72" s="7">
        <v>0.23263997564731556</v>
      </c>
    </row>
    <row r="73" spans="1:12" x14ac:dyDescent="0.25">
      <c r="A73" s="2" t="s">
        <v>10</v>
      </c>
      <c r="B73" s="2" t="s">
        <v>333</v>
      </c>
      <c r="C73" s="2" t="s">
        <v>126</v>
      </c>
      <c r="D73" s="12" t="s">
        <v>76</v>
      </c>
      <c r="E73" s="13">
        <v>4.8333333333333321</v>
      </c>
      <c r="F73" s="13">
        <v>7.4635946538998299</v>
      </c>
      <c r="G73" s="3">
        <v>0.24606719999999999</v>
      </c>
      <c r="H73" s="4">
        <v>978477303.80912423</v>
      </c>
      <c r="I73" s="6">
        <v>7.6252661777814756</v>
      </c>
      <c r="J73" s="7">
        <v>0.3044775826051947</v>
      </c>
    </row>
    <row r="74" spans="1:12" x14ac:dyDescent="0.25">
      <c r="A74" s="2" t="s">
        <v>10</v>
      </c>
      <c r="B74" s="2" t="s">
        <v>333</v>
      </c>
      <c r="C74" s="2" t="s">
        <v>126</v>
      </c>
      <c r="D74" s="12" t="s">
        <v>77</v>
      </c>
      <c r="E74" s="13">
        <v>4.8999999999999986</v>
      </c>
      <c r="F74" s="13">
        <v>7.1962896469180988</v>
      </c>
      <c r="G74" s="3">
        <v>0.28692000000000001</v>
      </c>
      <c r="H74" s="4">
        <v>984890197.83596897</v>
      </c>
      <c r="I74" s="6">
        <v>7.3581545041330783</v>
      </c>
      <c r="J74" s="7">
        <v>0.33834984526856693</v>
      </c>
    </row>
    <row r="75" spans="1:12" x14ac:dyDescent="0.25">
      <c r="A75" s="2" t="s">
        <v>10</v>
      </c>
      <c r="B75" s="2" t="s">
        <v>333</v>
      </c>
      <c r="C75" s="2" t="s">
        <v>123</v>
      </c>
      <c r="D75" s="12" t="s">
        <v>78</v>
      </c>
      <c r="E75" s="13">
        <v>4.966666666666665</v>
      </c>
      <c r="F75" s="13">
        <v>5.1007380809895011</v>
      </c>
      <c r="G75" s="3">
        <v>0.32157020000000003</v>
      </c>
      <c r="H75" s="4">
        <v>960517159.2365979</v>
      </c>
      <c r="I75" s="6">
        <v>5.2627962715378134</v>
      </c>
      <c r="J75" s="7">
        <v>0.36819142429082075</v>
      </c>
      <c r="K75" s="3"/>
      <c r="L75" s="3"/>
    </row>
    <row r="76" spans="1:12" x14ac:dyDescent="0.25">
      <c r="A76" s="2" t="s">
        <v>10</v>
      </c>
      <c r="B76" s="2" t="s">
        <v>333</v>
      </c>
      <c r="C76" s="2" t="s">
        <v>126</v>
      </c>
      <c r="D76" s="12" t="s">
        <v>79</v>
      </c>
      <c r="E76" s="13">
        <v>5.0499999999999954</v>
      </c>
      <c r="F76" s="13">
        <v>6.8945741073208966</v>
      </c>
      <c r="G76" s="3">
        <v>0.26917980000000002</v>
      </c>
      <c r="H76" s="4">
        <v>969310014.79871964</v>
      </c>
      <c r="I76" s="6">
        <v>7.0568739645358756</v>
      </c>
      <c r="J76" s="7">
        <v>0.32344287922491538</v>
      </c>
    </row>
    <row r="77" spans="1:12" x14ac:dyDescent="0.25">
      <c r="A77" s="2" t="s">
        <v>10</v>
      </c>
      <c r="B77" s="2" t="s">
        <v>333</v>
      </c>
      <c r="C77" s="2" t="s">
        <v>126</v>
      </c>
      <c r="D77" s="12" t="s">
        <v>80</v>
      </c>
      <c r="E77" s="13">
        <v>5.1166666666666618</v>
      </c>
      <c r="F77" s="13">
        <v>6.3125872730899797</v>
      </c>
      <c r="G77" s="3">
        <v>0.23821320000000001</v>
      </c>
      <c r="H77" s="4">
        <v>981130025.79855263</v>
      </c>
      <c r="I77" s="6">
        <v>6.4750804636382924</v>
      </c>
      <c r="J77" s="7">
        <v>0.29816616180831651</v>
      </c>
    </row>
    <row r="78" spans="1:12" x14ac:dyDescent="0.25">
      <c r="A78" s="2" t="s">
        <v>10</v>
      </c>
      <c r="B78" s="2" t="s">
        <v>333</v>
      </c>
      <c r="C78" s="2" t="s">
        <v>126</v>
      </c>
      <c r="D78" s="12" t="s">
        <v>81</v>
      </c>
      <c r="E78" s="13">
        <v>5.1833333333333282</v>
      </c>
      <c r="F78" s="13">
        <v>5.5390983443049162</v>
      </c>
      <c r="G78" s="3">
        <v>0.18104376</v>
      </c>
      <c r="H78" s="4">
        <v>1000685102.3972449</v>
      </c>
      <c r="I78" s="6">
        <v>5.7017848681865617</v>
      </c>
      <c r="J78" s="7">
        <v>0.25482224084290755</v>
      </c>
    </row>
    <row r="79" spans="1:12" x14ac:dyDescent="0.25">
      <c r="A79" s="2" t="s">
        <v>10</v>
      </c>
      <c r="B79" s="2" t="s">
        <v>333</v>
      </c>
      <c r="C79" s="2" t="s">
        <v>126</v>
      </c>
      <c r="D79" s="12" t="s">
        <v>82</v>
      </c>
      <c r="E79" s="13">
        <v>5.2666666666666639</v>
      </c>
      <c r="F79" s="13">
        <v>6.9838420107720864</v>
      </c>
      <c r="G79" s="3">
        <v>0.19592038000000001</v>
      </c>
      <c r="H79" s="4">
        <v>973662202.51382089</v>
      </c>
      <c r="I79" s="6">
        <v>7.1467702013203986</v>
      </c>
      <c r="J79" s="7">
        <v>0.26559805476058662</v>
      </c>
    </row>
    <row r="80" spans="1:12" x14ac:dyDescent="0.25">
      <c r="A80" s="2" t="s">
        <v>10</v>
      </c>
      <c r="B80" s="2" t="s">
        <v>333</v>
      </c>
      <c r="C80" s="2" t="s">
        <v>123</v>
      </c>
      <c r="D80" s="12" t="s">
        <v>83</v>
      </c>
      <c r="E80" s="13">
        <v>5.3333333333333304</v>
      </c>
      <c r="F80" s="13">
        <v>4.6648713345302451</v>
      </c>
      <c r="G80" s="3">
        <v>0.18704431999999999</v>
      </c>
      <c r="H80" s="4">
        <v>968324274.4095763</v>
      </c>
      <c r="I80" s="6">
        <v>4.827992858411891</v>
      </c>
      <c r="J80" s="7">
        <v>0.25911987387602203</v>
      </c>
      <c r="K80" s="3"/>
      <c r="L80" s="3"/>
    </row>
    <row r="81" spans="1:12" x14ac:dyDescent="0.25">
      <c r="A81" s="2" t="s">
        <v>10</v>
      </c>
      <c r="B81" s="2" t="s">
        <v>333</v>
      </c>
      <c r="C81" s="2" t="s">
        <v>126</v>
      </c>
      <c r="D81" s="12" t="s">
        <v>84</v>
      </c>
      <c r="E81" s="13">
        <v>5.3999999999999968</v>
      </c>
      <c r="F81" s="13">
        <v>7.5369040494714712</v>
      </c>
      <c r="G81" s="3">
        <v>0.20506199999999999</v>
      </c>
      <c r="H81" s="4">
        <v>968128199.87712479</v>
      </c>
      <c r="I81" s="6">
        <v>7.7002189066864499</v>
      </c>
      <c r="J81" s="7">
        <v>0.27241137134353105</v>
      </c>
    </row>
    <row r="82" spans="1:12" x14ac:dyDescent="0.25">
      <c r="A82" s="2" t="s">
        <v>10</v>
      </c>
      <c r="B82" s="2" t="s">
        <v>333</v>
      </c>
      <c r="C82" s="2" t="s">
        <v>126</v>
      </c>
      <c r="D82" s="12" t="s">
        <v>85</v>
      </c>
      <c r="E82" s="13">
        <v>5.4833333333333325</v>
      </c>
      <c r="F82" s="13">
        <v>7.0780969479353777</v>
      </c>
      <c r="G82" s="3">
        <v>0.17922876000000001</v>
      </c>
      <c r="H82" s="4">
        <v>974161495.59953225</v>
      </c>
      <c r="I82" s="6">
        <v>7.2416534718170231</v>
      </c>
      <c r="J82" s="7">
        <v>0.25353595367205967</v>
      </c>
    </row>
    <row r="83" spans="1:12" x14ac:dyDescent="0.25">
      <c r="A83" s="2" t="s">
        <v>10</v>
      </c>
      <c r="B83" s="2" t="s">
        <v>333</v>
      </c>
      <c r="C83" s="2" t="s">
        <v>126</v>
      </c>
      <c r="D83" s="12" t="s">
        <v>86</v>
      </c>
      <c r="E83" s="13">
        <v>5.5499999999999989</v>
      </c>
      <c r="F83" s="13">
        <v>7.1678635547577549</v>
      </c>
      <c r="G83" s="3">
        <v>0.20615439999999999</v>
      </c>
      <c r="H83" s="4">
        <v>969485289.09823203</v>
      </c>
      <c r="I83" s="6">
        <v>7.3316134119727341</v>
      </c>
      <c r="J83" s="7">
        <v>0.2732346391521821</v>
      </c>
    </row>
    <row r="84" spans="1:12" x14ac:dyDescent="0.25">
      <c r="A84" s="2" t="s">
        <v>10</v>
      </c>
      <c r="B84" s="2" t="s">
        <v>333</v>
      </c>
      <c r="C84" s="2" t="s">
        <v>126</v>
      </c>
      <c r="D84" s="12" t="s">
        <v>87</v>
      </c>
      <c r="E84" s="13">
        <v>5.6166666666666654</v>
      </c>
      <c r="F84" s="13">
        <v>8.1936963893875934</v>
      </c>
      <c r="G84" s="3">
        <v>0.23275299999999999</v>
      </c>
      <c r="H84" s="4">
        <v>989287524.05628991</v>
      </c>
      <c r="I84" s="6">
        <v>8.3576395799359062</v>
      </c>
      <c r="J84" s="7">
        <v>0.29382220883089005</v>
      </c>
    </row>
    <row r="85" spans="1:12" x14ac:dyDescent="0.25">
      <c r="A85" s="2" t="s">
        <v>10</v>
      </c>
      <c r="B85" s="2" t="s">
        <v>333</v>
      </c>
      <c r="C85" s="2" t="s">
        <v>123</v>
      </c>
      <c r="D85" s="12" t="s">
        <v>88</v>
      </c>
      <c r="E85" s="13">
        <v>5.6833333333333318</v>
      </c>
      <c r="F85" s="13">
        <v>4.9870337123479089</v>
      </c>
      <c r="G85" s="3">
        <v>0.18659226000000001</v>
      </c>
      <c r="H85" s="4">
        <v>967216137.73019469</v>
      </c>
      <c r="I85" s="6">
        <v>5.1511702362295546</v>
      </c>
      <c r="J85" s="7">
        <v>0.25879374583859399</v>
      </c>
      <c r="K85" s="3"/>
      <c r="L85" s="3"/>
    </row>
    <row r="86" spans="1:12" x14ac:dyDescent="0.25">
      <c r="A86" s="2" t="s">
        <v>10</v>
      </c>
      <c r="B86" s="2" t="s">
        <v>333</v>
      </c>
      <c r="C86" s="2" t="s">
        <v>126</v>
      </c>
      <c r="D86" s="12" t="s">
        <v>89</v>
      </c>
      <c r="E86" s="13">
        <v>5.7666666666666675</v>
      </c>
      <c r="F86" s="13">
        <v>9.007081587871637</v>
      </c>
      <c r="G86" s="3">
        <v>0.17992634000000002</v>
      </c>
      <c r="H86" s="4">
        <v>974886597.9663111</v>
      </c>
      <c r="I86" s="6">
        <v>9.1714597784199494</v>
      </c>
      <c r="J86" s="7">
        <v>0.25402956367135454</v>
      </c>
    </row>
    <row r="87" spans="1:12" x14ac:dyDescent="0.25">
      <c r="A87" s="2" t="s">
        <v>10</v>
      </c>
      <c r="B87" s="2" t="s">
        <v>333</v>
      </c>
      <c r="C87" s="2" t="s">
        <v>126</v>
      </c>
      <c r="D87" s="12" t="s">
        <v>90</v>
      </c>
      <c r="E87" s="13">
        <v>5.8333333333333339</v>
      </c>
      <c r="F87" s="13">
        <v>8.007680031916955</v>
      </c>
      <c r="G87" s="3">
        <v>0.2035776</v>
      </c>
      <c r="H87" s="4">
        <v>969497073.46574771</v>
      </c>
      <c r="I87" s="6">
        <v>8.1722515557986011</v>
      </c>
      <c r="J87" s="7">
        <v>0.27129572539025226</v>
      </c>
    </row>
    <row r="88" spans="1:12" x14ac:dyDescent="0.25">
      <c r="A88" s="2" t="s">
        <v>10</v>
      </c>
      <c r="B88" s="2" t="s">
        <v>333</v>
      </c>
      <c r="C88" s="2" t="s">
        <v>126</v>
      </c>
      <c r="D88" s="12" t="s">
        <v>91</v>
      </c>
      <c r="E88" s="13">
        <v>5.9</v>
      </c>
      <c r="F88" s="13">
        <v>7.8540793935768169</v>
      </c>
      <c r="G88" s="3">
        <v>0.27208959999999999</v>
      </c>
      <c r="H88" s="4">
        <v>959689401.40707958</v>
      </c>
      <c r="I88" s="6">
        <v>8.0188442507917959</v>
      </c>
      <c r="J88" s="7">
        <v>0.32586850388066529</v>
      </c>
    </row>
    <row r="89" spans="1:12" x14ac:dyDescent="0.25">
      <c r="A89" s="2" t="s">
        <v>10</v>
      </c>
      <c r="B89" s="2" t="s">
        <v>333</v>
      </c>
      <c r="C89" s="2" t="s">
        <v>126</v>
      </c>
      <c r="D89" s="12" t="s">
        <v>92</v>
      </c>
      <c r="E89" s="13">
        <v>5.9666666666666668</v>
      </c>
      <c r="F89" s="13">
        <v>8.3797127468582335</v>
      </c>
      <c r="G89" s="3">
        <v>0.14980308000000001</v>
      </c>
      <c r="H89" s="4">
        <v>963165410.60557401</v>
      </c>
      <c r="I89" s="6">
        <v>8.5446709374065453</v>
      </c>
      <c r="J89" s="7">
        <v>0.23366320671160357</v>
      </c>
    </row>
    <row r="90" spans="1:12" x14ac:dyDescent="0.25">
      <c r="A90" s="2" t="s">
        <v>10</v>
      </c>
      <c r="B90" s="2" t="s">
        <v>333</v>
      </c>
      <c r="C90" s="2" t="s">
        <v>123</v>
      </c>
      <c r="D90" s="12" t="s">
        <v>93</v>
      </c>
      <c r="E90" s="13">
        <v>6.0500000000000025</v>
      </c>
      <c r="F90" s="13">
        <v>4.8104927189307167</v>
      </c>
      <c r="G90" s="3">
        <v>0.19605038000000002</v>
      </c>
      <c r="H90" s="4">
        <v>967726204.51355743</v>
      </c>
      <c r="I90" s="6">
        <v>4.975692576145696</v>
      </c>
      <c r="J90" s="7">
        <v>0.26569396472522216</v>
      </c>
      <c r="K90" s="3"/>
      <c r="L90" s="3"/>
    </row>
    <row r="91" spans="1:12" x14ac:dyDescent="0.25">
      <c r="A91" s="2" t="s">
        <v>10</v>
      </c>
      <c r="B91" s="2" t="s">
        <v>333</v>
      </c>
      <c r="C91" s="2" t="s">
        <v>126</v>
      </c>
      <c r="D91" s="12" t="s">
        <v>94</v>
      </c>
      <c r="E91" s="13">
        <v>6.1166666666666689</v>
      </c>
      <c r="F91" s="13">
        <v>7.2491522042688459</v>
      </c>
      <c r="G91" s="3">
        <v>0.2325218</v>
      </c>
      <c r="H91" s="4">
        <v>974639664.17001665</v>
      </c>
      <c r="I91" s="6">
        <v>7.414545394817158</v>
      </c>
      <c r="J91" s="7">
        <v>0.29363909628743778</v>
      </c>
    </row>
    <row r="92" spans="1:12" x14ac:dyDescent="0.25">
      <c r="A92" s="2" t="s">
        <v>10</v>
      </c>
      <c r="B92" s="2" t="s">
        <v>333</v>
      </c>
      <c r="C92" s="2" t="s">
        <v>126</v>
      </c>
      <c r="D92" s="12" t="s">
        <v>95</v>
      </c>
      <c r="E92" s="13">
        <v>6.1833333333333353</v>
      </c>
      <c r="F92" s="13">
        <v>6.9210053859964864</v>
      </c>
      <c r="G92" s="3">
        <v>0.20312040000000001</v>
      </c>
      <c r="H92" s="4">
        <v>974137224.25063944</v>
      </c>
      <c r="I92" s="6">
        <v>7.0865919098781323</v>
      </c>
      <c r="J92" s="7">
        <v>0.27095281561449619</v>
      </c>
    </row>
    <row r="93" spans="1:12" x14ac:dyDescent="0.25">
      <c r="A93" s="2" t="s">
        <v>10</v>
      </c>
      <c r="B93" s="2" t="s">
        <v>333</v>
      </c>
      <c r="C93" s="2" t="s">
        <v>126</v>
      </c>
      <c r="D93" s="12" t="s">
        <v>96</v>
      </c>
      <c r="E93" s="13">
        <v>6.2500000000000018</v>
      </c>
      <c r="F93" s="13">
        <v>7.560343107919496</v>
      </c>
      <c r="G93" s="3">
        <v>0.23366040000000002</v>
      </c>
      <c r="H93" s="4">
        <v>958280996.25634623</v>
      </c>
      <c r="I93" s="6">
        <v>7.7261229651344756</v>
      </c>
      <c r="J93" s="7">
        <v>0.29454153174284808</v>
      </c>
    </row>
    <row r="94" spans="1:12" x14ac:dyDescent="0.25">
      <c r="A94" s="2" t="s">
        <v>10</v>
      </c>
      <c r="B94" s="2" t="s">
        <v>333</v>
      </c>
      <c r="C94" s="2" t="s">
        <v>126</v>
      </c>
      <c r="D94" s="12" t="s">
        <v>97</v>
      </c>
      <c r="E94" s="13">
        <v>6.3166666666666682</v>
      </c>
      <c r="F94" s="13">
        <v>7.4720726112109004</v>
      </c>
      <c r="G94" s="3">
        <v>0.17126194</v>
      </c>
      <c r="H94" s="4">
        <v>969108930.94430363</v>
      </c>
      <c r="I94" s="6">
        <v>7.6380458017592128</v>
      </c>
      <c r="J94" s="7">
        <v>0.24796810981621564</v>
      </c>
    </row>
    <row r="95" spans="1:12" x14ac:dyDescent="0.25">
      <c r="A95" s="2" t="s">
        <v>10</v>
      </c>
      <c r="B95" s="2" t="s">
        <v>333</v>
      </c>
      <c r="C95" s="2" t="s">
        <v>123</v>
      </c>
      <c r="D95" s="12" t="s">
        <v>98</v>
      </c>
      <c r="E95" s="13">
        <v>6.4000000000000039</v>
      </c>
      <c r="F95" s="13">
        <v>5.0763016157988812</v>
      </c>
      <c r="G95" s="3">
        <v>0.2211784</v>
      </c>
      <c r="H95" s="4">
        <v>970843277.40030801</v>
      </c>
      <c r="I95" s="6">
        <v>5.2425164730138603</v>
      </c>
      <c r="J95" s="7">
        <v>0.28474096301695545</v>
      </c>
      <c r="K95" s="3"/>
      <c r="L95" s="3"/>
    </row>
    <row r="96" spans="1:12" x14ac:dyDescent="0.25">
      <c r="A96" s="2" t="s">
        <v>10</v>
      </c>
      <c r="B96" s="2" t="s">
        <v>333</v>
      </c>
      <c r="C96" s="2" t="s">
        <v>127</v>
      </c>
      <c r="D96" s="12" t="s">
        <v>99</v>
      </c>
      <c r="E96" s="13">
        <v>6.4666666666666703</v>
      </c>
      <c r="F96" s="13">
        <v>7.7398763215640356</v>
      </c>
      <c r="G96" s="3">
        <v>0.19248966000000001</v>
      </c>
      <c r="H96" s="4">
        <v>960874243.37877333</v>
      </c>
      <c r="I96" s="6">
        <v>7.9062845121123484</v>
      </c>
      <c r="J96" s="7">
        <v>0.26307755624564172</v>
      </c>
    </row>
    <row r="97" spans="1:12" x14ac:dyDescent="0.25">
      <c r="A97" s="2" t="s">
        <v>10</v>
      </c>
      <c r="B97" s="2" t="s">
        <v>333</v>
      </c>
      <c r="C97" s="2" t="s">
        <v>127</v>
      </c>
      <c r="D97" s="12" t="s">
        <v>100</v>
      </c>
      <c r="E97" s="13">
        <v>6.5333333333333368</v>
      </c>
      <c r="F97" s="13">
        <v>7.5688210652303507</v>
      </c>
      <c r="G97" s="3">
        <v>0.19165156</v>
      </c>
      <c r="H97" s="4">
        <v>962780253.10358405</v>
      </c>
      <c r="I97" s="6">
        <v>7.7354225891119963</v>
      </c>
      <c r="J97" s="7">
        <v>0.26246495355322541</v>
      </c>
    </row>
    <row r="98" spans="1:12" x14ac:dyDescent="0.25">
      <c r="A98" s="2" t="s">
        <v>10</v>
      </c>
      <c r="B98" s="2" t="s">
        <v>333</v>
      </c>
      <c r="C98" s="2" t="s">
        <v>127</v>
      </c>
      <c r="D98" s="12" t="s">
        <v>101</v>
      </c>
      <c r="E98" s="13">
        <v>6.6000000000000032</v>
      </c>
      <c r="F98" s="13">
        <v>7.0411928984639625</v>
      </c>
      <c r="G98" s="3">
        <v>0.29444760000000003</v>
      </c>
      <c r="H98" s="4">
        <v>962603143.71380234</v>
      </c>
      <c r="I98" s="6">
        <v>7.2079877556789418</v>
      </c>
      <c r="J98" s="7">
        <v>0.34475632052077476</v>
      </c>
    </row>
    <row r="99" spans="1:12" x14ac:dyDescent="0.25">
      <c r="A99" s="2" t="s">
        <v>10</v>
      </c>
      <c r="B99" s="2" t="s">
        <v>333</v>
      </c>
      <c r="C99" s="2" t="s">
        <v>127</v>
      </c>
      <c r="D99" s="12" t="s">
        <v>102</v>
      </c>
      <c r="E99" s="13">
        <v>6.6666666666666696</v>
      </c>
      <c r="F99" s="13">
        <v>7.0142629164174002</v>
      </c>
      <c r="G99" s="3">
        <v>0.27026080000000002</v>
      </c>
      <c r="H99" s="4">
        <v>974960986.59799027</v>
      </c>
      <c r="I99" s="6">
        <v>7.1812511069657123</v>
      </c>
      <c r="J99" s="7">
        <v>0.32434307671029944</v>
      </c>
    </row>
    <row r="100" spans="1:12" x14ac:dyDescent="0.25">
      <c r="A100" s="2" t="s">
        <v>10</v>
      </c>
      <c r="B100" s="2" t="s">
        <v>333</v>
      </c>
      <c r="C100" s="2" t="s">
        <v>123</v>
      </c>
      <c r="D100" s="12" t="s">
        <v>103</v>
      </c>
      <c r="E100" s="13">
        <v>6.7499999999999947</v>
      </c>
      <c r="F100" s="13">
        <v>4.9082385796927603</v>
      </c>
      <c r="G100" s="3">
        <v>0.18624135999999999</v>
      </c>
      <c r="H100" s="4">
        <v>966973735.11996317</v>
      </c>
      <c r="I100" s="6">
        <v>5.0754684369077392</v>
      </c>
      <c r="J100" s="7">
        <v>0.25854085860442405</v>
      </c>
      <c r="K100" s="3"/>
      <c r="L100" s="3"/>
    </row>
    <row r="101" spans="1:12" x14ac:dyDescent="0.25">
      <c r="A101" s="2" t="s">
        <v>10</v>
      </c>
      <c r="B101" s="2" t="s">
        <v>333</v>
      </c>
      <c r="C101" s="2" t="s">
        <v>127</v>
      </c>
      <c r="D101" s="12" t="s">
        <v>104</v>
      </c>
      <c r="E101" s="13">
        <v>6.8166666666666611</v>
      </c>
      <c r="F101" s="13">
        <v>7.3867943347296521</v>
      </c>
      <c r="G101" s="3">
        <v>0.17777795999999998</v>
      </c>
      <c r="H101" s="4">
        <v>969998269.3150934</v>
      </c>
      <c r="I101" s="6">
        <v>7.5542175252779646</v>
      </c>
      <c r="J101" s="7">
        <v>0.25251244415874791</v>
      </c>
    </row>
    <row r="102" spans="1:12" x14ac:dyDescent="0.25">
      <c r="A102" s="2" t="s">
        <v>10</v>
      </c>
      <c r="B102" s="2" t="s">
        <v>333</v>
      </c>
      <c r="C102" s="2" t="s">
        <v>127</v>
      </c>
      <c r="D102" s="12" t="s">
        <v>105</v>
      </c>
      <c r="E102" s="13">
        <v>6.8833333333333275</v>
      </c>
      <c r="F102" s="13">
        <v>7.3698384201077261</v>
      </c>
      <c r="G102" s="3">
        <v>0.31074879999999999</v>
      </c>
      <c r="H102" s="4">
        <v>962796121.01980519</v>
      </c>
      <c r="I102" s="6">
        <v>7.5374549439893714</v>
      </c>
      <c r="J102" s="7">
        <v>0.35877896830040523</v>
      </c>
    </row>
    <row r="103" spans="1:12" x14ac:dyDescent="0.25">
      <c r="A103" s="2" t="s">
        <v>10</v>
      </c>
      <c r="B103" s="2" t="s">
        <v>333</v>
      </c>
      <c r="C103" s="2" t="s">
        <v>127</v>
      </c>
      <c r="D103" s="12" t="s">
        <v>106</v>
      </c>
      <c r="E103" s="13">
        <v>6.949999999999994</v>
      </c>
      <c r="F103" s="13">
        <v>7.6241771394374727</v>
      </c>
      <c r="G103" s="3">
        <v>0.15844646000000001</v>
      </c>
      <c r="H103" s="4">
        <v>963489661.99018395</v>
      </c>
      <c r="I103" s="6">
        <v>7.7919869966524518</v>
      </c>
      <c r="J103" s="7">
        <v>0.23929649408170353</v>
      </c>
    </row>
    <row r="104" spans="1:12" x14ac:dyDescent="0.25">
      <c r="A104" s="2" t="s">
        <v>10</v>
      </c>
      <c r="B104" s="2" t="s">
        <v>333</v>
      </c>
      <c r="C104" s="2" t="s">
        <v>127</v>
      </c>
      <c r="D104" s="12" t="s">
        <v>107</v>
      </c>
      <c r="E104" s="13">
        <v>7.0166666666666604</v>
      </c>
      <c r="F104" s="13">
        <v>7.4501296628764404</v>
      </c>
      <c r="G104" s="3">
        <v>0.24916480000000002</v>
      </c>
      <c r="H104" s="4">
        <v>941590896.02378666</v>
      </c>
      <c r="I104" s="6">
        <v>7.6181328534247532</v>
      </c>
      <c r="J104" s="7">
        <v>0.30698636606908652</v>
      </c>
    </row>
    <row r="105" spans="1:12" x14ac:dyDescent="0.25">
      <c r="A105" s="2" t="s">
        <v>10</v>
      </c>
      <c r="B105" s="2" t="s">
        <v>333</v>
      </c>
      <c r="C105" s="2" t="s">
        <v>123</v>
      </c>
      <c r="D105" s="12" t="s">
        <v>108</v>
      </c>
      <c r="E105" s="13">
        <v>7.0833333333333375</v>
      </c>
      <c r="F105" s="13">
        <v>5.2259126271692953</v>
      </c>
      <c r="G105" s="3">
        <v>0.22893579999999999</v>
      </c>
      <c r="H105" s="4">
        <v>963902888.50826359</v>
      </c>
      <c r="I105" s="6">
        <v>5.3941091510509409</v>
      </c>
      <c r="J105" s="7">
        <v>0.29080772327244536</v>
      </c>
      <c r="K105" s="3"/>
      <c r="L105" s="3"/>
    </row>
    <row r="106" spans="1:12" x14ac:dyDescent="0.25">
      <c r="A106" s="2" t="s">
        <v>10</v>
      </c>
      <c r="B106" s="2" t="s">
        <v>333</v>
      </c>
      <c r="C106" s="2" t="s">
        <v>127</v>
      </c>
      <c r="D106" s="12" t="s">
        <v>109</v>
      </c>
      <c r="E106" s="13">
        <v>7.1666666666666625</v>
      </c>
      <c r="F106" s="13">
        <v>7.1249750648314292</v>
      </c>
      <c r="G106" s="3">
        <v>0.18229718</v>
      </c>
      <c r="H106" s="4">
        <v>964424913.23900843</v>
      </c>
      <c r="I106" s="6">
        <v>7.2934132553797415</v>
      </c>
      <c r="J106" s="7">
        <v>0.25571428045616768</v>
      </c>
    </row>
    <row r="107" spans="1:12" x14ac:dyDescent="0.25">
      <c r="A107" s="2" t="s">
        <v>10</v>
      </c>
      <c r="B107" s="2" t="s">
        <v>333</v>
      </c>
      <c r="C107" s="2" t="s">
        <v>127</v>
      </c>
      <c r="D107" s="12" t="s">
        <v>110</v>
      </c>
      <c r="E107" s="13">
        <v>7.233333333333329</v>
      </c>
      <c r="F107" s="13">
        <v>7.6486136046280917</v>
      </c>
      <c r="G107" s="3">
        <v>0.18901879999999999</v>
      </c>
      <c r="H107" s="4">
        <v>967349185.45616162</v>
      </c>
      <c r="I107" s="6">
        <v>7.8172451285097377</v>
      </c>
      <c r="J107" s="7">
        <v>0.26054872509130261</v>
      </c>
    </row>
    <row r="108" spans="1:12" x14ac:dyDescent="0.25">
      <c r="A108" s="2" t="s">
        <v>10</v>
      </c>
      <c r="B108" s="2" t="s">
        <v>333</v>
      </c>
      <c r="C108" s="2" t="s">
        <v>127</v>
      </c>
      <c r="D108" s="12" t="s">
        <v>111</v>
      </c>
      <c r="E108" s="13">
        <v>7.2999999999999954</v>
      </c>
      <c r="F108" s="13">
        <v>7.4845401954916966</v>
      </c>
      <c r="G108" s="3">
        <v>0.16701199999999999</v>
      </c>
      <c r="H108" s="4">
        <v>966822695.88942134</v>
      </c>
      <c r="I108" s="6">
        <v>7.6533650527066754</v>
      </c>
      <c r="J108" s="7">
        <v>0.24505211596161167</v>
      </c>
    </row>
    <row r="109" spans="1:12" x14ac:dyDescent="0.25">
      <c r="A109" s="2" t="s">
        <v>10</v>
      </c>
      <c r="B109" s="2" t="s">
        <v>333</v>
      </c>
      <c r="C109" s="2" t="s">
        <v>127</v>
      </c>
      <c r="D109" s="12" t="s">
        <v>112</v>
      </c>
      <c r="E109" s="13">
        <v>7.3666666666666618</v>
      </c>
      <c r="F109" s="13">
        <v>8.1188908837023881</v>
      </c>
      <c r="G109" s="3">
        <v>0.2783426</v>
      </c>
      <c r="H109" s="4">
        <v>965955657.07407808</v>
      </c>
      <c r="I109" s="6">
        <v>8.2879090742507007</v>
      </c>
      <c r="J109" s="7">
        <v>0.33110743629224515</v>
      </c>
    </row>
    <row r="110" spans="1:12" x14ac:dyDescent="0.25">
      <c r="A110" s="2" t="s">
        <v>10</v>
      </c>
      <c r="B110" s="2" t="s">
        <v>333</v>
      </c>
      <c r="C110" s="2" t="s">
        <v>123</v>
      </c>
      <c r="D110" s="12" t="s">
        <v>113</v>
      </c>
      <c r="E110" s="13">
        <v>7.4333333333333282</v>
      </c>
      <c r="F110" s="13">
        <v>4.8359265908637132</v>
      </c>
      <c r="G110" s="3">
        <v>0.28588839999999999</v>
      </c>
      <c r="H110" s="4">
        <v>965291900.87348282</v>
      </c>
      <c r="I110" s="6">
        <v>5.0051381147453586</v>
      </c>
      <c r="J110" s="7">
        <v>0.33747549340333316</v>
      </c>
      <c r="K110" s="3"/>
      <c r="L110" s="3"/>
    </row>
    <row r="111" spans="1:12" x14ac:dyDescent="0.25">
      <c r="A111" s="2" t="s">
        <v>10</v>
      </c>
      <c r="B111" s="2" t="s">
        <v>333</v>
      </c>
      <c r="C111" s="2" t="s">
        <v>127</v>
      </c>
      <c r="D111" s="12" t="s">
        <v>114</v>
      </c>
      <c r="E111" s="13">
        <v>7.4999999999999947</v>
      </c>
      <c r="F111" s="13">
        <v>7.8959704767605494</v>
      </c>
      <c r="G111" s="3">
        <v>0.23088919999999999</v>
      </c>
      <c r="H111" s="4">
        <v>962015861.77885854</v>
      </c>
      <c r="I111" s="6">
        <v>8.0653753339755276</v>
      </c>
      <c r="J111" s="7">
        <v>0.292348001651975</v>
      </c>
    </row>
    <row r="112" spans="1:12" x14ac:dyDescent="0.25">
      <c r="A112" s="2" t="s">
        <v>10</v>
      </c>
      <c r="B112" s="2" t="s">
        <v>333</v>
      </c>
      <c r="C112" s="2" t="s">
        <v>127</v>
      </c>
      <c r="D112" s="12" t="s">
        <v>115</v>
      </c>
      <c r="E112" s="13">
        <v>7.5833333333333304</v>
      </c>
      <c r="F112" s="13">
        <v>8.0944544185119849</v>
      </c>
      <c r="G112" s="3">
        <v>0.30642780000000003</v>
      </c>
      <c r="H112" s="4">
        <v>969415281.89677632</v>
      </c>
      <c r="I112" s="6">
        <v>8.2641009423936307</v>
      </c>
      <c r="J112" s="7">
        <v>0.35504299458812477</v>
      </c>
    </row>
    <row r="113" spans="1:10" x14ac:dyDescent="0.25">
      <c r="A113" s="2" t="s">
        <v>10</v>
      </c>
      <c r="B113" s="2" t="s">
        <v>333</v>
      </c>
      <c r="C113" s="2" t="s">
        <v>127</v>
      </c>
      <c r="D113" s="12" t="s">
        <v>116</v>
      </c>
      <c r="E113" s="13">
        <v>7.6499999999999968</v>
      </c>
      <c r="F113" s="13">
        <v>7.9613006183923085</v>
      </c>
      <c r="G113" s="3">
        <v>0.12010467999999999</v>
      </c>
      <c r="H113" s="4">
        <v>971980218.59626961</v>
      </c>
      <c r="I113" s="6">
        <v>8.1311404756072889</v>
      </c>
      <c r="J113" s="7">
        <v>0.21583017757293713</v>
      </c>
    </row>
    <row r="114" spans="1:10" x14ac:dyDescent="0.25">
      <c r="A114" s="2" t="s">
        <v>10</v>
      </c>
      <c r="B114" s="2" t="s">
        <v>333</v>
      </c>
      <c r="C114" s="2" t="s">
        <v>127</v>
      </c>
      <c r="D114" s="12" t="s">
        <v>117</v>
      </c>
      <c r="E114" s="13">
        <v>7.7166666666666632</v>
      </c>
      <c r="F114" s="13">
        <v>7.8630560542588599</v>
      </c>
      <c r="G114" s="3">
        <v>0.18757802000000001</v>
      </c>
      <c r="H114" s="4">
        <v>972437411.96394968</v>
      </c>
      <c r="I114" s="6">
        <v>8.0330892448071722</v>
      </c>
      <c r="J114" s="7">
        <v>0.25950538526277939</v>
      </c>
    </row>
    <row r="115" spans="1:10" x14ac:dyDescent="0.25">
      <c r="A115" s="2" t="s">
        <v>10</v>
      </c>
      <c r="B115" s="2" t="s">
        <v>333</v>
      </c>
      <c r="C115" s="2" t="s">
        <v>127</v>
      </c>
      <c r="D115" s="12" t="s">
        <v>118</v>
      </c>
      <c r="E115" s="13">
        <v>7.7833333333333297</v>
      </c>
      <c r="F115" s="13">
        <v>7.998703371234912</v>
      </c>
      <c r="G115" s="3">
        <v>0.20818500000000001</v>
      </c>
      <c r="H115" s="4">
        <v>964137882.91403556</v>
      </c>
      <c r="I115" s="6">
        <v>8.1689298951165572</v>
      </c>
      <c r="J115" s="7">
        <v>0.27476995035531665</v>
      </c>
    </row>
    <row r="116" spans="1:10" x14ac:dyDescent="0.25">
      <c r="A116" s="2" t="s">
        <v>10</v>
      </c>
      <c r="B116" s="2" t="s">
        <v>333</v>
      </c>
      <c r="C116" s="2" t="s">
        <v>123</v>
      </c>
      <c r="D116" s="12" t="s">
        <v>119</v>
      </c>
      <c r="E116" s="13">
        <v>7.8499999999999961</v>
      </c>
      <c r="F116" s="13">
        <v>5.0563534809496087</v>
      </c>
      <c r="G116" s="3">
        <v>0.26336660000000001</v>
      </c>
      <c r="H116" s="4">
        <v>970800849.20117402</v>
      </c>
      <c r="I116" s="6">
        <v>5.2392683381645879</v>
      </c>
      <c r="J116" s="7">
        <v>0.31862124440913098</v>
      </c>
    </row>
    <row r="117" spans="1:10" x14ac:dyDescent="0.25">
      <c r="A117" s="2" t="s">
        <v>10</v>
      </c>
      <c r="B117" s="2" t="s">
        <v>333</v>
      </c>
      <c r="C117" s="2" t="s">
        <v>123</v>
      </c>
      <c r="D117" s="12" t="s">
        <v>120</v>
      </c>
      <c r="E117" s="13">
        <v>7.9166666666666625</v>
      </c>
      <c r="F117" s="13">
        <v>4.7800718132854021</v>
      </c>
      <c r="G117" s="3">
        <v>0.25506620000000002</v>
      </c>
      <c r="H117" s="4">
        <v>968488720.91504562</v>
      </c>
      <c r="I117" s="6">
        <v>4.9632733371670481</v>
      </c>
      <c r="J117" s="7">
        <v>0.31179528183682187</v>
      </c>
    </row>
    <row r="118" spans="1:10" x14ac:dyDescent="0.25">
      <c r="A118" s="2" t="s">
        <v>10</v>
      </c>
      <c r="B118" s="2" t="s">
        <v>333</v>
      </c>
      <c r="C118" s="2" t="s">
        <v>123</v>
      </c>
      <c r="D118" s="12" t="s">
        <v>121</v>
      </c>
      <c r="E118" s="13">
        <v>7.983333333333329</v>
      </c>
      <c r="F118" s="13">
        <v>4.9276880111710621</v>
      </c>
      <c r="G118" s="3">
        <v>0.19037308</v>
      </c>
      <c r="H118" s="4">
        <v>973729187.09659779</v>
      </c>
      <c r="I118" s="6">
        <v>5.1111762017193749</v>
      </c>
      <c r="J118" s="7">
        <v>0.26153286788078778</v>
      </c>
    </row>
    <row r="119" spans="1:10" x14ac:dyDescent="0.25">
      <c r="A119" s="2" t="s">
        <v>10</v>
      </c>
      <c r="B119" s="2" t="s">
        <v>333</v>
      </c>
      <c r="C119" s="2" t="s">
        <v>123</v>
      </c>
      <c r="D119" s="12" t="s">
        <v>122</v>
      </c>
      <c r="E119" s="13">
        <v>8.0499999999999954</v>
      </c>
      <c r="F119" s="13">
        <v>5.2289048473968585</v>
      </c>
      <c r="G119" s="3">
        <v>0.23781079999999999</v>
      </c>
      <c r="H119" s="4">
        <v>968631185.85617292</v>
      </c>
      <c r="I119" s="8">
        <v>5.412679704611838</v>
      </c>
      <c r="J119" s="9">
        <v>0.29784477163432493</v>
      </c>
    </row>
    <row r="120" spans="1:10" x14ac:dyDescent="0.25">
      <c r="D120" s="12"/>
      <c r="E120" s="13"/>
      <c r="F120" s="13"/>
      <c r="G120" s="3"/>
      <c r="H120" s="4"/>
      <c r="I120" s="3"/>
      <c r="J120" s="3"/>
    </row>
    <row r="121" spans="1:10" ht="28.5" x14ac:dyDescent="0.25">
      <c r="H121" s="17" t="s">
        <v>427</v>
      </c>
    </row>
    <row r="122" spans="1:10" x14ac:dyDescent="0.25">
      <c r="A122" s="2" t="s">
        <v>132</v>
      </c>
      <c r="B122" s="1" t="s">
        <v>133</v>
      </c>
      <c r="C122" s="2" t="s">
        <v>123</v>
      </c>
      <c r="D122" s="1" t="s">
        <v>420</v>
      </c>
      <c r="E122" s="13">
        <v>0</v>
      </c>
      <c r="F122" s="3">
        <v>4.5000366478733502</v>
      </c>
      <c r="G122" s="3">
        <v>0.11632256431085999</v>
      </c>
      <c r="H122" s="3">
        <v>1.6927146200683179</v>
      </c>
      <c r="I122" s="3">
        <v>5.17251119232753</v>
      </c>
      <c r="J122" s="3">
        <v>0.11632256431085999</v>
      </c>
    </row>
    <row r="123" spans="1:10" x14ac:dyDescent="0.25">
      <c r="A123" s="2" t="s">
        <v>132</v>
      </c>
      <c r="B123" s="1" t="s">
        <v>133</v>
      </c>
      <c r="C123" s="2" t="s">
        <v>123</v>
      </c>
      <c r="D123" s="1" t="s">
        <v>421</v>
      </c>
      <c r="E123" s="13">
        <v>6.666666666666643E-2</v>
      </c>
      <c r="F123" s="3">
        <v>4.6415789270317598</v>
      </c>
      <c r="G123" s="3">
        <v>0.11949098800202</v>
      </c>
      <c r="H123" s="3">
        <v>1.6969877322345917</v>
      </c>
      <c r="I123" s="3">
        <v>5.3141482286549397</v>
      </c>
      <c r="J123" s="3">
        <v>0.11949098800202</v>
      </c>
    </row>
    <row r="124" spans="1:10" x14ac:dyDescent="0.25">
      <c r="A124" s="2" t="s">
        <v>132</v>
      </c>
      <c r="B124" s="1" t="s">
        <v>133</v>
      </c>
      <c r="C124" s="2" t="s">
        <v>123</v>
      </c>
      <c r="D124" s="1" t="s">
        <v>422</v>
      </c>
      <c r="E124" s="13">
        <v>0.13333333333333286</v>
      </c>
      <c r="F124" s="3">
        <v>4.4351425509405704</v>
      </c>
      <c r="G124" s="3">
        <v>0.11702418169256799</v>
      </c>
      <c r="H124" s="3">
        <v>1.6991594264321539</v>
      </c>
      <c r="I124" s="3">
        <v>5.1075736512666801</v>
      </c>
      <c r="J124" s="3">
        <v>0.11702418169256799</v>
      </c>
    </row>
    <row r="125" spans="1:10" x14ac:dyDescent="0.25">
      <c r="A125" s="2" t="s">
        <v>132</v>
      </c>
      <c r="B125" s="1" t="s">
        <v>133</v>
      </c>
      <c r="C125" s="2" t="s">
        <v>123</v>
      </c>
      <c r="D125" s="1" t="s">
        <v>422</v>
      </c>
      <c r="E125" s="13">
        <v>0.26666666666666572</v>
      </c>
      <c r="F125" s="3">
        <v>4.6863085012027703</v>
      </c>
      <c r="G125" s="3">
        <v>9.5355334545479606E-2</v>
      </c>
      <c r="H125" s="3">
        <v>1.6919422538319577</v>
      </c>
      <c r="I125" s="3">
        <v>5.3589077475732996</v>
      </c>
      <c r="J125" s="3">
        <v>9.5355334545479606E-2</v>
      </c>
    </row>
    <row r="126" spans="1:10" x14ac:dyDescent="0.25">
      <c r="A126" s="2" t="s">
        <v>132</v>
      </c>
      <c r="B126" s="1" t="s">
        <v>133</v>
      </c>
      <c r="C126" s="2" t="s">
        <v>123</v>
      </c>
      <c r="D126" s="1" t="s">
        <v>422</v>
      </c>
      <c r="E126" s="13">
        <v>0.33333333333333215</v>
      </c>
      <c r="F126" s="3">
        <v>4.5690911056734897</v>
      </c>
      <c r="G126" s="3">
        <v>0.124612832054332</v>
      </c>
      <c r="H126" s="3">
        <v>1.6861483341934012</v>
      </c>
      <c r="I126" s="3">
        <v>5.2416118794589197</v>
      </c>
      <c r="J126" s="3">
        <v>0.124612832054332</v>
      </c>
    </row>
    <row r="127" spans="1:10" x14ac:dyDescent="0.25">
      <c r="A127" s="2" t="s">
        <v>132</v>
      </c>
      <c r="B127" s="1" t="s">
        <v>133</v>
      </c>
      <c r="C127" s="2" t="s">
        <v>123</v>
      </c>
      <c r="D127" s="1" t="s">
        <v>422</v>
      </c>
      <c r="E127" s="13">
        <v>0.39999999999999858</v>
      </c>
      <c r="F127" s="3">
        <v>4.6431830270203802</v>
      </c>
      <c r="G127" s="3">
        <v>0.14670670080600301</v>
      </c>
      <c r="H127" s="3">
        <v>1.689135582266823</v>
      </c>
      <c r="I127" s="3">
        <v>5.3157534025272097</v>
      </c>
      <c r="J127" s="3">
        <v>0.14670670080600301</v>
      </c>
    </row>
    <row r="128" spans="1:10" x14ac:dyDescent="0.25">
      <c r="A128" s="2" t="s">
        <v>132</v>
      </c>
      <c r="B128" s="1" t="s">
        <v>133</v>
      </c>
      <c r="C128" s="2" t="s">
        <v>134</v>
      </c>
      <c r="D128" s="1" t="s">
        <v>135</v>
      </c>
      <c r="E128" s="13">
        <v>0.46666666666666501</v>
      </c>
      <c r="F128" s="3">
        <v>5.6515915060635296</v>
      </c>
      <c r="G128" s="3">
        <v>8.0582473092226395E-2</v>
      </c>
      <c r="H128" s="3">
        <v>1.6907590666396086</v>
      </c>
      <c r="I128" s="3">
        <v>6.3248369726682796</v>
      </c>
      <c r="J128" s="3">
        <v>0.131418758401222</v>
      </c>
    </row>
    <row r="129" spans="1:11" x14ac:dyDescent="0.25">
      <c r="A129" s="2" t="s">
        <v>132</v>
      </c>
      <c r="B129" s="1" t="s">
        <v>133</v>
      </c>
      <c r="C129" s="2" t="s">
        <v>134</v>
      </c>
      <c r="D129" s="1" t="s">
        <v>136</v>
      </c>
      <c r="E129" s="13">
        <v>0.55000000000000071</v>
      </c>
      <c r="F129" s="3">
        <v>5.9654472540846504</v>
      </c>
      <c r="G129" s="3">
        <v>0.12875488522772299</v>
      </c>
      <c r="H129" s="3">
        <v>1.6876560761593438</v>
      </c>
      <c r="I129" s="3">
        <v>6.6389028351676496</v>
      </c>
      <c r="J129" s="3">
        <v>0.165394000979672</v>
      </c>
    </row>
    <row r="130" spans="1:11" x14ac:dyDescent="0.25">
      <c r="A130" s="2" t="s">
        <v>132</v>
      </c>
      <c r="B130" s="1" t="s">
        <v>133</v>
      </c>
      <c r="C130" s="2" t="s">
        <v>123</v>
      </c>
      <c r="D130" s="1" t="s">
        <v>422</v>
      </c>
      <c r="E130" s="13">
        <v>0.61666666666666714</v>
      </c>
      <c r="F130" s="3">
        <v>4.6623864705756999</v>
      </c>
      <c r="G130" s="3">
        <v>0.124800292115511</v>
      </c>
      <c r="H130" s="3">
        <v>1.6789242645892262</v>
      </c>
      <c r="I130" s="3">
        <v>5.3349697020572604</v>
      </c>
      <c r="J130" s="3">
        <v>0.124800292115511</v>
      </c>
    </row>
    <row r="131" spans="1:11" x14ac:dyDescent="0.25">
      <c r="A131" s="2" t="s">
        <v>132</v>
      </c>
      <c r="B131" s="1" t="s">
        <v>133</v>
      </c>
      <c r="C131" s="2" t="s">
        <v>134</v>
      </c>
      <c r="D131" s="1" t="s">
        <v>137</v>
      </c>
      <c r="E131" s="13">
        <v>0.68333333333333357</v>
      </c>
      <c r="F131" s="3">
        <v>5.6462225956614898</v>
      </c>
      <c r="G131" s="3">
        <v>0.11688441641283</v>
      </c>
      <c r="H131" s="3">
        <v>1.6927828778328402</v>
      </c>
      <c r="I131" s="3">
        <v>6.3194644679851404</v>
      </c>
      <c r="J131" s="3">
        <v>0.15633080915234601</v>
      </c>
    </row>
    <row r="132" spans="1:11" x14ac:dyDescent="0.25">
      <c r="A132" s="2" t="s">
        <v>132</v>
      </c>
      <c r="B132" s="1" t="s">
        <v>133</v>
      </c>
      <c r="C132" s="2" t="s">
        <v>134</v>
      </c>
      <c r="D132" s="1" t="s">
        <v>138</v>
      </c>
      <c r="E132" s="13">
        <v>0.91666666666666607</v>
      </c>
      <c r="F132" s="3">
        <v>5.6445951338097702</v>
      </c>
      <c r="G132" s="3">
        <v>0.113480109029948</v>
      </c>
      <c r="H132" s="3">
        <v>1.6915755646785675</v>
      </c>
      <c r="I132" s="3">
        <v>6.3178359166093898</v>
      </c>
      <c r="J132" s="3">
        <v>0.153802113885045</v>
      </c>
    </row>
    <row r="133" spans="1:11" x14ac:dyDescent="0.25">
      <c r="A133" s="2" t="s">
        <v>132</v>
      </c>
      <c r="B133" s="1" t="s">
        <v>133</v>
      </c>
      <c r="C133" s="2" t="s">
        <v>123</v>
      </c>
      <c r="D133" s="1" t="s">
        <v>422</v>
      </c>
      <c r="E133" s="13">
        <v>0.99999999999999645</v>
      </c>
      <c r="F133" s="3">
        <v>4.58531733376355</v>
      </c>
      <c r="G133" s="3">
        <v>0.117005949309185</v>
      </c>
      <c r="H133" s="3">
        <v>1.6872605990445408</v>
      </c>
      <c r="I133" s="3">
        <v>5.2578489703909401</v>
      </c>
      <c r="J133" s="3">
        <v>0.117005949309185</v>
      </c>
    </row>
    <row r="134" spans="1:11" x14ac:dyDescent="0.25">
      <c r="A134" s="2" t="s">
        <v>132</v>
      </c>
      <c r="B134" s="1" t="s">
        <v>133</v>
      </c>
      <c r="C134" s="2" t="s">
        <v>134</v>
      </c>
      <c r="D134" s="1" t="s">
        <v>139</v>
      </c>
      <c r="E134" s="13">
        <v>1.0666666666666682</v>
      </c>
      <c r="F134" s="3">
        <v>5.9028548106709797</v>
      </c>
      <c r="G134" s="3">
        <v>0.118269642349687</v>
      </c>
      <c r="H134" s="3">
        <v>1.6914039044614233</v>
      </c>
      <c r="I134" s="3">
        <v>6.57626848849557</v>
      </c>
      <c r="J134" s="3">
        <v>0.157369194544493</v>
      </c>
    </row>
    <row r="135" spans="1:11" x14ac:dyDescent="0.25">
      <c r="A135" s="2" t="s">
        <v>132</v>
      </c>
      <c r="B135" s="1" t="s">
        <v>133</v>
      </c>
      <c r="C135" s="2" t="s">
        <v>134</v>
      </c>
      <c r="D135" s="1" t="s">
        <v>140</v>
      </c>
      <c r="E135" s="13">
        <v>1.1333333333333346</v>
      </c>
      <c r="F135" s="3">
        <v>6.1325164691263803</v>
      </c>
      <c r="G135" s="3">
        <v>0.12862385424402301</v>
      </c>
      <c r="H135" s="3">
        <v>1.6870941718258265</v>
      </c>
      <c r="I135" s="3">
        <v>6.8060838966905699</v>
      </c>
      <c r="J135" s="3">
        <v>0.16529201726232001</v>
      </c>
    </row>
    <row r="136" spans="1:11" x14ac:dyDescent="0.25">
      <c r="A136" s="2" t="s">
        <v>132</v>
      </c>
      <c r="B136" s="1" t="s">
        <v>133</v>
      </c>
      <c r="C136" s="2" t="s">
        <v>123</v>
      </c>
      <c r="D136" s="1" t="s">
        <v>422</v>
      </c>
      <c r="E136" s="13">
        <v>1.216666666666665</v>
      </c>
      <c r="F136" s="3">
        <v>4.80157756940946</v>
      </c>
      <c r="G136" s="3">
        <v>7.7677717061989796E-2</v>
      </c>
      <c r="H136" s="3">
        <v>1.6814583848356051</v>
      </c>
      <c r="I136" s="3">
        <v>5.4742539840342204</v>
      </c>
      <c r="J136" s="3">
        <v>7.7677717061989796E-2</v>
      </c>
    </row>
    <row r="137" spans="1:11" x14ac:dyDescent="0.25">
      <c r="A137" s="2" t="s">
        <v>132</v>
      </c>
      <c r="B137" s="1" t="s">
        <v>133</v>
      </c>
      <c r="C137" s="2" t="s">
        <v>134</v>
      </c>
      <c r="D137" s="1" t="s">
        <v>141</v>
      </c>
      <c r="E137" s="13">
        <v>1.2833333333333314</v>
      </c>
      <c r="F137" s="3">
        <v>5.6301908221938399</v>
      </c>
      <c r="G137" s="3">
        <v>0.120201899462266</v>
      </c>
      <c r="H137" s="3">
        <v>1.6864118230481386</v>
      </c>
      <c r="I137" s="3">
        <v>6.3034219618553999</v>
      </c>
      <c r="J137" s="3">
        <v>0.158826483070036</v>
      </c>
    </row>
    <row r="138" spans="1:11" x14ac:dyDescent="0.25">
      <c r="A138" s="2" t="s">
        <v>132</v>
      </c>
      <c r="B138" s="1" t="s">
        <v>133</v>
      </c>
      <c r="C138" s="2" t="s">
        <v>134</v>
      </c>
      <c r="D138" s="1" t="s">
        <v>142</v>
      </c>
      <c r="E138" s="13">
        <v>1.3499999999999979</v>
      </c>
      <c r="F138" s="3">
        <v>5.2971944119342096</v>
      </c>
      <c r="G138" s="3">
        <v>0.11122648467186801</v>
      </c>
      <c r="H138" s="3">
        <v>1.6954305791733679</v>
      </c>
      <c r="I138" s="3">
        <v>5.9702026231722698</v>
      </c>
      <c r="J138" s="3">
        <v>0.15214692235638799</v>
      </c>
    </row>
    <row r="139" spans="1:11" x14ac:dyDescent="0.25">
      <c r="A139" s="2" t="s">
        <v>132</v>
      </c>
      <c r="B139" s="1" t="s">
        <v>133</v>
      </c>
      <c r="C139" s="2" t="s">
        <v>123</v>
      </c>
      <c r="D139" s="1" t="s">
        <v>422</v>
      </c>
      <c r="E139" s="13">
        <v>1.4166666666666643</v>
      </c>
      <c r="F139" s="3">
        <v>4.7088426327939104</v>
      </c>
      <c r="G139" s="3">
        <v>0.166685097440916</v>
      </c>
      <c r="H139" s="3">
        <v>1.6809344753095503</v>
      </c>
      <c r="I139" s="3">
        <v>5.3814569649077697</v>
      </c>
      <c r="J139" s="3">
        <v>0.166685097440916</v>
      </c>
    </row>
    <row r="140" spans="1:11" x14ac:dyDescent="0.25">
      <c r="A140" s="2" t="s">
        <v>132</v>
      </c>
      <c r="B140" s="1" t="s">
        <v>133</v>
      </c>
      <c r="C140" s="2" t="s">
        <v>134</v>
      </c>
      <c r="D140" s="1" t="s">
        <v>143</v>
      </c>
      <c r="E140" s="13">
        <v>1.5</v>
      </c>
      <c r="F140" s="3">
        <v>5.6784768616615597</v>
      </c>
      <c r="G140" s="3">
        <v>9.7850554945798196E-2</v>
      </c>
      <c r="H140" s="3">
        <v>1.6879868516688628</v>
      </c>
      <c r="I140" s="3">
        <v>6.3517403269888097</v>
      </c>
      <c r="J140" s="3">
        <v>0.142660738093072</v>
      </c>
    </row>
    <row r="141" spans="1:11" x14ac:dyDescent="0.25">
      <c r="A141" s="2" t="s">
        <v>132</v>
      </c>
      <c r="B141" s="1" t="s">
        <v>133</v>
      </c>
      <c r="C141" s="2" t="s">
        <v>134</v>
      </c>
      <c r="D141" s="1" t="s">
        <v>144</v>
      </c>
      <c r="E141" s="13">
        <v>1.5666666666666664</v>
      </c>
      <c r="F141" s="3">
        <v>5.6685080690201897</v>
      </c>
      <c r="G141" s="3">
        <v>0.13729326097611999</v>
      </c>
      <c r="H141" s="3">
        <v>1.6930634080063822</v>
      </c>
      <c r="I141" s="3">
        <v>6.3417648606198798</v>
      </c>
      <c r="J141" s="3">
        <v>0.17212435794946801</v>
      </c>
    </row>
    <row r="142" spans="1:11" x14ac:dyDescent="0.25">
      <c r="A142" s="2" t="s">
        <v>132</v>
      </c>
      <c r="B142" s="1" t="s">
        <v>133</v>
      </c>
      <c r="C142" s="2" t="s">
        <v>123</v>
      </c>
      <c r="D142" s="1" t="s">
        <v>422</v>
      </c>
      <c r="E142" s="13">
        <v>1.6333333333333329</v>
      </c>
      <c r="F142" s="3">
        <v>4.5276660966133697</v>
      </c>
      <c r="G142" s="3">
        <v>0.107959609699059</v>
      </c>
      <c r="H142" s="3">
        <v>1.6921816585660583</v>
      </c>
      <c r="I142" s="3">
        <v>5.2001591379318102</v>
      </c>
      <c r="J142" s="3">
        <v>0.107959609699059</v>
      </c>
    </row>
    <row r="143" spans="1:11" x14ac:dyDescent="0.25">
      <c r="A143" s="2" t="s">
        <v>132</v>
      </c>
      <c r="B143" s="1" t="s">
        <v>133</v>
      </c>
      <c r="C143" s="2" t="s">
        <v>134</v>
      </c>
      <c r="D143" s="14" t="s">
        <v>145</v>
      </c>
      <c r="E143" s="13">
        <v>1.7166666666666632</v>
      </c>
      <c r="F143" s="15">
        <v>5.2784136977086504</v>
      </c>
      <c r="G143" s="15">
        <v>0.14256736146514601</v>
      </c>
      <c r="H143" s="15">
        <v>1.7150021011643048</v>
      </c>
      <c r="I143" s="15">
        <v>5.9514093359736</v>
      </c>
      <c r="J143" s="15">
        <v>0.176359881053467</v>
      </c>
      <c r="K143" s="16"/>
    </row>
    <row r="144" spans="1:11" x14ac:dyDescent="0.25">
      <c r="A144" s="2" t="s">
        <v>132</v>
      </c>
      <c r="B144" s="1" t="s">
        <v>133</v>
      </c>
      <c r="C144" s="2" t="s">
        <v>134</v>
      </c>
      <c r="D144" s="1" t="s">
        <v>147</v>
      </c>
      <c r="E144" s="13">
        <v>1.7833333333333297</v>
      </c>
      <c r="F144" s="3">
        <v>5.7644540235384198</v>
      </c>
      <c r="G144" s="3">
        <v>0.10756004769421</v>
      </c>
      <c r="H144" s="3">
        <v>1.6906083605915294</v>
      </c>
      <c r="I144" s="3">
        <v>6.4377750473034698</v>
      </c>
      <c r="J144" s="3">
        <v>0.14948752105122501</v>
      </c>
    </row>
    <row r="145" spans="1:10" x14ac:dyDescent="0.25">
      <c r="A145" s="2" t="s">
        <v>132</v>
      </c>
      <c r="B145" s="1" t="s">
        <v>133</v>
      </c>
      <c r="C145" s="2" t="s">
        <v>123</v>
      </c>
      <c r="D145" s="1" t="s">
        <v>422</v>
      </c>
      <c r="E145" s="13">
        <v>1.8499999999999961</v>
      </c>
      <c r="F145" s="3">
        <v>4.5372026032281996</v>
      </c>
      <c r="G145" s="3">
        <v>0.126627534412353</v>
      </c>
      <c r="H145" s="3">
        <v>1.6897960631956244</v>
      </c>
      <c r="I145" s="3">
        <v>5.20970202887505</v>
      </c>
      <c r="J145" s="3">
        <v>0.126627534412353</v>
      </c>
    </row>
    <row r="146" spans="1:10" x14ac:dyDescent="0.25">
      <c r="A146" s="2" t="s">
        <v>132</v>
      </c>
      <c r="B146" s="1" t="s">
        <v>133</v>
      </c>
      <c r="C146" s="2" t="s">
        <v>134</v>
      </c>
      <c r="D146" s="1" t="s">
        <v>148</v>
      </c>
      <c r="E146" s="13">
        <v>1.9166666666666625</v>
      </c>
      <c r="F146" s="3">
        <v>5.7301127307676198</v>
      </c>
      <c r="G146" s="3">
        <v>0.160413494328529</v>
      </c>
      <c r="H146" s="3">
        <v>1.6925648363109813</v>
      </c>
      <c r="I146" s="3">
        <v>6.4034107643440299</v>
      </c>
      <c r="J146" s="3">
        <v>0.19107549359546</v>
      </c>
    </row>
    <row r="147" spans="1:10" x14ac:dyDescent="0.25">
      <c r="A147" s="2" t="s">
        <v>132</v>
      </c>
      <c r="B147" s="1" t="s">
        <v>133</v>
      </c>
      <c r="C147" s="2" t="s">
        <v>134</v>
      </c>
      <c r="D147" s="1" t="s">
        <v>149</v>
      </c>
      <c r="E147" s="13">
        <v>1.9999999999999982</v>
      </c>
      <c r="F147" s="3">
        <v>5.9644359185242397</v>
      </c>
      <c r="G147" s="3">
        <v>8.1489167318037001E-2</v>
      </c>
      <c r="H147" s="3">
        <v>1.6927194197684645</v>
      </c>
      <c r="I147" s="3">
        <v>6.6378908225568303</v>
      </c>
      <c r="J147" s="3">
        <v>0.13197666263490099</v>
      </c>
    </row>
    <row r="148" spans="1:10" x14ac:dyDescent="0.25">
      <c r="A148" s="2" t="s">
        <v>132</v>
      </c>
      <c r="B148" s="1" t="s">
        <v>133</v>
      </c>
      <c r="C148" s="2" t="s">
        <v>123</v>
      </c>
      <c r="D148" s="1" t="s">
        <v>422</v>
      </c>
      <c r="E148" s="13">
        <v>2.0666666666666647</v>
      </c>
      <c r="F148" s="3">
        <v>4.6560299027866803</v>
      </c>
      <c r="G148" s="3">
        <v>0.119486013161258</v>
      </c>
      <c r="H148" s="3">
        <v>1.6858801154197713</v>
      </c>
      <c r="I148" s="3">
        <v>5.3286088787880503</v>
      </c>
      <c r="J148" s="3">
        <v>0.119486013161258</v>
      </c>
    </row>
    <row r="149" spans="1:10" x14ac:dyDescent="0.25">
      <c r="A149" s="2" t="s">
        <v>132</v>
      </c>
      <c r="B149" s="1" t="s">
        <v>133</v>
      </c>
      <c r="C149" s="2" t="s">
        <v>134</v>
      </c>
      <c r="D149" s="1" t="s">
        <v>150</v>
      </c>
      <c r="E149" s="13">
        <v>2.2060778727445398</v>
      </c>
      <c r="F149" s="3">
        <v>5.4978025690934897</v>
      </c>
      <c r="G149" s="3">
        <v>0.140424464043758</v>
      </c>
      <c r="H149" s="3">
        <v>1.6971161677812168</v>
      </c>
      <c r="I149" s="3">
        <v>6.17094507985815</v>
      </c>
      <c r="J149" s="3">
        <v>0.17463214249397599</v>
      </c>
    </row>
    <row r="150" spans="1:10" x14ac:dyDescent="0.25">
      <c r="A150" s="2" t="s">
        <v>132</v>
      </c>
      <c r="B150" s="1" t="s">
        <v>133</v>
      </c>
      <c r="C150" s="2" t="s">
        <v>134</v>
      </c>
      <c r="D150" s="1" t="s">
        <v>151</v>
      </c>
      <c r="E150" s="13">
        <v>2.2871116537783198</v>
      </c>
      <c r="F150" s="3">
        <v>5.8230654010420402</v>
      </c>
      <c r="G150" s="3">
        <v>0.104602064131097</v>
      </c>
      <c r="H150" s="3">
        <v>1.6971508224260854</v>
      </c>
      <c r="I150" s="3">
        <v>6.4964256628934303</v>
      </c>
      <c r="J150" s="3">
        <v>0.14737349459976001</v>
      </c>
    </row>
    <row r="151" spans="1:10" x14ac:dyDescent="0.25">
      <c r="A151" s="2" t="s">
        <v>132</v>
      </c>
      <c r="B151" s="1" t="s">
        <v>133</v>
      </c>
      <c r="C151" s="2" t="s">
        <v>123</v>
      </c>
      <c r="D151" s="1" t="s">
        <v>422</v>
      </c>
      <c r="E151" s="13">
        <v>2.3681454348120998</v>
      </c>
      <c r="F151" s="3">
        <v>4.7102350914966999</v>
      </c>
      <c r="G151" s="3">
        <v>0.109292896307985</v>
      </c>
      <c r="H151" s="3">
        <v>1.6877919664427747</v>
      </c>
      <c r="I151" s="3">
        <v>5.3828503558088698</v>
      </c>
      <c r="J151" s="3">
        <v>0.109292896307985</v>
      </c>
    </row>
    <row r="152" spans="1:10" x14ac:dyDescent="0.25">
      <c r="A152" s="2" t="s">
        <v>132</v>
      </c>
      <c r="B152" s="1" t="s">
        <v>133</v>
      </c>
      <c r="C152" s="2" t="s">
        <v>134</v>
      </c>
      <c r="D152" s="1" t="s">
        <v>152</v>
      </c>
      <c r="E152" s="13">
        <v>2.4491792158458798</v>
      </c>
      <c r="F152" s="3">
        <v>5.7662068266071103</v>
      </c>
      <c r="G152" s="3">
        <v>0.12996691546063899</v>
      </c>
      <c r="H152" s="3">
        <v>1.701451006420394</v>
      </c>
      <c r="I152" s="3">
        <v>6.4395290238068403</v>
      </c>
      <c r="J152" s="3">
        <v>0.166339274389461</v>
      </c>
    </row>
    <row r="153" spans="1:10" x14ac:dyDescent="0.25">
      <c r="A153" s="2" t="s">
        <v>132</v>
      </c>
      <c r="B153" s="1" t="s">
        <v>133</v>
      </c>
      <c r="C153" s="2" t="s">
        <v>134</v>
      </c>
      <c r="D153" s="1" t="s">
        <v>153</v>
      </c>
      <c r="E153" s="13">
        <v>2.5302129968796598</v>
      </c>
      <c r="F153" s="3">
        <v>5.8415879385209601</v>
      </c>
      <c r="G153" s="3">
        <v>0.12754197919423199</v>
      </c>
      <c r="H153" s="3">
        <v>1.6932593007614525</v>
      </c>
      <c r="I153" s="3">
        <v>6.51496060050615</v>
      </c>
      <c r="J153" s="3">
        <v>0.16445154771798701</v>
      </c>
    </row>
    <row r="154" spans="1:10" x14ac:dyDescent="0.25">
      <c r="A154" s="2" t="s">
        <v>132</v>
      </c>
      <c r="B154" s="1" t="s">
        <v>133</v>
      </c>
      <c r="C154" s="2" t="s">
        <v>123</v>
      </c>
      <c r="D154" s="1" t="s">
        <v>422</v>
      </c>
      <c r="E154" s="13">
        <v>2.6112467779134398</v>
      </c>
      <c r="F154" s="3">
        <v>4.7224895763511299</v>
      </c>
      <c r="G154" s="3">
        <v>0.101617697339611</v>
      </c>
      <c r="H154" s="3">
        <v>1.6874099422191942</v>
      </c>
      <c r="I154" s="3">
        <v>5.3951130445744004</v>
      </c>
      <c r="J154" s="3">
        <v>0.101617697339611</v>
      </c>
    </row>
    <row r="155" spans="1:10" x14ac:dyDescent="0.25">
      <c r="A155" s="2" t="s">
        <v>132</v>
      </c>
      <c r="B155" s="1" t="s">
        <v>133</v>
      </c>
      <c r="C155" s="2" t="s">
        <v>134</v>
      </c>
      <c r="D155" s="1" t="s">
        <v>154</v>
      </c>
      <c r="E155" s="13">
        <v>2.6922805589472198</v>
      </c>
      <c r="F155" s="3">
        <v>5.7213091852650297</v>
      </c>
      <c r="G155" s="3">
        <v>0.14628608066276999</v>
      </c>
      <c r="H155" s="3">
        <v>1.693461771282609</v>
      </c>
      <c r="I155" s="3">
        <v>6.3946013252027498</v>
      </c>
      <c r="J155" s="3">
        <v>0.179379409313706</v>
      </c>
    </row>
    <row r="156" spans="1:10" x14ac:dyDescent="0.25">
      <c r="A156" s="2" t="s">
        <v>132</v>
      </c>
      <c r="B156" s="1" t="s">
        <v>133</v>
      </c>
      <c r="C156" s="2" t="s">
        <v>134</v>
      </c>
      <c r="D156" s="1" t="s">
        <v>155</v>
      </c>
      <c r="E156" s="13">
        <v>2.7733143399809999</v>
      </c>
      <c r="F156" s="3">
        <v>6.1075663915359701</v>
      </c>
      <c r="G156" s="3">
        <v>0.10016283868679</v>
      </c>
      <c r="H156" s="3">
        <v>1.6942429028190542</v>
      </c>
      <c r="I156" s="3">
        <v>6.78111711597262</v>
      </c>
      <c r="J156" s="3">
        <v>0.14425654003841701</v>
      </c>
    </row>
    <row r="157" spans="1:10" x14ac:dyDescent="0.25">
      <c r="A157" s="2" t="s">
        <v>132</v>
      </c>
      <c r="B157" s="1" t="s">
        <v>133</v>
      </c>
      <c r="C157" s="2" t="s">
        <v>123</v>
      </c>
      <c r="D157" s="1" t="s">
        <v>422</v>
      </c>
      <c r="E157" s="13">
        <v>2.8543481210147799</v>
      </c>
      <c r="F157" s="3">
        <v>4.7108405615312599</v>
      </c>
      <c r="G157" s="3">
        <v>0.102025410252437</v>
      </c>
      <c r="H157" s="3">
        <v>1.6886979212210236</v>
      </c>
      <c r="I157" s="3">
        <v>5.38345623118252</v>
      </c>
      <c r="J157" s="3">
        <v>0.102025410252437</v>
      </c>
    </row>
    <row r="158" spans="1:10" x14ac:dyDescent="0.25">
      <c r="A158" s="2" t="s">
        <v>132</v>
      </c>
      <c r="B158" s="1" t="s">
        <v>133</v>
      </c>
      <c r="C158" s="2" t="s">
        <v>156</v>
      </c>
      <c r="D158" s="1" t="s">
        <v>157</v>
      </c>
      <c r="E158" s="13">
        <v>2.9353819020485599</v>
      </c>
      <c r="F158" s="3">
        <v>5.4465448691354199</v>
      </c>
      <c r="G158" s="3">
        <v>0.11583632199251501</v>
      </c>
      <c r="H158" s="3">
        <v>1.6715142066073494</v>
      </c>
      <c r="I158" s="3">
        <v>6.1196530648206497</v>
      </c>
      <c r="J158" s="3">
        <v>0.15554873378723799</v>
      </c>
    </row>
    <row r="159" spans="1:10" x14ac:dyDescent="0.25">
      <c r="A159" s="2" t="s">
        <v>132</v>
      </c>
      <c r="B159" s="1" t="s">
        <v>133</v>
      </c>
      <c r="C159" s="2" t="s">
        <v>156</v>
      </c>
      <c r="D159" s="1" t="s">
        <v>158</v>
      </c>
      <c r="E159" s="13">
        <v>3.0164156830823399</v>
      </c>
      <c r="F159" s="3">
        <v>5.7503982451394497</v>
      </c>
      <c r="G159" s="3">
        <v>9.1727204094435105E-2</v>
      </c>
      <c r="H159" s="3">
        <v>1.6741887011309413</v>
      </c>
      <c r="I159" s="3">
        <v>6.4237098590955704</v>
      </c>
      <c r="J159" s="3">
        <v>0.138532433245943</v>
      </c>
    </row>
    <row r="160" spans="1:10" x14ac:dyDescent="0.25">
      <c r="A160" s="2" t="s">
        <v>132</v>
      </c>
      <c r="B160" s="1" t="s">
        <v>133</v>
      </c>
      <c r="C160" s="2" t="s">
        <v>123</v>
      </c>
      <c r="D160" s="1" t="s">
        <v>422</v>
      </c>
      <c r="E160" s="13">
        <v>3.0974494641161199</v>
      </c>
      <c r="F160" s="3">
        <v>4.5888048457724997</v>
      </c>
      <c r="G160" s="3">
        <v>0.12335690365638</v>
      </c>
      <c r="H160" s="3">
        <v>1.6843466893601307</v>
      </c>
      <c r="I160" s="3">
        <v>5.2613388171567301</v>
      </c>
      <c r="J160" s="3">
        <v>0.12335690365638</v>
      </c>
    </row>
    <row r="161" spans="1:10" x14ac:dyDescent="0.25">
      <c r="A161" s="2" t="s">
        <v>132</v>
      </c>
      <c r="B161" s="1" t="s">
        <v>133</v>
      </c>
      <c r="C161" s="2" t="s">
        <v>156</v>
      </c>
      <c r="D161" s="1" t="s">
        <v>159</v>
      </c>
      <c r="E161" s="13">
        <v>3.1784832451498999</v>
      </c>
      <c r="F161" s="3">
        <v>5.6500888527590796</v>
      </c>
      <c r="G161" s="3">
        <v>0.11980662606640501</v>
      </c>
      <c r="H161" s="3">
        <v>1.6647642660533049</v>
      </c>
      <c r="I161" s="3">
        <v>6.3233333133947403</v>
      </c>
      <c r="J161" s="3">
        <v>0.158527545680474</v>
      </c>
    </row>
    <row r="162" spans="1:10" x14ac:dyDescent="0.25">
      <c r="A162" s="2" t="s">
        <v>132</v>
      </c>
      <c r="B162" s="1" t="s">
        <v>133</v>
      </c>
      <c r="C162" s="2" t="s">
        <v>156</v>
      </c>
      <c r="D162" s="1" t="s">
        <v>160</v>
      </c>
      <c r="E162" s="13">
        <v>3.2595170261836901</v>
      </c>
      <c r="F162" s="3">
        <v>5.4922011725975199</v>
      </c>
      <c r="G162" s="3">
        <v>7.3250869512812497E-2</v>
      </c>
      <c r="H162" s="3">
        <v>1.6786304746768874</v>
      </c>
      <c r="I162" s="3">
        <v>6.1653399334402597</v>
      </c>
      <c r="J162" s="3">
        <v>0.12705528314258499</v>
      </c>
    </row>
    <row r="163" spans="1:10" x14ac:dyDescent="0.25">
      <c r="A163" s="2" t="s">
        <v>132</v>
      </c>
      <c r="B163" s="1" t="s">
        <v>133</v>
      </c>
      <c r="C163" s="2" t="s">
        <v>123</v>
      </c>
      <c r="D163" s="1" t="s">
        <v>422</v>
      </c>
      <c r="E163" s="13">
        <v>3.3405508072174701</v>
      </c>
      <c r="F163" s="3">
        <v>4.7171944227277702</v>
      </c>
      <c r="G163" s="3">
        <v>0.107826969401617</v>
      </c>
      <c r="H163" s="3">
        <v>1.6831772878284506</v>
      </c>
      <c r="I163" s="3">
        <v>5.3898143460473502</v>
      </c>
      <c r="J163" s="3">
        <v>0.107826969401617</v>
      </c>
    </row>
    <row r="164" spans="1:10" x14ac:dyDescent="0.25">
      <c r="A164" s="2" t="s">
        <v>132</v>
      </c>
      <c r="B164" s="1" t="s">
        <v>133</v>
      </c>
      <c r="C164" s="2" t="s">
        <v>156</v>
      </c>
      <c r="D164" s="1" t="s">
        <v>161</v>
      </c>
      <c r="E164" s="13">
        <v>3.4215845882512501</v>
      </c>
      <c r="F164" s="3">
        <v>5.9978959091049298</v>
      </c>
      <c r="G164" s="3">
        <v>0.105274254446972</v>
      </c>
      <c r="H164" s="3">
        <v>1.6684078581619768</v>
      </c>
      <c r="I164" s="3">
        <v>6.6713732133276604</v>
      </c>
      <c r="J164" s="3">
        <v>0.14785135690762299</v>
      </c>
    </row>
    <row r="165" spans="1:10" x14ac:dyDescent="0.25">
      <c r="A165" s="2" t="s">
        <v>132</v>
      </c>
      <c r="B165" s="1" t="s">
        <v>133</v>
      </c>
      <c r="C165" s="2" t="s">
        <v>156</v>
      </c>
      <c r="D165" s="1" t="s">
        <v>162</v>
      </c>
      <c r="E165" s="13">
        <v>3.5026183692850301</v>
      </c>
      <c r="F165" s="3">
        <v>5.6232103785380696</v>
      </c>
      <c r="G165" s="3">
        <v>0.116595294612769</v>
      </c>
      <c r="H165" s="3">
        <v>1.6743644978061734</v>
      </c>
      <c r="I165" s="3">
        <v>6.29643684505798</v>
      </c>
      <c r="J165" s="3">
        <v>0.156114758482015</v>
      </c>
    </row>
    <row r="166" spans="1:10" x14ac:dyDescent="0.25">
      <c r="A166" s="2" t="s">
        <v>132</v>
      </c>
      <c r="B166" s="1" t="s">
        <v>133</v>
      </c>
      <c r="C166" s="2" t="s">
        <v>123</v>
      </c>
      <c r="D166" s="1" t="s">
        <v>422</v>
      </c>
      <c r="E166" s="13">
        <v>3.5836521503188101</v>
      </c>
      <c r="F166" s="3">
        <v>4.5196835527967396</v>
      </c>
      <c r="G166" s="3">
        <v>0.13552594515313399</v>
      </c>
      <c r="H166" s="3">
        <v>1.6874466511201418</v>
      </c>
      <c r="I166" s="3">
        <v>5.19217125010573</v>
      </c>
      <c r="J166" s="3">
        <v>0.13552594515313399</v>
      </c>
    </row>
    <row r="167" spans="1:10" x14ac:dyDescent="0.25">
      <c r="A167" s="2" t="s">
        <v>132</v>
      </c>
      <c r="B167" s="1" t="s">
        <v>133</v>
      </c>
      <c r="C167" s="2" t="s">
        <v>156</v>
      </c>
      <c r="D167" s="1" t="s">
        <v>163</v>
      </c>
      <c r="E167" s="13">
        <v>3.6646859313525901</v>
      </c>
      <c r="F167" s="3">
        <v>5.6482616085338204</v>
      </c>
      <c r="G167" s="3">
        <v>0.11825240340268001</v>
      </c>
      <c r="H167" s="3">
        <v>1.6663190835033685</v>
      </c>
      <c r="I167" s="3">
        <v>6.3215048458991001</v>
      </c>
      <c r="J167" s="3">
        <v>0.15735623915361499</v>
      </c>
    </row>
    <row r="168" spans="1:10" x14ac:dyDescent="0.25">
      <c r="A168" s="2" t="s">
        <v>132</v>
      </c>
      <c r="B168" s="1" t="s">
        <v>133</v>
      </c>
      <c r="C168" s="2" t="s">
        <v>156</v>
      </c>
      <c r="D168" s="1" t="s">
        <v>164</v>
      </c>
      <c r="E168" s="13">
        <v>3.7457197123863701</v>
      </c>
      <c r="F168" s="3">
        <v>5.6331437051737598</v>
      </c>
      <c r="G168" s="3">
        <v>0.11758231348331501</v>
      </c>
      <c r="H168" s="3">
        <v>1.6652344207739431</v>
      </c>
      <c r="I168" s="3">
        <v>6.3063768216779996</v>
      </c>
      <c r="J168" s="3">
        <v>0.15685329302934001</v>
      </c>
    </row>
    <row r="169" spans="1:10" x14ac:dyDescent="0.25">
      <c r="A169" s="2" t="s">
        <v>132</v>
      </c>
      <c r="B169" s="1" t="s">
        <v>133</v>
      </c>
      <c r="C169" s="2" t="s">
        <v>123</v>
      </c>
      <c r="D169" s="1" t="s">
        <v>422</v>
      </c>
      <c r="E169" s="13">
        <v>3.8267534934201501</v>
      </c>
      <c r="F169" s="3">
        <v>4.6505441209523299</v>
      </c>
      <c r="G169" s="3">
        <v>0.12798325436215699</v>
      </c>
      <c r="H169" s="3">
        <v>1.6893847260973589</v>
      </c>
      <c r="I169" s="3">
        <v>5.3231194244314199</v>
      </c>
      <c r="J169" s="3">
        <v>0.12798325436215699</v>
      </c>
    </row>
    <row r="170" spans="1:10" x14ac:dyDescent="0.25">
      <c r="A170" s="2" t="s">
        <v>132</v>
      </c>
      <c r="B170" s="1" t="s">
        <v>133</v>
      </c>
      <c r="C170" s="2" t="s">
        <v>156</v>
      </c>
      <c r="D170" s="1" t="s">
        <v>165</v>
      </c>
      <c r="E170" s="13">
        <v>3.9077872744539301</v>
      </c>
      <c r="F170" s="3">
        <v>5.8199753562124803</v>
      </c>
      <c r="G170" s="3">
        <v>0.16219416078745499</v>
      </c>
      <c r="H170" s="3">
        <v>1.6641795957599963</v>
      </c>
      <c r="I170" s="3">
        <v>6.4933335493964002</v>
      </c>
      <c r="J170" s="3">
        <v>0.192572845654849</v>
      </c>
    </row>
    <row r="171" spans="1:10" x14ac:dyDescent="0.25">
      <c r="A171" s="2" t="s">
        <v>132</v>
      </c>
      <c r="B171" s="1" t="s">
        <v>133</v>
      </c>
      <c r="C171" s="2" t="s">
        <v>156</v>
      </c>
      <c r="D171" s="1" t="s">
        <v>166</v>
      </c>
      <c r="E171" s="13">
        <v>3.9888210554877102</v>
      </c>
      <c r="F171" s="3">
        <v>5.4219487972701996</v>
      </c>
      <c r="G171" s="3">
        <v>0.10126772509973</v>
      </c>
      <c r="H171" s="3">
        <v>1.6714279629553768</v>
      </c>
      <c r="I171" s="3">
        <v>6.0950405268214096</v>
      </c>
      <c r="J171" s="3">
        <v>0.145025884713502</v>
      </c>
    </row>
    <row r="172" spans="1:10" x14ac:dyDescent="0.25">
      <c r="A172" s="2" t="s">
        <v>132</v>
      </c>
      <c r="B172" s="1" t="s">
        <v>133</v>
      </c>
      <c r="C172" s="2" t="s">
        <v>123</v>
      </c>
      <c r="D172" s="1" t="s">
        <v>422</v>
      </c>
      <c r="E172" s="13">
        <v>4.0698548365214897</v>
      </c>
      <c r="F172" s="3">
        <v>4.6113246993491002</v>
      </c>
      <c r="G172" s="3">
        <v>0.10877705105606</v>
      </c>
      <c r="H172" s="3">
        <v>1.6917385956650934</v>
      </c>
      <c r="I172" s="3">
        <v>5.2838737469180703</v>
      </c>
      <c r="J172" s="3">
        <v>0.10877705105606</v>
      </c>
    </row>
    <row r="173" spans="1:10" x14ac:dyDescent="0.25">
      <c r="A173" s="2" t="s">
        <v>132</v>
      </c>
      <c r="B173" s="1" t="s">
        <v>133</v>
      </c>
      <c r="C173" s="2" t="s">
        <v>156</v>
      </c>
      <c r="D173" s="1" t="s">
        <v>167</v>
      </c>
      <c r="E173" s="13">
        <v>4.1508886175552799</v>
      </c>
      <c r="F173" s="3">
        <v>6.0080287242745198</v>
      </c>
      <c r="G173" s="3">
        <v>9.3264030746096599E-2</v>
      </c>
      <c r="H173" s="3">
        <v>1.6698661933036105</v>
      </c>
      <c r="I173" s="3">
        <v>6.6815128120312197</v>
      </c>
      <c r="J173" s="3">
        <v>0.13955477247685999</v>
      </c>
    </row>
    <row r="174" spans="1:10" x14ac:dyDescent="0.25">
      <c r="A174" s="2" t="s">
        <v>132</v>
      </c>
      <c r="B174" s="1" t="s">
        <v>133</v>
      </c>
      <c r="C174" s="2" t="s">
        <v>156</v>
      </c>
      <c r="D174" s="1" t="s">
        <v>168</v>
      </c>
      <c r="E174" s="13">
        <v>4.2319223985890604</v>
      </c>
      <c r="F174" s="3">
        <v>6.2158796513591597</v>
      </c>
      <c r="G174" s="3">
        <v>0.121161798676421</v>
      </c>
      <c r="H174" s="3">
        <v>1.6708690483384545</v>
      </c>
      <c r="I174" s="3">
        <v>6.8895028874009698</v>
      </c>
      <c r="J174" s="3">
        <v>0.15955418060510099</v>
      </c>
    </row>
    <row r="175" spans="1:10" x14ac:dyDescent="0.25">
      <c r="A175" s="2" t="s">
        <v>132</v>
      </c>
      <c r="B175" s="1" t="s">
        <v>133</v>
      </c>
      <c r="C175" s="2" t="s">
        <v>123</v>
      </c>
      <c r="D175" s="1" t="s">
        <v>422</v>
      </c>
      <c r="E175" s="13">
        <v>4.3129561796228399</v>
      </c>
      <c r="F175" s="3">
        <v>4.7311658562825203</v>
      </c>
      <c r="G175" s="3">
        <v>0.13127534740767499</v>
      </c>
      <c r="H175" s="3">
        <v>1.6889789021120647</v>
      </c>
      <c r="I175" s="3">
        <v>5.4037951329450804</v>
      </c>
      <c r="J175" s="3">
        <v>0.13127534740767499</v>
      </c>
    </row>
    <row r="176" spans="1:10" x14ac:dyDescent="0.25">
      <c r="A176" s="2" t="s">
        <v>132</v>
      </c>
      <c r="B176" s="1" t="s">
        <v>133</v>
      </c>
      <c r="C176" s="2" t="s">
        <v>156</v>
      </c>
      <c r="D176" s="1" t="s">
        <v>169</v>
      </c>
      <c r="E176" s="13">
        <v>4.3939899606566204</v>
      </c>
      <c r="F176" s="3">
        <v>5.9748985317291599</v>
      </c>
      <c r="G176" s="3">
        <v>0.154606871001253</v>
      </c>
      <c r="H176" s="3">
        <v>1.6709315712336246</v>
      </c>
      <c r="I176" s="3">
        <v>6.6483604400831</v>
      </c>
      <c r="J176" s="3">
        <v>0.18622738695169899</v>
      </c>
    </row>
    <row r="177" spans="1:10" x14ac:dyDescent="0.25">
      <c r="A177" s="2" t="s">
        <v>132</v>
      </c>
      <c r="B177" s="1" t="s">
        <v>133</v>
      </c>
      <c r="C177" s="2" t="s">
        <v>156</v>
      </c>
      <c r="D177" s="1" t="s">
        <v>170</v>
      </c>
      <c r="E177" s="13">
        <v>4.4750237416904</v>
      </c>
      <c r="F177" s="3">
        <v>5.6496751968069203</v>
      </c>
      <c r="G177" s="3">
        <v>0.124898480100172</v>
      </c>
      <c r="H177" s="3">
        <v>1.6779226289824434</v>
      </c>
      <c r="I177" s="3">
        <v>6.3229193805154296</v>
      </c>
      <c r="J177" s="3">
        <v>0.16240993018098601</v>
      </c>
    </row>
    <row r="178" spans="1:10" x14ac:dyDescent="0.25">
      <c r="A178" s="2" t="s">
        <v>132</v>
      </c>
      <c r="B178" s="1" t="s">
        <v>133</v>
      </c>
      <c r="C178" s="2" t="s">
        <v>123</v>
      </c>
      <c r="D178" s="1" t="s">
        <v>422</v>
      </c>
      <c r="E178" s="13">
        <v>4.5560575227241804</v>
      </c>
      <c r="F178" s="3">
        <v>4.54715822571705</v>
      </c>
      <c r="G178" s="3">
        <v>0.130764413051595</v>
      </c>
      <c r="H178" s="3">
        <v>1.6944492788245862</v>
      </c>
      <c r="I178" s="3">
        <v>5.2196643162740699</v>
      </c>
      <c r="J178" s="3">
        <v>0.130764413051595</v>
      </c>
    </row>
    <row r="179" spans="1:10" x14ac:dyDescent="0.25">
      <c r="A179" s="2" t="s">
        <v>132</v>
      </c>
      <c r="B179" s="1" t="s">
        <v>133</v>
      </c>
      <c r="C179" s="2" t="s">
        <v>156</v>
      </c>
      <c r="D179" s="1" t="s">
        <v>171</v>
      </c>
      <c r="E179" s="13">
        <v>4.63709130375796</v>
      </c>
      <c r="F179" s="3">
        <v>5.3104983241178898</v>
      </c>
      <c r="G179" s="3">
        <v>0.12782935767126299</v>
      </c>
      <c r="H179" s="3">
        <v>1.6800469636824622</v>
      </c>
      <c r="I179" s="3">
        <v>5.9835154418188496</v>
      </c>
      <c r="J179" s="3">
        <v>0.164674526787562</v>
      </c>
    </row>
    <row r="180" spans="1:10" x14ac:dyDescent="0.25">
      <c r="A180" s="2" t="s">
        <v>132</v>
      </c>
      <c r="B180" s="1" t="s">
        <v>133</v>
      </c>
      <c r="C180" s="2" t="s">
        <v>156</v>
      </c>
      <c r="D180" s="1" t="s">
        <v>172</v>
      </c>
      <c r="E180" s="13">
        <v>4.7181250847917404</v>
      </c>
      <c r="F180" s="3">
        <v>5.7194791700438898</v>
      </c>
      <c r="G180" s="3">
        <v>0.13738934856797999</v>
      </c>
      <c r="H180" s="3">
        <v>1.6769511461576423</v>
      </c>
      <c r="I180" s="3">
        <v>6.3927700848558304</v>
      </c>
      <c r="J180" s="3">
        <v>0.17220101100165899</v>
      </c>
    </row>
    <row r="181" spans="1:10" x14ac:dyDescent="0.25">
      <c r="A181" s="2" t="s">
        <v>132</v>
      </c>
      <c r="B181" s="1" t="s">
        <v>133</v>
      </c>
      <c r="C181" s="2" t="s">
        <v>123</v>
      </c>
      <c r="D181" s="1" t="s">
        <v>422</v>
      </c>
      <c r="E181" s="13">
        <v>4.79915886582552</v>
      </c>
      <c r="F181" s="3">
        <v>4.7200995459570896</v>
      </c>
      <c r="G181" s="3">
        <v>0.111015936439896</v>
      </c>
      <c r="H181" s="3">
        <v>1.6853987349064867</v>
      </c>
      <c r="I181" s="3">
        <v>5.39272141414604</v>
      </c>
      <c r="J181" s="3">
        <v>0.111015936439896</v>
      </c>
    </row>
    <row r="182" spans="1:10" x14ac:dyDescent="0.25">
      <c r="A182" s="2" t="s">
        <v>132</v>
      </c>
      <c r="B182" s="1" t="s">
        <v>133</v>
      </c>
      <c r="C182" s="2" t="s">
        <v>156</v>
      </c>
      <c r="D182" s="1" t="s">
        <v>173</v>
      </c>
      <c r="E182" s="13">
        <v>4.8801926468593004</v>
      </c>
      <c r="F182" s="3">
        <v>5.2174274541367804</v>
      </c>
      <c r="G182" s="3">
        <v>0.14943291461178801</v>
      </c>
      <c r="H182" s="3">
        <v>1.6804452464130621</v>
      </c>
      <c r="I182" s="3">
        <v>5.8903822644327199</v>
      </c>
      <c r="J182" s="3">
        <v>0.18195480499133099</v>
      </c>
    </row>
    <row r="183" spans="1:10" x14ac:dyDescent="0.25">
      <c r="A183" s="2" t="s">
        <v>132</v>
      </c>
      <c r="B183" s="1" t="s">
        <v>133</v>
      </c>
      <c r="C183" s="2" t="s">
        <v>156</v>
      </c>
      <c r="D183" s="1" t="s">
        <v>174</v>
      </c>
      <c r="E183" s="13">
        <v>4.96122642789308</v>
      </c>
      <c r="F183" s="3">
        <v>5.7670223062809001</v>
      </c>
      <c r="G183" s="3">
        <v>0.14283797621122701</v>
      </c>
      <c r="H183" s="3">
        <v>1.6800118115952669</v>
      </c>
      <c r="I183" s="3">
        <v>6.4403450494132599</v>
      </c>
      <c r="J183" s="3">
        <v>0.17657871485028601</v>
      </c>
    </row>
    <row r="184" spans="1:10" x14ac:dyDescent="0.25">
      <c r="A184" s="2" t="s">
        <v>132</v>
      </c>
      <c r="B184" s="1" t="s">
        <v>133</v>
      </c>
      <c r="C184" s="2" t="s">
        <v>123</v>
      </c>
      <c r="D184" s="1" t="s">
        <v>422</v>
      </c>
      <c r="E184" s="13">
        <v>5.0422602089268702</v>
      </c>
      <c r="F184" s="3">
        <v>4.6169532765290002</v>
      </c>
      <c r="G184" s="3">
        <v>0.133864801415569</v>
      </c>
      <c r="H184" s="3">
        <v>1.6913965991341691</v>
      </c>
      <c r="I184" s="3">
        <v>5.2895060922160102</v>
      </c>
      <c r="J184" s="3">
        <v>0.133864801415569</v>
      </c>
    </row>
    <row r="185" spans="1:10" x14ac:dyDescent="0.25">
      <c r="A185" s="2" t="s">
        <v>132</v>
      </c>
      <c r="B185" s="1" t="s">
        <v>133</v>
      </c>
      <c r="C185" s="2" t="s">
        <v>156</v>
      </c>
      <c r="D185" s="1" t="s">
        <v>175</v>
      </c>
      <c r="E185" s="13">
        <v>5.1232939899606498</v>
      </c>
      <c r="F185" s="3">
        <v>5.3883911837979603</v>
      </c>
      <c r="G185" s="3">
        <v>0.115071383845902</v>
      </c>
      <c r="H185" s="3">
        <v>1.6863121817389926</v>
      </c>
      <c r="I185" s="3">
        <v>6.0614604478039702</v>
      </c>
      <c r="J185" s="3">
        <v>0.15497992924979101</v>
      </c>
    </row>
    <row r="186" spans="1:10" x14ac:dyDescent="0.25">
      <c r="A186" s="2" t="s">
        <v>132</v>
      </c>
      <c r="B186" s="1" t="s">
        <v>133</v>
      </c>
      <c r="C186" s="2" t="s">
        <v>156</v>
      </c>
      <c r="D186" s="1" t="s">
        <v>176</v>
      </c>
      <c r="E186" s="13">
        <v>5.2043277709944302</v>
      </c>
      <c r="F186" s="3">
        <v>5.5151107125097596</v>
      </c>
      <c r="G186" s="3">
        <v>0.114124225258123</v>
      </c>
      <c r="H186" s="3">
        <v>1.679082160369437</v>
      </c>
      <c r="I186" s="3">
        <v>6.1882648104176701</v>
      </c>
      <c r="J186" s="3">
        <v>0.154277976007032</v>
      </c>
    </row>
    <row r="187" spans="1:10" x14ac:dyDescent="0.25">
      <c r="A187" s="2" t="s">
        <v>132</v>
      </c>
      <c r="B187" s="1" t="s">
        <v>133</v>
      </c>
      <c r="C187" s="2" t="s">
        <v>123</v>
      </c>
      <c r="D187" s="1" t="s">
        <v>422</v>
      </c>
      <c r="E187" s="13">
        <v>5.2853615520282098</v>
      </c>
      <c r="F187" s="3">
        <v>4.58344941748833</v>
      </c>
      <c r="G187" s="3">
        <v>0.139176185061272</v>
      </c>
      <c r="H187" s="3">
        <v>1.7031862758964222</v>
      </c>
      <c r="I187" s="3">
        <v>5.2559798036171301</v>
      </c>
      <c r="J187" s="3">
        <v>0.139176185061272</v>
      </c>
    </row>
    <row r="188" spans="1:10" x14ac:dyDescent="0.25">
      <c r="A188" s="2" t="s">
        <v>132</v>
      </c>
      <c r="B188" s="1" t="s">
        <v>133</v>
      </c>
      <c r="C188" s="2" t="s">
        <v>156</v>
      </c>
      <c r="D188" s="1" t="s">
        <v>177</v>
      </c>
      <c r="E188" s="13">
        <v>5.3663953330619902</v>
      </c>
      <c r="F188" s="3">
        <v>5.8235964833355203</v>
      </c>
      <c r="G188" s="3">
        <v>8.5169795485843094E-2</v>
      </c>
      <c r="H188" s="3">
        <v>1.6818745911546735</v>
      </c>
      <c r="I188" s="3">
        <v>6.4969571007262799</v>
      </c>
      <c r="J188" s="3">
        <v>0.13428048686670699</v>
      </c>
    </row>
    <row r="189" spans="1:10" x14ac:dyDescent="0.25">
      <c r="A189" s="2" t="s">
        <v>132</v>
      </c>
      <c r="B189" s="1" t="s">
        <v>133</v>
      </c>
      <c r="C189" s="2" t="s">
        <v>156</v>
      </c>
      <c r="D189" s="1" t="s">
        <v>178</v>
      </c>
      <c r="E189" s="13">
        <v>5.4474291140957698</v>
      </c>
      <c r="F189" s="3">
        <v>5.59255786657031</v>
      </c>
      <c r="G189" s="3">
        <v>9.5222758175918701E-2</v>
      </c>
      <c r="H189" s="3">
        <v>1.682011238257531</v>
      </c>
      <c r="I189" s="3">
        <v>6.2657638124004</v>
      </c>
      <c r="J189" s="3">
        <v>0.140871319879843</v>
      </c>
    </row>
    <row r="190" spans="1:10" x14ac:dyDescent="0.25">
      <c r="A190" s="2" t="s">
        <v>132</v>
      </c>
      <c r="B190" s="1" t="s">
        <v>133</v>
      </c>
      <c r="C190" s="2" t="s">
        <v>123</v>
      </c>
      <c r="D190" s="1" t="s">
        <v>422</v>
      </c>
      <c r="E190" s="13">
        <v>5.5284628951295502</v>
      </c>
      <c r="F190" s="3">
        <v>4.6630327937986404</v>
      </c>
      <c r="G190" s="3">
        <v>0.151366904198558</v>
      </c>
      <c r="H190" s="3">
        <v>1.6947960725238769</v>
      </c>
      <c r="I190" s="3">
        <v>5.33561645796898</v>
      </c>
      <c r="J190" s="3">
        <v>0.151366904198558</v>
      </c>
    </row>
    <row r="191" spans="1:10" x14ac:dyDescent="0.25">
      <c r="A191" s="2" t="s">
        <v>132</v>
      </c>
      <c r="B191" s="1" t="s">
        <v>133</v>
      </c>
      <c r="C191" s="2" t="s">
        <v>179</v>
      </c>
      <c r="D191" s="1" t="s">
        <v>180</v>
      </c>
      <c r="E191" s="13">
        <v>5.6094966761633298</v>
      </c>
      <c r="F191" s="3">
        <v>6.6871741215142002</v>
      </c>
      <c r="G191" s="3">
        <v>0.117598618659492</v>
      </c>
      <c r="H191" s="3">
        <v>1.6968951636844851</v>
      </c>
      <c r="I191" s="3">
        <v>7.3611128712669496</v>
      </c>
      <c r="J191" s="3">
        <v>0.15686551628921</v>
      </c>
    </row>
    <row r="192" spans="1:10" x14ac:dyDescent="0.25">
      <c r="A192" s="2" t="s">
        <v>132</v>
      </c>
      <c r="B192" s="1" t="s">
        <v>133</v>
      </c>
      <c r="C192" s="2" t="s">
        <v>179</v>
      </c>
      <c r="D192" s="1" t="s">
        <v>181</v>
      </c>
      <c r="E192" s="13">
        <v>5.6905304571971103</v>
      </c>
      <c r="F192" s="3">
        <v>6.9124266720759202</v>
      </c>
      <c r="G192" s="3">
        <v>0.12067370082232</v>
      </c>
      <c r="H192" s="3">
        <v>1.6769355709912077</v>
      </c>
      <c r="I192" s="3">
        <v>7.5865162198383</v>
      </c>
      <c r="J192" s="3">
        <v>0.15918384704552899</v>
      </c>
    </row>
    <row r="193" spans="1:10" x14ac:dyDescent="0.25">
      <c r="A193" s="2" t="s">
        <v>132</v>
      </c>
      <c r="B193" s="1" t="s">
        <v>133</v>
      </c>
      <c r="C193" s="2" t="s">
        <v>123</v>
      </c>
      <c r="D193" s="1" t="s">
        <v>422</v>
      </c>
      <c r="E193" s="13">
        <v>5.7715642382308898</v>
      </c>
      <c r="F193" s="3">
        <v>4.5978040607004198</v>
      </c>
      <c r="G193" s="3">
        <v>8.80777289705372E-2</v>
      </c>
      <c r="H193" s="3">
        <v>1.6988938765102799</v>
      </c>
      <c r="I193" s="3">
        <v>5.2703440567165503</v>
      </c>
      <c r="J193" s="3">
        <v>8.80777289705372E-2</v>
      </c>
    </row>
    <row r="194" spans="1:10" x14ac:dyDescent="0.25">
      <c r="A194" s="2" t="s">
        <v>132</v>
      </c>
      <c r="B194" s="1" t="s">
        <v>133</v>
      </c>
      <c r="C194" s="2" t="s">
        <v>179</v>
      </c>
      <c r="D194" s="1" t="s">
        <v>182</v>
      </c>
      <c r="E194" s="13">
        <v>5.8525980192646703</v>
      </c>
      <c r="F194" s="3">
        <v>6.2942269752796998</v>
      </c>
      <c r="G194" s="3">
        <v>0.135124343527951</v>
      </c>
      <c r="H194" s="3">
        <v>1.7179210672084964</v>
      </c>
      <c r="I194" s="3">
        <v>6.9679026618731896</v>
      </c>
      <c r="J194" s="3">
        <v>0.17039936415350601</v>
      </c>
    </row>
    <row r="195" spans="1:10" x14ac:dyDescent="0.25">
      <c r="A195" s="2" t="s">
        <v>132</v>
      </c>
      <c r="B195" s="1" t="s">
        <v>133</v>
      </c>
      <c r="C195" s="2" t="s">
        <v>179</v>
      </c>
      <c r="D195" s="1" t="s">
        <v>183</v>
      </c>
      <c r="E195" s="13">
        <v>5.9336318002984596</v>
      </c>
      <c r="F195" s="3">
        <v>6.1445176345673502</v>
      </c>
      <c r="G195" s="3">
        <v>0.119246772134096</v>
      </c>
      <c r="H195" s="3">
        <v>1.7211273397856193</v>
      </c>
      <c r="I195" s="3">
        <v>6.8180930964551996</v>
      </c>
      <c r="J195" s="3">
        <v>0.15810486315879299</v>
      </c>
    </row>
    <row r="196" spans="1:10" x14ac:dyDescent="0.25">
      <c r="A196" s="2" t="s">
        <v>132</v>
      </c>
      <c r="B196" s="1" t="s">
        <v>133</v>
      </c>
      <c r="C196" s="2" t="s">
        <v>123</v>
      </c>
      <c r="D196" s="1" t="s">
        <v>422</v>
      </c>
      <c r="E196" s="13">
        <v>6.0146655813322401</v>
      </c>
      <c r="F196" s="3">
        <v>4.6016547273608399</v>
      </c>
      <c r="G196" s="3">
        <v>0.11563076246715</v>
      </c>
      <c r="H196" s="3">
        <v>1.6871893519403556</v>
      </c>
      <c r="I196" s="3">
        <v>5.27419730125178</v>
      </c>
      <c r="J196" s="3">
        <v>0.11563076246715</v>
      </c>
    </row>
    <row r="197" spans="1:10" x14ac:dyDescent="0.25">
      <c r="A197" s="2" t="s">
        <v>132</v>
      </c>
      <c r="B197" s="1" t="s">
        <v>133</v>
      </c>
      <c r="C197" s="2" t="s">
        <v>179</v>
      </c>
      <c r="D197" s="1" t="s">
        <v>184</v>
      </c>
      <c r="E197" s="13">
        <v>6.0956993623660196</v>
      </c>
      <c r="F197" s="3">
        <v>6.5165088209258002</v>
      </c>
      <c r="G197" s="3">
        <v>0.13067423167595599</v>
      </c>
      <c r="H197" s="3">
        <v>1.7087779311006723</v>
      </c>
      <c r="I197" s="3">
        <v>7.1903333167553303</v>
      </c>
      <c r="J197" s="3">
        <v>0.166892510060101</v>
      </c>
    </row>
    <row r="198" spans="1:10" x14ac:dyDescent="0.25">
      <c r="A198" s="2" t="s">
        <v>132</v>
      </c>
      <c r="B198" s="1" t="s">
        <v>133</v>
      </c>
      <c r="C198" s="2" t="s">
        <v>179</v>
      </c>
      <c r="D198" s="1" t="s">
        <v>185</v>
      </c>
      <c r="E198" s="13">
        <v>6.1767331433998001</v>
      </c>
      <c r="F198" s="3">
        <v>6.4170949021811197</v>
      </c>
      <c r="G198" s="3">
        <v>0.12878883343967101</v>
      </c>
      <c r="H198" s="3">
        <v>1.7246054008289664</v>
      </c>
      <c r="I198" s="3">
        <v>7.0908528441755401</v>
      </c>
      <c r="J198" s="3">
        <v>0.16542043014335001</v>
      </c>
    </row>
    <row r="199" spans="1:10" x14ac:dyDescent="0.25">
      <c r="A199" s="2" t="s">
        <v>132</v>
      </c>
      <c r="B199" s="1" t="s">
        <v>133</v>
      </c>
      <c r="C199" s="2" t="s">
        <v>123</v>
      </c>
      <c r="D199" s="1" t="s">
        <v>422</v>
      </c>
      <c r="E199" s="13">
        <v>6.2577669244335796</v>
      </c>
      <c r="F199" s="3">
        <v>4.6201734789566</v>
      </c>
      <c r="G199" s="3">
        <v>0.114669563282623</v>
      </c>
      <c r="H199" s="3">
        <v>1.6883430531657797</v>
      </c>
      <c r="I199" s="3">
        <v>5.2927284504469201</v>
      </c>
      <c r="J199" s="3">
        <v>0.114669563282623</v>
      </c>
    </row>
    <row r="200" spans="1:10" x14ac:dyDescent="0.25">
      <c r="A200" s="2" t="s">
        <v>132</v>
      </c>
      <c r="B200" s="1" t="s">
        <v>133</v>
      </c>
      <c r="C200" s="2" t="s">
        <v>179</v>
      </c>
      <c r="D200" s="1" t="s">
        <v>186</v>
      </c>
      <c r="E200" s="13">
        <v>6.3388007054673601</v>
      </c>
      <c r="F200" s="3">
        <v>6.8111241557848796</v>
      </c>
      <c r="G200" s="3">
        <v>0.111230530505651</v>
      </c>
      <c r="H200" s="3">
        <v>1.672828127350541</v>
      </c>
      <c r="I200" s="3">
        <v>7.4851458853681896</v>
      </c>
      <c r="J200" s="3">
        <v>0.15214988007431399</v>
      </c>
    </row>
    <row r="201" spans="1:10" x14ac:dyDescent="0.25">
      <c r="A201" s="2" t="s">
        <v>132</v>
      </c>
      <c r="B201" s="1" t="s">
        <v>133</v>
      </c>
      <c r="C201" s="2" t="s">
        <v>179</v>
      </c>
      <c r="D201" s="1" t="s">
        <v>187</v>
      </c>
      <c r="E201" s="13">
        <v>6.4198344865011396</v>
      </c>
      <c r="F201" s="3">
        <v>6.5229546451621703</v>
      </c>
      <c r="G201" s="3">
        <v>0.112057551274929</v>
      </c>
      <c r="H201" s="3">
        <v>1.6916189526751535</v>
      </c>
      <c r="I201" s="3">
        <v>7.1967834562256501</v>
      </c>
      <c r="J201" s="3">
        <v>0.15275552326444</v>
      </c>
    </row>
    <row r="202" spans="1:10" x14ac:dyDescent="0.25">
      <c r="A202" s="2" t="s">
        <v>132</v>
      </c>
      <c r="B202" s="1" t="s">
        <v>133</v>
      </c>
      <c r="C202" s="2" t="s">
        <v>123</v>
      </c>
      <c r="D202" s="1" t="s">
        <v>422</v>
      </c>
      <c r="E202" s="13">
        <v>6.5008682675349201</v>
      </c>
      <c r="F202" s="3">
        <v>4.5364482584013803</v>
      </c>
      <c r="G202" s="3">
        <v>0.103753164954611</v>
      </c>
      <c r="H202" s="3">
        <v>1.6915381086203833</v>
      </c>
      <c r="I202" s="3">
        <v>5.2089471790428501</v>
      </c>
      <c r="J202" s="3">
        <v>0.103753164954611</v>
      </c>
    </row>
    <row r="203" spans="1:10" x14ac:dyDescent="0.25">
      <c r="A203" s="2" t="s">
        <v>132</v>
      </c>
      <c r="B203" s="1" t="s">
        <v>133</v>
      </c>
      <c r="C203" s="2" t="s">
        <v>179</v>
      </c>
      <c r="D203" s="1" t="s">
        <v>188</v>
      </c>
      <c r="E203" s="13">
        <v>6.5819020485686996</v>
      </c>
      <c r="F203" s="3">
        <v>6.1867589809563297</v>
      </c>
      <c r="G203" s="3">
        <v>0.125310159826445</v>
      </c>
      <c r="H203" s="3">
        <v>1.7270465811888962</v>
      </c>
      <c r="I203" s="3">
        <v>6.86036272181755</v>
      </c>
      <c r="J203" s="3">
        <v>0.16272673795596301</v>
      </c>
    </row>
    <row r="204" spans="1:10" x14ac:dyDescent="0.25">
      <c r="A204" s="2" t="s">
        <v>132</v>
      </c>
      <c r="B204" s="1" t="s">
        <v>133</v>
      </c>
      <c r="C204" s="2" t="s">
        <v>179</v>
      </c>
      <c r="D204" s="1" t="s">
        <v>189</v>
      </c>
      <c r="E204" s="13">
        <v>6.6629358296024801</v>
      </c>
      <c r="F204" s="3">
        <v>6.9899801853372496</v>
      </c>
      <c r="G204" s="3">
        <v>0.13243617796962001</v>
      </c>
      <c r="H204" s="3">
        <v>1.673238029683499</v>
      </c>
      <c r="I204" s="3">
        <v>7.6641216522255098</v>
      </c>
      <c r="J204" s="3">
        <v>0.16827565577129799</v>
      </c>
    </row>
    <row r="205" spans="1:10" x14ac:dyDescent="0.25">
      <c r="A205" s="2" t="s">
        <v>132</v>
      </c>
      <c r="B205" s="1" t="s">
        <v>133</v>
      </c>
      <c r="C205" s="2" t="s">
        <v>123</v>
      </c>
      <c r="D205" s="1" t="s">
        <v>422</v>
      </c>
      <c r="E205" s="13">
        <v>6.7439696106362597</v>
      </c>
      <c r="F205" s="3">
        <v>4.5218054523310496</v>
      </c>
      <c r="G205" s="3">
        <v>0.105766887932978</v>
      </c>
      <c r="H205" s="3">
        <v>1.696092370347811</v>
      </c>
      <c r="I205" s="3">
        <v>5.1942945701712802</v>
      </c>
      <c r="J205" s="3">
        <v>0.105766887932978</v>
      </c>
    </row>
    <row r="206" spans="1:10" x14ac:dyDescent="0.25">
      <c r="A206" s="2" t="s">
        <v>132</v>
      </c>
      <c r="B206" s="1" t="s">
        <v>133</v>
      </c>
      <c r="C206" s="2" t="s">
        <v>179</v>
      </c>
      <c r="D206" s="1" t="s">
        <v>190</v>
      </c>
      <c r="E206" s="13">
        <v>6.8250033916700499</v>
      </c>
      <c r="F206" s="3">
        <v>6.49896490093127</v>
      </c>
      <c r="G206" s="3">
        <v>0.14235963165815699</v>
      </c>
      <c r="H206" s="3">
        <v>1.723748534858484</v>
      </c>
      <c r="I206" s="3">
        <v>7.17277765177404</v>
      </c>
      <c r="J206" s="3">
        <v>0.17619199702570401</v>
      </c>
    </row>
    <row r="207" spans="1:10" x14ac:dyDescent="0.25">
      <c r="A207" s="2" t="s">
        <v>132</v>
      </c>
      <c r="B207" s="1" t="s">
        <v>133</v>
      </c>
      <c r="C207" s="2" t="s">
        <v>179</v>
      </c>
      <c r="D207" s="1" t="s">
        <v>191</v>
      </c>
      <c r="E207" s="13">
        <v>6.9060371727038303</v>
      </c>
      <c r="F207" s="3">
        <v>7.0465053725050604</v>
      </c>
      <c r="G207" s="3">
        <v>0.12065376089424799</v>
      </c>
      <c r="H207" s="3">
        <v>1.6721853396060795</v>
      </c>
      <c r="I207" s="3">
        <v>7.7206846808546201</v>
      </c>
      <c r="J207" s="3">
        <v>0.15916873156492101</v>
      </c>
    </row>
    <row r="208" spans="1:10" x14ac:dyDescent="0.25">
      <c r="A208" s="2" t="s">
        <v>132</v>
      </c>
      <c r="B208" s="1" t="s">
        <v>133</v>
      </c>
      <c r="C208" s="2" t="s">
        <v>123</v>
      </c>
      <c r="D208" s="1" t="s">
        <v>422</v>
      </c>
      <c r="E208" s="13">
        <v>6.9870709537376099</v>
      </c>
      <c r="F208" s="3">
        <v>4.6493398930518204</v>
      </c>
      <c r="G208" s="3">
        <v>8.6962356160504198E-2</v>
      </c>
      <c r="H208" s="3">
        <v>1.6997664924885696</v>
      </c>
      <c r="I208" s="3">
        <v>5.3219143903462296</v>
      </c>
      <c r="J208" s="3">
        <v>8.6962356160504198E-2</v>
      </c>
    </row>
    <row r="209" spans="1:10" x14ac:dyDescent="0.25">
      <c r="A209" s="2" t="s">
        <v>132</v>
      </c>
      <c r="B209" s="1" t="s">
        <v>133</v>
      </c>
      <c r="C209" s="2" t="s">
        <v>179</v>
      </c>
      <c r="D209" s="1" t="s">
        <v>192</v>
      </c>
      <c r="E209" s="13">
        <v>7.0681047347713903</v>
      </c>
      <c r="F209" s="3">
        <v>6.1317957870543598</v>
      </c>
      <c r="G209" s="3">
        <v>0.103382242750141</v>
      </c>
      <c r="H209" s="3">
        <v>1.7302322732837878</v>
      </c>
      <c r="I209" s="3">
        <v>6.8053627321491499</v>
      </c>
      <c r="J209" s="3">
        <v>0.14651021536435099</v>
      </c>
    </row>
    <row r="210" spans="1:10" x14ac:dyDescent="0.25">
      <c r="A210" s="2" t="s">
        <v>132</v>
      </c>
      <c r="B210" s="1" t="s">
        <v>133</v>
      </c>
      <c r="C210" s="2" t="s">
        <v>179</v>
      </c>
      <c r="D210" s="1" t="s">
        <v>193</v>
      </c>
      <c r="E210" s="13">
        <v>7.1491385158051699</v>
      </c>
      <c r="F210" s="3">
        <v>6.8061567173944804</v>
      </c>
      <c r="G210" s="3">
        <v>0.102657235261709</v>
      </c>
      <c r="H210" s="3">
        <v>1.6971882162069476</v>
      </c>
      <c r="I210" s="3">
        <v>7.48017512146681</v>
      </c>
      <c r="J210" s="3">
        <v>0.14599953096375801</v>
      </c>
    </row>
    <row r="211" spans="1:10" x14ac:dyDescent="0.25">
      <c r="A211" s="2" t="s">
        <v>132</v>
      </c>
      <c r="B211" s="1" t="s">
        <v>133</v>
      </c>
      <c r="C211" s="2" t="s">
        <v>123</v>
      </c>
      <c r="D211" s="1" t="s">
        <v>422</v>
      </c>
      <c r="E211" s="13">
        <v>7.2301722968389504</v>
      </c>
      <c r="F211" s="3">
        <v>4.6595289739261796</v>
      </c>
      <c r="G211" s="3">
        <v>9.7055226383080506E-2</v>
      </c>
      <c r="H211" s="3">
        <v>1.7000115569134169</v>
      </c>
      <c r="I211" s="3">
        <v>5.33211029242264</v>
      </c>
      <c r="J211" s="3">
        <v>9.7055226383080506E-2</v>
      </c>
    </row>
    <row r="212" spans="1:10" x14ac:dyDescent="0.25">
      <c r="A212" s="2" t="s">
        <v>132</v>
      </c>
      <c r="B212" s="1" t="s">
        <v>133</v>
      </c>
      <c r="C212" s="2" t="s">
        <v>179</v>
      </c>
      <c r="D212" s="1" t="s">
        <v>194</v>
      </c>
      <c r="E212" s="13">
        <v>7.3112060778727299</v>
      </c>
      <c r="F212" s="3">
        <v>6.0956902993349802</v>
      </c>
      <c r="G212" s="3">
        <v>0.13206657885799</v>
      </c>
      <c r="H212" s="3">
        <v>1.7400742987352138</v>
      </c>
      <c r="I212" s="3">
        <v>6.7692330731801098</v>
      </c>
      <c r="J212" s="3">
        <v>0.16798492891123701</v>
      </c>
    </row>
    <row r="213" spans="1:10" x14ac:dyDescent="0.25">
      <c r="A213" s="2" t="s">
        <v>132</v>
      </c>
      <c r="B213" s="1" t="s">
        <v>133</v>
      </c>
      <c r="C213" s="2" t="s">
        <v>179</v>
      </c>
      <c r="D213" s="1" t="s">
        <v>195</v>
      </c>
      <c r="E213" s="13">
        <v>7.3922398589065104</v>
      </c>
      <c r="F213" s="3">
        <v>6.5499376212179099</v>
      </c>
      <c r="G213" s="3">
        <v>0.12604628744521601</v>
      </c>
      <c r="H213" s="3">
        <v>1.7197679132254247</v>
      </c>
      <c r="I213" s="3">
        <v>7.2237844963567399</v>
      </c>
      <c r="J213" s="3">
        <v>0.163294279351059</v>
      </c>
    </row>
    <row r="214" spans="1:10" x14ac:dyDescent="0.25">
      <c r="A214" s="2" t="s">
        <v>132</v>
      </c>
      <c r="B214" s="1" t="s">
        <v>133</v>
      </c>
      <c r="C214" s="2" t="s">
        <v>123</v>
      </c>
      <c r="D214" s="1" t="s">
        <v>422</v>
      </c>
      <c r="E214" s="13">
        <v>7.4732736399402899</v>
      </c>
      <c r="F214" s="3">
        <v>4.8160504752932098</v>
      </c>
      <c r="G214" s="3">
        <v>0.129674168697758</v>
      </c>
      <c r="H214" s="3">
        <v>1.6902861367401016</v>
      </c>
      <c r="I214" s="3">
        <v>5.4887365789777398</v>
      </c>
      <c r="J214" s="3">
        <v>0.129674168697758</v>
      </c>
    </row>
    <row r="215" spans="1:10" x14ac:dyDescent="0.25">
      <c r="A215" s="2" t="s">
        <v>132</v>
      </c>
      <c r="B215" s="1" t="s">
        <v>133</v>
      </c>
      <c r="C215" s="2" t="s">
        <v>179</v>
      </c>
      <c r="D215" s="1" t="s">
        <v>196</v>
      </c>
      <c r="E215" s="13">
        <v>7.5543074209740704</v>
      </c>
      <c r="F215" s="3">
        <v>7.33068082964627</v>
      </c>
      <c r="G215" s="3">
        <v>0.13319254247055601</v>
      </c>
      <c r="H215" s="3">
        <v>1.6811530812279694</v>
      </c>
      <c r="I215" s="3">
        <v>8.0050503826489798</v>
      </c>
      <c r="J215" s="3">
        <v>0.16887157386555701</v>
      </c>
    </row>
    <row r="216" spans="1:10" x14ac:dyDescent="0.25">
      <c r="A216" s="2" t="s">
        <v>132</v>
      </c>
      <c r="B216" s="1" t="s">
        <v>133</v>
      </c>
      <c r="C216" s="2" t="s">
        <v>179</v>
      </c>
      <c r="D216" s="1" t="s">
        <v>197</v>
      </c>
      <c r="E216" s="13">
        <v>7.6353412020078499</v>
      </c>
      <c r="F216" s="3">
        <v>6.6854194939116596</v>
      </c>
      <c r="G216" s="3">
        <v>0.12397900900622599</v>
      </c>
      <c r="H216" s="3">
        <v>1.7165640201239649</v>
      </c>
      <c r="I216" s="3">
        <v>7.3593570690082499</v>
      </c>
      <c r="J216" s="3">
        <v>0.161703895327928</v>
      </c>
    </row>
    <row r="217" spans="1:10" x14ac:dyDescent="0.25">
      <c r="A217" s="2" t="s">
        <v>132</v>
      </c>
      <c r="B217" s="1" t="s">
        <v>133</v>
      </c>
      <c r="C217" s="2" t="s">
        <v>123</v>
      </c>
      <c r="D217" s="1" t="s">
        <v>422</v>
      </c>
      <c r="E217" s="13">
        <v>7.7163749830416304</v>
      </c>
      <c r="F217" s="3">
        <v>4.6317136293798598</v>
      </c>
      <c r="G217" s="3">
        <v>9.7893088800879394E-2</v>
      </c>
      <c r="H217" s="3">
        <v>1.6995873686055141</v>
      </c>
      <c r="I217" s="3">
        <v>5.3042763265613804</v>
      </c>
      <c r="J217" s="3">
        <v>9.7893088800879394E-2</v>
      </c>
    </row>
    <row r="218" spans="1:10" x14ac:dyDescent="0.25">
      <c r="A218" s="2" t="s">
        <v>132</v>
      </c>
      <c r="B218" s="1" t="s">
        <v>133</v>
      </c>
      <c r="C218" s="2" t="s">
        <v>123</v>
      </c>
      <c r="D218" s="1" t="s">
        <v>422</v>
      </c>
      <c r="E218" s="13">
        <v>7.7974087640754197</v>
      </c>
      <c r="F218" s="3">
        <v>4.6623627631798801</v>
      </c>
      <c r="G218" s="3">
        <v>0.12294123937257399</v>
      </c>
      <c r="H218" s="3">
        <v>1.6932741301658982</v>
      </c>
      <c r="I218" s="3">
        <v>5.3349459787901399</v>
      </c>
      <c r="J218" s="3">
        <v>0.12294123937257399</v>
      </c>
    </row>
    <row r="219" spans="1:10" x14ac:dyDescent="0.25">
      <c r="A219" s="2" t="s">
        <v>132</v>
      </c>
      <c r="B219" s="1" t="s">
        <v>133</v>
      </c>
      <c r="C219" s="2" t="s">
        <v>123</v>
      </c>
      <c r="D219" s="1" t="s">
        <v>422</v>
      </c>
      <c r="E219" s="13">
        <v>7.8784425451092002</v>
      </c>
      <c r="F219" s="3">
        <v>4.8090822262911699</v>
      </c>
      <c r="G219" s="3">
        <v>0.121677687787481</v>
      </c>
      <c r="H219" s="3">
        <v>1.6919974684078163</v>
      </c>
      <c r="I219" s="3">
        <v>5.4817636649979704</v>
      </c>
      <c r="J219" s="3">
        <v>0.121677687787481</v>
      </c>
    </row>
    <row r="220" spans="1:10" x14ac:dyDescent="0.25">
      <c r="A220" s="2" t="s">
        <v>132</v>
      </c>
      <c r="B220" s="1" t="s">
        <v>133</v>
      </c>
      <c r="C220" s="2" t="s">
        <v>123</v>
      </c>
      <c r="D220" s="1" t="s">
        <v>422</v>
      </c>
      <c r="E220" s="13">
        <v>7.9594763261429797</v>
      </c>
      <c r="F220" s="3">
        <v>4.7066021758708203</v>
      </c>
      <c r="G220" s="3">
        <v>9.8091763852531405E-2</v>
      </c>
      <c r="H220" s="3">
        <v>1.6872011877922328</v>
      </c>
      <c r="I220" s="3">
        <v>5.3792150080842402</v>
      </c>
      <c r="J220" s="3">
        <v>9.8091763852531405E-2</v>
      </c>
    </row>
    <row r="221" spans="1:10" x14ac:dyDescent="0.25">
      <c r="F221" s="3"/>
      <c r="G221" s="3"/>
      <c r="H221" s="3"/>
      <c r="I221" s="3"/>
      <c r="J221" s="3"/>
    </row>
    <row r="222" spans="1:10" x14ac:dyDescent="0.25">
      <c r="F222" s="3"/>
      <c r="G222" s="3"/>
      <c r="H222" s="3"/>
      <c r="I222" s="3"/>
      <c r="J222" s="3"/>
    </row>
    <row r="223" spans="1:10" x14ac:dyDescent="0.25">
      <c r="A223" s="2" t="s">
        <v>132</v>
      </c>
      <c r="B223" s="1" t="s">
        <v>198</v>
      </c>
      <c r="C223" s="2" t="s">
        <v>123</v>
      </c>
      <c r="D223" s="1" t="s">
        <v>423</v>
      </c>
      <c r="E223" s="13">
        <v>0</v>
      </c>
      <c r="F223" s="3">
        <v>4.32106954182676</v>
      </c>
      <c r="G223" s="3">
        <v>8.91732142985215E-2</v>
      </c>
      <c r="H223" s="3">
        <v>1.6825069195829541</v>
      </c>
      <c r="I223" s="3">
        <v>5.3931692481785598</v>
      </c>
      <c r="J223" s="3">
        <v>8.91732142985215E-2</v>
      </c>
    </row>
    <row r="224" spans="1:10" x14ac:dyDescent="0.25">
      <c r="A224" s="2" t="s">
        <v>132</v>
      </c>
      <c r="B224" s="1" t="s">
        <v>198</v>
      </c>
      <c r="C224" s="2" t="s">
        <v>123</v>
      </c>
      <c r="D224" s="1" t="s">
        <v>424</v>
      </c>
      <c r="E224" s="13">
        <v>6.666666666666643E-2</v>
      </c>
      <c r="F224" s="3">
        <v>4.3074333755907999</v>
      </c>
      <c r="G224" s="3">
        <v>0.105203936595472</v>
      </c>
      <c r="H224" s="3">
        <v>1.6802513640679508</v>
      </c>
      <c r="I224" s="3">
        <v>5.3795185255120996</v>
      </c>
      <c r="J224" s="3">
        <v>0.105203936595472</v>
      </c>
    </row>
    <row r="225" spans="1:10" x14ac:dyDescent="0.25">
      <c r="A225" s="2" t="s">
        <v>132</v>
      </c>
      <c r="B225" s="1" t="s">
        <v>198</v>
      </c>
      <c r="C225" s="2" t="s">
        <v>123</v>
      </c>
      <c r="D225" s="1" t="s">
        <v>424</v>
      </c>
      <c r="E225" s="13">
        <v>0.13333333333333286</v>
      </c>
      <c r="F225" s="3">
        <v>4.2682345429887398</v>
      </c>
      <c r="G225" s="3">
        <v>0.125419935288406</v>
      </c>
      <c r="H225" s="3">
        <v>1.6798896571000685</v>
      </c>
      <c r="I225" s="3">
        <v>5.3402778486650799</v>
      </c>
      <c r="J225" s="3">
        <v>0.125419935288406</v>
      </c>
    </row>
    <row r="226" spans="1:10" x14ac:dyDescent="0.25">
      <c r="A226" s="2" t="s">
        <v>132</v>
      </c>
      <c r="B226" s="1" t="s">
        <v>198</v>
      </c>
      <c r="C226" s="2" t="s">
        <v>123</v>
      </c>
      <c r="D226" s="1" t="s">
        <v>424</v>
      </c>
      <c r="E226" s="13">
        <v>0.26666666666666572</v>
      </c>
      <c r="F226" s="3">
        <v>4.4163552684950398</v>
      </c>
      <c r="G226" s="3">
        <v>0.118414333819832</v>
      </c>
      <c r="H226" s="3">
        <v>1.6736649843559095</v>
      </c>
      <c r="I226" s="3">
        <v>5.4885566911231303</v>
      </c>
      <c r="J226" s="3">
        <v>0.118414333819832</v>
      </c>
    </row>
    <row r="227" spans="1:10" x14ac:dyDescent="0.25">
      <c r="A227" s="2" t="s">
        <v>132</v>
      </c>
      <c r="B227" s="1" t="s">
        <v>198</v>
      </c>
      <c r="C227" s="2" t="s">
        <v>123</v>
      </c>
      <c r="D227" s="1" t="s">
        <v>424</v>
      </c>
      <c r="E227" s="13">
        <v>0.33333333333333215</v>
      </c>
      <c r="F227" s="3">
        <v>4.2186636837888702</v>
      </c>
      <c r="G227" s="3">
        <v>9.5783293637428504E-2</v>
      </c>
      <c r="H227" s="3">
        <v>1.6792468975969359</v>
      </c>
      <c r="I227" s="3">
        <v>5.2906540732162703</v>
      </c>
      <c r="J227" s="3">
        <v>9.5783293637428504E-2</v>
      </c>
    </row>
    <row r="228" spans="1:10" x14ac:dyDescent="0.25">
      <c r="A228" s="2" t="s">
        <v>132</v>
      </c>
      <c r="B228" s="1" t="s">
        <v>198</v>
      </c>
      <c r="C228" s="2" t="s">
        <v>123</v>
      </c>
      <c r="D228" s="1" t="s">
        <v>424</v>
      </c>
      <c r="E228" s="13">
        <v>0.39999999999999858</v>
      </c>
      <c r="F228" s="3">
        <v>4.2428170407788901</v>
      </c>
      <c r="G228" s="3">
        <v>0.133855519977472</v>
      </c>
      <c r="H228" s="3">
        <v>1.676117669929438</v>
      </c>
      <c r="I228" s="3">
        <v>5.3148332136014798</v>
      </c>
      <c r="J228" s="3">
        <v>0.133855519977472</v>
      </c>
    </row>
    <row r="229" spans="1:10" x14ac:dyDescent="0.25">
      <c r="A229" s="2" t="s">
        <v>132</v>
      </c>
      <c r="B229" s="1" t="s">
        <v>198</v>
      </c>
      <c r="C229" s="2" t="s">
        <v>199</v>
      </c>
      <c r="D229" s="1" t="s">
        <v>200</v>
      </c>
      <c r="E229" s="13">
        <v>0.46666666666666501</v>
      </c>
      <c r="F229" s="3">
        <v>5.6098547243477102</v>
      </c>
      <c r="G229" s="3">
        <v>0.114520443682072</v>
      </c>
      <c r="H229" s="3">
        <v>1.6734785607574374</v>
      </c>
      <c r="I229" s="3">
        <v>6.6833301921542798</v>
      </c>
      <c r="J229" s="3">
        <v>0.153506426133276</v>
      </c>
    </row>
    <row r="230" spans="1:10" x14ac:dyDescent="0.25">
      <c r="A230" s="2" t="s">
        <v>132</v>
      </c>
      <c r="B230" s="1" t="s">
        <v>198</v>
      </c>
      <c r="C230" s="2" t="s">
        <v>199</v>
      </c>
      <c r="D230" s="1" t="s">
        <v>201</v>
      </c>
      <c r="E230" s="13">
        <v>0.55000000000000071</v>
      </c>
      <c r="F230" s="3">
        <v>5.3961614875912502</v>
      </c>
      <c r="G230" s="3">
        <v>9.8426762726586403E-2</v>
      </c>
      <c r="H230" s="3">
        <v>1.6810547599619041</v>
      </c>
      <c r="I230" s="3">
        <v>6.4694088406411696</v>
      </c>
      <c r="J230" s="3">
        <v>0.14190531513621299</v>
      </c>
    </row>
    <row r="231" spans="1:10" x14ac:dyDescent="0.25">
      <c r="A231" s="2" t="s">
        <v>132</v>
      </c>
      <c r="B231" s="1" t="s">
        <v>198</v>
      </c>
      <c r="C231" s="2" t="s">
        <v>123</v>
      </c>
      <c r="D231" s="1" t="s">
        <v>424</v>
      </c>
      <c r="E231" s="13">
        <v>0.61666666666666714</v>
      </c>
      <c r="F231" s="3">
        <v>4.2990048069670896</v>
      </c>
      <c r="G231" s="3">
        <v>9.7350577528930907E-2</v>
      </c>
      <c r="H231" s="3">
        <v>1.6726940157874626</v>
      </c>
      <c r="I231" s="3">
        <v>5.3710809595008904</v>
      </c>
      <c r="J231" s="3">
        <v>9.7350577528930907E-2</v>
      </c>
    </row>
    <row r="232" spans="1:10" x14ac:dyDescent="0.25">
      <c r="A232" s="2" t="s">
        <v>132</v>
      </c>
      <c r="B232" s="1" t="s">
        <v>198</v>
      </c>
      <c r="C232" s="2" t="s">
        <v>199</v>
      </c>
      <c r="D232" s="1" t="s">
        <v>202</v>
      </c>
      <c r="E232" s="13">
        <v>0.68333333333333357</v>
      </c>
      <c r="F232" s="3">
        <v>5.4557192990682903</v>
      </c>
      <c r="G232" s="3">
        <v>0.110199888098934</v>
      </c>
      <c r="H232" s="3">
        <v>1.6800066164619789</v>
      </c>
      <c r="I232" s="3">
        <v>6.52903022930884</v>
      </c>
      <c r="J232" s="3">
        <v>0.15031069882110801</v>
      </c>
    </row>
    <row r="233" spans="1:10" x14ac:dyDescent="0.25">
      <c r="A233" s="2" t="s">
        <v>132</v>
      </c>
      <c r="B233" s="1" t="s">
        <v>198</v>
      </c>
      <c r="C233" s="2" t="s">
        <v>199</v>
      </c>
      <c r="D233" s="1" t="s">
        <v>203</v>
      </c>
      <c r="E233" s="13">
        <v>0.91666666666666607</v>
      </c>
      <c r="F233" s="3">
        <v>5.0954247929082497</v>
      </c>
      <c r="G233" s="3">
        <v>0.109539602849932</v>
      </c>
      <c r="H233" s="3">
        <v>1.6750399283135227</v>
      </c>
      <c r="I233" s="3">
        <v>6.1683511134398197</v>
      </c>
      <c r="J233" s="3">
        <v>0.14982728535081</v>
      </c>
    </row>
    <row r="234" spans="1:10" x14ac:dyDescent="0.25">
      <c r="A234" s="2" t="s">
        <v>132</v>
      </c>
      <c r="B234" s="1" t="s">
        <v>198</v>
      </c>
      <c r="C234" s="2" t="s">
        <v>123</v>
      </c>
      <c r="D234" s="1" t="s">
        <v>424</v>
      </c>
      <c r="E234" s="13">
        <v>0.99999999999999645</v>
      </c>
      <c r="F234" s="3">
        <v>4.2601319276120897</v>
      </c>
      <c r="G234" s="3">
        <v>8.5278411820292693E-2</v>
      </c>
      <c r="H234" s="3">
        <v>1.6723894038177536</v>
      </c>
      <c r="I234" s="3">
        <v>5.3321665838514898</v>
      </c>
      <c r="J234" s="3">
        <v>8.5278411820292693E-2</v>
      </c>
    </row>
    <row r="235" spans="1:10" x14ac:dyDescent="0.25">
      <c r="A235" s="2" t="s">
        <v>132</v>
      </c>
      <c r="B235" s="1" t="s">
        <v>198</v>
      </c>
      <c r="C235" s="2" t="s">
        <v>199</v>
      </c>
      <c r="D235" s="1" t="s">
        <v>204</v>
      </c>
      <c r="E235" s="13">
        <v>1.0666666666666682</v>
      </c>
      <c r="F235" s="3">
        <v>5.3787433123702</v>
      </c>
      <c r="G235" s="3">
        <v>0.123096183794696</v>
      </c>
      <c r="H235" s="3">
        <v>1.6836163071780792</v>
      </c>
      <c r="I235" s="3">
        <v>6.4519720717441897</v>
      </c>
      <c r="J235" s="3">
        <v>0.16000612896976699</v>
      </c>
    </row>
    <row r="236" spans="1:10" x14ac:dyDescent="0.25">
      <c r="A236" s="2" t="s">
        <v>132</v>
      </c>
      <c r="B236" s="1" t="s">
        <v>198</v>
      </c>
      <c r="C236" s="2" t="s">
        <v>199</v>
      </c>
      <c r="D236" s="1" t="s">
        <v>205</v>
      </c>
      <c r="E236" s="13">
        <v>1.1333333333333346</v>
      </c>
      <c r="F236" s="3">
        <v>5.3132277802239098</v>
      </c>
      <c r="G236" s="3">
        <v>0.119698480523348</v>
      </c>
      <c r="H236" s="3">
        <v>1.6815109776414785</v>
      </c>
      <c r="I236" s="3">
        <v>6.3863866026176996</v>
      </c>
      <c r="J236" s="3">
        <v>0.15740716973083099</v>
      </c>
    </row>
    <row r="237" spans="1:10" x14ac:dyDescent="0.25">
      <c r="A237" s="2" t="s">
        <v>132</v>
      </c>
      <c r="B237" s="1" t="s">
        <v>198</v>
      </c>
      <c r="C237" s="2" t="s">
        <v>123</v>
      </c>
      <c r="D237" s="1" t="s">
        <v>424</v>
      </c>
      <c r="E237" s="13">
        <v>1.216666666666665</v>
      </c>
      <c r="F237" s="3">
        <v>4.2596257243756597</v>
      </c>
      <c r="G237" s="3">
        <v>0.120361978934657</v>
      </c>
      <c r="H237" s="3">
        <v>1.6770804655518452</v>
      </c>
      <c r="I237" s="3">
        <v>5.3316598402499604</v>
      </c>
      <c r="J237" s="3">
        <v>0.120361978934657</v>
      </c>
    </row>
    <row r="238" spans="1:10" x14ac:dyDescent="0.25">
      <c r="A238" s="2" t="s">
        <v>132</v>
      </c>
      <c r="B238" s="1" t="s">
        <v>198</v>
      </c>
      <c r="C238" s="2" t="s">
        <v>199</v>
      </c>
      <c r="D238" s="1" t="s">
        <v>206</v>
      </c>
      <c r="E238" s="13">
        <v>1.2833333333333314</v>
      </c>
      <c r="F238" s="3">
        <v>5.4644194334543199</v>
      </c>
      <c r="G238" s="3">
        <v>0.13317765265765899</v>
      </c>
      <c r="H238" s="3">
        <v>1.6766841146988598</v>
      </c>
      <c r="I238" s="3">
        <v>6.5377396509753698</v>
      </c>
      <c r="J238" s="3">
        <v>0.16788560989696599</v>
      </c>
    </row>
    <row r="239" spans="1:10" x14ac:dyDescent="0.25">
      <c r="A239" s="2" t="s">
        <v>132</v>
      </c>
      <c r="B239" s="1" t="s">
        <v>198</v>
      </c>
      <c r="C239" s="2" t="s">
        <v>199</v>
      </c>
      <c r="D239" s="1" t="s">
        <v>207</v>
      </c>
      <c r="E239" s="13">
        <v>1.3499999999999979</v>
      </c>
      <c r="F239" s="3">
        <v>5.5081520433966</v>
      </c>
      <c r="G239" s="3">
        <v>0.11715711162450899</v>
      </c>
      <c r="H239" s="3">
        <v>1.6757739480076506</v>
      </c>
      <c r="I239" s="3">
        <v>6.5815189449112097</v>
      </c>
      <c r="J239" s="3">
        <v>0.155483374182804</v>
      </c>
    </row>
    <row r="240" spans="1:10" x14ac:dyDescent="0.25">
      <c r="A240" s="2" t="s">
        <v>132</v>
      </c>
      <c r="B240" s="1" t="s">
        <v>198</v>
      </c>
      <c r="C240" s="2" t="s">
        <v>123</v>
      </c>
      <c r="D240" s="1" t="s">
        <v>424</v>
      </c>
      <c r="E240" s="13">
        <v>1.4166666666666643</v>
      </c>
      <c r="F240" s="3">
        <v>4.1413264298748498</v>
      </c>
      <c r="G240" s="3">
        <v>0.108922858809786</v>
      </c>
      <c r="H240" s="3">
        <v>1.6751008727820236</v>
      </c>
      <c r="I240" s="3">
        <v>5.2132342627875197</v>
      </c>
      <c r="J240" s="3">
        <v>0.108922858809786</v>
      </c>
    </row>
    <row r="241" spans="1:10" x14ac:dyDescent="0.25">
      <c r="A241" s="2" t="s">
        <v>132</v>
      </c>
      <c r="B241" s="1" t="s">
        <v>198</v>
      </c>
      <c r="C241" s="2" t="s">
        <v>199</v>
      </c>
      <c r="D241" s="1" t="s">
        <v>208</v>
      </c>
      <c r="E241" s="13">
        <v>1.5</v>
      </c>
      <c r="F241" s="3">
        <v>5.1999598738465798</v>
      </c>
      <c r="G241" s="3">
        <v>7.6594099908002894E-2</v>
      </c>
      <c r="H241" s="3">
        <v>1.6761325508216478</v>
      </c>
      <c r="I241" s="3">
        <v>6.2729977842201903</v>
      </c>
      <c r="J241" s="3">
        <v>0.12773389128884</v>
      </c>
    </row>
    <row r="242" spans="1:10" x14ac:dyDescent="0.25">
      <c r="A242" s="2" t="s">
        <v>132</v>
      </c>
      <c r="B242" s="1" t="s">
        <v>198</v>
      </c>
      <c r="C242" s="2" t="s">
        <v>199</v>
      </c>
      <c r="D242" s="1" t="s">
        <v>209</v>
      </c>
      <c r="E242" s="13">
        <v>1.5666666666666664</v>
      </c>
      <c r="F242" s="3">
        <v>5.0166233869421903</v>
      </c>
      <c r="G242" s="3">
        <v>0.11041302094408</v>
      </c>
      <c r="H242" s="3">
        <v>1.6759716562509217</v>
      </c>
      <c r="I242" s="3">
        <v>6.0894655879959396</v>
      </c>
      <c r="J242" s="3">
        <v>0.150467026411337</v>
      </c>
    </row>
    <row r="243" spans="1:10" x14ac:dyDescent="0.25">
      <c r="A243" s="2" t="s">
        <v>132</v>
      </c>
      <c r="B243" s="1" t="s">
        <v>198</v>
      </c>
      <c r="C243" s="2" t="s">
        <v>123</v>
      </c>
      <c r="D243" s="1" t="s">
        <v>424</v>
      </c>
      <c r="E243" s="13">
        <v>1.6333333333333329</v>
      </c>
      <c r="F243" s="3">
        <v>4.2266757062501199</v>
      </c>
      <c r="G243" s="3">
        <v>0.120391171290685</v>
      </c>
      <c r="H243" s="3">
        <v>1.6748249516326685</v>
      </c>
      <c r="I243" s="3">
        <v>5.2986746484075997</v>
      </c>
      <c r="J243" s="3">
        <v>0.120391171290685</v>
      </c>
    </row>
    <row r="244" spans="1:10" x14ac:dyDescent="0.25">
      <c r="A244" s="2" t="s">
        <v>132</v>
      </c>
      <c r="B244" s="1" t="s">
        <v>198</v>
      </c>
      <c r="C244" s="2" t="s">
        <v>199</v>
      </c>
      <c r="D244" s="1" t="s">
        <v>210</v>
      </c>
      <c r="E244" s="13">
        <v>1.7166666666666632</v>
      </c>
      <c r="F244" s="3">
        <v>6.45756770600702</v>
      </c>
      <c r="G244" s="3">
        <v>0.126597501863113</v>
      </c>
      <c r="H244" s="3">
        <v>1.6697191689171809</v>
      </c>
      <c r="I244" s="3">
        <v>7.5319480964186596</v>
      </c>
      <c r="J244" s="3">
        <v>0.162715144719393</v>
      </c>
    </row>
    <row r="245" spans="1:10" x14ac:dyDescent="0.25">
      <c r="A245" s="2" t="s">
        <v>132</v>
      </c>
      <c r="B245" s="1" t="s">
        <v>198</v>
      </c>
      <c r="C245" s="2" t="s">
        <v>199</v>
      </c>
      <c r="D245" s="1" t="s">
        <v>211</v>
      </c>
      <c r="E245" s="13">
        <v>1.7833333333333297</v>
      </c>
      <c r="F245" s="3">
        <v>6.8835927316950301</v>
      </c>
      <c r="G245" s="3">
        <v>0.12552607482224201</v>
      </c>
      <c r="H245" s="3">
        <v>1.6719310105103558</v>
      </c>
      <c r="I245" s="3">
        <v>7.9584278982920402</v>
      </c>
      <c r="J245" s="3">
        <v>0.161882940124496</v>
      </c>
    </row>
    <row r="246" spans="1:10" x14ac:dyDescent="0.25">
      <c r="A246" s="2" t="s">
        <v>132</v>
      </c>
      <c r="B246" s="1" t="s">
        <v>198</v>
      </c>
      <c r="C246" s="2" t="s">
        <v>123</v>
      </c>
      <c r="D246" s="1" t="s">
        <v>424</v>
      </c>
      <c r="E246" s="13">
        <v>1.8499999999999961</v>
      </c>
      <c r="F246" s="3">
        <v>4.16734808007857</v>
      </c>
      <c r="G246" s="3">
        <v>0.117641071937943</v>
      </c>
      <c r="H246" s="3">
        <v>1.670557065768226</v>
      </c>
      <c r="I246" s="3">
        <v>5.2392836907648697</v>
      </c>
      <c r="J246" s="3">
        <v>0.117641071937943</v>
      </c>
    </row>
    <row r="247" spans="1:10" x14ac:dyDescent="0.25">
      <c r="A247" s="2" t="s">
        <v>132</v>
      </c>
      <c r="B247" s="1" t="s">
        <v>198</v>
      </c>
      <c r="C247" s="2" t="s">
        <v>199</v>
      </c>
      <c r="D247" s="1" t="s">
        <v>212</v>
      </c>
      <c r="E247" s="13">
        <v>1.9166666666666625</v>
      </c>
      <c r="F247" s="3">
        <v>5.1040173127316901</v>
      </c>
      <c r="G247" s="3">
        <v>0.11082513971590401</v>
      </c>
      <c r="H247" s="3">
        <v>1.6742388821088796</v>
      </c>
      <c r="I247" s="3">
        <v>6.17695280566676</v>
      </c>
      <c r="J247" s="3">
        <v>0.15076969999347301</v>
      </c>
    </row>
    <row r="248" spans="1:10" x14ac:dyDescent="0.25">
      <c r="A248" s="2" t="s">
        <v>132</v>
      </c>
      <c r="B248" s="1" t="s">
        <v>198</v>
      </c>
      <c r="C248" s="2" t="s">
        <v>199</v>
      </c>
      <c r="D248" s="1" t="s">
        <v>213</v>
      </c>
      <c r="E248" s="13">
        <v>1.9999999999999982</v>
      </c>
      <c r="F248" s="3">
        <v>6.50505092466957</v>
      </c>
      <c r="G248" s="3">
        <v>8.6939266076092203E-2</v>
      </c>
      <c r="H248" s="3">
        <v>1.6741235515731057</v>
      </c>
      <c r="I248" s="3">
        <v>7.5794820028009999</v>
      </c>
      <c r="J248" s="3">
        <v>0.134192871751527</v>
      </c>
    </row>
    <row r="249" spans="1:10" x14ac:dyDescent="0.25">
      <c r="A249" s="2" t="s">
        <v>132</v>
      </c>
      <c r="B249" s="1" t="s">
        <v>198</v>
      </c>
      <c r="C249" s="2" t="s">
        <v>123</v>
      </c>
      <c r="D249" s="1" t="s">
        <v>424</v>
      </c>
      <c r="E249" s="13">
        <v>2.0666666666666647</v>
      </c>
      <c r="F249" s="3">
        <v>4.17127167267983</v>
      </c>
      <c r="G249" s="3">
        <v>0.104022837506775</v>
      </c>
      <c r="H249" s="3">
        <v>1.6725335984894563</v>
      </c>
      <c r="I249" s="3">
        <v>5.2432114717506604</v>
      </c>
      <c r="J249" s="3">
        <v>0.104022837506775</v>
      </c>
    </row>
    <row r="250" spans="1:10" x14ac:dyDescent="0.25">
      <c r="A250" s="2" t="s">
        <v>132</v>
      </c>
      <c r="B250" s="1" t="s">
        <v>198</v>
      </c>
      <c r="C250" s="2" t="s">
        <v>199</v>
      </c>
      <c r="D250" s="1" t="s">
        <v>214</v>
      </c>
      <c r="E250" s="13">
        <v>2.1333333333333311</v>
      </c>
      <c r="F250" s="3">
        <v>5.9671955862174997</v>
      </c>
      <c r="G250" s="3">
        <v>9.4480404351684394E-2</v>
      </c>
      <c r="H250" s="3">
        <v>1.6752981643236724</v>
      </c>
      <c r="I250" s="3">
        <v>7.0410525107560398</v>
      </c>
      <c r="J250" s="3">
        <v>0.13919711796416601</v>
      </c>
    </row>
    <row r="251" spans="1:10" x14ac:dyDescent="0.25">
      <c r="A251" s="2" t="s">
        <v>132</v>
      </c>
      <c r="B251" s="1" t="s">
        <v>198</v>
      </c>
      <c r="C251" s="2" t="s">
        <v>199</v>
      </c>
      <c r="D251" s="1" t="s">
        <v>215</v>
      </c>
      <c r="E251" s="13">
        <v>2.1999999999999975</v>
      </c>
      <c r="F251" s="3">
        <v>5.5488848331655101</v>
      </c>
      <c r="G251" s="3">
        <v>0.15324648041402</v>
      </c>
      <c r="H251" s="3">
        <v>1.6713244758803738</v>
      </c>
      <c r="I251" s="3">
        <v>6.6222952164045603</v>
      </c>
      <c r="J251" s="3">
        <v>0.184211222791546</v>
      </c>
    </row>
    <row r="252" spans="1:10" x14ac:dyDescent="0.25">
      <c r="A252" s="2" t="s">
        <v>132</v>
      </c>
      <c r="B252" s="1" t="s">
        <v>198</v>
      </c>
      <c r="C252" s="2" t="s">
        <v>123</v>
      </c>
      <c r="D252" s="1" t="s">
        <v>424</v>
      </c>
      <c r="E252" s="13">
        <v>2.2833333333333332</v>
      </c>
      <c r="F252" s="3">
        <v>4.2329105963165796</v>
      </c>
      <c r="G252" s="3">
        <v>9.9436092304673193E-2</v>
      </c>
      <c r="H252" s="3">
        <v>1.6736036589329082</v>
      </c>
      <c r="I252" s="3">
        <v>5.3049161941382996</v>
      </c>
      <c r="J252" s="3">
        <v>9.9436092304673193E-2</v>
      </c>
    </row>
    <row r="253" spans="1:10" x14ac:dyDescent="0.25">
      <c r="A253" s="2" t="s">
        <v>132</v>
      </c>
      <c r="B253" s="1" t="s">
        <v>198</v>
      </c>
      <c r="C253" s="2" t="s">
        <v>199</v>
      </c>
      <c r="D253" s="1" t="s">
        <v>216</v>
      </c>
      <c r="E253" s="13">
        <v>2.41816091954023</v>
      </c>
      <c r="F253" s="3">
        <v>4.85376263839842</v>
      </c>
      <c r="G253" s="3">
        <v>0.13209075841961801</v>
      </c>
      <c r="H253" s="3">
        <v>1.6739236211078306</v>
      </c>
      <c r="I253" s="3">
        <v>5.9264309877167198</v>
      </c>
      <c r="J253" s="3">
        <v>0.167024726621366</v>
      </c>
    </row>
    <row r="254" spans="1:10" x14ac:dyDescent="0.25">
      <c r="A254" s="2" t="s">
        <v>132</v>
      </c>
      <c r="B254" s="1" t="s">
        <v>198</v>
      </c>
      <c r="C254" s="2" t="s">
        <v>199</v>
      </c>
      <c r="D254" s="1" t="s">
        <v>217</v>
      </c>
      <c r="E254" s="13">
        <v>2.4977196885428299</v>
      </c>
      <c r="F254" s="3">
        <v>5.2708976681188302</v>
      </c>
      <c r="G254" s="3">
        <v>0.11078638132450901</v>
      </c>
      <c r="H254" s="3">
        <v>1.6732810934201794</v>
      </c>
      <c r="I254" s="3">
        <v>6.3440113036674601</v>
      </c>
      <c r="J254" s="3">
        <v>0.15074121244720001</v>
      </c>
    </row>
    <row r="255" spans="1:10" x14ac:dyDescent="0.25">
      <c r="A255" s="2" t="s">
        <v>132</v>
      </c>
      <c r="B255" s="1" t="s">
        <v>198</v>
      </c>
      <c r="C255" s="2" t="s">
        <v>123</v>
      </c>
      <c r="D255" s="1" t="s">
        <v>424</v>
      </c>
      <c r="E255" s="13">
        <v>2.57727845754542</v>
      </c>
      <c r="F255" s="3">
        <v>4.1869547559678599</v>
      </c>
      <c r="G255" s="3">
        <v>9.1177514798673795E-2</v>
      </c>
      <c r="H255" s="3">
        <v>1.6773748241672617</v>
      </c>
      <c r="I255" s="3">
        <v>5.2589112965264402</v>
      </c>
      <c r="J255" s="3">
        <v>9.1177514798673795E-2</v>
      </c>
    </row>
    <row r="256" spans="1:10" x14ac:dyDescent="0.25">
      <c r="A256" s="2" t="s">
        <v>132</v>
      </c>
      <c r="B256" s="1" t="s">
        <v>198</v>
      </c>
      <c r="C256" s="2" t="s">
        <v>199</v>
      </c>
      <c r="D256" s="1" t="s">
        <v>218</v>
      </c>
      <c r="E256" s="13">
        <v>2.6568372265480198</v>
      </c>
      <c r="F256" s="3">
        <v>5.1948684783593704</v>
      </c>
      <c r="G256" s="3">
        <v>0.114789134589041</v>
      </c>
      <c r="H256" s="3">
        <v>1.67670996344692</v>
      </c>
      <c r="I256" s="3">
        <v>6.2679009537345198</v>
      </c>
      <c r="J256" s="3">
        <v>0.15370698182832501</v>
      </c>
    </row>
    <row r="257" spans="1:10" x14ac:dyDescent="0.25">
      <c r="A257" s="2" t="s">
        <v>132</v>
      </c>
      <c r="B257" s="1" t="s">
        <v>198</v>
      </c>
      <c r="C257" s="2" t="s">
        <v>199</v>
      </c>
      <c r="D257" s="1" t="s">
        <v>219</v>
      </c>
      <c r="E257" s="13">
        <v>2.7363959955506099</v>
      </c>
      <c r="F257" s="3">
        <v>5.5947916813041596</v>
      </c>
      <c r="G257" s="3">
        <v>0.141498797199474</v>
      </c>
      <c r="H257" s="3">
        <v>1.6736779009674276</v>
      </c>
      <c r="I257" s="3">
        <v>6.6682510695077397</v>
      </c>
      <c r="J257" s="3">
        <v>0.174560019626403</v>
      </c>
    </row>
    <row r="258" spans="1:10" x14ac:dyDescent="0.25">
      <c r="A258" s="2" t="s">
        <v>132</v>
      </c>
      <c r="B258" s="1" t="s">
        <v>198</v>
      </c>
      <c r="C258" s="2" t="s">
        <v>123</v>
      </c>
      <c r="D258" s="1" t="s">
        <v>424</v>
      </c>
      <c r="E258" s="13">
        <v>2.8159547645532101</v>
      </c>
      <c r="F258" s="3">
        <v>4.3022354482571403</v>
      </c>
      <c r="G258" s="3">
        <v>0.13085431363802499</v>
      </c>
      <c r="H258" s="3">
        <v>1.6740999603470614</v>
      </c>
      <c r="I258" s="3">
        <v>5.3743150494585104</v>
      </c>
      <c r="J258" s="3">
        <v>0.13085431363802499</v>
      </c>
    </row>
    <row r="259" spans="1:10" x14ac:dyDescent="0.25">
      <c r="A259" s="2" t="s">
        <v>132</v>
      </c>
      <c r="B259" s="1" t="s">
        <v>198</v>
      </c>
      <c r="C259" s="2" t="s">
        <v>199</v>
      </c>
      <c r="D259" s="1" t="s">
        <v>220</v>
      </c>
      <c r="E259" s="13">
        <v>2.8955135335558002</v>
      </c>
      <c r="F259" s="3">
        <v>5.28871984554468</v>
      </c>
      <c r="G259" s="3">
        <v>0.10454907572342299</v>
      </c>
      <c r="H259" s="3">
        <v>1.6735744715670053</v>
      </c>
      <c r="I259" s="3">
        <v>6.3618525060362696</v>
      </c>
      <c r="J259" s="3">
        <v>0.14621833016996999</v>
      </c>
    </row>
    <row r="260" spans="1:10" x14ac:dyDescent="0.25">
      <c r="A260" s="2" t="s">
        <v>132</v>
      </c>
      <c r="B260" s="1" t="s">
        <v>198</v>
      </c>
      <c r="C260" s="2" t="s">
        <v>199</v>
      </c>
      <c r="D260" s="1" t="s">
        <v>221</v>
      </c>
      <c r="E260" s="13">
        <v>2.9750723025584001</v>
      </c>
      <c r="F260" s="3">
        <v>5.0729560919755503</v>
      </c>
      <c r="G260" s="3">
        <v>8.8309286870618203E-2</v>
      </c>
      <c r="H260" s="3">
        <v>1.6797308777309781</v>
      </c>
      <c r="I260" s="3">
        <v>6.1458584274607304</v>
      </c>
      <c r="J260" s="3">
        <v>0.13508449574495701</v>
      </c>
    </row>
    <row r="261" spans="1:10" x14ac:dyDescent="0.25">
      <c r="A261" s="2" t="s">
        <v>132</v>
      </c>
      <c r="B261" s="1" t="s">
        <v>198</v>
      </c>
      <c r="C261" s="2" t="s">
        <v>123</v>
      </c>
      <c r="D261" s="1" t="s">
        <v>424</v>
      </c>
      <c r="E261" s="13">
        <v>3.0546310715609999</v>
      </c>
      <c r="F261" s="3">
        <v>4.1996003188084998</v>
      </c>
      <c r="G261" s="3">
        <v>0.10469862580030199</v>
      </c>
      <c r="H261" s="3">
        <v>1.6691871370258522</v>
      </c>
      <c r="I261" s="3">
        <v>5.2715703583412399</v>
      </c>
      <c r="J261" s="3">
        <v>0.10469862580030199</v>
      </c>
    </row>
    <row r="262" spans="1:10" x14ac:dyDescent="0.25">
      <c r="A262" s="2" t="s">
        <v>132</v>
      </c>
      <c r="B262" s="1" t="s">
        <v>198</v>
      </c>
      <c r="C262" s="2" t="s">
        <v>199</v>
      </c>
      <c r="D262" s="1" t="s">
        <v>222</v>
      </c>
      <c r="E262" s="13">
        <v>3.13418984056359</v>
      </c>
      <c r="F262" s="3">
        <v>5.4859491520620196</v>
      </c>
      <c r="G262" s="3">
        <v>0.13134212148975</v>
      </c>
      <c r="H262" s="3">
        <v>1.6855742120515549</v>
      </c>
      <c r="I262" s="3">
        <v>6.5592923522783604</v>
      </c>
      <c r="J262" s="3">
        <v>0.16643330111639401</v>
      </c>
    </row>
    <row r="263" spans="1:10" x14ac:dyDescent="0.25">
      <c r="A263" s="2" t="s">
        <v>132</v>
      </c>
      <c r="B263" s="1" t="s">
        <v>198</v>
      </c>
      <c r="C263" s="2" t="s">
        <v>199</v>
      </c>
      <c r="D263" s="1" t="s">
        <v>223</v>
      </c>
      <c r="E263" s="13">
        <v>3.2137486095661898</v>
      </c>
      <c r="F263" s="3">
        <v>5.3218670347598902</v>
      </c>
      <c r="G263" s="3">
        <v>0.11741270971216899</v>
      </c>
      <c r="H263" s="3">
        <v>1.677064037667785</v>
      </c>
      <c r="I263" s="3">
        <v>6.3950350794457202</v>
      </c>
      <c r="J263" s="3">
        <v>0.155676058676427</v>
      </c>
    </row>
    <row r="264" spans="1:10" x14ac:dyDescent="0.25">
      <c r="A264" s="2" t="s">
        <v>132</v>
      </c>
      <c r="B264" s="1" t="s">
        <v>198</v>
      </c>
      <c r="C264" s="2" t="s">
        <v>123</v>
      </c>
      <c r="D264" s="1" t="s">
        <v>424</v>
      </c>
      <c r="E264" s="13">
        <v>3.2933073785687799</v>
      </c>
      <c r="F264" s="3">
        <v>4.2300813177973398</v>
      </c>
      <c r="G264" s="3">
        <v>0.110274376295145</v>
      </c>
      <c r="H264" s="3">
        <v>1.6691225851594782</v>
      </c>
      <c r="I264" s="3">
        <v>5.3020838954007603</v>
      </c>
      <c r="J264" s="3">
        <v>0.110274376295145</v>
      </c>
    </row>
    <row r="265" spans="1:10" x14ac:dyDescent="0.25">
      <c r="A265" s="2" t="s">
        <v>132</v>
      </c>
      <c r="B265" s="1" t="s">
        <v>198</v>
      </c>
      <c r="C265" s="2" t="s">
        <v>224</v>
      </c>
      <c r="D265" s="1" t="s">
        <v>225</v>
      </c>
      <c r="E265" s="13">
        <v>3.3728661475713801</v>
      </c>
      <c r="F265" s="3">
        <v>5.4066189252583996</v>
      </c>
      <c r="G265" s="3">
        <v>9.0776831634453298E-2</v>
      </c>
      <c r="H265" s="3">
        <v>1.6867694572075411</v>
      </c>
      <c r="I265" s="3">
        <v>6.4798774414873597</v>
      </c>
      <c r="J265" s="3">
        <v>0.136710365388518</v>
      </c>
    </row>
    <row r="266" spans="1:10" x14ac:dyDescent="0.25">
      <c r="A266" s="2" t="s">
        <v>132</v>
      </c>
      <c r="B266" s="1" t="s">
        <v>198</v>
      </c>
      <c r="C266" s="2" t="s">
        <v>224</v>
      </c>
      <c r="D266" s="1" t="s">
        <v>226</v>
      </c>
      <c r="E266" s="13">
        <v>3.4524249165739702</v>
      </c>
      <c r="F266" s="3">
        <v>5.43100472299973</v>
      </c>
      <c r="G266" s="3">
        <v>0.12621546154094901</v>
      </c>
      <c r="H266" s="3">
        <v>1.6789193419819233</v>
      </c>
      <c r="I266" s="3">
        <v>6.5042892707509701</v>
      </c>
      <c r="J266" s="3">
        <v>0.16241808266035801</v>
      </c>
    </row>
    <row r="267" spans="1:10" x14ac:dyDescent="0.25">
      <c r="A267" s="2" t="s">
        <v>132</v>
      </c>
      <c r="B267" s="1" t="s">
        <v>198</v>
      </c>
      <c r="C267" s="2" t="s">
        <v>123</v>
      </c>
      <c r="D267" s="1" t="s">
        <v>424</v>
      </c>
      <c r="E267" s="13">
        <v>3.5319836855765701</v>
      </c>
      <c r="F267" s="3">
        <v>4.12361200740862</v>
      </c>
      <c r="G267" s="3">
        <v>0.17090016151034701</v>
      </c>
      <c r="H267" s="3">
        <v>1.677133657760459</v>
      </c>
      <c r="I267" s="3">
        <v>5.1955009304052098</v>
      </c>
      <c r="J267" s="3">
        <v>0.17090016151034701</v>
      </c>
    </row>
    <row r="268" spans="1:10" x14ac:dyDescent="0.25">
      <c r="A268" s="2" t="s">
        <v>132</v>
      </c>
      <c r="B268" s="1" t="s">
        <v>198</v>
      </c>
      <c r="C268" s="2" t="s">
        <v>224</v>
      </c>
      <c r="D268" s="14" t="s">
        <v>227</v>
      </c>
      <c r="E268" s="13">
        <v>3.6115424545791601</v>
      </c>
      <c r="F268" s="15">
        <v>5.6968981466716198</v>
      </c>
      <c r="G268" s="15">
        <v>0.154575716035074</v>
      </c>
      <c r="H268" s="15">
        <v>1.7061739996334566</v>
      </c>
      <c r="I268" s="15">
        <v>6.7704665322017004</v>
      </c>
      <c r="J268" s="15">
        <v>0.185318490256175</v>
      </c>
    </row>
    <row r="269" spans="1:10" x14ac:dyDescent="0.25">
      <c r="A269" s="2" t="s">
        <v>132</v>
      </c>
      <c r="B269" s="1" t="s">
        <v>198</v>
      </c>
      <c r="C269" s="2" t="s">
        <v>224</v>
      </c>
      <c r="D269" s="1" t="s">
        <v>228</v>
      </c>
      <c r="E269" s="13">
        <v>3.69110122358176</v>
      </c>
      <c r="F269" s="3">
        <v>5.62646648916831</v>
      </c>
      <c r="G269" s="3">
        <v>0.12601459571134399</v>
      </c>
      <c r="H269" s="3">
        <v>1.6764978714952141</v>
      </c>
      <c r="I269" s="3">
        <v>6.6999596898180602</v>
      </c>
      <c r="J269" s="3">
        <v>0.16226203861459901</v>
      </c>
    </row>
    <row r="270" spans="1:10" x14ac:dyDescent="0.25">
      <c r="A270" s="2" t="s">
        <v>132</v>
      </c>
      <c r="B270" s="1" t="s">
        <v>198</v>
      </c>
      <c r="C270" s="2" t="s">
        <v>123</v>
      </c>
      <c r="D270" s="1" t="s">
        <v>424</v>
      </c>
      <c r="E270" s="13">
        <v>3.77065999258435</v>
      </c>
      <c r="F270" s="3">
        <v>4.2530428849989397</v>
      </c>
      <c r="G270" s="3">
        <v>0.103897559588183</v>
      </c>
      <c r="H270" s="3">
        <v>1.6667750906564889</v>
      </c>
      <c r="I270" s="3">
        <v>5.3250699737774596</v>
      </c>
      <c r="J270" s="3">
        <v>0.103897559588183</v>
      </c>
    </row>
    <row r="271" spans="1:10" x14ac:dyDescent="0.25">
      <c r="A271" s="2" t="s">
        <v>132</v>
      </c>
      <c r="B271" s="1" t="s">
        <v>198</v>
      </c>
      <c r="C271" s="2" t="s">
        <v>224</v>
      </c>
      <c r="D271" s="1" t="s">
        <v>229</v>
      </c>
      <c r="E271" s="13">
        <v>3.8502187615869499</v>
      </c>
      <c r="F271" s="3">
        <v>5.8525825826156703</v>
      </c>
      <c r="G271" s="3">
        <v>8.6178941017821004E-2</v>
      </c>
      <c r="H271" s="3">
        <v>1.6762745027822974</v>
      </c>
      <c r="I271" s="3">
        <v>6.9263171592603898</v>
      </c>
      <c r="J271" s="3">
        <v>0.13370153595985801</v>
      </c>
    </row>
    <row r="272" spans="1:10" x14ac:dyDescent="0.25">
      <c r="A272" s="2" t="s">
        <v>132</v>
      </c>
      <c r="B272" s="1" t="s">
        <v>198</v>
      </c>
      <c r="C272" s="2" t="s">
        <v>224</v>
      </c>
      <c r="D272" s="1" t="s">
        <v>230</v>
      </c>
      <c r="E272" s="13">
        <v>3.9297775305895501</v>
      </c>
      <c r="F272" s="3">
        <v>5.3652214256907298</v>
      </c>
      <c r="G272" s="3">
        <v>0.123927268303253</v>
      </c>
      <c r="H272" s="3">
        <v>1.6749524209907456</v>
      </c>
      <c r="I272" s="3">
        <v>6.4384357506261898</v>
      </c>
      <c r="J272" s="3">
        <v>0.16064637771259799</v>
      </c>
    </row>
    <row r="273" spans="1:10" x14ac:dyDescent="0.25">
      <c r="A273" s="2" t="s">
        <v>132</v>
      </c>
      <c r="B273" s="1" t="s">
        <v>198</v>
      </c>
      <c r="C273" s="2" t="s">
        <v>123</v>
      </c>
      <c r="D273" s="1" t="s">
        <v>424</v>
      </c>
      <c r="E273" s="13">
        <v>4.0093362995921398</v>
      </c>
      <c r="F273" s="3">
        <v>4.3211237091325101</v>
      </c>
      <c r="G273" s="3">
        <v>0.15364906292108599</v>
      </c>
      <c r="H273" s="3">
        <v>1.6698992737586078</v>
      </c>
      <c r="I273" s="3">
        <v>5.3932234733071702</v>
      </c>
      <c r="J273" s="3">
        <v>0.15364906292108599</v>
      </c>
    </row>
    <row r="274" spans="1:10" x14ac:dyDescent="0.25">
      <c r="A274" s="2" t="s">
        <v>132</v>
      </c>
      <c r="B274" s="1" t="s">
        <v>198</v>
      </c>
      <c r="C274" s="2" t="s">
        <v>224</v>
      </c>
      <c r="D274" s="1" t="s">
        <v>231</v>
      </c>
      <c r="E274" s="13">
        <v>4.0888950685947396</v>
      </c>
      <c r="F274" s="3">
        <v>4.8974047263925504</v>
      </c>
      <c r="G274" s="3">
        <v>0.10020502877745199</v>
      </c>
      <c r="H274" s="3">
        <v>1.7004582407371422</v>
      </c>
      <c r="I274" s="3">
        <v>5.97011966307325</v>
      </c>
      <c r="J274" s="3">
        <v>0.143144467707844</v>
      </c>
    </row>
    <row r="275" spans="1:10" x14ac:dyDescent="0.25">
      <c r="A275" s="2" t="s">
        <v>132</v>
      </c>
      <c r="B275" s="1" t="s">
        <v>198</v>
      </c>
      <c r="C275" s="2" t="s">
        <v>224</v>
      </c>
      <c r="D275" s="1" t="s">
        <v>232</v>
      </c>
      <c r="E275" s="13">
        <v>4.1684538375973297</v>
      </c>
      <c r="F275" s="3">
        <v>5.5281865797809298</v>
      </c>
      <c r="G275" s="3">
        <v>0.113999954363532</v>
      </c>
      <c r="H275" s="3">
        <v>1.6771958880748248</v>
      </c>
      <c r="I275" s="3">
        <v>6.6015748679031301</v>
      </c>
      <c r="J275" s="3">
        <v>0.15311851761938999</v>
      </c>
    </row>
    <row r="276" spans="1:10" x14ac:dyDescent="0.25">
      <c r="A276" s="2" t="s">
        <v>132</v>
      </c>
      <c r="B276" s="1" t="s">
        <v>198</v>
      </c>
      <c r="C276" s="2" t="s">
        <v>123</v>
      </c>
      <c r="D276" s="1" t="s">
        <v>424</v>
      </c>
      <c r="E276" s="13">
        <v>4.2480126065999304</v>
      </c>
      <c r="F276" s="3">
        <v>4.25612825596966</v>
      </c>
      <c r="G276" s="3">
        <v>0.10534747231772799</v>
      </c>
      <c r="H276" s="3">
        <v>1.6756121950400367</v>
      </c>
      <c r="I276" s="3">
        <v>5.32815863834157</v>
      </c>
      <c r="J276" s="3">
        <v>0.10534747231772799</v>
      </c>
    </row>
    <row r="277" spans="1:10" x14ac:dyDescent="0.25">
      <c r="A277" s="2" t="s">
        <v>132</v>
      </c>
      <c r="B277" s="1" t="s">
        <v>198</v>
      </c>
      <c r="C277" s="2" t="s">
        <v>224</v>
      </c>
      <c r="D277" s="1" t="s">
        <v>233</v>
      </c>
      <c r="E277" s="13">
        <v>4.3275713756025196</v>
      </c>
      <c r="F277" s="3">
        <v>5.5825023124433901</v>
      </c>
      <c r="G277" s="3">
        <v>0.10264394681805999</v>
      </c>
      <c r="H277" s="3">
        <v>1.6810438957807023</v>
      </c>
      <c r="I277" s="3">
        <v>6.6559485819053199</v>
      </c>
      <c r="J277" s="3">
        <v>0.14486224719181001</v>
      </c>
    </row>
    <row r="278" spans="1:10" x14ac:dyDescent="0.25">
      <c r="A278" s="2" t="s">
        <v>132</v>
      </c>
      <c r="B278" s="1" t="s">
        <v>198</v>
      </c>
      <c r="C278" s="2" t="s">
        <v>224</v>
      </c>
      <c r="D278" s="1" t="s">
        <v>234</v>
      </c>
      <c r="E278" s="13">
        <v>4.4071301446051203</v>
      </c>
      <c r="F278" s="3">
        <v>5.4769562212055796</v>
      </c>
      <c r="G278" s="3">
        <v>0.116038229060573</v>
      </c>
      <c r="H278" s="3">
        <v>1.6721065761347649</v>
      </c>
      <c r="I278" s="3">
        <v>6.5502898215850003</v>
      </c>
      <c r="J278" s="3">
        <v>0.15464204294623801</v>
      </c>
    </row>
    <row r="279" spans="1:10" x14ac:dyDescent="0.25">
      <c r="A279" s="2" t="s">
        <v>132</v>
      </c>
      <c r="B279" s="1" t="s">
        <v>198</v>
      </c>
      <c r="C279" s="2" t="s">
        <v>123</v>
      </c>
      <c r="D279" s="1" t="s">
        <v>424</v>
      </c>
      <c r="E279" s="13">
        <v>4.4866889136077104</v>
      </c>
      <c r="F279" s="3">
        <v>4.1785339614954697</v>
      </c>
      <c r="G279" s="3">
        <v>0.11743337682471899</v>
      </c>
      <c r="H279" s="3">
        <v>1.6710305087977395</v>
      </c>
      <c r="I279" s="3">
        <v>5.2504815129652496</v>
      </c>
      <c r="J279" s="3">
        <v>0.11743337682471899</v>
      </c>
    </row>
    <row r="280" spans="1:10" x14ac:dyDescent="0.25">
      <c r="A280" s="2" t="s">
        <v>132</v>
      </c>
      <c r="B280" s="1" t="s">
        <v>198</v>
      </c>
      <c r="C280" s="2" t="s">
        <v>224</v>
      </c>
      <c r="D280" s="1" t="s">
        <v>235</v>
      </c>
      <c r="E280" s="13">
        <v>4.5662476826103102</v>
      </c>
      <c r="F280" s="3">
        <v>5.3831779762723002</v>
      </c>
      <c r="G280" s="3">
        <v>0.15915528981097801</v>
      </c>
      <c r="H280" s="3">
        <v>1.6713027085100551</v>
      </c>
      <c r="I280" s="3">
        <v>6.4564114695924104</v>
      </c>
      <c r="J280" s="3">
        <v>0.189155219642199</v>
      </c>
    </row>
    <row r="281" spans="1:10" x14ac:dyDescent="0.25">
      <c r="A281" s="2" t="s">
        <v>132</v>
      </c>
      <c r="B281" s="1" t="s">
        <v>198</v>
      </c>
      <c r="C281" s="2" t="s">
        <v>224</v>
      </c>
      <c r="D281" s="1" t="s">
        <v>236</v>
      </c>
      <c r="E281" s="13">
        <v>4.6458064516129003</v>
      </c>
      <c r="F281" s="3">
        <v>5.3526881874357199</v>
      </c>
      <c r="G281" s="3">
        <v>0.17302107171193101</v>
      </c>
      <c r="H281" s="3">
        <v>1.6808114013109101</v>
      </c>
      <c r="I281" s="3">
        <v>6.4258891333019896</v>
      </c>
      <c r="J281" s="3">
        <v>0.20096164335369399</v>
      </c>
    </row>
    <row r="282" spans="1:10" x14ac:dyDescent="0.25">
      <c r="A282" s="2" t="s">
        <v>132</v>
      </c>
      <c r="B282" s="1" t="s">
        <v>198</v>
      </c>
      <c r="C282" s="2" t="s">
        <v>123</v>
      </c>
      <c r="D282" s="1" t="s">
        <v>424</v>
      </c>
      <c r="E282" s="13">
        <v>4.7253652206155001</v>
      </c>
      <c r="F282" s="3">
        <v>4.2842791413544301</v>
      </c>
      <c r="G282" s="3">
        <v>0.149274037573044</v>
      </c>
      <c r="H282" s="3">
        <v>1.6672594201807613</v>
      </c>
      <c r="I282" s="3">
        <v>5.3563395744313702</v>
      </c>
      <c r="J282" s="3">
        <v>0.149274037573044</v>
      </c>
    </row>
    <row r="283" spans="1:10" x14ac:dyDescent="0.25">
      <c r="A283" s="2" t="s">
        <v>132</v>
      </c>
      <c r="B283" s="1" t="s">
        <v>198</v>
      </c>
      <c r="C283" s="2" t="s">
        <v>224</v>
      </c>
      <c r="D283" s="1" t="s">
        <v>237</v>
      </c>
      <c r="E283" s="13">
        <v>4.8049239896180902</v>
      </c>
      <c r="F283" s="3">
        <v>5.4273639334703097</v>
      </c>
      <c r="G283" s="3">
        <v>0.118310007406233</v>
      </c>
      <c r="H283" s="3">
        <v>1.6746132704250882</v>
      </c>
      <c r="I283" s="3">
        <v>6.5006445947262099</v>
      </c>
      <c r="J283" s="3">
        <v>0.15635392126689701</v>
      </c>
    </row>
    <row r="284" spans="1:10" x14ac:dyDescent="0.25">
      <c r="A284" s="2" t="s">
        <v>132</v>
      </c>
      <c r="B284" s="1" t="s">
        <v>198</v>
      </c>
      <c r="C284" s="2" t="s">
        <v>224</v>
      </c>
      <c r="D284" s="1" t="s">
        <v>238</v>
      </c>
      <c r="E284" s="13">
        <v>4.88448275862069</v>
      </c>
      <c r="F284" s="3">
        <v>5.3247298074614502</v>
      </c>
      <c r="G284" s="3">
        <v>0.16902267344233299</v>
      </c>
      <c r="H284" s="3">
        <v>1.6684600040425959</v>
      </c>
      <c r="I284" s="3">
        <v>6.3979009081198601</v>
      </c>
      <c r="J284" s="3">
        <v>0.19752963063972301</v>
      </c>
    </row>
    <row r="285" spans="1:10" x14ac:dyDescent="0.25">
      <c r="A285" s="2" t="s">
        <v>132</v>
      </c>
      <c r="B285" s="1" t="s">
        <v>198</v>
      </c>
      <c r="C285" s="2" t="s">
        <v>123</v>
      </c>
      <c r="D285" s="1" t="s">
        <v>424</v>
      </c>
      <c r="E285" s="13">
        <v>4.9640415276232899</v>
      </c>
      <c r="F285" s="3">
        <v>4.2123200472099498</v>
      </c>
      <c r="G285" s="3">
        <v>0.104956418183714</v>
      </c>
      <c r="H285" s="3">
        <v>1.6701411336819143</v>
      </c>
      <c r="I285" s="3">
        <v>5.2843036648877399</v>
      </c>
      <c r="J285" s="3">
        <v>0.104956418183714</v>
      </c>
    </row>
    <row r="286" spans="1:10" x14ac:dyDescent="0.25">
      <c r="A286" s="2" t="s">
        <v>132</v>
      </c>
      <c r="B286" s="1" t="s">
        <v>198</v>
      </c>
      <c r="C286" s="2" t="s">
        <v>224</v>
      </c>
      <c r="D286" s="1" t="s">
        <v>239</v>
      </c>
      <c r="E286" s="13">
        <v>5.0436002966258799</v>
      </c>
      <c r="F286" s="3">
        <v>5.4447442015512699</v>
      </c>
      <c r="G286" s="3">
        <v>0.102691674975299</v>
      </c>
      <c r="H286" s="3">
        <v>1.67173975655232</v>
      </c>
      <c r="I286" s="3">
        <v>6.5180434160179104</v>
      </c>
      <c r="J286" s="3">
        <v>0.144896069485354</v>
      </c>
    </row>
    <row r="287" spans="1:10" x14ac:dyDescent="0.25">
      <c r="A287" s="2" t="s">
        <v>132</v>
      </c>
      <c r="B287" s="1" t="s">
        <v>198</v>
      </c>
      <c r="C287" s="2" t="s">
        <v>224</v>
      </c>
      <c r="D287" s="1" t="s">
        <v>240</v>
      </c>
      <c r="E287" s="13">
        <v>5.1231590656284798</v>
      </c>
      <c r="F287" s="3">
        <v>5.34446845082614</v>
      </c>
      <c r="G287" s="3">
        <v>0.123011610781831</v>
      </c>
      <c r="H287" s="3">
        <v>1.6709013567269806</v>
      </c>
      <c r="I287" s="3">
        <v>6.41766062223037</v>
      </c>
      <c r="J287" s="3">
        <v>0.15994107424365001</v>
      </c>
    </row>
    <row r="288" spans="1:10" x14ac:dyDescent="0.25">
      <c r="A288" s="2" t="s">
        <v>132</v>
      </c>
      <c r="B288" s="1" t="s">
        <v>198</v>
      </c>
      <c r="C288" s="2" t="s">
        <v>123</v>
      </c>
      <c r="D288" s="1" t="s">
        <v>424</v>
      </c>
      <c r="E288" s="13">
        <v>5.2027178346310698</v>
      </c>
      <c r="F288" s="3">
        <v>4.3160983268462001</v>
      </c>
      <c r="G288" s="3">
        <v>9.1965337081608894E-2</v>
      </c>
      <c r="H288" s="3">
        <v>1.6717855768930288</v>
      </c>
      <c r="I288" s="3">
        <v>5.3881927264902698</v>
      </c>
      <c r="J288" s="3">
        <v>9.1965337081608894E-2</v>
      </c>
    </row>
    <row r="289" spans="1:10" x14ac:dyDescent="0.25">
      <c r="A289" s="2" t="s">
        <v>132</v>
      </c>
      <c r="B289" s="1" t="s">
        <v>198</v>
      </c>
      <c r="C289" s="2" t="s">
        <v>241</v>
      </c>
      <c r="D289" s="1" t="s">
        <v>242</v>
      </c>
      <c r="E289" s="13">
        <v>5.2822766036336697</v>
      </c>
      <c r="F289" s="3">
        <v>7.46935920287694</v>
      </c>
      <c r="G289" s="3">
        <v>0.135179740498589</v>
      </c>
      <c r="H289" s="3">
        <v>1.6703359874654726</v>
      </c>
      <c r="I289" s="3">
        <v>8.5448196675792492</v>
      </c>
      <c r="J289" s="3">
        <v>0.16947817878516999</v>
      </c>
    </row>
    <row r="290" spans="1:10" x14ac:dyDescent="0.25">
      <c r="A290" s="2" t="s">
        <v>132</v>
      </c>
      <c r="B290" s="1" t="s">
        <v>198</v>
      </c>
      <c r="C290" s="2" t="s">
        <v>241</v>
      </c>
      <c r="D290" s="1" t="s">
        <v>243</v>
      </c>
      <c r="E290" s="13">
        <v>5.3618353726362598</v>
      </c>
      <c r="F290" s="3">
        <v>7.5237304690920404</v>
      </c>
      <c r="G290" s="3">
        <v>0.117344073958617</v>
      </c>
      <c r="H290" s="3">
        <v>1.6664456046434952</v>
      </c>
      <c r="I290" s="3">
        <v>8.5992489744155503</v>
      </c>
      <c r="J290" s="3">
        <v>0.155624299311764</v>
      </c>
    </row>
    <row r="291" spans="1:10" x14ac:dyDescent="0.25">
      <c r="A291" s="2" t="s">
        <v>132</v>
      </c>
      <c r="B291" s="1" t="s">
        <v>198</v>
      </c>
      <c r="C291" s="2" t="s">
        <v>123</v>
      </c>
      <c r="D291" s="1" t="s">
        <v>424</v>
      </c>
      <c r="E291" s="13">
        <v>5.4413941416388596</v>
      </c>
      <c r="F291" s="3">
        <v>4.1880394986801797</v>
      </c>
      <c r="G291" s="3">
        <v>9.97494685667452E-2</v>
      </c>
      <c r="H291" s="3">
        <v>1.6689876267297354</v>
      </c>
      <c r="I291" s="3">
        <v>5.2599971971873902</v>
      </c>
      <c r="J291" s="3">
        <v>9.97494685667452E-2</v>
      </c>
    </row>
    <row r="292" spans="1:10" x14ac:dyDescent="0.25">
      <c r="A292" s="2" t="s">
        <v>132</v>
      </c>
      <c r="B292" s="1" t="s">
        <v>198</v>
      </c>
      <c r="C292" s="2" t="s">
        <v>241</v>
      </c>
      <c r="D292" s="1" t="s">
        <v>244</v>
      </c>
      <c r="E292" s="13">
        <v>5.5209529106414497</v>
      </c>
      <c r="F292" s="3">
        <v>7.8056243577619897</v>
      </c>
      <c r="G292" s="3">
        <v>9.85625308081403E-2</v>
      </c>
      <c r="H292" s="3">
        <v>1.6713169282262705</v>
      </c>
      <c r="I292" s="3">
        <v>8.8814437811526297</v>
      </c>
      <c r="J292" s="3">
        <v>0.14199951873995101</v>
      </c>
    </row>
    <row r="293" spans="1:10" x14ac:dyDescent="0.25">
      <c r="A293" s="2" t="s">
        <v>132</v>
      </c>
      <c r="B293" s="1" t="s">
        <v>198</v>
      </c>
      <c r="C293" s="2" t="s">
        <v>241</v>
      </c>
      <c r="D293" s="1" t="s">
        <v>245</v>
      </c>
      <c r="E293" s="13">
        <v>5.6005116796440504</v>
      </c>
      <c r="F293" s="3">
        <v>7.5003555213244404</v>
      </c>
      <c r="G293" s="3">
        <v>9.9543991254436498E-2</v>
      </c>
      <c r="H293" s="3">
        <v>1.6746005319861454</v>
      </c>
      <c r="I293" s="3">
        <v>8.5758490741944993</v>
      </c>
      <c r="J293" s="3">
        <v>0.14268250431617499</v>
      </c>
    </row>
    <row r="294" spans="1:10" x14ac:dyDescent="0.25">
      <c r="A294" s="2" t="s">
        <v>132</v>
      </c>
      <c r="B294" s="1" t="s">
        <v>198</v>
      </c>
      <c r="C294" s="2" t="s">
        <v>123</v>
      </c>
      <c r="D294" s="1" t="s">
        <v>424</v>
      </c>
      <c r="E294" s="13">
        <v>5.6800704486466396</v>
      </c>
      <c r="F294" s="3">
        <v>4.2539028761019404</v>
      </c>
      <c r="G294" s="3">
        <v>0.13752068147059199</v>
      </c>
      <c r="H294" s="3">
        <v>1.6727447156731683</v>
      </c>
      <c r="I294" s="3">
        <v>5.3259308829096597</v>
      </c>
      <c r="J294" s="3">
        <v>0.13752068147059199</v>
      </c>
    </row>
    <row r="295" spans="1:10" x14ac:dyDescent="0.25">
      <c r="A295" s="2" t="s">
        <v>132</v>
      </c>
      <c r="B295" s="1" t="s">
        <v>198</v>
      </c>
      <c r="C295" s="2" t="s">
        <v>241</v>
      </c>
      <c r="D295" s="1" t="s">
        <v>246</v>
      </c>
      <c r="E295" s="13">
        <v>5.7596292176492403</v>
      </c>
      <c r="F295" s="3">
        <v>7.57235975850001</v>
      </c>
      <c r="G295" s="3">
        <v>8.78579148491659E-2</v>
      </c>
      <c r="H295" s="3">
        <v>1.671778042617168</v>
      </c>
      <c r="I295" s="3">
        <v>8.6479301749586792</v>
      </c>
      <c r="J295" s="3">
        <v>0.13478985141588101</v>
      </c>
    </row>
    <row r="296" spans="1:10" x14ac:dyDescent="0.25">
      <c r="A296" s="2" t="s">
        <v>132</v>
      </c>
      <c r="B296" s="1" t="s">
        <v>198</v>
      </c>
      <c r="C296" s="2" t="s">
        <v>241</v>
      </c>
      <c r="D296" s="1" t="s">
        <v>247</v>
      </c>
      <c r="E296" s="13">
        <v>5.8391879866518304</v>
      </c>
      <c r="F296" s="3">
        <v>7.8713150755451702</v>
      </c>
      <c r="G296" s="3">
        <v>0.126916263693827</v>
      </c>
      <c r="H296" s="3">
        <v>1.6738268842438464</v>
      </c>
      <c r="I296" s="3">
        <v>8.9472046229244206</v>
      </c>
      <c r="J296" s="3">
        <v>0.16296327449174899</v>
      </c>
    </row>
    <row r="297" spans="1:10" x14ac:dyDescent="0.25">
      <c r="A297" s="2" t="s">
        <v>132</v>
      </c>
      <c r="B297" s="1" t="s">
        <v>198</v>
      </c>
      <c r="C297" s="2" t="s">
        <v>123</v>
      </c>
      <c r="D297" s="1" t="s">
        <v>424</v>
      </c>
      <c r="E297" s="13">
        <v>5.9187467556544302</v>
      </c>
      <c r="F297" s="3">
        <v>4.1373597934657402</v>
      </c>
      <c r="G297" s="3">
        <v>0.117485965733946</v>
      </c>
      <c r="H297" s="3">
        <v>1.6816574801865565</v>
      </c>
      <c r="I297" s="3">
        <v>5.2092633920455196</v>
      </c>
      <c r="J297" s="3">
        <v>0.117485965733946</v>
      </c>
    </row>
    <row r="298" spans="1:10" x14ac:dyDescent="0.25">
      <c r="A298" s="2" t="s">
        <v>132</v>
      </c>
      <c r="B298" s="1" t="s">
        <v>198</v>
      </c>
      <c r="C298" s="2" t="s">
        <v>241</v>
      </c>
      <c r="D298" s="1" t="s">
        <v>248</v>
      </c>
      <c r="E298" s="13">
        <v>5.99830552465703</v>
      </c>
      <c r="F298" s="3">
        <v>7.27417772337024</v>
      </c>
      <c r="G298" s="3">
        <v>0.122355012630064</v>
      </c>
      <c r="H298" s="3">
        <v>1.6598557561482146</v>
      </c>
      <c r="I298" s="3">
        <v>8.3494298343764708</v>
      </c>
      <c r="J298" s="3">
        <v>0.159436633051427</v>
      </c>
    </row>
    <row r="299" spans="1:10" x14ac:dyDescent="0.25">
      <c r="A299" s="2" t="s">
        <v>132</v>
      </c>
      <c r="B299" s="1" t="s">
        <v>198</v>
      </c>
      <c r="C299" s="2" t="s">
        <v>241</v>
      </c>
      <c r="D299" s="1" t="s">
        <v>249</v>
      </c>
      <c r="E299" s="13">
        <v>6.0778642936596201</v>
      </c>
      <c r="F299" s="3">
        <v>7.4401725750872201</v>
      </c>
      <c r="G299" s="3">
        <v>0.10515024968422899</v>
      </c>
      <c r="H299" s="3">
        <v>1.6648963976321798</v>
      </c>
      <c r="I299" s="3">
        <v>8.5156018834433507</v>
      </c>
      <c r="J299" s="3">
        <v>0.14664878401039699</v>
      </c>
    </row>
    <row r="300" spans="1:10" x14ac:dyDescent="0.25">
      <c r="A300" s="2" t="s">
        <v>132</v>
      </c>
      <c r="B300" s="1" t="s">
        <v>198</v>
      </c>
      <c r="C300" s="2" t="s">
        <v>123</v>
      </c>
      <c r="D300" s="1" t="s">
        <v>424</v>
      </c>
      <c r="E300" s="13">
        <v>6.1574230626622199</v>
      </c>
      <c r="F300" s="3">
        <v>4.2425421857612502</v>
      </c>
      <c r="G300" s="3">
        <v>9.3054432374923501E-2</v>
      </c>
      <c r="H300" s="3">
        <v>1.6744047966301023</v>
      </c>
      <c r="I300" s="3">
        <v>5.3145580651796598</v>
      </c>
      <c r="J300" s="3">
        <v>9.3054432374923501E-2</v>
      </c>
    </row>
    <row r="301" spans="1:10" x14ac:dyDescent="0.25">
      <c r="A301" s="2" t="s">
        <v>132</v>
      </c>
      <c r="B301" s="1" t="s">
        <v>198</v>
      </c>
      <c r="C301" s="2" t="s">
        <v>241</v>
      </c>
      <c r="D301" s="1" t="s">
        <v>250</v>
      </c>
      <c r="E301" s="13">
        <v>6.23698183166481</v>
      </c>
      <c r="F301" s="3">
        <v>7.5812353072852696</v>
      </c>
      <c r="G301" s="3">
        <v>0.11952258811883699</v>
      </c>
      <c r="H301" s="3">
        <v>1.6670742094766404</v>
      </c>
      <c r="I301" s="3">
        <v>8.6568151982768793</v>
      </c>
      <c r="J301" s="3">
        <v>0.15727345584585301</v>
      </c>
    </row>
    <row r="302" spans="1:10" x14ac:dyDescent="0.25">
      <c r="A302" s="2" t="s">
        <v>132</v>
      </c>
      <c r="B302" s="1" t="s">
        <v>198</v>
      </c>
      <c r="C302" s="2" t="s">
        <v>241</v>
      </c>
      <c r="D302" s="1" t="s">
        <v>251</v>
      </c>
      <c r="E302" s="13">
        <v>6.3165406006674099</v>
      </c>
      <c r="F302" s="3">
        <v>8.1599704402652797</v>
      </c>
      <c r="G302" s="3">
        <v>0.112900196025155</v>
      </c>
      <c r="H302" s="3">
        <v>1.6737691971549895</v>
      </c>
      <c r="I302" s="3">
        <v>9.2361681235000308</v>
      </c>
      <c r="J302" s="3">
        <v>0.15230149410163599</v>
      </c>
    </row>
    <row r="303" spans="1:10" x14ac:dyDescent="0.25">
      <c r="A303" s="2" t="s">
        <v>132</v>
      </c>
      <c r="B303" s="1" t="s">
        <v>198</v>
      </c>
      <c r="C303" s="2" t="s">
        <v>123</v>
      </c>
      <c r="D303" s="1" t="s">
        <v>424</v>
      </c>
      <c r="E303" s="13">
        <v>6.3960993696699999</v>
      </c>
      <c r="F303" s="3">
        <v>4.2676457626777902</v>
      </c>
      <c r="G303" s="3">
        <v>0.12556959108107299</v>
      </c>
      <c r="H303" s="3">
        <v>1.6748752689777826</v>
      </c>
      <c r="I303" s="3">
        <v>5.3396884398386701</v>
      </c>
      <c r="J303" s="3">
        <v>0.12556959108107299</v>
      </c>
    </row>
    <row r="304" spans="1:10" x14ac:dyDescent="0.25">
      <c r="A304" s="2" t="s">
        <v>132</v>
      </c>
      <c r="B304" s="1" t="s">
        <v>198</v>
      </c>
      <c r="C304" s="2" t="s">
        <v>241</v>
      </c>
      <c r="D304" s="1" t="s">
        <v>253</v>
      </c>
      <c r="E304" s="13">
        <v>6.4756581386725998</v>
      </c>
      <c r="F304" s="3">
        <v>7.8965192853042101</v>
      </c>
      <c r="G304" s="3">
        <v>0.13737630299613801</v>
      </c>
      <c r="H304" s="3">
        <v>1.6721475366833527</v>
      </c>
      <c r="I304" s="3">
        <v>8.9724357378504394</v>
      </c>
      <c r="J304" s="3">
        <v>0.171235333584979</v>
      </c>
    </row>
    <row r="305" spans="1:10" x14ac:dyDescent="0.25">
      <c r="A305" s="2" t="s">
        <v>132</v>
      </c>
      <c r="B305" s="1" t="s">
        <v>198</v>
      </c>
      <c r="C305" s="2" t="s">
        <v>241</v>
      </c>
      <c r="D305" s="1" t="s">
        <v>254</v>
      </c>
      <c r="E305" s="13">
        <v>6.5552169076751898</v>
      </c>
      <c r="F305" s="3">
        <v>7.4623070002866001</v>
      </c>
      <c r="G305" s="3">
        <v>0.12587451895514801</v>
      </c>
      <c r="H305" s="3">
        <v>1.6720490171211335</v>
      </c>
      <c r="I305" s="3">
        <v>8.5377599368541208</v>
      </c>
      <c r="J305" s="3">
        <v>0.162153277380576</v>
      </c>
    </row>
    <row r="306" spans="1:10" x14ac:dyDescent="0.25">
      <c r="A306" s="2" t="s">
        <v>132</v>
      </c>
      <c r="B306" s="1" t="s">
        <v>198</v>
      </c>
      <c r="C306" s="2" t="s">
        <v>123</v>
      </c>
      <c r="D306" s="1" t="s">
        <v>424</v>
      </c>
      <c r="E306" s="13">
        <v>6.6347756766777897</v>
      </c>
      <c r="F306" s="3">
        <v>4.2681041852186103</v>
      </c>
      <c r="G306" s="3">
        <v>0.104481045168679</v>
      </c>
      <c r="H306" s="3">
        <v>1.6760920611245831</v>
      </c>
      <c r="I306" s="3">
        <v>5.3401473517395903</v>
      </c>
      <c r="J306" s="3">
        <v>0.104481045168679</v>
      </c>
    </row>
    <row r="307" spans="1:10" x14ac:dyDescent="0.25">
      <c r="A307" s="2" t="s">
        <v>132</v>
      </c>
      <c r="B307" s="1" t="s">
        <v>198</v>
      </c>
      <c r="C307" s="2" t="s">
        <v>241</v>
      </c>
      <c r="D307" s="1" t="s">
        <v>255</v>
      </c>
      <c r="E307" s="13">
        <v>6.7143344456803797</v>
      </c>
      <c r="F307" s="3">
        <v>7.3248752964407604</v>
      </c>
      <c r="G307" s="3">
        <v>8.3544110006327804E-2</v>
      </c>
      <c r="H307" s="3">
        <v>1.6702385004275242</v>
      </c>
      <c r="I307" s="3">
        <v>8.4001815264480495</v>
      </c>
      <c r="J307" s="3">
        <v>0.13201859399274599</v>
      </c>
    </row>
    <row r="308" spans="1:10" x14ac:dyDescent="0.25">
      <c r="A308" s="2" t="s">
        <v>132</v>
      </c>
      <c r="B308" s="1" t="s">
        <v>198</v>
      </c>
      <c r="C308" s="2" t="s">
        <v>241</v>
      </c>
      <c r="D308" s="1" t="s">
        <v>256</v>
      </c>
      <c r="E308" s="13">
        <v>6.7938932146829796</v>
      </c>
      <c r="F308" s="3">
        <v>7.4941286033063301</v>
      </c>
      <c r="G308" s="3">
        <v>0.13095668704402999</v>
      </c>
      <c r="H308" s="3">
        <v>1.6742824450160758</v>
      </c>
      <c r="I308" s="3">
        <v>8.5696155090220199</v>
      </c>
      <c r="J308" s="3">
        <v>0.16612930122233199</v>
      </c>
    </row>
    <row r="309" spans="1:10" x14ac:dyDescent="0.25">
      <c r="A309" s="2" t="s">
        <v>132</v>
      </c>
      <c r="B309" s="1" t="s">
        <v>198</v>
      </c>
      <c r="C309" s="2" t="s">
        <v>123</v>
      </c>
      <c r="D309" s="1" t="s">
        <v>424</v>
      </c>
      <c r="E309" s="13">
        <v>6.8734519836855803</v>
      </c>
      <c r="F309" s="3">
        <v>4.0885429590884401</v>
      </c>
      <c r="G309" s="3">
        <v>9.3289291848491093E-2</v>
      </c>
      <c r="H309" s="3">
        <v>1.6784279878551109</v>
      </c>
      <c r="I309" s="3">
        <v>5.1603944463309803</v>
      </c>
      <c r="J309" s="3">
        <v>9.3289291848491093E-2</v>
      </c>
    </row>
    <row r="310" spans="1:10" x14ac:dyDescent="0.25">
      <c r="A310" s="2" t="s">
        <v>132</v>
      </c>
      <c r="B310" s="1" t="s">
        <v>198</v>
      </c>
      <c r="C310" s="2" t="s">
        <v>241</v>
      </c>
      <c r="D310" s="1" t="s">
        <v>257</v>
      </c>
      <c r="E310" s="13">
        <v>6.9530107526881704</v>
      </c>
      <c r="F310" s="3">
        <v>7.8643591208100698</v>
      </c>
      <c r="G310" s="3">
        <v>0.14156580342598901</v>
      </c>
      <c r="H310" s="3">
        <v>1.670738652535025</v>
      </c>
      <c r="I310" s="3">
        <v>8.9402412427978994</v>
      </c>
      <c r="J310" s="3">
        <v>0.174614339453316</v>
      </c>
    </row>
    <row r="311" spans="1:10" x14ac:dyDescent="0.25">
      <c r="A311" s="2" t="s">
        <v>132</v>
      </c>
      <c r="B311" s="1" t="s">
        <v>198</v>
      </c>
      <c r="C311" s="2" t="s">
        <v>241</v>
      </c>
      <c r="D311" s="1" t="s">
        <v>258</v>
      </c>
      <c r="E311" s="13">
        <v>7.0325695216907702</v>
      </c>
      <c r="F311" s="3">
        <v>7.5365230595860702</v>
      </c>
      <c r="G311" s="3">
        <v>0.110009186896804</v>
      </c>
      <c r="H311" s="3">
        <v>1.6657018184059802</v>
      </c>
      <c r="I311" s="3">
        <v>8.6120552208337404</v>
      </c>
      <c r="J311" s="3">
        <v>0.150170942744487</v>
      </c>
    </row>
    <row r="312" spans="1:10" x14ac:dyDescent="0.25">
      <c r="A312" s="2" t="s">
        <v>132</v>
      </c>
      <c r="B312" s="1" t="s">
        <v>198</v>
      </c>
      <c r="C312" s="2" t="s">
        <v>123</v>
      </c>
      <c r="D312" s="1" t="s">
        <v>424</v>
      </c>
      <c r="E312" s="13">
        <v>7.1121282906933603</v>
      </c>
      <c r="F312" s="3">
        <v>4.2693177990231703</v>
      </c>
      <c r="G312" s="3">
        <v>0.13130681422413301</v>
      </c>
      <c r="H312" s="3">
        <v>1.6770481696541555</v>
      </c>
      <c r="I312" s="3">
        <v>5.34136226106141</v>
      </c>
      <c r="J312" s="3">
        <v>0.13130681422413301</v>
      </c>
    </row>
    <row r="313" spans="1:10" x14ac:dyDescent="0.25">
      <c r="A313" s="2" t="s">
        <v>132</v>
      </c>
      <c r="B313" s="1" t="s">
        <v>198</v>
      </c>
      <c r="C313" s="2" t="s">
        <v>241</v>
      </c>
      <c r="D313" s="1" t="s">
        <v>259</v>
      </c>
      <c r="E313" s="13">
        <v>7.1916870596959601</v>
      </c>
      <c r="F313" s="3">
        <v>7.4536541072918103</v>
      </c>
      <c r="G313" s="3">
        <v>0.13479644015831099</v>
      </c>
      <c r="H313" s="3">
        <v>1.6632883199661115</v>
      </c>
      <c r="I313" s="3">
        <v>8.5290978070084993</v>
      </c>
      <c r="J313" s="3">
        <v>0.16917260748249199</v>
      </c>
    </row>
    <row r="314" spans="1:10" x14ac:dyDescent="0.25">
      <c r="A314" s="2" t="s">
        <v>132</v>
      </c>
      <c r="B314" s="1" t="s">
        <v>198</v>
      </c>
      <c r="C314" s="2" t="s">
        <v>241</v>
      </c>
      <c r="D314" s="14" t="s">
        <v>260</v>
      </c>
      <c r="E314" s="13">
        <v>7.2712458286985502</v>
      </c>
      <c r="F314" s="15">
        <v>6.4170392751092802</v>
      </c>
      <c r="G314" s="15">
        <v>0.11106545625441901</v>
      </c>
      <c r="H314" s="15">
        <v>1.7418763895604072</v>
      </c>
      <c r="I314" s="15">
        <v>7.4913764019470799</v>
      </c>
      <c r="J314" s="15">
        <v>0.15094643558585399</v>
      </c>
    </row>
    <row r="315" spans="1:10" x14ac:dyDescent="0.25">
      <c r="A315" s="2" t="s">
        <v>132</v>
      </c>
      <c r="B315" s="1" t="s">
        <v>198</v>
      </c>
      <c r="C315" s="2" t="s">
        <v>123</v>
      </c>
      <c r="D315" s="1" t="s">
        <v>424</v>
      </c>
      <c r="E315" s="13">
        <v>7.35080459770115</v>
      </c>
      <c r="F315" s="3">
        <v>4.1628400001616397</v>
      </c>
      <c r="G315" s="3">
        <v>0.134816499397996</v>
      </c>
      <c r="H315" s="3">
        <v>1.6754576247065076</v>
      </c>
      <c r="I315" s="3">
        <v>5.2347707985314003</v>
      </c>
      <c r="J315" s="3">
        <v>0.134816499397996</v>
      </c>
    </row>
    <row r="316" spans="1:10" x14ac:dyDescent="0.25">
      <c r="A316" s="2" t="s">
        <v>132</v>
      </c>
      <c r="B316" s="1" t="s">
        <v>198</v>
      </c>
      <c r="C316" s="2" t="s">
        <v>241</v>
      </c>
      <c r="D316" s="1" t="s">
        <v>261</v>
      </c>
      <c r="E316" s="13">
        <v>7.4303633667037401</v>
      </c>
      <c r="F316" s="3">
        <v>7.3674401892316297</v>
      </c>
      <c r="G316" s="3">
        <v>0.134078097796965</v>
      </c>
      <c r="H316" s="3">
        <v>1.6493546337931666</v>
      </c>
      <c r="I316" s="3">
        <v>8.4427918567095901</v>
      </c>
      <c r="J316" s="3">
        <v>0.168600792263633</v>
      </c>
    </row>
    <row r="317" spans="1:10" x14ac:dyDescent="0.25">
      <c r="A317" s="2" t="s">
        <v>132</v>
      </c>
      <c r="B317" s="1" t="s">
        <v>198</v>
      </c>
      <c r="C317" s="2" t="s">
        <v>241</v>
      </c>
      <c r="D317" s="1" t="s">
        <v>262</v>
      </c>
      <c r="E317" s="13">
        <v>7.5099221357063399</v>
      </c>
      <c r="F317" s="3">
        <v>7.5865350320429803</v>
      </c>
      <c r="G317" s="3">
        <v>9.8788940138372902E-2</v>
      </c>
      <c r="H317" s="3">
        <v>1.6723782169608543</v>
      </c>
      <c r="I317" s="3">
        <v>8.6621205804222594</v>
      </c>
      <c r="J317" s="3">
        <v>0.14215676394999699</v>
      </c>
    </row>
    <row r="318" spans="1:10" x14ac:dyDescent="0.25">
      <c r="A318" s="2" t="s">
        <v>132</v>
      </c>
      <c r="B318" s="1" t="s">
        <v>198</v>
      </c>
      <c r="C318" s="2" t="s">
        <v>123</v>
      </c>
      <c r="D318" s="1" t="s">
        <v>424</v>
      </c>
      <c r="E318" s="13">
        <v>7.58948090470893</v>
      </c>
      <c r="F318" s="3">
        <v>4.2672049567931101</v>
      </c>
      <c r="G318" s="3">
        <v>0.130920480062648</v>
      </c>
      <c r="H318" s="3">
        <v>1.6769268546816254</v>
      </c>
      <c r="I318" s="3">
        <v>5.3392471633992802</v>
      </c>
      <c r="J318" s="3">
        <v>0.130920480062648</v>
      </c>
    </row>
    <row r="319" spans="1:10" x14ac:dyDescent="0.25">
      <c r="A319" s="2" t="s">
        <v>132</v>
      </c>
      <c r="B319" s="1" t="s">
        <v>198</v>
      </c>
      <c r="C319" s="2" t="s">
        <v>123</v>
      </c>
      <c r="D319" s="1" t="s">
        <v>424</v>
      </c>
      <c r="E319" s="13">
        <v>7.6690396737115298</v>
      </c>
      <c r="F319" s="3">
        <v>4.1710127282650298</v>
      </c>
      <c r="G319" s="3">
        <v>0.117139694272094</v>
      </c>
      <c r="H319" s="3">
        <v>1.6770168392032982</v>
      </c>
      <c r="I319" s="3">
        <v>5.2429522509160797</v>
      </c>
      <c r="J319" s="3">
        <v>0.117139694272094</v>
      </c>
    </row>
    <row r="320" spans="1:10" x14ac:dyDescent="0.25">
      <c r="A320" s="2" t="s">
        <v>132</v>
      </c>
      <c r="B320" s="1" t="s">
        <v>198</v>
      </c>
      <c r="C320" s="2" t="s">
        <v>123</v>
      </c>
      <c r="D320" s="1" t="s">
        <v>424</v>
      </c>
      <c r="E320" s="13">
        <v>7.7485984427141297</v>
      </c>
      <c r="F320" s="3">
        <v>4.3259314678014604</v>
      </c>
      <c r="G320" s="3">
        <v>0.118926448732683</v>
      </c>
      <c r="H320" s="3">
        <v>1.6837890098563848</v>
      </c>
      <c r="I320" s="3">
        <v>5.39803636419611</v>
      </c>
      <c r="J320" s="3">
        <v>0.118926448732683</v>
      </c>
    </row>
    <row r="321" spans="1:10" x14ac:dyDescent="0.25">
      <c r="A321" s="2" t="s">
        <v>132</v>
      </c>
      <c r="B321" s="1" t="s">
        <v>198</v>
      </c>
      <c r="C321" s="2" t="s">
        <v>123</v>
      </c>
      <c r="D321" s="1" t="s">
        <v>424</v>
      </c>
      <c r="E321" s="13">
        <v>7.8281572117167197</v>
      </c>
      <c r="F321" s="3">
        <v>4.2422474757557396</v>
      </c>
      <c r="G321" s="3">
        <v>0.146634957284173</v>
      </c>
      <c r="H321" s="3">
        <v>1.6766519198362408</v>
      </c>
      <c r="I321" s="3">
        <v>5.3142630405749101</v>
      </c>
      <c r="J321" s="3">
        <v>0.146634957284173</v>
      </c>
    </row>
    <row r="322" spans="1:10" x14ac:dyDescent="0.25">
      <c r="F322" s="3"/>
      <c r="G322" s="3"/>
      <c r="H322" s="3"/>
      <c r="I322" s="3"/>
      <c r="J322" s="3"/>
    </row>
    <row r="323" spans="1:10" x14ac:dyDescent="0.25">
      <c r="A323" s="2" t="s">
        <v>132</v>
      </c>
      <c r="B323" s="1" t="s">
        <v>263</v>
      </c>
      <c r="C323" s="2" t="s">
        <v>123</v>
      </c>
      <c r="D323" s="1" t="s">
        <v>425</v>
      </c>
      <c r="E323" s="13">
        <v>0</v>
      </c>
      <c r="F323" s="3">
        <v>4.4625923919687702</v>
      </c>
      <c r="G323" s="3">
        <v>0.109443530128794</v>
      </c>
      <c r="H323" s="3">
        <v>1.7042233035734666</v>
      </c>
      <c r="I323" s="3">
        <v>5.22964335646114</v>
      </c>
      <c r="J323" s="3">
        <v>0.109443530128794</v>
      </c>
    </row>
    <row r="324" spans="1:10" x14ac:dyDescent="0.25">
      <c r="A324" s="2" t="s">
        <v>132</v>
      </c>
      <c r="B324" s="1" t="s">
        <v>263</v>
      </c>
      <c r="C324" s="2" t="s">
        <v>123</v>
      </c>
      <c r="D324" s="1" t="s">
        <v>426</v>
      </c>
      <c r="E324" s="13">
        <v>6.666666666666643E-2</v>
      </c>
      <c r="F324" s="3">
        <v>4.5214278728675703</v>
      </c>
      <c r="G324" s="3">
        <v>9.7033927055688404E-2</v>
      </c>
      <c r="H324" s="3">
        <v>1.7065100888832501</v>
      </c>
      <c r="I324" s="3">
        <v>5.2885237666706599</v>
      </c>
      <c r="J324" s="3">
        <v>9.7033927055688404E-2</v>
      </c>
    </row>
    <row r="325" spans="1:10" x14ac:dyDescent="0.25">
      <c r="A325" s="2" t="s">
        <v>132</v>
      </c>
      <c r="B325" s="1" t="s">
        <v>263</v>
      </c>
      <c r="C325" s="2" t="s">
        <v>123</v>
      </c>
      <c r="D325" s="1" t="s">
        <v>426</v>
      </c>
      <c r="E325" s="13">
        <v>0.13333333333333286</v>
      </c>
      <c r="F325" s="3">
        <v>4.4746489070066602</v>
      </c>
      <c r="G325" s="3">
        <v>0.122083098579892</v>
      </c>
      <c r="H325" s="3">
        <v>1.7038276798249647</v>
      </c>
      <c r="I325" s="3">
        <v>5.24170907837384</v>
      </c>
      <c r="J325" s="3">
        <v>0.122083098579892</v>
      </c>
    </row>
    <row r="326" spans="1:10" x14ac:dyDescent="0.25">
      <c r="A326" s="2" t="s">
        <v>132</v>
      </c>
      <c r="B326" s="1" t="s">
        <v>263</v>
      </c>
      <c r="C326" s="2" t="s">
        <v>123</v>
      </c>
      <c r="D326" s="1" t="s">
        <v>426</v>
      </c>
      <c r="E326" s="13">
        <v>0.26666666666666572</v>
      </c>
      <c r="F326" s="3">
        <v>4.5507557197137496</v>
      </c>
      <c r="G326" s="3">
        <v>0.13218605734831201</v>
      </c>
      <c r="H326" s="3">
        <v>1.7079010101175447</v>
      </c>
      <c r="I326" s="3">
        <v>5.3178740095263199</v>
      </c>
      <c r="J326" s="3">
        <v>0.13218605734831201</v>
      </c>
    </row>
    <row r="327" spans="1:10" x14ac:dyDescent="0.25">
      <c r="A327" s="2" t="s">
        <v>132</v>
      </c>
      <c r="B327" s="1" t="s">
        <v>263</v>
      </c>
      <c r="C327" s="2" t="s">
        <v>264</v>
      </c>
      <c r="D327" s="1" t="s">
        <v>265</v>
      </c>
      <c r="E327" s="13">
        <v>0.33333333333333215</v>
      </c>
      <c r="F327" s="3">
        <v>7.7061965425615497</v>
      </c>
      <c r="G327" s="3">
        <v>0.14171473529039399</v>
      </c>
      <c r="H327" s="3">
        <v>1.6991519317519905</v>
      </c>
      <c r="I327" s="3">
        <v>8.4757244631006294</v>
      </c>
      <c r="J327" s="3">
        <v>0.17509236696697</v>
      </c>
    </row>
    <row r="328" spans="1:10" x14ac:dyDescent="0.25">
      <c r="A328" s="2" t="s">
        <v>132</v>
      </c>
      <c r="B328" s="1" t="s">
        <v>263</v>
      </c>
      <c r="C328" s="2" t="s">
        <v>264</v>
      </c>
      <c r="D328" s="1" t="s">
        <v>266</v>
      </c>
      <c r="E328" s="13">
        <v>0.39999999999999858</v>
      </c>
      <c r="F328" s="3">
        <v>7.6870739976684304</v>
      </c>
      <c r="G328" s="3">
        <v>9.2896815420706394E-2</v>
      </c>
      <c r="H328" s="3">
        <v>1.7041559456193023</v>
      </c>
      <c r="I328" s="3">
        <v>8.4565873154072104</v>
      </c>
      <c r="J328" s="3">
        <v>0.13857881904165001</v>
      </c>
    </row>
    <row r="329" spans="1:10" x14ac:dyDescent="0.25">
      <c r="A329" s="2" t="s">
        <v>132</v>
      </c>
      <c r="B329" s="1" t="s">
        <v>263</v>
      </c>
      <c r="C329" s="2" t="s">
        <v>123</v>
      </c>
      <c r="D329" s="1" t="s">
        <v>426</v>
      </c>
      <c r="E329" s="13">
        <v>0.46666666666666501</v>
      </c>
      <c r="F329" s="3">
        <v>4.6727176350671504</v>
      </c>
      <c r="G329" s="3">
        <v>0.17090640249031</v>
      </c>
      <c r="H329" s="3">
        <v>1.693486908086429</v>
      </c>
      <c r="I329" s="3">
        <v>5.4399290602589101</v>
      </c>
      <c r="J329" s="3">
        <v>0.17090640249031</v>
      </c>
    </row>
    <row r="330" spans="1:10" x14ac:dyDescent="0.25">
      <c r="A330" s="2" t="s">
        <v>132</v>
      </c>
      <c r="B330" s="1" t="s">
        <v>263</v>
      </c>
      <c r="C330" s="2" t="s">
        <v>264</v>
      </c>
      <c r="D330" s="1" t="s">
        <v>267</v>
      </c>
      <c r="E330" s="13">
        <v>0.55000000000000071</v>
      </c>
      <c r="F330" s="3">
        <v>7.7479809973062199</v>
      </c>
      <c r="G330" s="3">
        <v>0.108138393442923</v>
      </c>
      <c r="H330" s="3">
        <v>1.7046768147947442</v>
      </c>
      <c r="I330" s="3">
        <v>8.51754082625766</v>
      </c>
      <c r="J330" s="3">
        <v>0.14922527570115601</v>
      </c>
    </row>
    <row r="331" spans="1:10" x14ac:dyDescent="0.25">
      <c r="A331" s="2" t="s">
        <v>132</v>
      </c>
      <c r="B331" s="1" t="s">
        <v>263</v>
      </c>
      <c r="C331" s="2" t="s">
        <v>264</v>
      </c>
      <c r="D331" s="1" t="s">
        <v>268</v>
      </c>
      <c r="E331" s="13">
        <v>0.61666666666666714</v>
      </c>
      <c r="F331" s="3">
        <v>8.6309692181631892</v>
      </c>
      <c r="G331" s="3">
        <v>6.8636783417585806E-2</v>
      </c>
      <c r="H331" s="3">
        <v>1.700672449907229</v>
      </c>
      <c r="I331" s="3">
        <v>9.4012033350085993</v>
      </c>
      <c r="J331" s="3">
        <v>0.12363364756239401</v>
      </c>
    </row>
    <row r="332" spans="1:10" x14ac:dyDescent="0.25">
      <c r="A332" s="2" t="s">
        <v>132</v>
      </c>
      <c r="B332" s="1" t="s">
        <v>263</v>
      </c>
      <c r="C332" s="2" t="s">
        <v>123</v>
      </c>
      <c r="D332" s="1" t="s">
        <v>426</v>
      </c>
      <c r="E332" s="13">
        <v>0.68333333333333357</v>
      </c>
      <c r="F332" s="3">
        <v>4.4801508103191603</v>
      </c>
      <c r="G332" s="3">
        <v>0.12658752998848799</v>
      </c>
      <c r="H332" s="3">
        <v>1.6980326846369345</v>
      </c>
      <c r="I332" s="3">
        <v>5.2472151831770502</v>
      </c>
      <c r="J332" s="3">
        <v>0.12658752998848799</v>
      </c>
    </row>
    <row r="333" spans="1:10" x14ac:dyDescent="0.25">
      <c r="A333" s="2" t="s">
        <v>132</v>
      </c>
      <c r="B333" s="1" t="s">
        <v>263</v>
      </c>
      <c r="C333" s="2" t="s">
        <v>264</v>
      </c>
      <c r="D333" s="1" t="s">
        <v>269</v>
      </c>
      <c r="E333" s="13">
        <v>0.91666666666666607</v>
      </c>
      <c r="F333" s="3">
        <v>7.7428327014867904</v>
      </c>
      <c r="G333" s="3">
        <v>0.145989437673782</v>
      </c>
      <c r="H333" s="3">
        <v>1.7073804922241074</v>
      </c>
      <c r="I333" s="3">
        <v>8.5123885989770702</v>
      </c>
      <c r="J333" s="3">
        <v>0.178569836993756</v>
      </c>
    </row>
    <row r="334" spans="1:10" x14ac:dyDescent="0.25">
      <c r="A334" s="2" t="s">
        <v>132</v>
      </c>
      <c r="B334" s="1" t="s">
        <v>263</v>
      </c>
      <c r="C334" s="2" t="s">
        <v>264</v>
      </c>
      <c r="D334" s="1" t="s">
        <v>270</v>
      </c>
      <c r="E334" s="13">
        <v>0.99999999999999645</v>
      </c>
      <c r="F334" s="3">
        <v>6.4861644237872396</v>
      </c>
      <c r="G334" s="3">
        <v>9.10005492107481E-2</v>
      </c>
      <c r="H334" s="3">
        <v>1.7063231017459441</v>
      </c>
      <c r="I334" s="3">
        <v>7.2547606751725002</v>
      </c>
      <c r="J334" s="3">
        <v>0.137314859823427</v>
      </c>
    </row>
    <row r="335" spans="1:10" x14ac:dyDescent="0.25">
      <c r="A335" s="2" t="s">
        <v>132</v>
      </c>
      <c r="B335" s="1" t="s">
        <v>263</v>
      </c>
      <c r="C335" s="2" t="s">
        <v>123</v>
      </c>
      <c r="D335" s="1" t="s">
        <v>426</v>
      </c>
      <c r="E335" s="13">
        <v>1.0666666666666682</v>
      </c>
      <c r="F335" s="3">
        <v>4.5284472195872203</v>
      </c>
      <c r="G335" s="3">
        <v>9.2228361998396499E-2</v>
      </c>
      <c r="H335" s="3">
        <v>1.6977259263108662</v>
      </c>
      <c r="I335" s="3">
        <v>5.2955484736665301</v>
      </c>
      <c r="J335" s="3">
        <v>9.2228361998396499E-2</v>
      </c>
    </row>
    <row r="336" spans="1:10" x14ac:dyDescent="0.25">
      <c r="A336" s="2" t="s">
        <v>132</v>
      </c>
      <c r="B336" s="1" t="s">
        <v>263</v>
      </c>
      <c r="C336" s="2" t="s">
        <v>264</v>
      </c>
      <c r="D336" s="1" t="s">
        <v>272</v>
      </c>
      <c r="E336" s="13">
        <v>1.1333333333333346</v>
      </c>
      <c r="F336" s="3">
        <v>7.7423306020467599</v>
      </c>
      <c r="G336" s="3">
        <v>0.102004694190642</v>
      </c>
      <c r="H336" s="3">
        <v>1.6946715342362797</v>
      </c>
      <c r="I336" s="3">
        <v>8.5118861161124197</v>
      </c>
      <c r="J336" s="3">
        <v>0.1448420809316</v>
      </c>
    </row>
    <row r="337" spans="1:10" x14ac:dyDescent="0.25">
      <c r="A337" s="2" t="s">
        <v>132</v>
      </c>
      <c r="B337" s="1" t="s">
        <v>263</v>
      </c>
      <c r="C337" s="2" t="s">
        <v>264</v>
      </c>
      <c r="D337" s="1" t="s">
        <v>273</v>
      </c>
      <c r="E337" s="13">
        <v>1.216666666666665</v>
      </c>
      <c r="F337" s="3">
        <v>8.3242256774558303</v>
      </c>
      <c r="G337" s="3">
        <v>7.7958613233980706E-2</v>
      </c>
      <c r="H337" s="3">
        <v>1.6861283102881057</v>
      </c>
      <c r="I337" s="3">
        <v>9.0942255517021398</v>
      </c>
      <c r="J337" s="3">
        <v>0.12904191624830699</v>
      </c>
    </row>
    <row r="338" spans="1:10" x14ac:dyDescent="0.25">
      <c r="A338" s="2" t="s">
        <v>132</v>
      </c>
      <c r="B338" s="1" t="s">
        <v>263</v>
      </c>
      <c r="C338" s="2" t="s">
        <v>123</v>
      </c>
      <c r="D338" s="1" t="s">
        <v>426</v>
      </c>
      <c r="E338" s="13">
        <v>1.2833333333333314</v>
      </c>
      <c r="F338" s="3">
        <v>4.5963511516802198</v>
      </c>
      <c r="G338" s="3">
        <v>0.12004385426955499</v>
      </c>
      <c r="H338" s="3">
        <v>1.6998498724111484</v>
      </c>
      <c r="I338" s="3">
        <v>5.3635042601312097</v>
      </c>
      <c r="J338" s="3">
        <v>0.12004385426955499</v>
      </c>
    </row>
    <row r="339" spans="1:10" x14ac:dyDescent="0.25">
      <c r="A339" s="2" t="s">
        <v>132</v>
      </c>
      <c r="B339" s="1" t="s">
        <v>263</v>
      </c>
      <c r="C339" s="2" t="s">
        <v>264</v>
      </c>
      <c r="D339" s="1" t="s">
        <v>274</v>
      </c>
      <c r="E339" s="13">
        <v>1.38791666666667</v>
      </c>
      <c r="F339" s="3">
        <v>7.4269954639252198</v>
      </c>
      <c r="G339" s="3">
        <v>7.75517492308338E-2</v>
      </c>
      <c r="H339" s="3">
        <v>1.69025866911762</v>
      </c>
      <c r="I339" s="3">
        <v>8.1963101744768601</v>
      </c>
      <c r="J339" s="3">
        <v>0.12879652394545299</v>
      </c>
    </row>
    <row r="340" spans="1:10" x14ac:dyDescent="0.25">
      <c r="A340" s="2" t="s">
        <v>132</v>
      </c>
      <c r="B340" s="1" t="s">
        <v>263</v>
      </c>
      <c r="C340" s="2" t="s">
        <v>264</v>
      </c>
      <c r="D340" s="1" t="s">
        <v>275</v>
      </c>
      <c r="E340" s="13">
        <v>1.4766911764705899</v>
      </c>
      <c r="F340" s="3">
        <v>7.7986932462732401</v>
      </c>
      <c r="G340" s="3">
        <v>0.11883631126894099</v>
      </c>
      <c r="H340" s="3">
        <v>1.6955193889999354</v>
      </c>
      <c r="I340" s="3">
        <v>8.5682918012854792</v>
      </c>
      <c r="J340" s="3">
        <v>0.15715069089150799</v>
      </c>
    </row>
    <row r="341" spans="1:10" x14ac:dyDescent="0.25">
      <c r="A341" s="2" t="s">
        <v>132</v>
      </c>
      <c r="B341" s="1" t="s">
        <v>263</v>
      </c>
      <c r="C341" s="2" t="s">
        <v>123</v>
      </c>
      <c r="D341" s="1" t="s">
        <v>426</v>
      </c>
      <c r="E341" s="13">
        <v>1.56546568627451</v>
      </c>
      <c r="F341" s="3">
        <v>4.5139311189201701</v>
      </c>
      <c r="G341" s="3">
        <v>0.112562070240459</v>
      </c>
      <c r="H341" s="3">
        <v>1.6931308932719304</v>
      </c>
      <c r="I341" s="3">
        <v>5.2810212878788798</v>
      </c>
      <c r="J341" s="3">
        <v>0.112562070240459</v>
      </c>
    </row>
    <row r="342" spans="1:10" x14ac:dyDescent="0.25">
      <c r="A342" s="2" t="s">
        <v>132</v>
      </c>
      <c r="B342" s="1" t="s">
        <v>263</v>
      </c>
      <c r="C342" s="2" t="s">
        <v>264</v>
      </c>
      <c r="D342" s="1" t="s">
        <v>276</v>
      </c>
      <c r="E342" s="13">
        <v>1.6542401960784301</v>
      </c>
      <c r="F342" s="3">
        <v>8.7485923673717991</v>
      </c>
      <c r="G342" s="3">
        <v>0.215376075051642</v>
      </c>
      <c r="H342" s="3">
        <v>1.7022458027549436</v>
      </c>
      <c r="I342" s="3">
        <v>9.5189163063278404</v>
      </c>
      <c r="J342" s="3">
        <v>0.238665298014438</v>
      </c>
    </row>
    <row r="343" spans="1:10" x14ac:dyDescent="0.25">
      <c r="A343" s="2" t="s">
        <v>132</v>
      </c>
      <c r="B343" s="1" t="s">
        <v>263</v>
      </c>
      <c r="C343" s="2" t="s">
        <v>264</v>
      </c>
      <c r="D343" s="1" t="s">
        <v>277</v>
      </c>
      <c r="E343" s="13">
        <v>1.74301470588235</v>
      </c>
      <c r="F343" s="3">
        <v>7.7652236278455904</v>
      </c>
      <c r="G343" s="3">
        <v>0.112636359042488</v>
      </c>
      <c r="H343" s="3">
        <v>1.6945403521965019</v>
      </c>
      <c r="I343" s="3">
        <v>8.5347966240132394</v>
      </c>
      <c r="J343" s="3">
        <v>0.15251629470328101</v>
      </c>
    </row>
    <row r="344" spans="1:10" x14ac:dyDescent="0.25">
      <c r="A344" s="2" t="s">
        <v>132</v>
      </c>
      <c r="B344" s="1" t="s">
        <v>263</v>
      </c>
      <c r="C344" s="2" t="s">
        <v>123</v>
      </c>
      <c r="D344" s="1" t="s">
        <v>426</v>
      </c>
      <c r="E344" s="13">
        <v>1.8317892156862701</v>
      </c>
      <c r="F344" s="3">
        <v>4.5774686340482802</v>
      </c>
      <c r="G344" s="3">
        <v>0.13853929072185101</v>
      </c>
      <c r="H344" s="3">
        <v>1.7009667171469887</v>
      </c>
      <c r="I344" s="3">
        <v>5.3446073229943503</v>
      </c>
      <c r="J344" s="3">
        <v>0.13853929072185101</v>
      </c>
    </row>
    <row r="345" spans="1:10" x14ac:dyDescent="0.25">
      <c r="A345" s="2" t="s">
        <v>132</v>
      </c>
      <c r="B345" s="1" t="s">
        <v>263</v>
      </c>
      <c r="C345" s="2" t="s">
        <v>278</v>
      </c>
      <c r="D345" s="1" t="s">
        <v>279</v>
      </c>
      <c r="E345" s="13">
        <v>1.9205637254901899</v>
      </c>
      <c r="F345" s="3">
        <v>8.75831037136909</v>
      </c>
      <c r="G345" s="3">
        <v>0.113685936335899</v>
      </c>
      <c r="H345" s="3">
        <v>1.688518666721615</v>
      </c>
      <c r="I345" s="3">
        <v>9.5286417314124296</v>
      </c>
      <c r="J345" s="3">
        <v>0.153293062113847</v>
      </c>
    </row>
    <row r="346" spans="1:10" x14ac:dyDescent="0.25">
      <c r="A346" s="2" t="s">
        <v>132</v>
      </c>
      <c r="B346" s="1" t="s">
        <v>263</v>
      </c>
      <c r="C346" s="2" t="s">
        <v>278</v>
      </c>
      <c r="D346" s="1" t="s">
        <v>281</v>
      </c>
      <c r="E346" s="13">
        <v>2.0093382352941198</v>
      </c>
      <c r="F346" s="3">
        <v>8.2837823502208696</v>
      </c>
      <c r="G346" s="3">
        <v>0.15796965875906899</v>
      </c>
      <c r="H346" s="3">
        <v>1.6906799871743674</v>
      </c>
      <c r="I346" s="3">
        <v>9.0537513401978096</v>
      </c>
      <c r="J346" s="3">
        <v>0.188490540505688</v>
      </c>
    </row>
    <row r="347" spans="1:10" x14ac:dyDescent="0.25">
      <c r="A347" s="2" t="s">
        <v>132</v>
      </c>
      <c r="B347" s="1" t="s">
        <v>263</v>
      </c>
      <c r="C347" s="2" t="s">
        <v>123</v>
      </c>
      <c r="D347" s="1" t="s">
        <v>426</v>
      </c>
      <c r="E347" s="13">
        <v>2.0981127450980401</v>
      </c>
      <c r="F347" s="3">
        <v>4.4965215998997703</v>
      </c>
      <c r="G347" s="3">
        <v>0.121817466265005</v>
      </c>
      <c r="H347" s="3">
        <v>1.6966474518883121</v>
      </c>
      <c r="I347" s="3">
        <v>5.2635984741986599</v>
      </c>
      <c r="J347" s="3">
        <v>0.121817466265005</v>
      </c>
    </row>
    <row r="348" spans="1:10" x14ac:dyDescent="0.25">
      <c r="A348" s="2" t="s">
        <v>132</v>
      </c>
      <c r="B348" s="1" t="s">
        <v>263</v>
      </c>
      <c r="C348" s="2" t="s">
        <v>278</v>
      </c>
      <c r="D348" s="1" t="s">
        <v>282</v>
      </c>
      <c r="E348" s="13">
        <v>2.18688725490196</v>
      </c>
      <c r="F348" s="3">
        <v>7.9189645211903397</v>
      </c>
      <c r="G348" s="3">
        <v>0.168017861341271</v>
      </c>
      <c r="H348" s="3">
        <v>1.6997364140205671</v>
      </c>
      <c r="I348" s="3">
        <v>8.6886549205358303</v>
      </c>
      <c r="J348" s="3">
        <v>0.196988000907072</v>
      </c>
    </row>
    <row r="349" spans="1:10" x14ac:dyDescent="0.25">
      <c r="A349" s="2" t="s">
        <v>132</v>
      </c>
      <c r="B349" s="1" t="s">
        <v>263</v>
      </c>
      <c r="C349" s="2" t="s">
        <v>278</v>
      </c>
      <c r="D349" s="1" t="s">
        <v>283</v>
      </c>
      <c r="E349" s="13">
        <v>2.2756617647058799</v>
      </c>
      <c r="F349" s="3">
        <v>7.6431517745649797</v>
      </c>
      <c r="G349" s="3">
        <v>0.13685623765430099</v>
      </c>
      <c r="H349" s="3">
        <v>1.6954663272187016</v>
      </c>
      <c r="I349" s="3">
        <v>8.4126315513997003</v>
      </c>
      <c r="J349" s="3">
        <v>0.17118382095443599</v>
      </c>
    </row>
    <row r="350" spans="1:10" x14ac:dyDescent="0.25">
      <c r="A350" s="2" t="s">
        <v>132</v>
      </c>
      <c r="B350" s="1" t="s">
        <v>263</v>
      </c>
      <c r="C350" s="2" t="s">
        <v>123</v>
      </c>
      <c r="D350" s="1" t="s">
        <v>426</v>
      </c>
      <c r="E350" s="13">
        <v>2.3644362745098002</v>
      </c>
      <c r="F350" s="3">
        <v>4.4651965203228396</v>
      </c>
      <c r="G350" s="3">
        <v>8.3498068572240194E-2</v>
      </c>
      <c r="H350" s="3">
        <v>1.6962400570934841</v>
      </c>
      <c r="I350" s="3">
        <v>5.2322494734395804</v>
      </c>
      <c r="J350" s="3">
        <v>8.3498068572240194E-2</v>
      </c>
    </row>
    <row r="351" spans="1:10" x14ac:dyDescent="0.25">
      <c r="A351" s="2" t="s">
        <v>132</v>
      </c>
      <c r="B351" s="1" t="s">
        <v>263</v>
      </c>
      <c r="C351" s="2" t="s">
        <v>278</v>
      </c>
      <c r="D351" s="1" t="s">
        <v>284</v>
      </c>
      <c r="E351" s="13">
        <v>2.4532107843137201</v>
      </c>
      <c r="F351" s="3">
        <v>7.8506781885576604</v>
      </c>
      <c r="G351" s="3">
        <v>0.103761945221892</v>
      </c>
      <c r="H351" s="3">
        <v>1.6933430379157894</v>
      </c>
      <c r="I351" s="3">
        <v>8.6203164415139497</v>
      </c>
      <c r="J351" s="3">
        <v>0.14608494805386599</v>
      </c>
    </row>
    <row r="352" spans="1:10" x14ac:dyDescent="0.25">
      <c r="A352" s="2" t="s">
        <v>132</v>
      </c>
      <c r="B352" s="1" t="s">
        <v>263</v>
      </c>
      <c r="C352" s="2" t="s">
        <v>278</v>
      </c>
      <c r="D352" s="1" t="s">
        <v>285</v>
      </c>
      <c r="E352" s="13">
        <v>2.5419852941176502</v>
      </c>
      <c r="F352" s="3">
        <v>7.1324269309316302</v>
      </c>
      <c r="G352" s="3">
        <v>0.108215918705193</v>
      </c>
      <c r="H352" s="3">
        <v>1.6978426940888198</v>
      </c>
      <c r="I352" s="3">
        <v>7.90151669624505</v>
      </c>
      <c r="J352" s="3">
        <v>0.149281465135088</v>
      </c>
    </row>
    <row r="353" spans="1:10" x14ac:dyDescent="0.25">
      <c r="A353" s="2" t="s">
        <v>132</v>
      </c>
      <c r="B353" s="1" t="s">
        <v>263</v>
      </c>
      <c r="C353" s="2" t="s">
        <v>123</v>
      </c>
      <c r="D353" s="1" t="s">
        <v>426</v>
      </c>
      <c r="E353" s="13">
        <v>2.6307598039215701</v>
      </c>
      <c r="F353" s="3">
        <v>4.6137084249306897</v>
      </c>
      <c r="G353" s="3">
        <v>0.11869877730232201</v>
      </c>
      <c r="H353" s="3">
        <v>1.6944637043168467</v>
      </c>
      <c r="I353" s="3">
        <v>5.3808747881443004</v>
      </c>
      <c r="J353" s="3">
        <v>0.11869877730232201</v>
      </c>
    </row>
    <row r="354" spans="1:10" x14ac:dyDescent="0.25">
      <c r="A354" s="2" t="s">
        <v>132</v>
      </c>
      <c r="B354" s="1" t="s">
        <v>263</v>
      </c>
      <c r="C354" s="2" t="s">
        <v>278</v>
      </c>
      <c r="D354" s="1" t="s">
        <v>286</v>
      </c>
      <c r="E354" s="13">
        <v>2.7195343137254899</v>
      </c>
      <c r="F354" s="3">
        <v>7.8741652253424501</v>
      </c>
      <c r="G354" s="3">
        <v>0.126284278222665</v>
      </c>
      <c r="H354" s="3">
        <v>1.6961272775669318</v>
      </c>
      <c r="I354" s="3">
        <v>8.6438214140134306</v>
      </c>
      <c r="J354" s="3">
        <v>0.162855732775636</v>
      </c>
    </row>
    <row r="355" spans="1:10" x14ac:dyDescent="0.25">
      <c r="A355" s="2" t="s">
        <v>132</v>
      </c>
      <c r="B355" s="1" t="s">
        <v>263</v>
      </c>
      <c r="C355" s="2" t="s">
        <v>278</v>
      </c>
      <c r="D355" s="1" t="s">
        <v>287</v>
      </c>
      <c r="E355" s="13">
        <v>2.8083088235294098</v>
      </c>
      <c r="F355" s="3">
        <v>7.4745544143155396</v>
      </c>
      <c r="G355" s="3">
        <v>0.13824234645414901</v>
      </c>
      <c r="H355" s="3">
        <v>1.7012526958025462</v>
      </c>
      <c r="I355" s="3">
        <v>8.2439054429332899</v>
      </c>
      <c r="J355" s="3">
        <v>0.17229398458686401</v>
      </c>
    </row>
    <row r="356" spans="1:10" x14ac:dyDescent="0.25">
      <c r="A356" s="2" t="s">
        <v>132</v>
      </c>
      <c r="B356" s="1" t="s">
        <v>263</v>
      </c>
      <c r="C356" s="2" t="s">
        <v>123</v>
      </c>
      <c r="D356" s="1" t="s">
        <v>426</v>
      </c>
      <c r="E356" s="13">
        <v>2.8970833333333301</v>
      </c>
      <c r="F356" s="3">
        <v>4.5439113562601996</v>
      </c>
      <c r="G356" s="3">
        <v>0.121942454222268</v>
      </c>
      <c r="H356" s="3">
        <v>1.6978335294746976</v>
      </c>
      <c r="I356" s="3">
        <v>5.3110244194212104</v>
      </c>
      <c r="J356" s="3">
        <v>0.121942454222268</v>
      </c>
    </row>
    <row r="357" spans="1:10" x14ac:dyDescent="0.25">
      <c r="A357" s="2" t="s">
        <v>132</v>
      </c>
      <c r="B357" s="1" t="s">
        <v>263</v>
      </c>
      <c r="C357" s="2" t="s">
        <v>278</v>
      </c>
      <c r="D357" s="1" t="s">
        <v>288</v>
      </c>
      <c r="E357" s="13">
        <v>2.98585784313725</v>
      </c>
      <c r="F357" s="3">
        <v>8.0473955176110206</v>
      </c>
      <c r="G357" s="3">
        <v>0.10370971683871801</v>
      </c>
      <c r="H357" s="3">
        <v>1.7009321546547547</v>
      </c>
      <c r="I357" s="3">
        <v>8.8171839924055995</v>
      </c>
      <c r="J357" s="3">
        <v>0.14604785564477399</v>
      </c>
    </row>
    <row r="358" spans="1:10" x14ac:dyDescent="0.25">
      <c r="A358" s="2" t="s">
        <v>132</v>
      </c>
      <c r="B358" s="1" t="s">
        <v>263</v>
      </c>
      <c r="C358" s="2" t="s">
        <v>278</v>
      </c>
      <c r="D358" s="1" t="s">
        <v>289</v>
      </c>
      <c r="E358" s="13">
        <v>3.0746323529411699</v>
      </c>
      <c r="F358" s="3">
        <v>8.2903626272328097</v>
      </c>
      <c r="G358" s="3">
        <v>0.11148616148127299</v>
      </c>
      <c r="H358" s="3">
        <v>1.6908175239925431</v>
      </c>
      <c r="I358" s="3">
        <v>9.0603366421930698</v>
      </c>
      <c r="J358" s="3">
        <v>0.15166883323048999</v>
      </c>
    </row>
    <row r="359" spans="1:10" x14ac:dyDescent="0.25">
      <c r="A359" s="2" t="s">
        <v>132</v>
      </c>
      <c r="B359" s="1" t="s">
        <v>263</v>
      </c>
      <c r="C359" s="2" t="s">
        <v>123</v>
      </c>
      <c r="D359" s="1" t="s">
        <v>426</v>
      </c>
      <c r="E359" s="13">
        <v>3.1634068627451</v>
      </c>
      <c r="F359" s="3">
        <v>4.6687810189198702</v>
      </c>
      <c r="G359" s="3">
        <v>0.121245828247719</v>
      </c>
      <c r="H359" s="3">
        <v>1.699869464510313</v>
      </c>
      <c r="I359" s="3">
        <v>5.4359894379418696</v>
      </c>
      <c r="J359" s="3">
        <v>0.121245828247719</v>
      </c>
    </row>
    <row r="360" spans="1:10" x14ac:dyDescent="0.25">
      <c r="A360" s="2" t="s">
        <v>132</v>
      </c>
      <c r="B360" s="1" t="s">
        <v>263</v>
      </c>
      <c r="C360" s="2" t="s">
        <v>278</v>
      </c>
      <c r="D360" s="1" t="s">
        <v>290</v>
      </c>
      <c r="E360" s="13">
        <v>3.2521813725490198</v>
      </c>
      <c r="F360" s="3">
        <v>8.5179395648164995</v>
      </c>
      <c r="G360" s="3">
        <v>0.13007570210403599</v>
      </c>
      <c r="H360" s="3">
        <v>1.6898796768745117</v>
      </c>
      <c r="I360" s="3">
        <v>9.2880873673433193</v>
      </c>
      <c r="J360" s="3">
        <v>0.16581302436638501</v>
      </c>
    </row>
    <row r="361" spans="1:10" x14ac:dyDescent="0.25">
      <c r="A361" s="2" t="s">
        <v>132</v>
      </c>
      <c r="B361" s="1" t="s">
        <v>263</v>
      </c>
      <c r="C361" s="2" t="s">
        <v>278</v>
      </c>
      <c r="D361" s="1" t="s">
        <v>291</v>
      </c>
      <c r="E361" s="13">
        <v>3.3409558823529402</v>
      </c>
      <c r="F361" s="3">
        <v>8.2469015555795</v>
      </c>
      <c r="G361" s="3">
        <v>0.112313699878325</v>
      </c>
      <c r="H361" s="3">
        <v>1.6944637311806652</v>
      </c>
      <c r="I361" s="3">
        <v>9.0168423817906795</v>
      </c>
      <c r="J361" s="3">
        <v>0.15227815979984799</v>
      </c>
    </row>
    <row r="362" spans="1:10" x14ac:dyDescent="0.25">
      <c r="A362" s="2" t="s">
        <v>132</v>
      </c>
      <c r="B362" s="1" t="s">
        <v>263</v>
      </c>
      <c r="C362" s="2" t="s">
        <v>123</v>
      </c>
      <c r="D362" s="1" t="s">
        <v>426</v>
      </c>
      <c r="E362" s="13">
        <v>3.42973039215686</v>
      </c>
      <c r="F362" s="3">
        <v>4.5843999360468599</v>
      </c>
      <c r="G362" s="3">
        <v>0.12702975922540499</v>
      </c>
      <c r="H362" s="3">
        <v>1.6956361016091057</v>
      </c>
      <c r="I362" s="3">
        <v>5.3515439180338298</v>
      </c>
      <c r="J362" s="3">
        <v>0.12702975922540499</v>
      </c>
    </row>
    <row r="363" spans="1:10" x14ac:dyDescent="0.25">
      <c r="A363" s="2" t="s">
        <v>132</v>
      </c>
      <c r="B363" s="1" t="s">
        <v>263</v>
      </c>
      <c r="C363" s="2" t="s">
        <v>278</v>
      </c>
      <c r="D363" s="1" t="s">
        <v>292</v>
      </c>
      <c r="E363" s="13">
        <v>3.5185049019607799</v>
      </c>
      <c r="F363" s="3">
        <v>7.8513332006930803</v>
      </c>
      <c r="G363" s="3">
        <v>8.5043301443064101E-2</v>
      </c>
      <c r="H363" s="3">
        <v>1.6858478719795229</v>
      </c>
      <c r="I363" s="3">
        <v>8.6209719538450305</v>
      </c>
      <c r="J363" s="3">
        <v>0.133441499886675</v>
      </c>
    </row>
    <row r="364" spans="1:10" x14ac:dyDescent="0.25">
      <c r="A364" s="2" t="s">
        <v>132</v>
      </c>
      <c r="B364" s="1" t="s">
        <v>263</v>
      </c>
      <c r="C364" s="2" t="s">
        <v>278</v>
      </c>
      <c r="D364" s="1" t="s">
        <v>293</v>
      </c>
      <c r="E364" s="13">
        <v>3.6072794117646998</v>
      </c>
      <c r="F364" s="3">
        <v>7.9479292589299497</v>
      </c>
      <c r="G364" s="3">
        <v>0.13541270287528001</v>
      </c>
      <c r="H364" s="3">
        <v>1.7005240211004042</v>
      </c>
      <c r="I364" s="3">
        <v>8.7176417769987395</v>
      </c>
      <c r="J364" s="3">
        <v>0.170031970145789</v>
      </c>
    </row>
    <row r="365" spans="1:10" x14ac:dyDescent="0.25">
      <c r="A365" s="2" t="s">
        <v>132</v>
      </c>
      <c r="B365" s="1" t="s">
        <v>263</v>
      </c>
      <c r="C365" s="2" t="s">
        <v>123</v>
      </c>
      <c r="D365" s="1" t="s">
        <v>426</v>
      </c>
      <c r="E365" s="13">
        <v>3.6960539215686299</v>
      </c>
      <c r="F365" s="3">
        <v>4.5577469203770198</v>
      </c>
      <c r="G365" s="3">
        <v>0.108786964844017</v>
      </c>
      <c r="H365" s="3">
        <v>1.6936302800884024</v>
      </c>
      <c r="I365" s="3">
        <v>5.3248705489718997</v>
      </c>
      <c r="J365" s="3">
        <v>0.108786964844017</v>
      </c>
    </row>
    <row r="366" spans="1:10" x14ac:dyDescent="0.25">
      <c r="A366" s="2" t="s">
        <v>132</v>
      </c>
      <c r="B366" s="1" t="s">
        <v>263</v>
      </c>
      <c r="C366" s="2" t="s">
        <v>295</v>
      </c>
      <c r="D366" s="1" t="s">
        <v>294</v>
      </c>
      <c r="E366" s="13">
        <v>3.7848284313725502</v>
      </c>
      <c r="F366" s="3">
        <v>7.7486986952550696</v>
      </c>
      <c r="G366" s="3">
        <v>0.103359324072253</v>
      </c>
      <c r="H366" s="3">
        <v>1.6818114089327856</v>
      </c>
      <c r="I366" s="3">
        <v>8.5182590722716593</v>
      </c>
      <c r="J366" s="3">
        <v>0.145799247749578</v>
      </c>
    </row>
    <row r="367" spans="1:10" x14ac:dyDescent="0.25">
      <c r="A367" s="2" t="s">
        <v>132</v>
      </c>
      <c r="B367" s="1" t="s">
        <v>263</v>
      </c>
      <c r="C367" s="2" t="s">
        <v>295</v>
      </c>
      <c r="D367" s="1" t="s">
        <v>296</v>
      </c>
      <c r="E367" s="13">
        <v>3.8736029411764701</v>
      </c>
      <c r="F367" s="3">
        <v>7.56318409372758</v>
      </c>
      <c r="G367" s="3">
        <v>9.7608003926900097E-2</v>
      </c>
      <c r="H367" s="3">
        <v>1.6993048037738685</v>
      </c>
      <c r="I367" s="3">
        <v>8.3326028037915503</v>
      </c>
      <c r="J367" s="3">
        <v>0.14178008746739901</v>
      </c>
    </row>
    <row r="368" spans="1:10" x14ac:dyDescent="0.25">
      <c r="A368" s="2" t="s">
        <v>132</v>
      </c>
      <c r="B368" s="1" t="s">
        <v>263</v>
      </c>
      <c r="C368" s="2" t="s">
        <v>123</v>
      </c>
      <c r="D368" s="1" t="s">
        <v>426</v>
      </c>
      <c r="E368" s="13">
        <v>3.96237745098039</v>
      </c>
      <c r="F368" s="3">
        <v>4.4145898998524302</v>
      </c>
      <c r="G368" s="3">
        <v>0.13307451925741601</v>
      </c>
      <c r="H368" s="3">
        <v>1.7033490047411695</v>
      </c>
      <c r="I368" s="3">
        <v>5.1816042075709596</v>
      </c>
      <c r="J368" s="3">
        <v>0.13307451925741601</v>
      </c>
    </row>
    <row r="369" spans="1:10" x14ac:dyDescent="0.25">
      <c r="A369" s="2" t="s">
        <v>132</v>
      </c>
      <c r="B369" s="1" t="s">
        <v>263</v>
      </c>
      <c r="C369" s="2" t="s">
        <v>295</v>
      </c>
      <c r="D369" s="1" t="s">
        <v>297</v>
      </c>
      <c r="E369" s="13">
        <v>4.0511519607843098</v>
      </c>
      <c r="F369" s="3">
        <v>8.1443678523074308</v>
      </c>
      <c r="G369" s="3">
        <v>7.2288584281555601E-2</v>
      </c>
      <c r="H369" s="3">
        <v>1.7108435350721485</v>
      </c>
      <c r="I369" s="3">
        <v>8.9142303793598998</v>
      </c>
      <c r="J369" s="3">
        <v>0.12569769365068401</v>
      </c>
    </row>
    <row r="370" spans="1:10" x14ac:dyDescent="0.25">
      <c r="A370" s="2" t="s">
        <v>132</v>
      </c>
      <c r="B370" s="1" t="s">
        <v>263</v>
      </c>
      <c r="C370" s="2" t="s">
        <v>295</v>
      </c>
      <c r="D370" s="1" t="s">
        <v>298</v>
      </c>
      <c r="E370" s="13">
        <v>4.1399264705882297</v>
      </c>
      <c r="F370" s="3">
        <v>7.8024008854478097</v>
      </c>
      <c r="G370" s="3">
        <v>0.13744967322349599</v>
      </c>
      <c r="H370" s="3">
        <v>1.7056933553340994</v>
      </c>
      <c r="I370" s="3">
        <v>8.5720022717730107</v>
      </c>
      <c r="J370" s="3">
        <v>0.17165862472044799</v>
      </c>
    </row>
    <row r="371" spans="1:10" x14ac:dyDescent="0.25">
      <c r="A371" s="2" t="s">
        <v>132</v>
      </c>
      <c r="B371" s="1" t="s">
        <v>263</v>
      </c>
      <c r="C371" s="2" t="s">
        <v>123</v>
      </c>
      <c r="D371" s="1" t="s">
        <v>426</v>
      </c>
      <c r="E371" s="13">
        <v>4.2287009803921602</v>
      </c>
      <c r="F371" s="3">
        <v>4.4454746414843704</v>
      </c>
      <c r="G371" s="3">
        <v>0.151420102508972</v>
      </c>
      <c r="H371" s="3">
        <v>1.6957929619659955</v>
      </c>
      <c r="I371" s="3">
        <v>5.2125125341237997</v>
      </c>
      <c r="J371" s="3">
        <v>0.151420102508972</v>
      </c>
    </row>
    <row r="372" spans="1:10" x14ac:dyDescent="0.25">
      <c r="A372" s="2" t="s">
        <v>132</v>
      </c>
      <c r="B372" s="1" t="s">
        <v>263</v>
      </c>
      <c r="C372" s="2" t="s">
        <v>295</v>
      </c>
      <c r="D372" s="1" t="s">
        <v>299</v>
      </c>
      <c r="E372" s="13">
        <v>4.3174754901960801</v>
      </c>
      <c r="F372" s="3">
        <v>8.0680706965026108</v>
      </c>
      <c r="G372" s="3">
        <v>0.121617756756575</v>
      </c>
      <c r="H372" s="3">
        <v>1.7100153202140513</v>
      </c>
      <c r="I372" s="3">
        <v>8.8378749597555206</v>
      </c>
      <c r="J372" s="3">
        <v>0.15926440132738701</v>
      </c>
    </row>
    <row r="373" spans="1:10" x14ac:dyDescent="0.25">
      <c r="A373" s="2" t="s">
        <v>132</v>
      </c>
      <c r="B373" s="1" t="s">
        <v>263</v>
      </c>
      <c r="C373" s="2" t="s">
        <v>295</v>
      </c>
      <c r="D373" s="1" t="s">
        <v>300</v>
      </c>
      <c r="E373" s="13">
        <v>4.40625</v>
      </c>
      <c r="F373" s="3">
        <v>7.7003336061980399</v>
      </c>
      <c r="G373" s="3">
        <v>9.8234705802044298E-2</v>
      </c>
      <c r="H373" s="3">
        <v>1.7135200821767658</v>
      </c>
      <c r="I373" s="3">
        <v>8.4698570495460501</v>
      </c>
      <c r="J373" s="3">
        <v>0.14221226457547101</v>
      </c>
    </row>
    <row r="374" spans="1:10" x14ac:dyDescent="0.25">
      <c r="A374" s="2" t="s">
        <v>132</v>
      </c>
      <c r="B374" s="1" t="s">
        <v>263</v>
      </c>
      <c r="C374" s="2" t="s">
        <v>123</v>
      </c>
      <c r="D374" s="1" t="s">
        <v>426</v>
      </c>
      <c r="E374" s="13">
        <v>4.4950245098039199</v>
      </c>
      <c r="F374" s="3">
        <v>4.6057438688624703</v>
      </c>
      <c r="G374" s="3">
        <v>0.11517106993203199</v>
      </c>
      <c r="H374" s="3">
        <v>1.6974989483118859</v>
      </c>
      <c r="I374" s="3">
        <v>5.3729041499972396</v>
      </c>
      <c r="J374" s="3">
        <v>0.11517106993203199</v>
      </c>
    </row>
    <row r="375" spans="1:10" x14ac:dyDescent="0.25">
      <c r="A375" s="2" t="s">
        <v>132</v>
      </c>
      <c r="B375" s="1" t="s">
        <v>263</v>
      </c>
      <c r="C375" s="2" t="s">
        <v>295</v>
      </c>
      <c r="D375" s="1" t="s">
        <v>301</v>
      </c>
      <c r="E375" s="13">
        <v>4.5837990196078398</v>
      </c>
      <c r="F375" s="3">
        <v>8.1430012734144892</v>
      </c>
      <c r="G375" s="3">
        <v>0.12717700717938701</v>
      </c>
      <c r="H375" s="3">
        <v>1.7009612458219878</v>
      </c>
      <c r="I375" s="3">
        <v>8.9128627568883996</v>
      </c>
      <c r="J375" s="3">
        <v>0.16354895880676101</v>
      </c>
    </row>
    <row r="376" spans="1:10" x14ac:dyDescent="0.25">
      <c r="A376" s="2" t="s">
        <v>132</v>
      </c>
      <c r="B376" s="1" t="s">
        <v>263</v>
      </c>
      <c r="C376" s="2" t="s">
        <v>295</v>
      </c>
      <c r="D376" s="1" t="s">
        <v>302</v>
      </c>
      <c r="E376" s="13">
        <v>4.6725735294117596</v>
      </c>
      <c r="F376" s="3">
        <v>8.1841920430643</v>
      </c>
      <c r="G376" s="3">
        <v>0.12410289674703</v>
      </c>
      <c r="H376" s="3">
        <v>1.7074119166921322</v>
      </c>
      <c r="I376" s="3">
        <v>8.9540849815865595</v>
      </c>
      <c r="J376" s="3">
        <v>0.16117009571466401</v>
      </c>
    </row>
    <row r="377" spans="1:10" x14ac:dyDescent="0.25">
      <c r="A377" s="2" t="s">
        <v>132</v>
      </c>
      <c r="B377" s="1" t="s">
        <v>263</v>
      </c>
      <c r="C377" s="2" t="s">
        <v>123</v>
      </c>
      <c r="D377" s="1" t="s">
        <v>426</v>
      </c>
      <c r="E377" s="13">
        <v>4.7613480392156804</v>
      </c>
      <c r="F377" s="3">
        <v>4.4838265383237896</v>
      </c>
      <c r="G377" s="3">
        <v>0.11746474601458599</v>
      </c>
      <c r="H377" s="3">
        <v>1.7036304233071522</v>
      </c>
      <c r="I377" s="3">
        <v>5.2508937181261404</v>
      </c>
      <c r="J377" s="3">
        <v>0.11746474601458599</v>
      </c>
    </row>
    <row r="378" spans="1:10" x14ac:dyDescent="0.25">
      <c r="A378" s="2" t="s">
        <v>132</v>
      </c>
      <c r="B378" s="1" t="s">
        <v>263</v>
      </c>
      <c r="C378" s="2" t="s">
        <v>295</v>
      </c>
      <c r="D378" s="1" t="s">
        <v>303</v>
      </c>
      <c r="E378" s="13">
        <v>4.85012254901961</v>
      </c>
      <c r="F378" s="3">
        <v>7.7598545088937101</v>
      </c>
      <c r="G378" s="3">
        <v>0.11216648367844601</v>
      </c>
      <c r="H378" s="3">
        <v>1.7035744590868798</v>
      </c>
      <c r="I378" s="3">
        <v>8.5294234049704194</v>
      </c>
      <c r="J378" s="3">
        <v>0.152169612053316</v>
      </c>
    </row>
    <row r="379" spans="1:10" x14ac:dyDescent="0.25">
      <c r="A379" s="2" t="s">
        <v>132</v>
      </c>
      <c r="B379" s="1" t="s">
        <v>263</v>
      </c>
      <c r="C379" s="2" t="s">
        <v>295</v>
      </c>
      <c r="D379" s="1" t="s">
        <v>304</v>
      </c>
      <c r="E379" s="13">
        <v>4.9388970588235299</v>
      </c>
      <c r="F379" s="3">
        <v>7.5031993156202601</v>
      </c>
      <c r="G379" s="3">
        <v>0.120138116863776</v>
      </c>
      <c r="H379" s="3">
        <v>1.7061044254000699</v>
      </c>
      <c r="I379" s="3">
        <v>8.2725722187204607</v>
      </c>
      <c r="J379" s="3">
        <v>0.158137401949203</v>
      </c>
    </row>
    <row r="380" spans="1:10" x14ac:dyDescent="0.25">
      <c r="A380" s="2" t="s">
        <v>132</v>
      </c>
      <c r="B380" s="1" t="s">
        <v>263</v>
      </c>
      <c r="C380" s="2" t="s">
        <v>123</v>
      </c>
      <c r="D380" s="1" t="s">
        <v>426</v>
      </c>
      <c r="E380" s="13">
        <v>5.0276715686274498</v>
      </c>
      <c r="F380" s="3">
        <v>4.43320588376372</v>
      </c>
      <c r="G380" s="3">
        <v>0.112383052486803</v>
      </c>
      <c r="H380" s="3">
        <v>1.7039755258896936</v>
      </c>
      <c r="I380" s="3">
        <v>5.2002344074506501</v>
      </c>
      <c r="J380" s="3">
        <v>0.112383052486803</v>
      </c>
    </row>
    <row r="381" spans="1:10" x14ac:dyDescent="0.25">
      <c r="A381" s="2" t="s">
        <v>132</v>
      </c>
      <c r="B381" s="1" t="s">
        <v>263</v>
      </c>
      <c r="C381" s="2" t="s">
        <v>305</v>
      </c>
      <c r="D381" s="1" t="s">
        <v>306</v>
      </c>
      <c r="E381" s="13">
        <v>5.1164460784313697</v>
      </c>
      <c r="F381" s="3">
        <v>7.9233327851329003</v>
      </c>
      <c r="G381" s="3">
        <v>0.102031856039747</v>
      </c>
      <c r="H381" s="3">
        <v>1.7106301504267083</v>
      </c>
      <c r="I381" s="3">
        <v>8.6930265202733707</v>
      </c>
      <c r="J381" s="3">
        <v>0.14486121088333301</v>
      </c>
    </row>
    <row r="382" spans="1:10" x14ac:dyDescent="0.25">
      <c r="A382" s="2" t="s">
        <v>132</v>
      </c>
      <c r="B382" s="1" t="s">
        <v>263</v>
      </c>
      <c r="C382" s="2" t="s">
        <v>305</v>
      </c>
      <c r="D382" s="1" t="s">
        <v>307</v>
      </c>
      <c r="E382" s="13">
        <v>5.2052205882352904</v>
      </c>
      <c r="F382" s="3">
        <v>8.0383426487910992</v>
      </c>
      <c r="G382" s="3">
        <v>0.160712308706083</v>
      </c>
      <c r="H382" s="3">
        <v>1.7026757075299797</v>
      </c>
      <c r="I382" s="3">
        <v>8.8081242104245394</v>
      </c>
      <c r="J382" s="3">
        <v>0.19079496047146799</v>
      </c>
    </row>
    <row r="383" spans="1:10" x14ac:dyDescent="0.25">
      <c r="A383" s="2" t="s">
        <v>132</v>
      </c>
      <c r="B383" s="1" t="s">
        <v>263</v>
      </c>
      <c r="C383" s="2" t="s">
        <v>123</v>
      </c>
      <c r="D383" s="1" t="s">
        <v>426</v>
      </c>
      <c r="E383" s="13">
        <v>5.2939950980392103</v>
      </c>
      <c r="F383" s="3">
        <v>4.6493776013205501</v>
      </c>
      <c r="G383" s="3">
        <v>9.4454098137778095E-2</v>
      </c>
      <c r="H383" s="3">
        <v>1.7001472385558489</v>
      </c>
      <c r="I383" s="3">
        <v>5.4165712030558302</v>
      </c>
      <c r="J383" s="3">
        <v>9.4454098137778095E-2</v>
      </c>
    </row>
    <row r="384" spans="1:10" x14ac:dyDescent="0.25">
      <c r="A384" s="2" t="s">
        <v>132</v>
      </c>
      <c r="B384" s="1" t="s">
        <v>263</v>
      </c>
      <c r="C384" s="2" t="s">
        <v>305</v>
      </c>
      <c r="D384" s="1" t="s">
        <v>308</v>
      </c>
      <c r="E384" s="13">
        <v>5.38276960784314</v>
      </c>
      <c r="F384" s="3">
        <v>7.8351303241419501</v>
      </c>
      <c r="G384" s="3">
        <v>0.15552700031991201</v>
      </c>
      <c r="H384" s="3">
        <v>1.6977407731509084</v>
      </c>
      <c r="I384" s="3">
        <v>8.6047567040785609</v>
      </c>
      <c r="J384" s="3">
        <v>0.186448165987707</v>
      </c>
    </row>
    <row r="385" spans="1:10" x14ac:dyDescent="0.25">
      <c r="A385" s="2" t="s">
        <v>132</v>
      </c>
      <c r="B385" s="1" t="s">
        <v>263</v>
      </c>
      <c r="C385" s="2" t="s">
        <v>305</v>
      </c>
      <c r="D385" s="1" t="s">
        <v>309</v>
      </c>
      <c r="E385" s="13">
        <v>5.4715441176470598</v>
      </c>
      <c r="F385" s="3">
        <v>5.0633153114987204</v>
      </c>
      <c r="G385" s="3">
        <v>0.10157385638439401</v>
      </c>
      <c r="H385" s="3">
        <v>1.6972916675120484</v>
      </c>
      <c r="I385" s="3">
        <v>5.8308250139254003</v>
      </c>
      <c r="J385" s="3">
        <v>0.14453898807057999</v>
      </c>
    </row>
    <row r="386" spans="1:10" x14ac:dyDescent="0.25">
      <c r="A386" s="2" t="s">
        <v>132</v>
      </c>
      <c r="B386" s="1" t="s">
        <v>263</v>
      </c>
      <c r="C386" s="2" t="s">
        <v>123</v>
      </c>
      <c r="D386" s="1" t="s">
        <v>426</v>
      </c>
      <c r="E386" s="13">
        <v>5.5603186274509797</v>
      </c>
      <c r="F386" s="3">
        <v>4.5945548036476698</v>
      </c>
      <c r="G386" s="3">
        <v>9.6185947872784894E-2</v>
      </c>
      <c r="H386" s="3">
        <v>1.6990960966331226</v>
      </c>
      <c r="I386" s="3">
        <v>5.3617065403297399</v>
      </c>
      <c r="J386" s="3">
        <v>9.6185947872784894E-2</v>
      </c>
    </row>
    <row r="387" spans="1:10" x14ac:dyDescent="0.25">
      <c r="A387" s="2" t="s">
        <v>132</v>
      </c>
      <c r="B387" s="1" t="s">
        <v>263</v>
      </c>
      <c r="C387" s="2" t="s">
        <v>305</v>
      </c>
      <c r="D387" s="1" t="s">
        <v>311</v>
      </c>
      <c r="E387" s="13">
        <v>5.6490931372548996</v>
      </c>
      <c r="F387" s="3">
        <v>7.80826961070313</v>
      </c>
      <c r="G387" s="3">
        <v>9.7952203897350099E-2</v>
      </c>
      <c r="H387" s="3">
        <v>1.6992760095011876</v>
      </c>
      <c r="I387" s="3">
        <v>8.5778754786400793</v>
      </c>
      <c r="J387" s="3">
        <v>0.14201727014704099</v>
      </c>
    </row>
    <row r="388" spans="1:10" x14ac:dyDescent="0.25">
      <c r="A388" s="2" t="s">
        <v>132</v>
      </c>
      <c r="B388" s="1" t="s">
        <v>263</v>
      </c>
      <c r="C388" s="2" t="s">
        <v>305</v>
      </c>
      <c r="D388" s="1" t="s">
        <v>312</v>
      </c>
      <c r="E388" s="13">
        <v>5.7378676470588204</v>
      </c>
      <c r="F388" s="3">
        <v>8.1356163149379697</v>
      </c>
      <c r="G388" s="3">
        <v>0.117800845626126</v>
      </c>
      <c r="H388" s="3">
        <v>1.7038644723736223</v>
      </c>
      <c r="I388" s="3">
        <v>8.9054721589389896</v>
      </c>
      <c r="J388" s="3">
        <v>0.156369146579176</v>
      </c>
    </row>
    <row r="389" spans="1:10" x14ac:dyDescent="0.25">
      <c r="A389" s="2" t="s">
        <v>132</v>
      </c>
      <c r="B389" s="1" t="s">
        <v>263</v>
      </c>
      <c r="C389" s="2" t="s">
        <v>123</v>
      </c>
      <c r="D389" s="1" t="s">
        <v>426</v>
      </c>
      <c r="E389" s="13">
        <v>5.8266421568627402</v>
      </c>
      <c r="F389" s="3">
        <v>4.4432414290531597</v>
      </c>
      <c r="G389" s="3">
        <v>0.105628605913448</v>
      </c>
      <c r="H389" s="3">
        <v>1.7069780845678493</v>
      </c>
      <c r="I389" s="3">
        <v>5.2102776163152003</v>
      </c>
      <c r="J389" s="3">
        <v>0.105628605913448</v>
      </c>
    </row>
    <row r="390" spans="1:10" x14ac:dyDescent="0.25">
      <c r="A390" s="2" t="s">
        <v>132</v>
      </c>
      <c r="B390" s="1" t="s">
        <v>263</v>
      </c>
      <c r="C390" s="2" t="s">
        <v>305</v>
      </c>
      <c r="D390" s="1" t="s">
        <v>313</v>
      </c>
      <c r="E390" s="13">
        <v>5.9154166666666699</v>
      </c>
      <c r="F390" s="3">
        <v>7.8190255131596</v>
      </c>
      <c r="G390" s="3">
        <v>8.9672376992421393E-2</v>
      </c>
      <c r="H390" s="3">
        <v>1.7010335504365439</v>
      </c>
      <c r="I390" s="3">
        <v>8.5886395947676295</v>
      </c>
      <c r="J390" s="3">
        <v>0.136438286295089</v>
      </c>
    </row>
    <row r="391" spans="1:10" x14ac:dyDescent="0.25">
      <c r="A391" s="2" t="s">
        <v>132</v>
      </c>
      <c r="B391" s="1" t="s">
        <v>263</v>
      </c>
      <c r="C391" s="2" t="s">
        <v>305</v>
      </c>
      <c r="D391" s="1" t="s">
        <v>314</v>
      </c>
      <c r="E391" s="13">
        <v>6.0041911764705898</v>
      </c>
      <c r="F391" s="3">
        <v>6.7229219367519404</v>
      </c>
      <c r="G391" s="3">
        <v>9.6518817575451596E-2</v>
      </c>
      <c r="H391" s="3">
        <v>1.7160516167866398</v>
      </c>
      <c r="I391" s="3">
        <v>7.4916989863868997</v>
      </c>
      <c r="J391" s="3">
        <v>0.141032453420597</v>
      </c>
    </row>
    <row r="392" spans="1:10" x14ac:dyDescent="0.25">
      <c r="A392" s="2" t="s">
        <v>132</v>
      </c>
      <c r="B392" s="1" t="s">
        <v>263</v>
      </c>
      <c r="C392" s="2" t="s">
        <v>123</v>
      </c>
      <c r="D392" s="1" t="s">
        <v>426</v>
      </c>
      <c r="E392" s="13">
        <v>6.0929656862745096</v>
      </c>
      <c r="F392" s="3">
        <v>4.5469031426279498</v>
      </c>
      <c r="G392" s="3">
        <v>0.112056732115384</v>
      </c>
      <c r="H392" s="3">
        <v>1.7051777735502873</v>
      </c>
      <c r="I392" s="3">
        <v>5.3140184904463199</v>
      </c>
      <c r="J392" s="3">
        <v>0.112056732115384</v>
      </c>
    </row>
    <row r="393" spans="1:10" x14ac:dyDescent="0.25">
      <c r="A393" s="2" t="s">
        <v>132</v>
      </c>
      <c r="B393" s="1" t="s">
        <v>263</v>
      </c>
      <c r="C393" s="2" t="s">
        <v>305</v>
      </c>
      <c r="D393" s="1" t="s">
        <v>316</v>
      </c>
      <c r="E393" s="13">
        <v>6.1817401960784304</v>
      </c>
      <c r="F393" s="3">
        <v>8.0795535726305694</v>
      </c>
      <c r="G393" s="3">
        <v>0.17097912888952499</v>
      </c>
      <c r="H393" s="3">
        <v>1.7078465559965075</v>
      </c>
      <c r="I393" s="3">
        <v>8.8493666047031407</v>
      </c>
      <c r="J393" s="3">
        <v>0.199519756634501</v>
      </c>
    </row>
    <row r="394" spans="1:10" x14ac:dyDescent="0.25">
      <c r="A394" s="2" t="s">
        <v>132</v>
      </c>
      <c r="B394" s="1" t="s">
        <v>263</v>
      </c>
      <c r="C394" s="2" t="s">
        <v>305</v>
      </c>
      <c r="D394" s="1" t="s">
        <v>317</v>
      </c>
      <c r="E394" s="13">
        <v>6.2705147058823503</v>
      </c>
      <c r="F394" s="3">
        <v>3.7474023176644602</v>
      </c>
      <c r="G394" s="3">
        <v>0.124051702816663</v>
      </c>
      <c r="H394" s="3">
        <v>1.7034924344263793</v>
      </c>
      <c r="I394" s="3">
        <v>4.5139071321651496</v>
      </c>
      <c r="J394" s="3">
        <v>0.16113067908807299</v>
      </c>
    </row>
    <row r="395" spans="1:10" x14ac:dyDescent="0.25">
      <c r="A395" s="2" t="s">
        <v>132</v>
      </c>
      <c r="B395" s="1" t="s">
        <v>263</v>
      </c>
      <c r="C395" s="2" t="s">
        <v>123</v>
      </c>
      <c r="D395" s="1" t="s">
        <v>426</v>
      </c>
      <c r="E395" s="13">
        <v>6.3592892156862701</v>
      </c>
      <c r="F395" s="3">
        <v>4.5268996478047203</v>
      </c>
      <c r="G395" s="3">
        <v>0.10198734028742799</v>
      </c>
      <c r="H395" s="3">
        <v>1.7120420557873786</v>
      </c>
      <c r="I395" s="3">
        <v>5.2939997200913602</v>
      </c>
      <c r="J395" s="3">
        <v>0.10198734028742799</v>
      </c>
    </row>
    <row r="396" spans="1:10" x14ac:dyDescent="0.25">
      <c r="A396" s="2" t="s">
        <v>132</v>
      </c>
      <c r="B396" s="1" t="s">
        <v>263</v>
      </c>
      <c r="C396" s="2" t="s">
        <v>305</v>
      </c>
      <c r="D396" s="1" t="s">
        <v>319</v>
      </c>
      <c r="E396" s="13">
        <v>6.44806372549019</v>
      </c>
      <c r="F396" s="3">
        <v>7.8758255408242199</v>
      </c>
      <c r="G396" s="3">
        <v>0.127533164189748</v>
      </c>
      <c r="H396" s="3">
        <v>1.7038042280806838</v>
      </c>
      <c r="I396" s="3">
        <v>8.6454829973836507</v>
      </c>
      <c r="J396" s="3">
        <v>0.16382606245624901</v>
      </c>
    </row>
    <row r="397" spans="1:10" x14ac:dyDescent="0.25">
      <c r="A397" s="2" t="s">
        <v>132</v>
      </c>
      <c r="B397" s="1" t="s">
        <v>263</v>
      </c>
      <c r="C397" s="2" t="s">
        <v>305</v>
      </c>
      <c r="D397" s="1" t="s">
        <v>320</v>
      </c>
      <c r="E397" s="13">
        <v>6.5368382352941197</v>
      </c>
      <c r="F397" s="3">
        <v>4.6826232688015299</v>
      </c>
      <c r="G397" s="3">
        <v>9.5420380231272806E-2</v>
      </c>
      <c r="H397" s="3">
        <v>1.7039652527126221</v>
      </c>
      <c r="I397" s="3">
        <v>5.44984225836264</v>
      </c>
      <c r="J397" s="3">
        <v>0.14028299873880001</v>
      </c>
    </row>
    <row r="398" spans="1:10" x14ac:dyDescent="0.25">
      <c r="A398" s="2" t="s">
        <v>132</v>
      </c>
      <c r="B398" s="1" t="s">
        <v>263</v>
      </c>
      <c r="C398" s="2" t="s">
        <v>123</v>
      </c>
      <c r="D398" s="1" t="s">
        <v>426</v>
      </c>
      <c r="E398" s="13">
        <v>6.6256127450980404</v>
      </c>
      <c r="F398" s="3">
        <v>4.5951246491018303</v>
      </c>
      <c r="G398" s="3">
        <v>0.134749279790608</v>
      </c>
      <c r="H398" s="3">
        <v>1.71156578294599</v>
      </c>
      <c r="I398" s="3">
        <v>5.3622768209427001</v>
      </c>
      <c r="J398" s="3">
        <v>0.134749279790608</v>
      </c>
    </row>
    <row r="399" spans="1:10" x14ac:dyDescent="0.25">
      <c r="A399" s="2" t="s">
        <v>132</v>
      </c>
      <c r="B399" s="1" t="s">
        <v>263</v>
      </c>
      <c r="C399" s="2" t="s">
        <v>305</v>
      </c>
      <c r="D399" s="1" t="s">
        <v>321</v>
      </c>
      <c r="E399" s="13">
        <v>6.7143872549019603</v>
      </c>
      <c r="F399" s="3">
        <v>8.0850860153764899</v>
      </c>
      <c r="G399" s="3">
        <v>0.122109565561515</v>
      </c>
      <c r="H399" s="3">
        <v>1.6999932420354118</v>
      </c>
      <c r="I399" s="3">
        <v>8.8549032722609002</v>
      </c>
      <c r="J399" s="3">
        <v>0.159640273030622</v>
      </c>
    </row>
    <row r="400" spans="1:10" x14ac:dyDescent="0.25">
      <c r="A400" s="2" t="s">
        <v>132</v>
      </c>
      <c r="B400" s="1" t="s">
        <v>263</v>
      </c>
      <c r="C400" s="2" t="s">
        <v>305</v>
      </c>
      <c r="D400" s="1" t="s">
        <v>322</v>
      </c>
      <c r="E400" s="13">
        <v>6.8031617647058802</v>
      </c>
      <c r="F400" s="3">
        <v>7.7803572953882796</v>
      </c>
      <c r="G400" s="3">
        <v>7.8965050895658501E-2</v>
      </c>
      <c r="H400" s="3">
        <v>1.6985362718385844</v>
      </c>
      <c r="I400" s="3">
        <v>8.54994184827728</v>
      </c>
      <c r="J400" s="3">
        <v>0.12965242008780101</v>
      </c>
    </row>
    <row r="401" spans="1:10" x14ac:dyDescent="0.25">
      <c r="A401" s="2" t="s">
        <v>132</v>
      </c>
      <c r="B401" s="1" t="s">
        <v>263</v>
      </c>
      <c r="C401" s="2" t="s">
        <v>123</v>
      </c>
      <c r="D401" s="1" t="s">
        <v>426</v>
      </c>
      <c r="E401" s="13">
        <v>6.8919362745098001</v>
      </c>
      <c r="F401" s="3">
        <v>4.4365446151131103</v>
      </c>
      <c r="G401" s="3">
        <v>0.156919707215947</v>
      </c>
      <c r="H401" s="3">
        <v>1.7114195402676262</v>
      </c>
      <c r="I401" s="3">
        <v>5.2035756883994599</v>
      </c>
      <c r="J401" s="3">
        <v>0.156919707215947</v>
      </c>
    </row>
    <row r="402" spans="1:10" x14ac:dyDescent="0.25">
      <c r="A402" s="2" t="s">
        <v>132</v>
      </c>
      <c r="B402" s="1" t="s">
        <v>263</v>
      </c>
      <c r="C402" s="2" t="s">
        <v>305</v>
      </c>
      <c r="D402" s="1" t="s">
        <v>323</v>
      </c>
      <c r="E402" s="13">
        <v>6.9807107843137199</v>
      </c>
      <c r="F402" s="3">
        <v>8.1126694072586307</v>
      </c>
      <c r="G402" s="3">
        <v>0.128381363229915</v>
      </c>
      <c r="H402" s="3">
        <v>1.6954620156078311</v>
      </c>
      <c r="I402" s="3">
        <v>8.8825077280110207</v>
      </c>
      <c r="J402" s="3">
        <v>0.16448721894554999</v>
      </c>
    </row>
    <row r="403" spans="1:10" x14ac:dyDescent="0.25">
      <c r="A403" s="2" t="s">
        <v>132</v>
      </c>
      <c r="B403" s="1" t="s">
        <v>263</v>
      </c>
      <c r="C403" s="2" t="s">
        <v>305</v>
      </c>
      <c r="D403" s="1" t="s">
        <v>325</v>
      </c>
      <c r="E403" s="13">
        <v>7.0694852941176496</v>
      </c>
      <c r="F403" s="3">
        <v>7.8303630259561796</v>
      </c>
      <c r="G403" s="3">
        <v>0.117307142398928</v>
      </c>
      <c r="H403" s="3">
        <v>1.697312865755807</v>
      </c>
      <c r="I403" s="3">
        <v>8.5999857653782303</v>
      </c>
      <c r="J403" s="3">
        <v>0.15599755263936699</v>
      </c>
    </row>
    <row r="404" spans="1:10" x14ac:dyDescent="0.25">
      <c r="A404" s="2" t="s">
        <v>132</v>
      </c>
      <c r="B404" s="1" t="s">
        <v>263</v>
      </c>
      <c r="C404" s="2" t="s">
        <v>123</v>
      </c>
      <c r="D404" s="1" t="s">
        <v>426</v>
      </c>
      <c r="E404" s="13">
        <v>7.1582598039215704</v>
      </c>
      <c r="F404" s="3">
        <v>4.5404409645897204</v>
      </c>
      <c r="G404" s="3">
        <v>0.12422781829375799</v>
      </c>
      <c r="H404" s="3">
        <v>1.7083586790452028</v>
      </c>
      <c r="I404" s="3">
        <v>5.3075513776099603</v>
      </c>
      <c r="J404" s="3">
        <v>0.12422781829375799</v>
      </c>
    </row>
    <row r="405" spans="1:10" x14ac:dyDescent="0.25">
      <c r="A405" s="2" t="s">
        <v>132</v>
      </c>
      <c r="B405" s="1" t="s">
        <v>263</v>
      </c>
      <c r="C405" s="2" t="s">
        <v>305</v>
      </c>
      <c r="D405" s="1" t="s">
        <v>326</v>
      </c>
      <c r="E405" s="13">
        <v>7.2470343137254902</v>
      </c>
      <c r="F405" s="3">
        <v>7.8933416657560498</v>
      </c>
      <c r="G405" s="3">
        <v>0.12711263138977899</v>
      </c>
      <c r="H405" s="3">
        <v>1.6893702935719743</v>
      </c>
      <c r="I405" s="3">
        <v>8.6630124983841892</v>
      </c>
      <c r="J405" s="3">
        <v>0.16349890467677</v>
      </c>
    </row>
    <row r="406" spans="1:10" x14ac:dyDescent="0.25">
      <c r="A406" s="2" t="s">
        <v>132</v>
      </c>
      <c r="B406" s="1" t="s">
        <v>263</v>
      </c>
      <c r="C406" s="2" t="s">
        <v>305</v>
      </c>
      <c r="D406" s="1" t="s">
        <v>327</v>
      </c>
      <c r="E406" s="13">
        <v>7.3358088235294101</v>
      </c>
      <c r="F406" s="3">
        <v>7.8628616992750802</v>
      </c>
      <c r="G406" s="3">
        <v>9.7055676699262503E-2</v>
      </c>
      <c r="H406" s="3">
        <v>1.6953606875350453</v>
      </c>
      <c r="I406" s="3">
        <v>8.6325092560859407</v>
      </c>
      <c r="J406" s="3">
        <v>0.14140040718194999</v>
      </c>
    </row>
    <row r="407" spans="1:10" x14ac:dyDescent="0.25">
      <c r="A407" s="2" t="s">
        <v>132</v>
      </c>
      <c r="B407" s="1" t="s">
        <v>263</v>
      </c>
      <c r="C407" s="2" t="s">
        <v>123</v>
      </c>
      <c r="D407" s="1" t="s">
        <v>426</v>
      </c>
      <c r="E407" s="13">
        <v>7.42458333333333</v>
      </c>
      <c r="F407" s="3">
        <v>4.5974481760677701</v>
      </c>
      <c r="G407" s="3">
        <v>0.11645878817427301</v>
      </c>
      <c r="H407" s="3">
        <v>1.7051728035981684</v>
      </c>
      <c r="I407" s="3">
        <v>5.3646021222539799</v>
      </c>
      <c r="J407" s="3">
        <v>0.11645878817427301</v>
      </c>
    </row>
    <row r="408" spans="1:10" x14ac:dyDescent="0.25">
      <c r="A408" s="2" t="s">
        <v>132</v>
      </c>
      <c r="B408" s="1" t="s">
        <v>263</v>
      </c>
      <c r="C408" s="2" t="s">
        <v>305</v>
      </c>
      <c r="D408" s="1" t="s">
        <v>328</v>
      </c>
      <c r="E408" s="13">
        <v>7.5133578431372499</v>
      </c>
      <c r="F408" s="3">
        <v>9.2504251060290201</v>
      </c>
      <c r="G408" s="3">
        <v>9.0971009820482299E-2</v>
      </c>
      <c r="H408" s="3">
        <v>1.698866727417546</v>
      </c>
      <c r="I408" s="3">
        <v>10.0211322661116</v>
      </c>
      <c r="J408" s="3">
        <v>0.13729528542316299</v>
      </c>
    </row>
    <row r="409" spans="1:10" x14ac:dyDescent="0.25">
      <c r="A409" s="2" t="s">
        <v>132</v>
      </c>
      <c r="B409" s="1" t="s">
        <v>263</v>
      </c>
      <c r="C409" s="2" t="s">
        <v>305</v>
      </c>
      <c r="D409" s="1" t="s">
        <v>329</v>
      </c>
      <c r="E409" s="13">
        <v>7.6021323529411804</v>
      </c>
      <c r="F409" s="3">
        <v>7.7393107562293499</v>
      </c>
      <c r="G409" s="3">
        <v>0.112006410648262</v>
      </c>
      <c r="H409" s="3">
        <v>1.6979106984001249</v>
      </c>
      <c r="I409" s="3">
        <v>8.5088639642105708</v>
      </c>
      <c r="J409" s="3">
        <v>0.15205165832037701</v>
      </c>
    </row>
    <row r="410" spans="1:10" x14ac:dyDescent="0.25">
      <c r="A410" s="2" t="s">
        <v>132</v>
      </c>
      <c r="B410" s="1" t="s">
        <v>263</v>
      </c>
      <c r="C410" s="2" t="s">
        <v>123</v>
      </c>
      <c r="D410" s="1" t="s">
        <v>426</v>
      </c>
      <c r="E410" s="13">
        <v>7.6909068627451003</v>
      </c>
      <c r="F410" s="3">
        <v>4.6535348226961402</v>
      </c>
      <c r="G410" s="3">
        <v>0.13563190588086099</v>
      </c>
      <c r="H410" s="3">
        <v>1.7099173522123972</v>
      </c>
      <c r="I410" s="3">
        <v>5.4207315990650802</v>
      </c>
      <c r="J410" s="3">
        <v>0.13563190588086099</v>
      </c>
    </row>
    <row r="411" spans="1:10" x14ac:dyDescent="0.25">
      <c r="A411" s="2" t="s">
        <v>132</v>
      </c>
      <c r="B411" s="1" t="s">
        <v>263</v>
      </c>
      <c r="C411" s="2" t="s">
        <v>305</v>
      </c>
      <c r="D411" s="1" t="s">
        <v>330</v>
      </c>
      <c r="E411" s="13">
        <v>7.7796813725490201</v>
      </c>
      <c r="F411" s="3">
        <v>8.0563347228483906</v>
      </c>
      <c r="G411" s="3">
        <v>0.115440310277181</v>
      </c>
      <c r="H411" s="3">
        <v>1.6994995436742768</v>
      </c>
      <c r="I411" s="3">
        <v>8.8261300240057796</v>
      </c>
      <c r="J411" s="3">
        <v>0.15459862874088401</v>
      </c>
    </row>
    <row r="412" spans="1:10" x14ac:dyDescent="0.25">
      <c r="A412" s="2" t="s">
        <v>132</v>
      </c>
      <c r="B412" s="1" t="s">
        <v>263</v>
      </c>
      <c r="C412" s="2" t="s">
        <v>305</v>
      </c>
      <c r="D412" s="1" t="s">
        <v>331</v>
      </c>
      <c r="E412" s="13">
        <v>7.86845588235294</v>
      </c>
      <c r="F412" s="3">
        <v>8.1523936988911991</v>
      </c>
      <c r="G412" s="3">
        <v>0.114782759655379</v>
      </c>
      <c r="H412" s="3">
        <v>1.7103613548684935</v>
      </c>
      <c r="I412" s="3">
        <v>8.9222623548261808</v>
      </c>
      <c r="J412" s="3">
        <v>0.15410824989524199</v>
      </c>
    </row>
    <row r="413" spans="1:10" x14ac:dyDescent="0.25">
      <c r="A413" s="2" t="s">
        <v>132</v>
      </c>
      <c r="B413" s="1" t="s">
        <v>263</v>
      </c>
      <c r="C413" s="2" t="s">
        <v>123</v>
      </c>
      <c r="D413" s="1" t="s">
        <v>426</v>
      </c>
      <c r="E413" s="13">
        <v>7.9572303921568599</v>
      </c>
      <c r="F413" s="3">
        <v>4.5357660968268201</v>
      </c>
      <c r="G413" s="3">
        <v>0.12529946105029699</v>
      </c>
      <c r="H413" s="3">
        <v>1.7049066287494816</v>
      </c>
      <c r="I413" s="3">
        <v>5.30287293991627</v>
      </c>
      <c r="J413" s="3">
        <v>0.12529946105029699</v>
      </c>
    </row>
    <row r="414" spans="1:10" x14ac:dyDescent="0.25">
      <c r="A414" s="2" t="s">
        <v>132</v>
      </c>
      <c r="B414" s="1" t="s">
        <v>263</v>
      </c>
      <c r="C414" s="2" t="s">
        <v>123</v>
      </c>
      <c r="D414" s="1" t="s">
        <v>426</v>
      </c>
      <c r="E414" s="13">
        <v>8.0460049019607798</v>
      </c>
      <c r="F414" s="3">
        <v>4.6544838749855701</v>
      </c>
      <c r="G414" s="3">
        <v>9.4023908773661402E-2</v>
      </c>
      <c r="H414" s="3">
        <v>1.7022586674244742</v>
      </c>
      <c r="I414" s="3">
        <v>5.4216813760918896</v>
      </c>
      <c r="J414" s="3">
        <v>9.4023908773661402E-2</v>
      </c>
    </row>
    <row r="415" spans="1:10" x14ac:dyDescent="0.25">
      <c r="A415" s="2" t="s">
        <v>132</v>
      </c>
      <c r="B415" s="1" t="s">
        <v>263</v>
      </c>
      <c r="C415" s="2" t="s">
        <v>123</v>
      </c>
      <c r="D415" s="1" t="s">
        <v>426</v>
      </c>
      <c r="E415" s="13">
        <v>8.1347794117647005</v>
      </c>
      <c r="F415" s="3">
        <v>4.5608540794339598</v>
      </c>
      <c r="G415" s="3">
        <v>0.12092778686163699</v>
      </c>
      <c r="H415" s="3">
        <v>1.7061015184561878</v>
      </c>
      <c r="I415" s="3">
        <v>5.3279800807892697</v>
      </c>
      <c r="J415" s="3">
        <v>0.12092778686163699</v>
      </c>
    </row>
    <row r="416" spans="1:10" x14ac:dyDescent="0.25">
      <c r="A416" s="2" t="s">
        <v>132</v>
      </c>
      <c r="B416" s="1" t="s">
        <v>263</v>
      </c>
      <c r="C416" s="2" t="s">
        <v>123</v>
      </c>
      <c r="D416" s="1" t="s">
        <v>426</v>
      </c>
      <c r="E416" s="13">
        <v>8.2235539215686302</v>
      </c>
      <c r="F416" s="3">
        <v>4.5171858936865403</v>
      </c>
      <c r="G416" s="3">
        <v>0.136398203185294</v>
      </c>
      <c r="H416" s="3">
        <v>1.7022634762700863</v>
      </c>
      <c r="I416" s="3">
        <v>5.2842785481317298</v>
      </c>
      <c r="J416" s="3">
        <v>0.136398203185294</v>
      </c>
    </row>
  </sheetData>
  <mergeCells count="3">
    <mergeCell ref="F6:G6"/>
    <mergeCell ref="I6:J6"/>
    <mergeCell ref="A1:J2"/>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E7CB-2393-45BB-8401-529EC6D912E5}">
  <dimension ref="A1:AK243"/>
  <sheetViews>
    <sheetView zoomScale="70" zoomScaleNormal="70" workbookViewId="0">
      <selection activeCell="AM21" sqref="AM21"/>
    </sheetView>
  </sheetViews>
  <sheetFormatPr defaultColWidth="9.140625" defaultRowHeight="15.75" x14ac:dyDescent="0.25"/>
  <cols>
    <col min="1" max="1" width="9.140625" style="20"/>
    <col min="2" max="2" width="13" style="20" customWidth="1"/>
    <col min="3" max="3" width="18.7109375" style="20" customWidth="1"/>
    <col min="4" max="4" width="20.28515625" style="20" customWidth="1"/>
    <col min="5" max="5" width="14.42578125" style="20" customWidth="1"/>
    <col min="6" max="9" width="9.42578125" style="21" bestFit="1" customWidth="1"/>
    <col min="10" max="11" width="13" style="21" customWidth="1"/>
    <col min="12" max="13" width="10.140625" style="21" bestFit="1" customWidth="1"/>
    <col min="14" max="14" width="12.140625" style="21" bestFit="1" customWidth="1"/>
    <col min="15" max="15" width="9.7109375" style="21" bestFit="1" customWidth="1"/>
    <col min="16" max="30" width="9.5703125" style="21" bestFit="1" customWidth="1"/>
    <col min="31" max="31" width="10.85546875" style="21" bestFit="1" customWidth="1"/>
    <col min="32" max="34" width="9.5703125" style="21" bestFit="1" customWidth="1"/>
    <col min="35" max="35" width="9.5703125" style="20" bestFit="1" customWidth="1"/>
    <col min="36" max="37" width="9.28515625" style="20" bestFit="1" customWidth="1"/>
    <col min="38" max="16384" width="9.140625" style="20"/>
  </cols>
  <sheetData>
    <row r="1" spans="1:37" x14ac:dyDescent="0.25">
      <c r="A1" s="155" t="s">
        <v>3364</v>
      </c>
      <c r="B1" s="155"/>
      <c r="C1" s="155"/>
      <c r="D1" s="155"/>
      <c r="E1" s="155"/>
      <c r="F1" s="155"/>
      <c r="G1" s="155"/>
      <c r="H1" s="155"/>
      <c r="I1" s="155"/>
      <c r="J1" s="155"/>
      <c r="K1" s="155"/>
      <c r="L1" s="155"/>
      <c r="M1" s="155"/>
      <c r="N1" s="155"/>
      <c r="O1" s="155"/>
      <c r="P1" s="155"/>
      <c r="Q1" s="155"/>
      <c r="R1" s="155"/>
      <c r="S1" s="155"/>
      <c r="T1" s="155"/>
      <c r="U1" s="155"/>
      <c r="V1" s="155"/>
      <c r="W1" s="155"/>
      <c r="X1" s="155"/>
      <c r="Y1" s="155"/>
      <c r="Z1" s="155"/>
      <c r="AA1" s="155"/>
      <c r="AB1" s="155"/>
      <c r="AC1" s="155"/>
      <c r="AD1" s="155"/>
      <c r="AE1" s="155"/>
      <c r="AF1" s="155"/>
      <c r="AG1" s="155"/>
      <c r="AH1" s="155"/>
      <c r="AI1" s="155"/>
      <c r="AJ1" s="155"/>
      <c r="AK1" s="155"/>
    </row>
    <row r="2" spans="1:37" x14ac:dyDescent="0.25">
      <c r="A2" s="155"/>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row>
    <row r="4" spans="1:37" x14ac:dyDescent="0.25">
      <c r="A4" s="33" t="s">
        <v>1027</v>
      </c>
      <c r="B4" s="33" t="s">
        <v>2988</v>
      </c>
      <c r="C4" s="33" t="s">
        <v>2989</v>
      </c>
      <c r="D4" s="33" t="s">
        <v>2990</v>
      </c>
      <c r="E4" s="34"/>
      <c r="F4" s="36" t="s">
        <v>2958</v>
      </c>
      <c r="G4" s="36" t="s">
        <v>2959</v>
      </c>
      <c r="H4" s="36" t="s">
        <v>2960</v>
      </c>
      <c r="I4" s="36" t="s">
        <v>2961</v>
      </c>
      <c r="J4" s="36" t="s">
        <v>2962</v>
      </c>
      <c r="K4" s="36" t="s">
        <v>3349</v>
      </c>
      <c r="L4" s="36" t="s">
        <v>2963</v>
      </c>
      <c r="M4" s="36" t="s">
        <v>2964</v>
      </c>
      <c r="N4" s="36" t="s">
        <v>2965</v>
      </c>
      <c r="O4" s="36" t="s">
        <v>2966</v>
      </c>
      <c r="P4" s="36" t="s">
        <v>2967</v>
      </c>
      <c r="Q4" s="36" t="s">
        <v>2968</v>
      </c>
      <c r="R4" s="36" t="s">
        <v>2969</v>
      </c>
      <c r="S4" s="36" t="s">
        <v>2970</v>
      </c>
      <c r="T4" s="36" t="s">
        <v>2971</v>
      </c>
      <c r="U4" s="36" t="s">
        <v>2972</v>
      </c>
      <c r="V4" s="36" t="s">
        <v>2973</v>
      </c>
      <c r="W4" s="36" t="s">
        <v>2974</v>
      </c>
      <c r="X4" s="36" t="s">
        <v>2975</v>
      </c>
      <c r="Y4" s="36" t="s">
        <v>2976</v>
      </c>
      <c r="Z4" s="36" t="s">
        <v>2977</v>
      </c>
      <c r="AA4" s="36" t="s">
        <v>2978</v>
      </c>
      <c r="AB4" s="36" t="s">
        <v>2979</v>
      </c>
      <c r="AC4" s="36" t="s">
        <v>2980</v>
      </c>
      <c r="AD4" s="36" t="s">
        <v>2981</v>
      </c>
      <c r="AE4" s="36" t="s">
        <v>2982</v>
      </c>
      <c r="AF4" s="36" t="s">
        <v>2983</v>
      </c>
      <c r="AG4" s="36" t="s">
        <v>2984</v>
      </c>
      <c r="AH4" s="36" t="s">
        <v>2985</v>
      </c>
      <c r="AI4" s="36" t="s">
        <v>3350</v>
      </c>
      <c r="AJ4" s="36" t="s">
        <v>3351</v>
      </c>
      <c r="AK4" s="36" t="s">
        <v>3352</v>
      </c>
    </row>
    <row r="5" spans="1:37" x14ac:dyDescent="0.25">
      <c r="F5" s="24">
        <v>27</v>
      </c>
      <c r="G5" s="24">
        <v>29</v>
      </c>
      <c r="H5" s="24">
        <v>42</v>
      </c>
      <c r="I5" s="24">
        <v>45</v>
      </c>
      <c r="J5" s="24">
        <v>49</v>
      </c>
      <c r="K5" s="24">
        <v>49</v>
      </c>
      <c r="L5" s="24">
        <v>88</v>
      </c>
      <c r="M5" s="24">
        <v>89</v>
      </c>
      <c r="N5" s="24">
        <v>91</v>
      </c>
      <c r="O5" s="24">
        <v>93</v>
      </c>
      <c r="P5" s="24">
        <v>137</v>
      </c>
      <c r="Q5" s="24">
        <v>139</v>
      </c>
      <c r="R5" s="24">
        <v>140</v>
      </c>
      <c r="S5" s="24">
        <v>141</v>
      </c>
      <c r="T5" s="24">
        <v>143</v>
      </c>
      <c r="U5" s="24">
        <v>147</v>
      </c>
      <c r="V5" s="24">
        <v>151</v>
      </c>
      <c r="W5" s="24">
        <v>157</v>
      </c>
      <c r="X5" s="24">
        <v>159</v>
      </c>
      <c r="Y5" s="24">
        <v>163</v>
      </c>
      <c r="Z5" s="24">
        <v>165</v>
      </c>
      <c r="AA5" s="24">
        <v>166</v>
      </c>
      <c r="AB5" s="24">
        <v>169</v>
      </c>
      <c r="AC5" s="24">
        <v>172</v>
      </c>
      <c r="AD5" s="24">
        <v>175</v>
      </c>
      <c r="AE5" s="24">
        <v>178</v>
      </c>
      <c r="AF5" s="24">
        <v>181</v>
      </c>
      <c r="AG5" s="24">
        <v>232</v>
      </c>
      <c r="AH5" s="24">
        <v>238</v>
      </c>
    </row>
    <row r="6" spans="1:37" x14ac:dyDescent="0.25">
      <c r="F6" s="24" t="s">
        <v>2987</v>
      </c>
      <c r="G6" s="24" t="s">
        <v>2987</v>
      </c>
      <c r="H6" s="24" t="s">
        <v>2987</v>
      </c>
      <c r="I6" s="24" t="s">
        <v>2986</v>
      </c>
      <c r="J6" s="24" t="s">
        <v>2987</v>
      </c>
      <c r="K6" s="24" t="s">
        <v>2986</v>
      </c>
      <c r="L6" s="24" t="s">
        <v>2986</v>
      </c>
      <c r="M6" s="24" t="s">
        <v>2986</v>
      </c>
      <c r="N6" s="24" t="s">
        <v>2986</v>
      </c>
      <c r="O6" s="24" t="s">
        <v>2986</v>
      </c>
      <c r="P6" s="24" t="s">
        <v>2986</v>
      </c>
      <c r="Q6" s="24" t="s">
        <v>2986</v>
      </c>
      <c r="R6" s="24" t="s">
        <v>2986</v>
      </c>
      <c r="S6" s="24" t="s">
        <v>2986</v>
      </c>
      <c r="T6" s="24" t="s">
        <v>2986</v>
      </c>
      <c r="U6" s="24" t="s">
        <v>2986</v>
      </c>
      <c r="V6" s="24" t="s">
        <v>2986</v>
      </c>
      <c r="W6" s="24" t="s">
        <v>2986</v>
      </c>
      <c r="X6" s="24" t="s">
        <v>2986</v>
      </c>
      <c r="Y6" s="24" t="s">
        <v>2986</v>
      </c>
      <c r="Z6" s="24" t="s">
        <v>2986</v>
      </c>
      <c r="AA6" s="24" t="s">
        <v>2986</v>
      </c>
      <c r="AB6" s="24" t="s">
        <v>2986</v>
      </c>
      <c r="AC6" s="24" t="s">
        <v>2986</v>
      </c>
      <c r="AD6" s="24" t="s">
        <v>2986</v>
      </c>
      <c r="AE6" s="24" t="s">
        <v>2986</v>
      </c>
      <c r="AF6" s="24" t="s">
        <v>2986</v>
      </c>
      <c r="AG6" s="24" t="s">
        <v>2986</v>
      </c>
      <c r="AH6" s="24" t="s">
        <v>2986</v>
      </c>
    </row>
    <row r="9" spans="1:37" x14ac:dyDescent="0.25">
      <c r="A9" s="20" t="s">
        <v>1043</v>
      </c>
      <c r="B9" s="20" t="s">
        <v>127</v>
      </c>
      <c r="C9" s="20" t="s">
        <v>2991</v>
      </c>
      <c r="D9" s="20" t="s">
        <v>2992</v>
      </c>
      <c r="F9" s="21">
        <v>6.9999999999999999E-4</v>
      </c>
      <c r="G9" s="21">
        <v>32.9</v>
      </c>
      <c r="H9" s="21">
        <v>2.1000000000000001E-2</v>
      </c>
      <c r="I9" s="25">
        <v>884.29499999999996</v>
      </c>
      <c r="J9" s="21">
        <v>5.5999999999999995E-4</v>
      </c>
      <c r="K9" s="21">
        <f>J9*10000</f>
        <v>5.6</v>
      </c>
      <c r="L9" s="32">
        <v>0.33400000000000002</v>
      </c>
      <c r="M9" s="25">
        <v>795.85500000000002</v>
      </c>
      <c r="N9" s="25">
        <v>474579.71500000003</v>
      </c>
      <c r="O9" s="32">
        <v>0.64</v>
      </c>
      <c r="P9" s="21" t="s">
        <v>2993</v>
      </c>
      <c r="Q9" s="21" t="s">
        <v>2994</v>
      </c>
      <c r="R9" s="32">
        <v>3.2839999999999998</v>
      </c>
      <c r="S9" s="29">
        <v>4.2000000000000003E-2</v>
      </c>
      <c r="T9" s="32">
        <v>1.032</v>
      </c>
      <c r="U9" s="32">
        <v>2.6150000000000002</v>
      </c>
      <c r="V9" s="29">
        <v>0.18</v>
      </c>
      <c r="W9" s="32">
        <v>14.109</v>
      </c>
      <c r="X9" s="32">
        <v>5.3010000000000002</v>
      </c>
      <c r="Y9" s="25">
        <v>66.016000000000005</v>
      </c>
      <c r="Z9" s="32">
        <v>26.611000000000001</v>
      </c>
      <c r="AA9" s="25">
        <v>127.946</v>
      </c>
      <c r="AB9" s="25">
        <v>26.794</v>
      </c>
      <c r="AC9" s="25">
        <v>250.642</v>
      </c>
      <c r="AD9" s="25">
        <v>50.466000000000001</v>
      </c>
      <c r="AE9" s="25">
        <v>10538.023999999999</v>
      </c>
      <c r="AF9" s="29">
        <v>0.52700000000000002</v>
      </c>
      <c r="AG9" s="25">
        <v>55.281999999999996</v>
      </c>
      <c r="AH9" s="25">
        <v>135.84100000000001</v>
      </c>
      <c r="AI9" s="37">
        <f t="shared" ref="AI9:AI18" si="0">AH9/AC9</f>
        <v>0.54197221535097873</v>
      </c>
      <c r="AJ9" s="37">
        <f t="shared" ref="AJ9:AJ18" si="1">W9/AC9</f>
        <v>5.6291443572904783E-2</v>
      </c>
      <c r="AK9" s="37">
        <f t="shared" ref="AK9:AK18" si="2">O9/AC9</f>
        <v>2.5534427589949012E-3</v>
      </c>
    </row>
    <row r="10" spans="1:37" x14ac:dyDescent="0.25">
      <c r="A10" s="20" t="s">
        <v>1043</v>
      </c>
      <c r="B10" s="20" t="s">
        <v>127</v>
      </c>
      <c r="C10" s="20" t="s">
        <v>2991</v>
      </c>
      <c r="D10" s="20" t="s">
        <v>2995</v>
      </c>
      <c r="F10" s="21">
        <v>3.8999999999999999E-4</v>
      </c>
      <c r="G10" s="21">
        <v>32.9</v>
      </c>
      <c r="H10" s="21">
        <v>1.6E-2</v>
      </c>
      <c r="I10" s="25">
        <v>949.21799999999996</v>
      </c>
      <c r="J10" s="21">
        <v>5.8E-4</v>
      </c>
      <c r="K10" s="21">
        <f t="shared" ref="K10:K18" si="3">J10*10000</f>
        <v>5.8</v>
      </c>
      <c r="L10" s="32">
        <v>0.28599999999999998</v>
      </c>
      <c r="M10" s="25">
        <v>1153.672</v>
      </c>
      <c r="N10" s="25">
        <v>484757.26299999998</v>
      </c>
      <c r="O10" s="32">
        <v>0.874</v>
      </c>
      <c r="P10" s="21" t="s">
        <v>2996</v>
      </c>
      <c r="Q10" s="21">
        <v>5.0000000000000001E-3</v>
      </c>
      <c r="R10" s="32">
        <v>4.367</v>
      </c>
      <c r="S10" s="29">
        <v>6.5000000000000002E-2</v>
      </c>
      <c r="T10" s="32">
        <v>1.1359999999999999</v>
      </c>
      <c r="U10" s="32">
        <v>3.5939999999999999</v>
      </c>
      <c r="V10" s="29">
        <v>0.308</v>
      </c>
      <c r="W10" s="32">
        <v>21.227</v>
      </c>
      <c r="X10" s="32">
        <v>7.774</v>
      </c>
      <c r="Y10" s="25">
        <v>99.742999999999995</v>
      </c>
      <c r="Z10" s="32">
        <v>37.741</v>
      </c>
      <c r="AA10" s="25">
        <v>181.96100000000001</v>
      </c>
      <c r="AB10" s="25">
        <v>36.938000000000002</v>
      </c>
      <c r="AC10" s="25">
        <v>345.24</v>
      </c>
      <c r="AD10" s="25">
        <v>66.808999999999997</v>
      </c>
      <c r="AE10" s="25">
        <v>10768.521000000001</v>
      </c>
      <c r="AF10" s="29">
        <v>0.57099999999999995</v>
      </c>
      <c r="AG10" s="25">
        <v>86.494</v>
      </c>
      <c r="AH10" s="25">
        <v>185.12</v>
      </c>
      <c r="AI10" s="37">
        <f t="shared" si="0"/>
        <v>0.53620669679063837</v>
      </c>
      <c r="AJ10" s="37">
        <f t="shared" si="1"/>
        <v>6.14847642219905E-2</v>
      </c>
      <c r="AK10" s="37">
        <f t="shared" si="2"/>
        <v>2.5315722396014365E-3</v>
      </c>
    </row>
    <row r="11" spans="1:37" x14ac:dyDescent="0.25">
      <c r="A11" s="20" t="s">
        <v>1043</v>
      </c>
      <c r="B11" s="20" t="s">
        <v>127</v>
      </c>
      <c r="C11" s="20" t="s">
        <v>2997</v>
      </c>
      <c r="D11" s="20" t="s">
        <v>2999</v>
      </c>
      <c r="F11" s="21">
        <v>1.6800000000000001E-3</v>
      </c>
      <c r="G11" s="21">
        <v>32.9</v>
      </c>
      <c r="H11" s="21">
        <v>3.2000000000000001E-2</v>
      </c>
      <c r="I11" s="25">
        <v>858.63900000000001</v>
      </c>
      <c r="J11" s="21">
        <v>8.4999999999999995E-4</v>
      </c>
      <c r="K11" s="21">
        <f t="shared" si="3"/>
        <v>8.5</v>
      </c>
      <c r="L11" s="32">
        <v>0.42</v>
      </c>
      <c r="M11" s="25">
        <v>2329.8580000000002</v>
      </c>
      <c r="N11" s="25">
        <v>403623.554</v>
      </c>
      <c r="O11" s="32">
        <v>1.5069999999999999</v>
      </c>
      <c r="P11" s="21">
        <v>0.14099999999999999</v>
      </c>
      <c r="Q11" s="21">
        <v>0.23</v>
      </c>
      <c r="R11" s="32">
        <v>17.146000000000001</v>
      </c>
      <c r="S11" s="29">
        <v>0.94899999999999995</v>
      </c>
      <c r="T11" s="32">
        <v>13.754</v>
      </c>
      <c r="U11" s="32">
        <v>21.077000000000002</v>
      </c>
      <c r="V11" s="29">
        <v>2.1080000000000001</v>
      </c>
      <c r="W11" s="32">
        <v>84.596000000000004</v>
      </c>
      <c r="X11" s="32">
        <v>23.009</v>
      </c>
      <c r="Y11" s="25">
        <v>245.452</v>
      </c>
      <c r="Z11" s="32">
        <v>82.748999999999995</v>
      </c>
      <c r="AA11" s="25">
        <v>358.70800000000003</v>
      </c>
      <c r="AB11" s="25">
        <v>66.013000000000005</v>
      </c>
      <c r="AC11" s="25">
        <v>574.697</v>
      </c>
      <c r="AD11" s="25">
        <v>109.857</v>
      </c>
      <c r="AE11" s="25">
        <v>7951.6549999999997</v>
      </c>
      <c r="AF11" s="29">
        <v>0.51600000000000001</v>
      </c>
      <c r="AG11" s="25">
        <v>304.62700000000001</v>
      </c>
      <c r="AH11" s="25">
        <v>251.23</v>
      </c>
      <c r="AI11" s="37">
        <f t="shared" si="0"/>
        <v>0.43715209928014237</v>
      </c>
      <c r="AJ11" s="37">
        <f t="shared" si="1"/>
        <v>0.14720104681249424</v>
      </c>
      <c r="AK11" s="37">
        <f t="shared" si="2"/>
        <v>2.6222513776825002E-3</v>
      </c>
    </row>
    <row r="12" spans="1:37" x14ac:dyDescent="0.25">
      <c r="A12" s="20" t="s">
        <v>1043</v>
      </c>
      <c r="B12" s="20" t="s">
        <v>127</v>
      </c>
      <c r="C12" s="20" t="s">
        <v>3000</v>
      </c>
      <c r="D12" s="20" t="s">
        <v>3001</v>
      </c>
      <c r="F12" s="21">
        <v>4.4000000000000002E-4</v>
      </c>
      <c r="G12" s="21">
        <v>32.9</v>
      </c>
      <c r="H12" s="21">
        <v>2.8000000000000001E-2</v>
      </c>
      <c r="I12" s="25">
        <v>804.14200000000005</v>
      </c>
      <c r="J12" s="21">
        <v>7.2999999999999996E-4</v>
      </c>
      <c r="K12" s="21">
        <f t="shared" si="3"/>
        <v>7.3</v>
      </c>
      <c r="L12" s="32">
        <v>0.47099999999999997</v>
      </c>
      <c r="M12" s="25">
        <v>1259.482</v>
      </c>
      <c r="N12" s="25">
        <v>410734.00300000003</v>
      </c>
      <c r="O12" s="32">
        <v>1.9039999999999999</v>
      </c>
      <c r="P12" s="21">
        <v>0.183</v>
      </c>
      <c r="Q12" s="21">
        <v>0.14499999999999999</v>
      </c>
      <c r="R12" s="32">
        <v>3.5979999999999999</v>
      </c>
      <c r="S12" s="29">
        <v>5.2999999999999999E-2</v>
      </c>
      <c r="T12" s="32">
        <v>1.0089999999999999</v>
      </c>
      <c r="U12" s="32">
        <v>3.1379999999999999</v>
      </c>
      <c r="V12" s="29">
        <v>0.14199999999999999</v>
      </c>
      <c r="W12" s="32">
        <v>20.706</v>
      </c>
      <c r="X12" s="32">
        <v>7.8879999999999999</v>
      </c>
      <c r="Y12" s="25">
        <v>105.078</v>
      </c>
      <c r="Z12" s="32">
        <v>42.095999999999997</v>
      </c>
      <c r="AA12" s="25">
        <v>204.80699999999999</v>
      </c>
      <c r="AB12" s="25">
        <v>42.378999999999998</v>
      </c>
      <c r="AC12" s="25">
        <v>400.05799999999999</v>
      </c>
      <c r="AD12" s="25">
        <v>81.498000000000005</v>
      </c>
      <c r="AE12" s="25">
        <v>9927.9599999999991</v>
      </c>
      <c r="AF12" s="29">
        <v>0.97799999999999998</v>
      </c>
      <c r="AG12" s="25">
        <v>96.915000000000006</v>
      </c>
      <c r="AH12" s="25">
        <v>234.03899999999999</v>
      </c>
      <c r="AI12" s="37">
        <f t="shared" si="0"/>
        <v>0.58501267316239147</v>
      </c>
      <c r="AJ12" s="37">
        <f t="shared" si="1"/>
        <v>5.1757495163201335E-2</v>
      </c>
      <c r="AK12" s="37">
        <f t="shared" si="2"/>
        <v>4.7593099000644906E-3</v>
      </c>
    </row>
    <row r="13" spans="1:37" x14ac:dyDescent="0.25">
      <c r="A13" s="20" t="s">
        <v>1043</v>
      </c>
      <c r="B13" s="20" t="s">
        <v>127</v>
      </c>
      <c r="C13" s="20" t="s">
        <v>3002</v>
      </c>
      <c r="D13" s="20" t="s">
        <v>3003</v>
      </c>
      <c r="F13" s="21">
        <v>8.8000000000000003E-4</v>
      </c>
      <c r="G13" s="21">
        <v>32.9</v>
      </c>
      <c r="H13" s="21">
        <v>0.02</v>
      </c>
      <c r="I13" s="25">
        <v>994.45600000000002</v>
      </c>
      <c r="J13" s="21">
        <v>1.24E-3</v>
      </c>
      <c r="K13" s="21">
        <f t="shared" si="3"/>
        <v>12.4</v>
      </c>
      <c r="L13" s="32">
        <v>0.51</v>
      </c>
      <c r="M13" s="25">
        <v>2514.9920000000002</v>
      </c>
      <c r="N13" s="25">
        <v>469033.5</v>
      </c>
      <c r="O13" s="32">
        <v>2.2810000000000001</v>
      </c>
      <c r="P13" s="21" t="s">
        <v>3004</v>
      </c>
      <c r="Q13" s="21">
        <v>0.26400000000000001</v>
      </c>
      <c r="R13" s="32">
        <v>16.234000000000002</v>
      </c>
      <c r="S13" s="29">
        <v>0.63500000000000001</v>
      </c>
      <c r="T13" s="32">
        <v>10.502000000000001</v>
      </c>
      <c r="U13" s="32">
        <v>18.105</v>
      </c>
      <c r="V13" s="29">
        <v>1.6519999999999999</v>
      </c>
      <c r="W13" s="32">
        <v>80.486999999999995</v>
      </c>
      <c r="X13" s="32">
        <v>23.768000000000001</v>
      </c>
      <c r="Y13" s="25">
        <v>263.05900000000003</v>
      </c>
      <c r="Z13" s="32">
        <v>91.009</v>
      </c>
      <c r="AA13" s="25">
        <v>391.83100000000002</v>
      </c>
      <c r="AB13" s="25">
        <v>72.599000000000004</v>
      </c>
      <c r="AC13" s="25">
        <v>632.322</v>
      </c>
      <c r="AD13" s="25">
        <v>118.074</v>
      </c>
      <c r="AE13" s="25">
        <v>9154.1820000000007</v>
      </c>
      <c r="AF13" s="29">
        <v>0.66600000000000004</v>
      </c>
      <c r="AG13" s="25">
        <v>383.738</v>
      </c>
      <c r="AH13" s="25">
        <v>324.91800000000001</v>
      </c>
      <c r="AI13" s="37">
        <f t="shared" si="0"/>
        <v>0.51384895670243957</v>
      </c>
      <c r="AJ13" s="37">
        <f t="shared" si="1"/>
        <v>0.1272879956730906</v>
      </c>
      <c r="AK13" s="37">
        <f t="shared" si="2"/>
        <v>3.6073392986484738E-3</v>
      </c>
    </row>
    <row r="14" spans="1:37" x14ac:dyDescent="0.25">
      <c r="A14" s="20" t="s">
        <v>1043</v>
      </c>
      <c r="B14" s="20" t="s">
        <v>127</v>
      </c>
      <c r="C14" s="20" t="s">
        <v>3005</v>
      </c>
      <c r="D14" s="20" t="s">
        <v>3006</v>
      </c>
      <c r="F14" s="21">
        <v>0.13058</v>
      </c>
      <c r="G14" s="21">
        <v>32.9</v>
      </c>
      <c r="H14" s="21">
        <v>1.7000000000000001E-2</v>
      </c>
      <c r="I14" s="25">
        <v>835.25099999999998</v>
      </c>
      <c r="J14" s="21">
        <v>2.2899999999999999E-3</v>
      </c>
      <c r="K14" s="21">
        <f t="shared" si="3"/>
        <v>22.9</v>
      </c>
      <c r="L14" s="32">
        <v>0.46400000000000002</v>
      </c>
      <c r="M14" s="25">
        <v>1131.329</v>
      </c>
      <c r="N14" s="25">
        <v>439121.24699999997</v>
      </c>
      <c r="O14" s="32">
        <v>1.454</v>
      </c>
      <c r="P14" s="21">
        <v>1.5069999999999999</v>
      </c>
      <c r="Q14" s="21">
        <v>0.13400000000000001</v>
      </c>
      <c r="R14" s="32">
        <v>5.8579999999999997</v>
      </c>
      <c r="S14" s="29">
        <v>0.122</v>
      </c>
      <c r="T14" s="32">
        <v>1.88</v>
      </c>
      <c r="U14" s="32">
        <v>3.7829999999999999</v>
      </c>
      <c r="V14" s="29">
        <v>0.33100000000000002</v>
      </c>
      <c r="W14" s="32">
        <v>22.881</v>
      </c>
      <c r="X14" s="32">
        <v>7.9989999999999997</v>
      </c>
      <c r="Y14" s="25">
        <v>100.41500000000001</v>
      </c>
      <c r="Z14" s="32">
        <v>38.408999999999999</v>
      </c>
      <c r="AA14" s="25">
        <v>180.11600000000001</v>
      </c>
      <c r="AB14" s="25">
        <v>36.357999999999997</v>
      </c>
      <c r="AC14" s="25">
        <v>335.99099999999999</v>
      </c>
      <c r="AD14" s="25">
        <v>65.427000000000007</v>
      </c>
      <c r="AE14" s="25">
        <v>9303.8029999999999</v>
      </c>
      <c r="AF14" s="29">
        <v>0.60199999999999998</v>
      </c>
      <c r="AG14" s="25">
        <v>153.447</v>
      </c>
      <c r="AH14" s="25">
        <v>232.51900000000001</v>
      </c>
      <c r="AI14" s="37">
        <f t="shared" si="0"/>
        <v>0.69203937010217542</v>
      </c>
      <c r="AJ14" s="37">
        <f t="shared" si="1"/>
        <v>6.8100038393885551E-2</v>
      </c>
      <c r="AK14" s="37">
        <f t="shared" si="2"/>
        <v>4.3274968674756166E-3</v>
      </c>
    </row>
    <row r="15" spans="1:37" x14ac:dyDescent="0.25">
      <c r="A15" s="20" t="s">
        <v>1043</v>
      </c>
      <c r="B15" s="20" t="s">
        <v>127</v>
      </c>
      <c r="C15" s="20" t="s">
        <v>3007</v>
      </c>
      <c r="D15" s="20" t="s">
        <v>3008</v>
      </c>
      <c r="F15" s="21">
        <v>5.8E-4</v>
      </c>
      <c r="G15" s="21">
        <v>32.9</v>
      </c>
      <c r="H15" s="21" t="s">
        <v>3009</v>
      </c>
      <c r="I15" s="25">
        <v>1104.7460000000001</v>
      </c>
      <c r="J15" s="21">
        <v>2.1299999999999999E-3</v>
      </c>
      <c r="K15" s="21">
        <f t="shared" si="3"/>
        <v>21.3</v>
      </c>
      <c r="L15" s="32">
        <v>0.443</v>
      </c>
      <c r="M15" s="25">
        <v>2157.7829999999999</v>
      </c>
      <c r="N15" s="25">
        <v>495315.02100000001</v>
      </c>
      <c r="O15" s="32">
        <v>1.2150000000000001</v>
      </c>
      <c r="P15" s="21" t="s">
        <v>3010</v>
      </c>
      <c r="Q15" s="21">
        <v>7.1999999999999995E-2</v>
      </c>
      <c r="R15" s="32">
        <v>6.891</v>
      </c>
      <c r="S15" s="29">
        <v>0.52200000000000002</v>
      </c>
      <c r="T15" s="32">
        <v>8.9819999999999993</v>
      </c>
      <c r="U15" s="32">
        <v>16.492999999999999</v>
      </c>
      <c r="V15" s="29">
        <v>3.2040000000000002</v>
      </c>
      <c r="W15" s="32">
        <v>69.823999999999998</v>
      </c>
      <c r="X15" s="32">
        <v>20.341999999999999</v>
      </c>
      <c r="Y15" s="25">
        <v>223.19</v>
      </c>
      <c r="Z15" s="32">
        <v>77.39</v>
      </c>
      <c r="AA15" s="25">
        <v>339.43900000000002</v>
      </c>
      <c r="AB15" s="25">
        <v>64.176000000000002</v>
      </c>
      <c r="AC15" s="25">
        <v>559.70000000000005</v>
      </c>
      <c r="AD15" s="25">
        <v>109.467</v>
      </c>
      <c r="AE15" s="25">
        <v>8742.1110000000008</v>
      </c>
      <c r="AF15" s="29">
        <v>0.48599999999999999</v>
      </c>
      <c r="AG15" s="25">
        <v>139.786</v>
      </c>
      <c r="AH15" s="25">
        <v>145.79</v>
      </c>
      <c r="AI15" s="37">
        <f t="shared" si="0"/>
        <v>0.26047882794354116</v>
      </c>
      <c r="AJ15" s="37">
        <f t="shared" si="1"/>
        <v>0.12475254600678934</v>
      </c>
      <c r="AK15" s="37">
        <f t="shared" si="2"/>
        <v>2.1708057888154366E-3</v>
      </c>
    </row>
    <row r="16" spans="1:37" x14ac:dyDescent="0.25">
      <c r="A16" s="20" t="s">
        <v>1043</v>
      </c>
      <c r="B16" s="20" t="s">
        <v>127</v>
      </c>
      <c r="C16" s="20" t="s">
        <v>3011</v>
      </c>
      <c r="D16" s="20" t="s">
        <v>3012</v>
      </c>
      <c r="F16" s="21">
        <v>0</v>
      </c>
      <c r="G16" s="21">
        <v>32.9</v>
      </c>
      <c r="H16" s="21">
        <v>3.9E-2</v>
      </c>
      <c r="I16" s="25">
        <v>794.75900000000001</v>
      </c>
      <c r="J16" s="21">
        <v>6.2E-4</v>
      </c>
      <c r="K16" s="21">
        <f t="shared" si="3"/>
        <v>6.2</v>
      </c>
      <c r="L16" s="32">
        <v>0.33700000000000002</v>
      </c>
      <c r="M16" s="25">
        <v>2193.759</v>
      </c>
      <c r="N16" s="25">
        <v>399091.27500000002</v>
      </c>
      <c r="O16" s="32">
        <v>1.4339999999999999</v>
      </c>
      <c r="P16" s="21" t="s">
        <v>3014</v>
      </c>
      <c r="Q16" s="21">
        <v>1.2999999999999999E-2</v>
      </c>
      <c r="R16" s="21">
        <v>11.846</v>
      </c>
      <c r="S16" s="29">
        <v>0.36299999999999999</v>
      </c>
      <c r="T16" s="32">
        <v>7.2709999999999999</v>
      </c>
      <c r="U16" s="32">
        <v>13.23</v>
      </c>
      <c r="V16" s="29">
        <v>1.3420000000000001</v>
      </c>
      <c r="W16" s="32">
        <v>64.319999999999993</v>
      </c>
      <c r="X16" s="32">
        <v>19.318999999999999</v>
      </c>
      <c r="Y16" s="25">
        <v>219.54</v>
      </c>
      <c r="Z16" s="32">
        <v>77.91</v>
      </c>
      <c r="AA16" s="25">
        <v>336.66699999999997</v>
      </c>
      <c r="AB16" s="25">
        <v>63.398000000000003</v>
      </c>
      <c r="AC16" s="25">
        <v>556.29100000000005</v>
      </c>
      <c r="AD16" s="25">
        <v>104.084</v>
      </c>
      <c r="AE16" s="25">
        <v>8719.4349999999995</v>
      </c>
      <c r="AF16" s="29">
        <v>0.59899999999999998</v>
      </c>
      <c r="AG16" s="25">
        <v>277.01</v>
      </c>
      <c r="AH16" s="25">
        <v>299.36599999999999</v>
      </c>
      <c r="AI16" s="37">
        <f t="shared" si="0"/>
        <v>0.53814640179330597</v>
      </c>
      <c r="AJ16" s="37">
        <f t="shared" si="1"/>
        <v>0.11562293835420667</v>
      </c>
      <c r="AK16" s="37">
        <f t="shared" si="2"/>
        <v>2.5777875248745707E-3</v>
      </c>
    </row>
    <row r="17" spans="1:37" x14ac:dyDescent="0.25">
      <c r="A17" s="20" t="s">
        <v>1043</v>
      </c>
      <c r="B17" s="20" t="s">
        <v>127</v>
      </c>
      <c r="C17" s="20" t="s">
        <v>3015</v>
      </c>
      <c r="D17" s="20" t="s">
        <v>3016</v>
      </c>
      <c r="F17" s="21">
        <v>2.5699999999999998E-3</v>
      </c>
      <c r="G17" s="21">
        <v>32.9</v>
      </c>
      <c r="H17" s="21">
        <v>2.5000000000000001E-2</v>
      </c>
      <c r="I17" s="25">
        <v>858.26199999999994</v>
      </c>
      <c r="J17" s="21">
        <v>1.3500000000000001E-3</v>
      </c>
      <c r="K17" s="21">
        <f t="shared" si="3"/>
        <v>13.5</v>
      </c>
      <c r="L17" s="32">
        <v>0.36199999999999999</v>
      </c>
      <c r="M17" s="25">
        <v>1142.7650000000001</v>
      </c>
      <c r="N17" s="25">
        <v>415687.826</v>
      </c>
      <c r="O17" s="32">
        <v>1.1220000000000001</v>
      </c>
      <c r="P17" s="21">
        <v>0.42599999999999999</v>
      </c>
      <c r="Q17" s="21">
        <v>0.01</v>
      </c>
      <c r="R17" s="21">
        <v>2.129</v>
      </c>
      <c r="S17" s="29">
        <v>5.8000000000000003E-2</v>
      </c>
      <c r="T17" s="32">
        <v>1.0369999999999999</v>
      </c>
      <c r="U17" s="32">
        <v>2.988</v>
      </c>
      <c r="V17" s="29">
        <v>0.28299999999999997</v>
      </c>
      <c r="W17" s="32">
        <v>19.838999999999999</v>
      </c>
      <c r="X17" s="32">
        <v>7.4619999999999997</v>
      </c>
      <c r="Y17" s="25">
        <v>96.596000000000004</v>
      </c>
      <c r="Z17" s="32">
        <v>37.844999999999999</v>
      </c>
      <c r="AA17" s="25">
        <v>181.429</v>
      </c>
      <c r="AB17" s="25">
        <v>36.912999999999997</v>
      </c>
      <c r="AC17" s="25">
        <v>345.57299999999998</v>
      </c>
      <c r="AD17" s="25">
        <v>69.754000000000005</v>
      </c>
      <c r="AE17" s="25">
        <v>9104.0529999999999</v>
      </c>
      <c r="AF17" s="29">
        <v>0.65800000000000003</v>
      </c>
      <c r="AG17" s="25">
        <v>66.061000000000007</v>
      </c>
      <c r="AH17" s="25">
        <v>166.905</v>
      </c>
      <c r="AI17" s="37">
        <f t="shared" si="0"/>
        <v>0.48298044118030059</v>
      </c>
      <c r="AJ17" s="37">
        <f t="shared" si="1"/>
        <v>5.7408998966933182E-2</v>
      </c>
      <c r="AK17" s="37">
        <f t="shared" si="2"/>
        <v>3.2467814325771983E-3</v>
      </c>
    </row>
    <row r="18" spans="1:37" x14ac:dyDescent="0.25">
      <c r="A18" s="20" t="s">
        <v>1043</v>
      </c>
      <c r="B18" s="20" t="s">
        <v>127</v>
      </c>
      <c r="C18" s="20" t="s">
        <v>3017</v>
      </c>
      <c r="D18" s="20" t="s">
        <v>3018</v>
      </c>
      <c r="F18" s="21">
        <v>1.5900000000000001E-3</v>
      </c>
      <c r="G18" s="21">
        <v>32.9</v>
      </c>
      <c r="H18" s="21">
        <v>2.7E-2</v>
      </c>
      <c r="I18" s="25">
        <v>1041.8009999999999</v>
      </c>
      <c r="J18" s="21">
        <v>6.4999999999999997E-4</v>
      </c>
      <c r="K18" s="21">
        <f t="shared" si="3"/>
        <v>6.5</v>
      </c>
      <c r="L18" s="32">
        <v>0.47099999999999997</v>
      </c>
      <c r="M18" s="25">
        <v>2476.529</v>
      </c>
      <c r="N18" s="25">
        <v>436308.73700000002</v>
      </c>
      <c r="O18" s="32">
        <v>1.141</v>
      </c>
      <c r="P18" s="21" t="s">
        <v>3019</v>
      </c>
      <c r="Q18" s="21">
        <v>0.01</v>
      </c>
      <c r="R18" s="21">
        <v>2.1030000000000002</v>
      </c>
      <c r="S18" s="29">
        <v>0.14599999999999999</v>
      </c>
      <c r="T18" s="32">
        <v>2.964</v>
      </c>
      <c r="U18" s="32">
        <v>7.4210000000000003</v>
      </c>
      <c r="V18" s="29">
        <v>0.47399999999999998</v>
      </c>
      <c r="W18" s="32">
        <v>48.91</v>
      </c>
      <c r="X18" s="32">
        <v>18.128</v>
      </c>
      <c r="Y18" s="25">
        <v>226.33</v>
      </c>
      <c r="Z18" s="32">
        <v>85.447000000000003</v>
      </c>
      <c r="AA18" s="25">
        <v>391.67700000000002</v>
      </c>
      <c r="AB18" s="25">
        <v>77.078000000000003</v>
      </c>
      <c r="AC18" s="25">
        <v>694.673</v>
      </c>
      <c r="AD18" s="25">
        <v>132.797</v>
      </c>
      <c r="AE18" s="25">
        <v>10193.054</v>
      </c>
      <c r="AF18" s="29">
        <v>0.61799999999999999</v>
      </c>
      <c r="AG18" s="25">
        <v>132.08500000000001</v>
      </c>
      <c r="AH18" s="25">
        <v>301.73700000000002</v>
      </c>
      <c r="AI18" s="37">
        <f t="shared" si="0"/>
        <v>0.43435832398840896</v>
      </c>
      <c r="AJ18" s="37">
        <f t="shared" si="1"/>
        <v>7.040722757326108E-2</v>
      </c>
      <c r="AK18" s="37">
        <f t="shared" si="2"/>
        <v>1.6424994205906953E-3</v>
      </c>
    </row>
    <row r="19" spans="1:37" x14ac:dyDescent="0.25">
      <c r="E19" s="38" t="s">
        <v>3353</v>
      </c>
      <c r="F19" s="40">
        <f t="shared" ref="F19:AK19" si="4">AVERAGE(F9:F18)</f>
        <v>1.3941E-2</v>
      </c>
      <c r="G19" s="26">
        <f t="shared" si="4"/>
        <v>32.899999999999991</v>
      </c>
      <c r="H19" s="26">
        <f t="shared" si="4"/>
        <v>2.5000000000000001E-2</v>
      </c>
      <c r="I19" s="26">
        <f t="shared" si="4"/>
        <v>912.55689999999993</v>
      </c>
      <c r="J19" s="43">
        <f t="shared" si="4"/>
        <v>1.1000000000000001E-3</v>
      </c>
      <c r="K19" s="26">
        <f t="shared" si="4"/>
        <v>11</v>
      </c>
      <c r="L19" s="26">
        <f t="shared" si="4"/>
        <v>0.4098</v>
      </c>
      <c r="M19" s="26">
        <f t="shared" si="4"/>
        <v>1715.6023999999998</v>
      </c>
      <c r="N19" s="26">
        <f t="shared" si="4"/>
        <v>442825.21409999998</v>
      </c>
      <c r="O19" s="26">
        <f t="shared" si="4"/>
        <v>1.3572</v>
      </c>
      <c r="P19" s="26">
        <f t="shared" si="4"/>
        <v>0.56425000000000003</v>
      </c>
      <c r="Q19" s="26">
        <f t="shared" si="4"/>
        <v>9.8111111111111107E-2</v>
      </c>
      <c r="R19" s="26">
        <f>AVERAGE(R9:R18)</f>
        <v>7.3456000000000001</v>
      </c>
      <c r="S19" s="26">
        <f t="shared" si="4"/>
        <v>0.29549999999999998</v>
      </c>
      <c r="T19" s="26">
        <f t="shared" si="4"/>
        <v>4.9566999999999997</v>
      </c>
      <c r="U19" s="26">
        <f t="shared" si="4"/>
        <v>9.2444000000000006</v>
      </c>
      <c r="V19" s="26">
        <f t="shared" si="4"/>
        <v>1.0024000000000002</v>
      </c>
      <c r="W19" s="26">
        <f t="shared" si="4"/>
        <v>44.689900000000002</v>
      </c>
      <c r="X19" s="26">
        <f t="shared" si="4"/>
        <v>14.099</v>
      </c>
      <c r="Y19" s="26">
        <f t="shared" si="4"/>
        <v>164.5419</v>
      </c>
      <c r="Z19" s="26">
        <f t="shared" si="4"/>
        <v>59.720700000000001</v>
      </c>
      <c r="AA19" s="26">
        <f t="shared" si="4"/>
        <v>269.45810000000006</v>
      </c>
      <c r="AB19" s="26">
        <f t="shared" si="4"/>
        <v>52.264600000000009</v>
      </c>
      <c r="AC19" s="26">
        <f t="shared" si="4"/>
        <v>469.51870000000008</v>
      </c>
      <c r="AD19" s="26">
        <f t="shared" si="4"/>
        <v>90.823300000000003</v>
      </c>
      <c r="AE19" s="26">
        <f t="shared" si="4"/>
        <v>9440.2798000000003</v>
      </c>
      <c r="AF19" s="41">
        <f t="shared" si="4"/>
        <v>0.62209999999999999</v>
      </c>
      <c r="AG19" s="26">
        <f t="shared" si="4"/>
        <v>169.54450000000003</v>
      </c>
      <c r="AH19" s="26">
        <f t="shared" si="4"/>
        <v>227.74650000000003</v>
      </c>
      <c r="AI19" s="40">
        <f t="shared" si="4"/>
        <v>0.50221960062943227</v>
      </c>
      <c r="AJ19" s="40">
        <f t="shared" si="4"/>
        <v>8.8031449473875728E-2</v>
      </c>
      <c r="AK19" s="40">
        <f t="shared" si="4"/>
        <v>3.0039286609325326E-3</v>
      </c>
    </row>
    <row r="20" spans="1:37" x14ac:dyDescent="0.25">
      <c r="E20" s="38" t="s">
        <v>3354</v>
      </c>
      <c r="F20" s="40">
        <f t="shared" ref="F20:AK20" si="5">STDEV(F9:F18)</f>
        <v>4.0989867975716465E-2</v>
      </c>
      <c r="G20" s="41">
        <f t="shared" si="5"/>
        <v>7.4897780662969626E-15</v>
      </c>
      <c r="H20" s="26">
        <f t="shared" si="5"/>
        <v>7.4498322128756693E-3</v>
      </c>
      <c r="I20" s="26">
        <f t="shared" si="5"/>
        <v>105.38413091421575</v>
      </c>
      <c r="J20" s="43">
        <f t="shared" si="5"/>
        <v>6.4578978347790876E-4</v>
      </c>
      <c r="K20" s="26">
        <f t="shared" si="5"/>
        <v>6.4578978347790903</v>
      </c>
      <c r="L20" s="26">
        <f t="shared" si="5"/>
        <v>7.4782350859009528E-2</v>
      </c>
      <c r="M20" s="26">
        <f t="shared" si="5"/>
        <v>671.5459237031132</v>
      </c>
      <c r="N20" s="26">
        <f>STDEV(N9:N18)</f>
        <v>35715.844948085949</v>
      </c>
      <c r="O20" s="26">
        <f t="shared" si="5"/>
        <v>0.47845185523496342</v>
      </c>
      <c r="P20" s="26">
        <f t="shared" si="5"/>
        <v>0.64093232872121519</v>
      </c>
      <c r="Q20" s="26">
        <f t="shared" si="5"/>
        <v>0.10032627328427539</v>
      </c>
      <c r="R20" s="26">
        <f t="shared" si="5"/>
        <v>5.6943991820423365</v>
      </c>
      <c r="S20" s="26">
        <f t="shared" si="5"/>
        <v>0.31326923103156984</v>
      </c>
      <c r="T20" s="26">
        <f t="shared" si="5"/>
        <v>4.7619814048355966</v>
      </c>
      <c r="U20" s="26">
        <f t="shared" si="5"/>
        <v>7.2449688934229846</v>
      </c>
      <c r="V20" s="26">
        <f t="shared" si="5"/>
        <v>1.04099548510068</v>
      </c>
      <c r="W20" s="26">
        <f t="shared" si="5"/>
        <v>28.013735061572923</v>
      </c>
      <c r="X20" s="26">
        <f t="shared" si="5"/>
        <v>7.3980528218954689</v>
      </c>
      <c r="Y20" s="26">
        <f t="shared" si="5"/>
        <v>76.525474087536594</v>
      </c>
      <c r="Z20" s="26">
        <f t="shared" si="5"/>
        <v>25.026390360089007</v>
      </c>
      <c r="AA20" s="26">
        <f t="shared" si="5"/>
        <v>102.67792600105319</v>
      </c>
      <c r="AB20" s="26">
        <f t="shared" si="5"/>
        <v>18.117266032403659</v>
      </c>
      <c r="AC20" s="26">
        <f t="shared" si="5"/>
        <v>151.03094758069332</v>
      </c>
      <c r="AD20" s="26">
        <f t="shared" si="5"/>
        <v>27.429413523320729</v>
      </c>
      <c r="AE20" s="26">
        <f t="shared" si="5"/>
        <v>895.07014070069147</v>
      </c>
      <c r="AF20" s="41">
        <f t="shared" si="5"/>
        <v>0.13835176584023426</v>
      </c>
      <c r="AG20" s="26">
        <f t="shared" si="5"/>
        <v>112.62527168865982</v>
      </c>
      <c r="AH20" s="26">
        <f t="shared" si="5"/>
        <v>67.776011664649189</v>
      </c>
      <c r="AI20" s="40">
        <f t="shared" si="5"/>
        <v>0.11288897536154506</v>
      </c>
      <c r="AJ20" s="40">
        <f t="shared" si="5"/>
        <v>3.6248233538568389E-2</v>
      </c>
      <c r="AK20" s="40">
        <f t="shared" si="5"/>
        <v>9.7508935248587735E-4</v>
      </c>
    </row>
    <row r="21" spans="1:37" x14ac:dyDescent="0.25">
      <c r="E21" s="38" t="s">
        <v>3355</v>
      </c>
      <c r="F21" s="26">
        <f t="shared" ref="F21:AK21" si="6">F20/F19</f>
        <v>2.9402387185794754</v>
      </c>
      <c r="G21" s="26">
        <f t="shared" si="6"/>
        <v>2.2765282876282569E-16</v>
      </c>
      <c r="H21" s="26">
        <f t="shared" si="6"/>
        <v>0.29799328851502677</v>
      </c>
      <c r="I21" s="26">
        <f t="shared" si="6"/>
        <v>0.11548225750549446</v>
      </c>
      <c r="J21" s="26">
        <f t="shared" si="6"/>
        <v>0.58708162134355335</v>
      </c>
      <c r="K21" s="26">
        <f t="shared" si="6"/>
        <v>0.58708162134355368</v>
      </c>
      <c r="L21" s="26">
        <f t="shared" si="6"/>
        <v>0.18248499477552349</v>
      </c>
      <c r="M21" s="26">
        <f t="shared" si="6"/>
        <v>0.39143447438818768</v>
      </c>
      <c r="N21" s="26">
        <f t="shared" si="6"/>
        <v>8.0654497103727477E-2</v>
      </c>
      <c r="O21" s="26">
        <f t="shared" si="6"/>
        <v>0.35252862896770071</v>
      </c>
      <c r="P21" s="26">
        <f t="shared" si="6"/>
        <v>1.1359013357930263</v>
      </c>
      <c r="Q21" s="26">
        <f t="shared" si="6"/>
        <v>1.0225780968952192</v>
      </c>
      <c r="R21" s="26">
        <f t="shared" si="6"/>
        <v>0.77521226067881954</v>
      </c>
      <c r="S21" s="26">
        <f t="shared" si="6"/>
        <v>1.0601327615281553</v>
      </c>
      <c r="T21" s="26">
        <f t="shared" si="6"/>
        <v>0.96071608223931182</v>
      </c>
      <c r="U21" s="26">
        <f t="shared" si="6"/>
        <v>0.78371434527097317</v>
      </c>
      <c r="V21" s="26">
        <f t="shared" si="6"/>
        <v>1.0385030777141657</v>
      </c>
      <c r="W21" s="26">
        <f t="shared" si="6"/>
        <v>0.62684711895915901</v>
      </c>
      <c r="X21" s="26">
        <f t="shared" si="6"/>
        <v>0.52472181161043119</v>
      </c>
      <c r="Y21" s="26">
        <f t="shared" si="6"/>
        <v>0.46508198876721729</v>
      </c>
      <c r="Z21" s="26">
        <f t="shared" si="6"/>
        <v>0.41905721734823947</v>
      </c>
      <c r="AA21" s="26">
        <f t="shared" si="6"/>
        <v>0.38105340311184993</v>
      </c>
      <c r="AB21" s="26">
        <f t="shared" si="6"/>
        <v>0.34664507204501049</v>
      </c>
      <c r="AC21" s="26">
        <f t="shared" si="6"/>
        <v>0.32167184732086984</v>
      </c>
      <c r="AD21" s="26">
        <f t="shared" si="6"/>
        <v>0.30200855422915407</v>
      </c>
      <c r="AE21" s="26">
        <f t="shared" si="6"/>
        <v>9.4813941923701392E-2</v>
      </c>
      <c r="AF21" s="26">
        <f t="shared" si="6"/>
        <v>0.22239473692370079</v>
      </c>
      <c r="AG21" s="26">
        <f t="shared" si="6"/>
        <v>0.66428148178596069</v>
      </c>
      <c r="AH21" s="26">
        <f t="shared" si="6"/>
        <v>0.29759408669133963</v>
      </c>
      <c r="AI21" s="40">
        <f t="shared" si="6"/>
        <v>0.22478010659094388</v>
      </c>
      <c r="AJ21" s="40">
        <f t="shared" si="6"/>
        <v>0.41176458816942962</v>
      </c>
      <c r="AK21" s="40">
        <f t="shared" si="6"/>
        <v>0.32460469689821891</v>
      </c>
    </row>
    <row r="22" spans="1:37" x14ac:dyDescent="0.25">
      <c r="I22" s="25"/>
      <c r="L22" s="32"/>
      <c r="M22" s="25"/>
      <c r="N22" s="25"/>
      <c r="O22" s="32"/>
      <c r="S22" s="29"/>
      <c r="T22" s="32"/>
      <c r="U22" s="32"/>
      <c r="V22" s="29"/>
      <c r="W22" s="32"/>
      <c r="X22" s="32"/>
      <c r="Y22" s="25"/>
      <c r="Z22" s="32"/>
      <c r="AA22" s="25"/>
      <c r="AB22" s="25"/>
      <c r="AC22" s="25"/>
      <c r="AD22" s="25"/>
      <c r="AE22" s="25"/>
      <c r="AF22" s="29"/>
      <c r="AG22" s="25"/>
      <c r="AH22" s="25"/>
    </row>
    <row r="23" spans="1:37" x14ac:dyDescent="0.25">
      <c r="A23" s="20" t="s">
        <v>1043</v>
      </c>
      <c r="B23" s="20" t="s">
        <v>126</v>
      </c>
      <c r="C23" s="20" t="s">
        <v>3027</v>
      </c>
      <c r="D23" s="20" t="s">
        <v>3028</v>
      </c>
      <c r="F23" s="35">
        <v>2.7999999999999998E-4</v>
      </c>
      <c r="G23" s="21">
        <v>32.9</v>
      </c>
      <c r="H23" s="21" t="s">
        <v>3029</v>
      </c>
      <c r="I23" s="25">
        <v>992.74699999999996</v>
      </c>
      <c r="J23" s="21">
        <v>1.56E-3</v>
      </c>
      <c r="K23" s="21">
        <f t="shared" ref="K23:K34" si="7">J23*10000</f>
        <v>15.6</v>
      </c>
      <c r="L23" s="32">
        <v>0.434</v>
      </c>
      <c r="M23" s="25">
        <v>2867.3820000000001</v>
      </c>
      <c r="N23" s="25">
        <v>499341.51799999998</v>
      </c>
      <c r="O23" s="32">
        <v>1.228</v>
      </c>
      <c r="P23" s="21" t="s">
        <v>3030</v>
      </c>
      <c r="Q23" s="29">
        <v>0.08</v>
      </c>
      <c r="R23" s="32">
        <v>11.895</v>
      </c>
      <c r="S23" s="29">
        <v>0.91600000000000004</v>
      </c>
      <c r="T23" s="32">
        <v>15.057</v>
      </c>
      <c r="U23" s="32">
        <v>24.084</v>
      </c>
      <c r="V23" s="29">
        <v>2.226</v>
      </c>
      <c r="W23" s="32">
        <v>102.252</v>
      </c>
      <c r="X23" s="32">
        <v>29.143999999999998</v>
      </c>
      <c r="Y23" s="25">
        <v>319.66300000000001</v>
      </c>
      <c r="Z23" s="32">
        <v>107.886</v>
      </c>
      <c r="AA23" s="25">
        <v>459.52600000000001</v>
      </c>
      <c r="AB23" s="25">
        <v>86.352999999999994</v>
      </c>
      <c r="AC23" s="25">
        <v>744.01700000000005</v>
      </c>
      <c r="AD23" s="25">
        <v>136.624</v>
      </c>
      <c r="AE23" s="25">
        <v>9402.6790000000001</v>
      </c>
      <c r="AF23" s="29">
        <v>0.46100000000000002</v>
      </c>
      <c r="AG23" s="25">
        <v>414.375</v>
      </c>
      <c r="AH23" s="25">
        <v>367.58199999999999</v>
      </c>
      <c r="AI23" s="37">
        <f t="shared" ref="AI23:AI34" si="8">AH23/AC23</f>
        <v>0.49405053916778779</v>
      </c>
      <c r="AJ23" s="37">
        <f t="shared" ref="AJ23:AJ34" si="9">W23/AC23</f>
        <v>0.13743234361580448</v>
      </c>
      <c r="AK23" s="37">
        <f t="shared" ref="AK23:AK34" si="10">O23/AC23</f>
        <v>1.6504999213727643E-3</v>
      </c>
    </row>
    <row r="24" spans="1:37" x14ac:dyDescent="0.25">
      <c r="A24" s="20" t="s">
        <v>1043</v>
      </c>
      <c r="B24" s="20" t="s">
        <v>126</v>
      </c>
      <c r="C24" s="20" t="s">
        <v>3033</v>
      </c>
      <c r="D24" s="20" t="s">
        <v>3034</v>
      </c>
      <c r="F24" s="35">
        <v>4.1599999999999996E-3</v>
      </c>
      <c r="G24" s="21">
        <v>32.9</v>
      </c>
      <c r="H24" s="21">
        <v>2.1999999999999999E-2</v>
      </c>
      <c r="I24" s="25">
        <v>828.63199999999995</v>
      </c>
      <c r="J24" s="21">
        <v>3.8000000000000002E-4</v>
      </c>
      <c r="K24" s="21">
        <f t="shared" si="7"/>
        <v>3.8000000000000003</v>
      </c>
      <c r="L24" s="32">
        <v>0.90900000000000003</v>
      </c>
      <c r="M24" s="25">
        <v>3655.415</v>
      </c>
      <c r="N24" s="25">
        <v>392523.56699999998</v>
      </c>
      <c r="O24" s="32">
        <v>8.3059999999999992</v>
      </c>
      <c r="P24" s="21">
        <v>1.64</v>
      </c>
      <c r="Q24" s="29">
        <v>0.121</v>
      </c>
      <c r="R24" s="32">
        <v>11.430999999999999</v>
      </c>
      <c r="S24" s="29">
        <v>0.183</v>
      </c>
      <c r="T24" s="32">
        <v>2.8519999999999999</v>
      </c>
      <c r="U24" s="32">
        <v>10.27</v>
      </c>
      <c r="V24" s="29">
        <v>1.4319999999999999</v>
      </c>
      <c r="W24" s="32">
        <v>74.787000000000006</v>
      </c>
      <c r="X24" s="32">
        <v>27.161000000000001</v>
      </c>
      <c r="Y24" s="25">
        <v>338.54899999999998</v>
      </c>
      <c r="Z24" s="32">
        <v>128.74100000000001</v>
      </c>
      <c r="AA24" s="25">
        <v>591.91600000000005</v>
      </c>
      <c r="AB24" s="25">
        <v>112.733</v>
      </c>
      <c r="AC24" s="25">
        <v>986.18</v>
      </c>
      <c r="AD24" s="25">
        <v>183.87799999999999</v>
      </c>
      <c r="AE24" s="25">
        <v>10566.416999999999</v>
      </c>
      <c r="AF24" s="29">
        <v>2.266</v>
      </c>
      <c r="AG24" s="25">
        <v>563.36</v>
      </c>
      <c r="AH24" s="25">
        <v>1033.319</v>
      </c>
      <c r="AI24" s="37">
        <f t="shared" si="8"/>
        <v>1.0477995903384778</v>
      </c>
      <c r="AJ24" s="37">
        <f t="shared" si="9"/>
        <v>7.5835040256342662E-2</v>
      </c>
      <c r="AK24" s="37">
        <f t="shared" si="10"/>
        <v>8.4223975339187563E-3</v>
      </c>
    </row>
    <row r="25" spans="1:37" x14ac:dyDescent="0.25">
      <c r="A25" s="20" t="s">
        <v>1043</v>
      </c>
      <c r="B25" s="20" t="s">
        <v>126</v>
      </c>
      <c r="C25" s="20" t="s">
        <v>3035</v>
      </c>
      <c r="D25" s="20" t="s">
        <v>3036</v>
      </c>
      <c r="F25" s="35">
        <v>6.9999999999999999E-4</v>
      </c>
      <c r="G25" s="21">
        <v>32.9</v>
      </c>
      <c r="H25" s="21">
        <v>2.3E-2</v>
      </c>
      <c r="I25" s="25">
        <v>863.42200000000003</v>
      </c>
      <c r="J25" s="21">
        <v>5.0000000000000001E-4</v>
      </c>
      <c r="K25" s="21">
        <f t="shared" si="7"/>
        <v>5</v>
      </c>
      <c r="L25" s="32">
        <v>0.41</v>
      </c>
      <c r="M25" s="25">
        <v>1981.3050000000001</v>
      </c>
      <c r="N25" s="25">
        <v>419582.86099999998</v>
      </c>
      <c r="O25" s="32">
        <v>2.0459999999999998</v>
      </c>
      <c r="P25" s="21" t="s">
        <v>3037</v>
      </c>
      <c r="Q25" s="29">
        <v>2.1000000000000001E-2</v>
      </c>
      <c r="R25" s="32">
        <v>9.1980000000000004</v>
      </c>
      <c r="S25" s="29">
        <v>0.20499999999999999</v>
      </c>
      <c r="T25" s="32">
        <v>4.2519999999999998</v>
      </c>
      <c r="U25" s="32">
        <v>9.3620000000000001</v>
      </c>
      <c r="V25" s="29">
        <v>0.84699999999999998</v>
      </c>
      <c r="W25" s="32">
        <v>50.411999999999999</v>
      </c>
      <c r="X25" s="32">
        <v>16.065000000000001</v>
      </c>
      <c r="Y25" s="25">
        <v>191.93700000000001</v>
      </c>
      <c r="Z25" s="32">
        <v>70.802000000000007</v>
      </c>
      <c r="AA25" s="25">
        <v>314.041</v>
      </c>
      <c r="AB25" s="25">
        <v>60.723999999999997</v>
      </c>
      <c r="AC25" s="25">
        <v>532.41</v>
      </c>
      <c r="AD25" s="25">
        <v>102.33</v>
      </c>
      <c r="AE25" s="25">
        <v>9792.0079999999998</v>
      </c>
      <c r="AF25" s="29">
        <v>0.83199999999999996</v>
      </c>
      <c r="AG25" s="25">
        <v>238.90600000000001</v>
      </c>
      <c r="AH25" s="25">
        <v>342.65899999999999</v>
      </c>
      <c r="AI25" s="37">
        <f t="shared" si="8"/>
        <v>0.64359985725286906</v>
      </c>
      <c r="AJ25" s="37">
        <f t="shared" si="9"/>
        <v>9.468642587479574E-2</v>
      </c>
      <c r="AK25" s="37">
        <f t="shared" si="10"/>
        <v>3.8429030258635261E-3</v>
      </c>
    </row>
    <row r="26" spans="1:37" x14ac:dyDescent="0.25">
      <c r="A26" s="20" t="s">
        <v>1043</v>
      </c>
      <c r="B26" s="20" t="s">
        <v>126</v>
      </c>
      <c r="C26" s="20" t="s">
        <v>2991</v>
      </c>
      <c r="D26" s="20" t="s">
        <v>3040</v>
      </c>
      <c r="F26" s="35">
        <v>2.8800000000000002E-3</v>
      </c>
      <c r="G26" s="21">
        <v>32.9</v>
      </c>
      <c r="H26" s="21">
        <v>1.7999999999999999E-2</v>
      </c>
      <c r="I26" s="25">
        <v>977.38199999999995</v>
      </c>
      <c r="J26" s="21">
        <v>6.9999999999999999E-4</v>
      </c>
      <c r="K26" s="21">
        <f t="shared" si="7"/>
        <v>7</v>
      </c>
      <c r="L26" s="32">
        <v>0.57799999999999996</v>
      </c>
      <c r="M26" s="25">
        <v>2740.654</v>
      </c>
      <c r="N26" s="25">
        <v>456689.973</v>
      </c>
      <c r="O26" s="32">
        <v>5.71</v>
      </c>
      <c r="P26" s="21">
        <v>0.371</v>
      </c>
      <c r="Q26" s="29">
        <v>0.14899999999999999</v>
      </c>
      <c r="R26" s="32">
        <v>9.7690000000000001</v>
      </c>
      <c r="S26" s="29">
        <v>0.16500000000000001</v>
      </c>
      <c r="T26" s="32">
        <v>2.7669999999999999</v>
      </c>
      <c r="U26" s="32">
        <v>8.3729999999999993</v>
      </c>
      <c r="V26" s="29">
        <v>0.77100000000000002</v>
      </c>
      <c r="W26" s="32">
        <v>56.152999999999999</v>
      </c>
      <c r="X26" s="32">
        <v>20.331</v>
      </c>
      <c r="Y26" s="25">
        <v>256.12299999999999</v>
      </c>
      <c r="Z26" s="32">
        <v>97.911000000000001</v>
      </c>
      <c r="AA26" s="25">
        <v>445.49200000000002</v>
      </c>
      <c r="AB26" s="25">
        <v>86.826999999999998</v>
      </c>
      <c r="AC26" s="25">
        <v>760.46400000000006</v>
      </c>
      <c r="AD26" s="25">
        <v>143.251</v>
      </c>
      <c r="AE26" s="25">
        <v>11425.052</v>
      </c>
      <c r="AF26" s="29">
        <v>1.7130000000000001</v>
      </c>
      <c r="AG26" s="25">
        <v>427.18299999999999</v>
      </c>
      <c r="AH26" s="25">
        <v>767.27599999999995</v>
      </c>
      <c r="AI26" s="37">
        <f t="shared" si="8"/>
        <v>1.0089576889898797</v>
      </c>
      <c r="AJ26" s="37">
        <f t="shared" si="9"/>
        <v>7.3840444781081011E-2</v>
      </c>
      <c r="AK26" s="37">
        <f t="shared" si="10"/>
        <v>7.5085737128910762E-3</v>
      </c>
    </row>
    <row r="27" spans="1:37" x14ac:dyDescent="0.25">
      <c r="A27" s="20" t="s">
        <v>1043</v>
      </c>
      <c r="B27" s="20" t="s">
        <v>126</v>
      </c>
      <c r="C27" s="20" t="s">
        <v>2997</v>
      </c>
      <c r="D27" s="20" t="s">
        <v>3041</v>
      </c>
      <c r="F27" s="35">
        <v>6.2E-4</v>
      </c>
      <c r="G27" s="21">
        <v>32.9</v>
      </c>
      <c r="H27" s="21">
        <v>0.02</v>
      </c>
      <c r="I27" s="25">
        <v>866.04899999999998</v>
      </c>
      <c r="J27" s="21">
        <v>1.0200000000000001E-3</v>
      </c>
      <c r="K27" s="21">
        <f t="shared" si="7"/>
        <v>10.200000000000001</v>
      </c>
      <c r="L27" s="32">
        <v>0.86</v>
      </c>
      <c r="M27" s="25">
        <v>1746.1189999999999</v>
      </c>
      <c r="N27" s="25">
        <v>417127.337</v>
      </c>
      <c r="O27" s="32">
        <v>1.0369999999999999</v>
      </c>
      <c r="P27" s="21" t="s">
        <v>3042</v>
      </c>
      <c r="Q27" s="29">
        <v>0.309</v>
      </c>
      <c r="R27" s="32">
        <v>10.266999999999999</v>
      </c>
      <c r="S27" s="29">
        <v>0.60499999999999998</v>
      </c>
      <c r="T27" s="32">
        <v>9.07</v>
      </c>
      <c r="U27" s="32">
        <v>14.209</v>
      </c>
      <c r="V27" s="29">
        <v>1.6120000000000001</v>
      </c>
      <c r="W27" s="32">
        <v>60.256999999999998</v>
      </c>
      <c r="X27" s="32">
        <v>16.812999999999999</v>
      </c>
      <c r="Y27" s="25">
        <v>180.643</v>
      </c>
      <c r="Z27" s="32">
        <v>62.02</v>
      </c>
      <c r="AA27" s="25">
        <v>266.21499999999997</v>
      </c>
      <c r="AB27" s="25">
        <v>50.712000000000003</v>
      </c>
      <c r="AC27" s="25">
        <v>442.30900000000003</v>
      </c>
      <c r="AD27" s="25">
        <v>85.503</v>
      </c>
      <c r="AE27" s="25">
        <v>8284.6419999999998</v>
      </c>
      <c r="AF27" s="29">
        <v>0.42099999999999999</v>
      </c>
      <c r="AG27" s="25">
        <v>176.61099999999999</v>
      </c>
      <c r="AH27" s="25">
        <v>182.20599999999999</v>
      </c>
      <c r="AI27" s="37">
        <f t="shared" si="8"/>
        <v>0.41194278208220947</v>
      </c>
      <c r="AJ27" s="37">
        <f t="shared" si="9"/>
        <v>0.13623281461602635</v>
      </c>
      <c r="AK27" s="37">
        <f t="shared" si="10"/>
        <v>2.3445148075214384E-3</v>
      </c>
    </row>
    <row r="28" spans="1:37" x14ac:dyDescent="0.25">
      <c r="A28" s="20" t="s">
        <v>1043</v>
      </c>
      <c r="B28" s="20" t="s">
        <v>126</v>
      </c>
      <c r="C28" s="20" t="s">
        <v>3043</v>
      </c>
      <c r="D28" s="20" t="s">
        <v>3044</v>
      </c>
      <c r="F28" s="35">
        <v>4.0999999999999999E-4</v>
      </c>
      <c r="G28" s="21">
        <v>32.9</v>
      </c>
      <c r="H28" s="21">
        <v>1.9E-2</v>
      </c>
      <c r="I28" s="25">
        <v>897.18600000000004</v>
      </c>
      <c r="J28" s="21">
        <v>4.6000000000000001E-4</v>
      </c>
      <c r="K28" s="21">
        <f t="shared" si="7"/>
        <v>4.6000000000000005</v>
      </c>
      <c r="L28" s="32">
        <v>0.33600000000000002</v>
      </c>
      <c r="M28" s="25">
        <v>1384.2829999999999</v>
      </c>
      <c r="N28" s="25">
        <v>438926.94199999998</v>
      </c>
      <c r="O28" s="32">
        <v>2.621</v>
      </c>
      <c r="P28" s="21">
        <v>0.18099999999999999</v>
      </c>
      <c r="Q28" s="29">
        <v>3.0000000000000001E-3</v>
      </c>
      <c r="R28" s="32">
        <v>6.665</v>
      </c>
      <c r="S28" s="29">
        <v>0.08</v>
      </c>
      <c r="T28" s="32">
        <v>1.718</v>
      </c>
      <c r="U28" s="32">
        <v>4.7549999999999999</v>
      </c>
      <c r="V28" s="29">
        <v>0.38500000000000001</v>
      </c>
      <c r="W28" s="32">
        <v>28.568999999999999</v>
      </c>
      <c r="X28" s="32">
        <v>9.59</v>
      </c>
      <c r="Y28" s="25">
        <v>123.727</v>
      </c>
      <c r="Z28" s="32">
        <v>47.790999999999997</v>
      </c>
      <c r="AA28" s="25">
        <v>221.93</v>
      </c>
      <c r="AB28" s="25">
        <v>44.98</v>
      </c>
      <c r="AC28" s="25">
        <v>406.66500000000002</v>
      </c>
      <c r="AD28" s="25">
        <v>81.328999999999994</v>
      </c>
      <c r="AE28" s="25">
        <v>10038.097</v>
      </c>
      <c r="AF28" s="29">
        <v>0.96</v>
      </c>
      <c r="AG28" s="25">
        <v>165.82400000000001</v>
      </c>
      <c r="AH28" s="25">
        <v>316.245</v>
      </c>
      <c r="AI28" s="37">
        <f t="shared" si="8"/>
        <v>0.7776548264542068</v>
      </c>
      <c r="AJ28" s="37">
        <f t="shared" si="9"/>
        <v>7.0251927261996971E-2</v>
      </c>
      <c r="AK28" s="37">
        <f t="shared" si="10"/>
        <v>6.4451083815917276E-3</v>
      </c>
    </row>
    <row r="29" spans="1:37" x14ac:dyDescent="0.25">
      <c r="A29" s="20" t="s">
        <v>1043</v>
      </c>
      <c r="B29" s="20" t="s">
        <v>126</v>
      </c>
      <c r="C29" s="20" t="s">
        <v>3045</v>
      </c>
      <c r="D29" s="20" t="s">
        <v>3046</v>
      </c>
      <c r="F29" s="35">
        <v>8.9999999999999998E-4</v>
      </c>
      <c r="G29" s="21">
        <v>32.9</v>
      </c>
      <c r="H29" s="21">
        <v>2.7E-2</v>
      </c>
      <c r="I29" s="25">
        <v>931.25199999999995</v>
      </c>
      <c r="J29" s="21">
        <v>1.4E-3</v>
      </c>
      <c r="K29" s="21">
        <f t="shared" si="7"/>
        <v>14</v>
      </c>
      <c r="L29" s="32">
        <v>0.22800000000000001</v>
      </c>
      <c r="M29" s="25">
        <v>1133.645</v>
      </c>
      <c r="N29" s="25">
        <v>466963.01199999999</v>
      </c>
      <c r="O29" s="32">
        <v>1.355</v>
      </c>
      <c r="P29" s="21" t="s">
        <v>3047</v>
      </c>
      <c r="Q29" s="29">
        <v>1.6E-2</v>
      </c>
      <c r="R29" s="32">
        <v>2.87</v>
      </c>
      <c r="S29" s="29">
        <v>8.7999999999999995E-2</v>
      </c>
      <c r="T29" s="32">
        <v>1.44</v>
      </c>
      <c r="U29" s="32">
        <v>3.5230000000000001</v>
      </c>
      <c r="V29" s="29">
        <v>0.25800000000000001</v>
      </c>
      <c r="W29" s="32">
        <v>22.161000000000001</v>
      </c>
      <c r="X29" s="32">
        <v>7.76</v>
      </c>
      <c r="Y29" s="25">
        <v>97.53</v>
      </c>
      <c r="Z29" s="32">
        <v>38.073999999999998</v>
      </c>
      <c r="AA29" s="25">
        <v>184.577</v>
      </c>
      <c r="AB29" s="25">
        <v>38.268000000000001</v>
      </c>
      <c r="AC29" s="25">
        <v>353.46899999999999</v>
      </c>
      <c r="AD29" s="25">
        <v>69.567999999999998</v>
      </c>
      <c r="AE29" s="25">
        <v>10201.633</v>
      </c>
      <c r="AF29" s="29">
        <v>0.69</v>
      </c>
      <c r="AG29" s="25">
        <v>96.254999999999995</v>
      </c>
      <c r="AH29" s="25">
        <v>209.601</v>
      </c>
      <c r="AI29" s="37">
        <f t="shared" si="8"/>
        <v>0.59298269438055384</v>
      </c>
      <c r="AJ29" s="37">
        <f t="shared" si="9"/>
        <v>6.2695738523038794E-2</v>
      </c>
      <c r="AK29" s="37">
        <f t="shared" si="10"/>
        <v>3.8334337664689125E-3</v>
      </c>
    </row>
    <row r="30" spans="1:37" x14ac:dyDescent="0.25">
      <c r="A30" s="20" t="s">
        <v>1043</v>
      </c>
      <c r="B30" s="20" t="s">
        <v>126</v>
      </c>
      <c r="C30" s="20" t="s">
        <v>3002</v>
      </c>
      <c r="D30" s="20" t="s">
        <v>3048</v>
      </c>
      <c r="F30" s="35">
        <v>1.0499999999999999E-3</v>
      </c>
      <c r="G30" s="21">
        <v>32.9</v>
      </c>
      <c r="H30" s="21">
        <v>2.5999999999999999E-2</v>
      </c>
      <c r="I30" s="25">
        <v>861.03800000000001</v>
      </c>
      <c r="J30" s="21">
        <v>5.9999999999999995E-4</v>
      </c>
      <c r="K30" s="21">
        <f t="shared" si="7"/>
        <v>5.9999999999999991</v>
      </c>
      <c r="L30" s="32">
        <v>0.34399999999999997</v>
      </c>
      <c r="M30" s="25">
        <v>2328.7310000000002</v>
      </c>
      <c r="N30" s="25">
        <v>416324.53899999999</v>
      </c>
      <c r="O30" s="32">
        <v>1.907</v>
      </c>
      <c r="P30" s="21" t="s">
        <v>3010</v>
      </c>
      <c r="Q30" s="29">
        <v>1.2999999999999999E-2</v>
      </c>
      <c r="R30" s="32">
        <v>10.654</v>
      </c>
      <c r="S30" s="29">
        <v>0.28599999999999998</v>
      </c>
      <c r="T30" s="32">
        <v>5.5510000000000002</v>
      </c>
      <c r="U30" s="32">
        <v>11.872999999999999</v>
      </c>
      <c r="V30" s="29">
        <v>1.1339999999999999</v>
      </c>
      <c r="W30" s="32">
        <v>61.853000000000002</v>
      </c>
      <c r="X30" s="32">
        <v>19.802</v>
      </c>
      <c r="Y30" s="25">
        <v>230.30600000000001</v>
      </c>
      <c r="Z30" s="32">
        <v>82.992000000000004</v>
      </c>
      <c r="AA30" s="25">
        <v>365.67500000000001</v>
      </c>
      <c r="AB30" s="25">
        <v>69.558000000000007</v>
      </c>
      <c r="AC30" s="25">
        <v>600.48</v>
      </c>
      <c r="AD30" s="25">
        <v>113.57299999999999</v>
      </c>
      <c r="AE30" s="25">
        <v>9682.3320000000003</v>
      </c>
      <c r="AF30" s="29">
        <v>0.73899999999999999</v>
      </c>
      <c r="AG30" s="25">
        <v>280.04700000000003</v>
      </c>
      <c r="AH30" s="25">
        <v>373.72699999999998</v>
      </c>
      <c r="AI30" s="37">
        <f t="shared" si="8"/>
        <v>0.62238042899014112</v>
      </c>
      <c r="AJ30" s="37">
        <f t="shared" si="9"/>
        <v>0.10300592859046097</v>
      </c>
      <c r="AK30" s="37">
        <f t="shared" si="10"/>
        <v>3.1757926991739941E-3</v>
      </c>
    </row>
    <row r="31" spans="1:37" x14ac:dyDescent="0.25">
      <c r="A31" s="20" t="s">
        <v>1043</v>
      </c>
      <c r="B31" s="20" t="s">
        <v>126</v>
      </c>
      <c r="C31" s="20" t="s">
        <v>3049</v>
      </c>
      <c r="D31" s="20" t="s">
        <v>3050</v>
      </c>
      <c r="F31" s="35">
        <v>2.7999999999999998E-4</v>
      </c>
      <c r="G31" s="21">
        <v>32.9</v>
      </c>
      <c r="H31" s="21">
        <v>0.02</v>
      </c>
      <c r="I31" s="25">
        <v>961.77499999999998</v>
      </c>
      <c r="J31" s="21">
        <v>1.0300000000000001E-3</v>
      </c>
      <c r="K31" s="21">
        <f t="shared" si="7"/>
        <v>10.3</v>
      </c>
      <c r="L31" s="32">
        <v>0.33800000000000002</v>
      </c>
      <c r="M31" s="25">
        <v>1993.443</v>
      </c>
      <c r="N31" s="25">
        <v>442969.13900000002</v>
      </c>
      <c r="O31" s="32">
        <v>1.1679999999999999</v>
      </c>
      <c r="P31" s="21" t="s">
        <v>3051</v>
      </c>
      <c r="Q31" s="29">
        <v>5.0999999999999997E-2</v>
      </c>
      <c r="R31" s="32">
        <v>9.9459999999999997</v>
      </c>
      <c r="S31" s="29">
        <v>0.55800000000000005</v>
      </c>
      <c r="T31" s="32">
        <v>9.3170000000000002</v>
      </c>
      <c r="U31" s="32">
        <v>15.901999999999999</v>
      </c>
      <c r="V31" s="29">
        <v>1.915</v>
      </c>
      <c r="W31" s="32">
        <v>68.438999999999993</v>
      </c>
      <c r="X31" s="32">
        <v>19.561</v>
      </c>
      <c r="Y31" s="25">
        <v>208.102</v>
      </c>
      <c r="Z31" s="32">
        <v>71.713999999999999</v>
      </c>
      <c r="AA31" s="25">
        <v>304.76499999999999</v>
      </c>
      <c r="AB31" s="25">
        <v>57.661999999999999</v>
      </c>
      <c r="AC31" s="25">
        <v>506.75</v>
      </c>
      <c r="AD31" s="25">
        <v>97.007999999999996</v>
      </c>
      <c r="AE31" s="25">
        <v>8784.0329999999994</v>
      </c>
      <c r="AF31" s="29">
        <v>0.45</v>
      </c>
      <c r="AG31" s="25">
        <v>205.93</v>
      </c>
      <c r="AH31" s="25">
        <v>202.74299999999999</v>
      </c>
      <c r="AI31" s="37">
        <f t="shared" si="8"/>
        <v>0.40008485446472619</v>
      </c>
      <c r="AJ31" s="37">
        <f t="shared" si="9"/>
        <v>0.13505476073014305</v>
      </c>
      <c r="AK31" s="37">
        <f t="shared" si="10"/>
        <v>2.304884065120868E-3</v>
      </c>
    </row>
    <row r="32" spans="1:37" x14ac:dyDescent="0.25">
      <c r="A32" s="20" t="s">
        <v>1043</v>
      </c>
      <c r="B32" s="20" t="s">
        <v>126</v>
      </c>
      <c r="C32" s="20" t="s">
        <v>3053</v>
      </c>
      <c r="D32" s="20" t="s">
        <v>3054</v>
      </c>
      <c r="F32" s="35">
        <v>1.73E-3</v>
      </c>
      <c r="G32" s="21">
        <v>32.9</v>
      </c>
      <c r="H32" s="21" t="s">
        <v>3009</v>
      </c>
      <c r="I32" s="25">
        <v>846.52200000000005</v>
      </c>
      <c r="J32" s="21">
        <v>7.2999999999999996E-4</v>
      </c>
      <c r="K32" s="21">
        <f t="shared" si="7"/>
        <v>7.3</v>
      </c>
      <c r="L32" s="32">
        <v>0.45800000000000002</v>
      </c>
      <c r="M32" s="25">
        <v>2308.9279999999999</v>
      </c>
      <c r="N32" s="25">
        <v>409736.61900000001</v>
      </c>
      <c r="O32" s="32">
        <v>1.944</v>
      </c>
      <c r="P32" s="21">
        <v>9.9000000000000005E-2</v>
      </c>
      <c r="Q32" s="29">
        <v>3.2000000000000001E-2</v>
      </c>
      <c r="R32" s="32">
        <v>12.334</v>
      </c>
      <c r="S32" s="29">
        <v>0.432</v>
      </c>
      <c r="T32" s="32">
        <v>7.476</v>
      </c>
      <c r="U32" s="32">
        <v>14.223000000000001</v>
      </c>
      <c r="V32" s="29">
        <v>1.3939999999999999</v>
      </c>
      <c r="W32" s="32">
        <v>67.537999999999997</v>
      </c>
      <c r="X32" s="32">
        <v>20.544</v>
      </c>
      <c r="Y32" s="25">
        <v>228.327</v>
      </c>
      <c r="Z32" s="32">
        <v>81.77</v>
      </c>
      <c r="AA32" s="25">
        <v>351.99799999999999</v>
      </c>
      <c r="AB32" s="25">
        <v>67.066999999999993</v>
      </c>
      <c r="AC32" s="25">
        <v>587.24199999999996</v>
      </c>
      <c r="AD32" s="25">
        <v>110.405</v>
      </c>
      <c r="AE32" s="25">
        <v>9067.9330000000009</v>
      </c>
      <c r="AF32" s="29">
        <v>0.66200000000000003</v>
      </c>
      <c r="AG32" s="25">
        <v>303.56900000000002</v>
      </c>
      <c r="AH32" s="25">
        <v>339.15199999999999</v>
      </c>
      <c r="AI32" s="37">
        <f t="shared" si="8"/>
        <v>0.57753362327626434</v>
      </c>
      <c r="AJ32" s="37">
        <f t="shared" si="9"/>
        <v>0.11500880386620849</v>
      </c>
      <c r="AK32" s="37">
        <f t="shared" si="10"/>
        <v>3.3103899244263865E-3</v>
      </c>
    </row>
    <row r="33" spans="1:37" x14ac:dyDescent="0.25">
      <c r="A33" s="20" t="s">
        <v>1043</v>
      </c>
      <c r="B33" s="20" t="s">
        <v>126</v>
      </c>
      <c r="C33" s="20" t="s">
        <v>3055</v>
      </c>
      <c r="D33" s="20" t="s">
        <v>3056</v>
      </c>
      <c r="F33" s="35">
        <v>3.3E-4</v>
      </c>
      <c r="G33" s="21">
        <v>32.9</v>
      </c>
      <c r="H33" s="21">
        <v>1.7999999999999999E-2</v>
      </c>
      <c r="I33" s="25">
        <v>947.86300000000006</v>
      </c>
      <c r="J33" s="21">
        <v>8.3000000000000001E-4</v>
      </c>
      <c r="K33" s="21">
        <f t="shared" si="7"/>
        <v>8.3000000000000007</v>
      </c>
      <c r="L33" s="32">
        <v>0.28100000000000003</v>
      </c>
      <c r="M33" s="25">
        <v>1360.492</v>
      </c>
      <c r="N33" s="25">
        <v>455988.16600000003</v>
      </c>
      <c r="O33" s="32">
        <v>3.242</v>
      </c>
      <c r="P33" s="21" t="s">
        <v>2996</v>
      </c>
      <c r="Q33" s="29">
        <v>8.9999999999999993E-3</v>
      </c>
      <c r="R33" s="32">
        <v>14.516</v>
      </c>
      <c r="S33" s="29">
        <v>0.17699999999999999</v>
      </c>
      <c r="T33" s="32">
        <v>3.56</v>
      </c>
      <c r="U33" s="32">
        <v>6.4329999999999998</v>
      </c>
      <c r="V33" s="29">
        <v>0.56799999999999995</v>
      </c>
      <c r="W33" s="32">
        <v>33.771999999999998</v>
      </c>
      <c r="X33" s="32">
        <v>10.346</v>
      </c>
      <c r="Y33" s="25">
        <v>126.01600000000001</v>
      </c>
      <c r="Z33" s="32">
        <v>47.014000000000003</v>
      </c>
      <c r="AA33" s="25">
        <v>213.982</v>
      </c>
      <c r="AB33" s="25">
        <v>42.546999999999997</v>
      </c>
      <c r="AC33" s="25">
        <v>378.49299999999999</v>
      </c>
      <c r="AD33" s="25">
        <v>73.872</v>
      </c>
      <c r="AE33" s="25">
        <v>10074.924999999999</v>
      </c>
      <c r="AF33" s="29">
        <v>1.1779999999999999</v>
      </c>
      <c r="AG33" s="25">
        <v>305.11099999999999</v>
      </c>
      <c r="AH33" s="25">
        <v>374.73399999999998</v>
      </c>
      <c r="AI33" s="37">
        <f t="shared" si="8"/>
        <v>0.99006850853252237</v>
      </c>
      <c r="AJ33" s="37">
        <f t="shared" si="9"/>
        <v>8.9227541856784665E-2</v>
      </c>
      <c r="AK33" s="37">
        <f t="shared" si="10"/>
        <v>8.5655481078910304E-3</v>
      </c>
    </row>
    <row r="34" spans="1:37" x14ac:dyDescent="0.25">
      <c r="A34" s="20" t="s">
        <v>1043</v>
      </c>
      <c r="B34" s="20" t="s">
        <v>126</v>
      </c>
      <c r="C34" s="20" t="s">
        <v>3057</v>
      </c>
      <c r="D34" s="20" t="s">
        <v>3058</v>
      </c>
      <c r="F34" s="35">
        <v>2.7999999999999998E-4</v>
      </c>
      <c r="G34" s="21">
        <v>32.9</v>
      </c>
      <c r="H34" s="21">
        <v>1.2999999999999999E-2</v>
      </c>
      <c r="I34" s="25">
        <v>938.51900000000001</v>
      </c>
      <c r="J34" s="21">
        <v>5.0000000000000001E-4</v>
      </c>
      <c r="K34" s="21">
        <f t="shared" si="7"/>
        <v>5</v>
      </c>
      <c r="L34" s="32">
        <v>0.35099999999999998</v>
      </c>
      <c r="M34" s="25">
        <v>1987.124</v>
      </c>
      <c r="N34" s="25">
        <v>459924.071</v>
      </c>
      <c r="O34" s="32">
        <v>1.9059999999999999</v>
      </c>
      <c r="P34" s="21" t="s">
        <v>3059</v>
      </c>
      <c r="Q34" s="29">
        <v>1.2E-2</v>
      </c>
      <c r="R34" s="32">
        <v>8.4209999999999994</v>
      </c>
      <c r="S34" s="29">
        <v>0.26200000000000001</v>
      </c>
      <c r="T34" s="32">
        <v>4.5830000000000002</v>
      </c>
      <c r="U34" s="32">
        <v>9.327</v>
      </c>
      <c r="V34" s="29">
        <v>0.64500000000000002</v>
      </c>
      <c r="W34" s="32">
        <v>49.347000000000001</v>
      </c>
      <c r="X34" s="32">
        <v>15.736000000000001</v>
      </c>
      <c r="Y34" s="25">
        <v>187.77799999999999</v>
      </c>
      <c r="Z34" s="32">
        <v>70.177000000000007</v>
      </c>
      <c r="AA34" s="25">
        <v>313.49599999999998</v>
      </c>
      <c r="AB34" s="25">
        <v>61.587000000000003</v>
      </c>
      <c r="AC34" s="25">
        <v>542.423</v>
      </c>
      <c r="AD34" s="25">
        <v>103.14700000000001</v>
      </c>
      <c r="AE34" s="25">
        <v>10820.537</v>
      </c>
      <c r="AF34" s="29">
        <v>0.82599999999999996</v>
      </c>
      <c r="AG34" s="25">
        <v>227.40600000000001</v>
      </c>
      <c r="AH34" s="25">
        <v>343.12700000000001</v>
      </c>
      <c r="AI34" s="37">
        <f t="shared" si="8"/>
        <v>0.63258195172402354</v>
      </c>
      <c r="AJ34" s="37">
        <f t="shared" si="9"/>
        <v>9.097512457989429E-2</v>
      </c>
      <c r="AK34" s="37">
        <f t="shared" si="10"/>
        <v>3.5138627971159036E-3</v>
      </c>
    </row>
    <row r="35" spans="1:37" x14ac:dyDescent="0.25">
      <c r="E35" s="38" t="s">
        <v>3356</v>
      </c>
      <c r="F35" s="26">
        <f t="shared" ref="F35:AK35" si="11">AVERAGE(F23:F34)</f>
        <v>1.1350000000000004E-3</v>
      </c>
      <c r="G35" s="26">
        <f t="shared" si="11"/>
        <v>32.899999999999991</v>
      </c>
      <c r="H35" s="26">
        <f t="shared" si="11"/>
        <v>2.06E-2</v>
      </c>
      <c r="I35" s="26">
        <f t="shared" si="11"/>
        <v>909.36558333333335</v>
      </c>
      <c r="J35" s="26">
        <f t="shared" si="11"/>
        <v>8.0916666666666669E-4</v>
      </c>
      <c r="K35" s="26">
        <f t="shared" si="11"/>
        <v>8.0916666666666668</v>
      </c>
      <c r="L35" s="26">
        <f t="shared" si="11"/>
        <v>0.46058333333333334</v>
      </c>
      <c r="M35" s="26">
        <f t="shared" si="11"/>
        <v>2123.9600833333334</v>
      </c>
      <c r="N35" s="26">
        <f t="shared" si="11"/>
        <v>439674.81200000009</v>
      </c>
      <c r="O35" s="26">
        <f t="shared" si="11"/>
        <v>2.7058333333333331</v>
      </c>
      <c r="P35" s="26">
        <f t="shared" si="11"/>
        <v>0.57275000000000009</v>
      </c>
      <c r="Q35" s="26">
        <f t="shared" si="11"/>
        <v>6.8000000000000005E-2</v>
      </c>
      <c r="R35" s="26">
        <f t="shared" si="11"/>
        <v>9.8305000000000007</v>
      </c>
      <c r="S35" s="26">
        <f t="shared" si="11"/>
        <v>0.32975000000000004</v>
      </c>
      <c r="T35" s="26">
        <f t="shared" si="11"/>
        <v>5.636916666666667</v>
      </c>
      <c r="U35" s="26">
        <f t="shared" si="11"/>
        <v>11.027833333333334</v>
      </c>
      <c r="V35" s="26">
        <f t="shared" si="11"/>
        <v>1.0989166666666665</v>
      </c>
      <c r="W35" s="26">
        <f t="shared" si="11"/>
        <v>56.295000000000009</v>
      </c>
      <c r="X35" s="26">
        <f t="shared" si="11"/>
        <v>17.737750000000002</v>
      </c>
      <c r="Y35" s="26">
        <f t="shared" si="11"/>
        <v>207.39175</v>
      </c>
      <c r="Z35" s="26">
        <f t="shared" si="11"/>
        <v>75.574333333333342</v>
      </c>
      <c r="AA35" s="26">
        <f t="shared" si="11"/>
        <v>336.13441666666671</v>
      </c>
      <c r="AB35" s="26">
        <f t="shared" si="11"/>
        <v>64.918166666666664</v>
      </c>
      <c r="AC35" s="26">
        <f t="shared" si="11"/>
        <v>570.07516666666675</v>
      </c>
      <c r="AD35" s="26">
        <f t="shared" si="11"/>
        <v>108.37400000000001</v>
      </c>
      <c r="AE35" s="26">
        <f t="shared" si="11"/>
        <v>9845.0239999999994</v>
      </c>
      <c r="AF35" s="26">
        <f t="shared" si="11"/>
        <v>0.9331666666666667</v>
      </c>
      <c r="AG35" s="26">
        <f t="shared" si="11"/>
        <v>283.71474999999998</v>
      </c>
      <c r="AH35" s="26">
        <f t="shared" si="11"/>
        <v>404.36425000000003</v>
      </c>
      <c r="AI35" s="26">
        <f t="shared" si="11"/>
        <v>0.68330311213780515</v>
      </c>
      <c r="AJ35" s="26">
        <f t="shared" si="11"/>
        <v>9.8687241212714771E-2</v>
      </c>
      <c r="AK35" s="26">
        <f t="shared" si="11"/>
        <v>4.5764923952796984E-3</v>
      </c>
    </row>
    <row r="36" spans="1:37" x14ac:dyDescent="0.25">
      <c r="E36" s="38" t="s">
        <v>3357</v>
      </c>
      <c r="F36" s="26">
        <f t="shared" ref="F36:AK36" si="12">STDEV(F23:F34)</f>
        <v>1.2222668954186573E-3</v>
      </c>
      <c r="G36" s="26">
        <f t="shared" si="12"/>
        <v>7.4213768338480222E-15</v>
      </c>
      <c r="H36" s="26">
        <f t="shared" si="12"/>
        <v>4.1150131632029241E-3</v>
      </c>
      <c r="I36" s="26">
        <f t="shared" si="12"/>
        <v>55.65697931479005</v>
      </c>
      <c r="J36" s="26">
        <f t="shared" si="12"/>
        <v>3.7727391383530096E-4</v>
      </c>
      <c r="K36" s="26">
        <f t="shared" si="12"/>
        <v>3.7727391383530104</v>
      </c>
      <c r="L36" s="26">
        <f t="shared" si="12"/>
        <v>0.2174569793747439</v>
      </c>
      <c r="M36" s="26">
        <f t="shared" si="12"/>
        <v>717.57728752435514</v>
      </c>
      <c r="N36" s="26">
        <f t="shared" si="12"/>
        <v>29937.348147083332</v>
      </c>
      <c r="O36" s="26">
        <f t="shared" si="12"/>
        <v>2.177026154824024</v>
      </c>
      <c r="P36" s="26">
        <f t="shared" si="12"/>
        <v>0.72056291652198301</v>
      </c>
      <c r="Q36" s="26">
        <f t="shared" si="12"/>
        <v>8.9422388898774324E-2</v>
      </c>
      <c r="R36" s="26">
        <f t="shared" si="12"/>
        <v>2.9662753963974264</v>
      </c>
      <c r="S36" s="26">
        <f t="shared" si="12"/>
        <v>0.25170333367243702</v>
      </c>
      <c r="T36" s="26">
        <f t="shared" si="12"/>
        <v>3.9745002077638829</v>
      </c>
      <c r="U36" s="26">
        <f t="shared" si="12"/>
        <v>5.6030669172148793</v>
      </c>
      <c r="V36" s="26">
        <f t="shared" si="12"/>
        <v>0.62337314935224331</v>
      </c>
      <c r="W36" s="26">
        <f t="shared" si="12"/>
        <v>21.947295596496577</v>
      </c>
      <c r="X36" s="26">
        <f t="shared" si="12"/>
        <v>6.5319152436326</v>
      </c>
      <c r="Y36" s="26">
        <f t="shared" si="12"/>
        <v>73.963194678932325</v>
      </c>
      <c r="Z36" s="26">
        <f t="shared" si="12"/>
        <v>26.470365486137439</v>
      </c>
      <c r="AA36" s="26">
        <f t="shared" si="12"/>
        <v>117.37274575661485</v>
      </c>
      <c r="AB36" s="26">
        <f t="shared" si="12"/>
        <v>21.62330116430941</v>
      </c>
      <c r="AC36" s="26">
        <f t="shared" si="12"/>
        <v>184.31901036312638</v>
      </c>
      <c r="AD36" s="26">
        <f t="shared" si="12"/>
        <v>32.877627007379417</v>
      </c>
      <c r="AE36" s="26">
        <f t="shared" si="12"/>
        <v>882.92573448857047</v>
      </c>
      <c r="AF36" s="26">
        <f t="shared" si="12"/>
        <v>0.55235328505871262</v>
      </c>
      <c r="AG36" s="26">
        <f t="shared" si="12"/>
        <v>130.89264007653202</v>
      </c>
      <c r="AH36" s="26">
        <f t="shared" si="12"/>
        <v>248.26156679713469</v>
      </c>
      <c r="AI36" s="26">
        <f t="shared" si="12"/>
        <v>0.2253859130005573</v>
      </c>
      <c r="AJ36" s="26">
        <f t="shared" si="12"/>
        <v>2.6844679329620712E-2</v>
      </c>
      <c r="AK36" s="26">
        <f t="shared" si="12"/>
        <v>2.4731317088665318E-3</v>
      </c>
    </row>
    <row r="37" spans="1:37" x14ac:dyDescent="0.25">
      <c r="E37" s="38" t="s">
        <v>3358</v>
      </c>
      <c r="F37" s="26">
        <f t="shared" ref="F37:AK37" si="13">F36/F35</f>
        <v>1.0768871325274509</v>
      </c>
      <c r="G37" s="26">
        <f t="shared" si="13"/>
        <v>2.2557376394674847E-16</v>
      </c>
      <c r="H37" s="26">
        <f t="shared" si="13"/>
        <v>0.19975792054383126</v>
      </c>
      <c r="I37" s="26">
        <f t="shared" si="13"/>
        <v>6.1204184911832819E-2</v>
      </c>
      <c r="J37" s="26">
        <f t="shared" si="13"/>
        <v>0.46624994500758099</v>
      </c>
      <c r="K37" s="26">
        <f t="shared" si="13"/>
        <v>0.4662499450075811</v>
      </c>
      <c r="L37" s="26">
        <f t="shared" si="13"/>
        <v>0.47213384340454617</v>
      </c>
      <c r="M37" s="26">
        <f t="shared" si="13"/>
        <v>0.33784876333372171</v>
      </c>
      <c r="N37" s="26">
        <f t="shared" si="13"/>
        <v>6.8089750265437829E-2</v>
      </c>
      <c r="O37" s="26">
        <f t="shared" si="13"/>
        <v>0.80456771967626395</v>
      </c>
      <c r="P37" s="26">
        <f t="shared" si="13"/>
        <v>1.2580758036176043</v>
      </c>
      <c r="Q37" s="26">
        <f t="shared" si="13"/>
        <v>1.3150351308643282</v>
      </c>
      <c r="R37" s="26">
        <f t="shared" si="13"/>
        <v>0.30174206768703793</v>
      </c>
      <c r="S37" s="26">
        <f t="shared" si="13"/>
        <v>0.76331564419237907</v>
      </c>
      <c r="T37" s="26">
        <f t="shared" si="13"/>
        <v>0.70508408103080278</v>
      </c>
      <c r="U37" s="26">
        <f t="shared" si="13"/>
        <v>0.5080841129760949</v>
      </c>
      <c r="V37" s="26">
        <f t="shared" si="13"/>
        <v>0.56726152970553734</v>
      </c>
      <c r="W37" s="26">
        <f t="shared" si="13"/>
        <v>0.38986225413440934</v>
      </c>
      <c r="X37" s="26">
        <f t="shared" si="13"/>
        <v>0.36824936892405175</v>
      </c>
      <c r="Y37" s="26">
        <f t="shared" si="13"/>
        <v>0.35663518283119905</v>
      </c>
      <c r="Z37" s="26">
        <f t="shared" si="13"/>
        <v>0.35025602368710851</v>
      </c>
      <c r="AA37" s="26">
        <f t="shared" si="13"/>
        <v>0.34918395718165773</v>
      </c>
      <c r="AB37" s="26">
        <f t="shared" si="13"/>
        <v>0.33308551788496921</v>
      </c>
      <c r="AC37" s="26">
        <f t="shared" si="13"/>
        <v>0.32332404767054346</v>
      </c>
      <c r="AD37" s="26">
        <f t="shared" si="13"/>
        <v>0.30337190661394259</v>
      </c>
      <c r="AE37" s="26">
        <f t="shared" si="13"/>
        <v>8.9682435968522836E-2</v>
      </c>
      <c r="AF37" s="26">
        <f t="shared" si="13"/>
        <v>0.59191278984680762</v>
      </c>
      <c r="AG37" s="26">
        <f t="shared" si="13"/>
        <v>0.46135296129838871</v>
      </c>
      <c r="AH37" s="26">
        <f t="shared" si="13"/>
        <v>0.61395528115340237</v>
      </c>
      <c r="AI37" s="26">
        <f t="shared" si="13"/>
        <v>0.32984763130290351</v>
      </c>
      <c r="AJ37" s="26">
        <f t="shared" si="13"/>
        <v>0.27201772994908757</v>
      </c>
      <c r="AK37" s="26">
        <f t="shared" si="13"/>
        <v>0.54039895519489511</v>
      </c>
    </row>
    <row r="38" spans="1:37" x14ac:dyDescent="0.25">
      <c r="I38" s="25"/>
      <c r="L38" s="32"/>
      <c r="M38" s="25"/>
      <c r="N38" s="25"/>
      <c r="O38" s="32"/>
      <c r="Q38" s="42"/>
      <c r="R38" s="32"/>
      <c r="S38" s="29"/>
      <c r="T38" s="32"/>
      <c r="U38" s="32"/>
      <c r="V38" s="29"/>
      <c r="W38" s="32"/>
      <c r="X38" s="32"/>
      <c r="Y38" s="25"/>
      <c r="Z38" s="32"/>
      <c r="AA38" s="25"/>
      <c r="AB38" s="25"/>
      <c r="AC38" s="25"/>
      <c r="AD38" s="25"/>
      <c r="AE38" s="25"/>
      <c r="AF38" s="29"/>
      <c r="AG38" s="25"/>
      <c r="AH38" s="25"/>
    </row>
    <row r="39" spans="1:37" x14ac:dyDescent="0.25">
      <c r="A39" s="20" t="s">
        <v>1276</v>
      </c>
      <c r="B39" s="20" t="s">
        <v>1275</v>
      </c>
      <c r="C39" s="20" t="s">
        <v>3060</v>
      </c>
      <c r="D39" s="20" t="s">
        <v>3061</v>
      </c>
      <c r="F39" s="21" t="s">
        <v>3013</v>
      </c>
      <c r="G39" s="21">
        <v>32.9</v>
      </c>
      <c r="H39" s="21" t="s">
        <v>3062</v>
      </c>
      <c r="I39" s="25"/>
      <c r="J39" s="35">
        <v>1.5299999999999999E-3</v>
      </c>
      <c r="K39" s="21">
        <f t="shared" ref="K39:K50" si="14">J39*10000</f>
        <v>15.299999999999999</v>
      </c>
      <c r="L39" s="32">
        <v>0.50800000000000001</v>
      </c>
      <c r="M39" s="25">
        <v>1034.3979999999999</v>
      </c>
      <c r="N39" s="25">
        <v>434021.48300000001</v>
      </c>
      <c r="O39" s="32">
        <v>1.79</v>
      </c>
      <c r="P39" s="21" t="s">
        <v>3063</v>
      </c>
      <c r="Q39" s="42">
        <v>6.1599999999999997E-3</v>
      </c>
      <c r="R39" s="32">
        <v>5.923</v>
      </c>
      <c r="S39" s="29">
        <v>6.8000000000000005E-2</v>
      </c>
      <c r="T39" s="32">
        <v>1.2689999999999999</v>
      </c>
      <c r="U39" s="32">
        <v>3.0529999999999999</v>
      </c>
      <c r="V39" s="29">
        <v>0.45100000000000001</v>
      </c>
      <c r="W39" s="32">
        <v>18.059999999999999</v>
      </c>
      <c r="X39" s="32">
        <v>6.6630000000000003</v>
      </c>
      <c r="Y39" s="25">
        <v>86.108000000000004</v>
      </c>
      <c r="Z39" s="32">
        <v>34.408000000000001</v>
      </c>
      <c r="AA39" s="25">
        <v>168.27799999999999</v>
      </c>
      <c r="AB39" s="25">
        <v>34.478999999999999</v>
      </c>
      <c r="AC39" s="25">
        <v>320.78300000000002</v>
      </c>
      <c r="AD39" s="25">
        <v>65.837999999999994</v>
      </c>
      <c r="AE39" s="25">
        <v>8456.473</v>
      </c>
      <c r="AF39" s="29">
        <v>0.64300000000000002</v>
      </c>
      <c r="AG39" s="25">
        <v>107.32599999999999</v>
      </c>
      <c r="AH39" s="25">
        <v>192.73699999999999</v>
      </c>
      <c r="AI39" s="37">
        <f t="shared" ref="AI39:AI50" si="15">AH39/AC39</f>
        <v>0.60083296184648183</v>
      </c>
      <c r="AJ39" s="37">
        <f t="shared" ref="AJ39:AJ50" si="16">W39/AC39</f>
        <v>5.6299741569846275E-2</v>
      </c>
      <c r="AK39" s="37">
        <f t="shared" ref="AK39:AK50" si="17">O39/AC39</f>
        <v>5.5800962021054726E-3</v>
      </c>
    </row>
    <row r="40" spans="1:37" x14ac:dyDescent="0.25">
      <c r="A40" s="20" t="s">
        <v>1276</v>
      </c>
      <c r="B40" s="20" t="s">
        <v>1275</v>
      </c>
      <c r="C40" s="20" t="s">
        <v>3060</v>
      </c>
      <c r="D40" s="20" t="s">
        <v>3064</v>
      </c>
      <c r="F40" s="21" t="s">
        <v>3013</v>
      </c>
      <c r="G40" s="21">
        <v>32.9</v>
      </c>
      <c r="H40" s="21" t="s">
        <v>3065</v>
      </c>
      <c r="I40" s="25"/>
      <c r="J40" s="35">
        <v>1.49E-3</v>
      </c>
      <c r="K40" s="21">
        <f t="shared" si="14"/>
        <v>14.9</v>
      </c>
      <c r="L40" s="32">
        <v>0.61899999999999999</v>
      </c>
      <c r="M40" s="25">
        <v>1852.116</v>
      </c>
      <c r="N40" s="25">
        <v>459171.08500000002</v>
      </c>
      <c r="O40" s="32">
        <v>1.8109999999999999</v>
      </c>
      <c r="P40" s="21" t="s">
        <v>3066</v>
      </c>
      <c r="Q40" s="42">
        <v>1.4829999999999999E-2</v>
      </c>
      <c r="R40" s="32">
        <v>6.15</v>
      </c>
      <c r="S40" s="29">
        <v>0.224</v>
      </c>
      <c r="T40" s="32">
        <v>3.5880000000000001</v>
      </c>
      <c r="U40" s="32">
        <v>7.0860000000000003</v>
      </c>
      <c r="V40" s="29">
        <v>1.1040000000000001</v>
      </c>
      <c r="W40" s="32">
        <v>40.911999999999999</v>
      </c>
      <c r="X40" s="32">
        <v>14.146000000000001</v>
      </c>
      <c r="Y40" s="25">
        <v>169.55500000000001</v>
      </c>
      <c r="Z40" s="32">
        <v>63.151000000000003</v>
      </c>
      <c r="AA40" s="25">
        <v>289.084</v>
      </c>
      <c r="AB40" s="25">
        <v>56.459000000000003</v>
      </c>
      <c r="AC40" s="25">
        <v>501.95400000000001</v>
      </c>
      <c r="AD40" s="25">
        <v>99.977000000000004</v>
      </c>
      <c r="AE40" s="25">
        <v>8883.0059999999994</v>
      </c>
      <c r="AF40" s="29">
        <v>0.56499999999999995</v>
      </c>
      <c r="AG40" s="25">
        <v>136.84399999999999</v>
      </c>
      <c r="AH40" s="25">
        <v>191.953</v>
      </c>
      <c r="AI40" s="37">
        <f t="shared" si="15"/>
        <v>0.38241153571841247</v>
      </c>
      <c r="AJ40" s="37">
        <f t="shared" si="16"/>
        <v>8.1505476597457133E-2</v>
      </c>
      <c r="AK40" s="37">
        <f t="shared" si="17"/>
        <v>3.6079003255278371E-3</v>
      </c>
    </row>
    <row r="41" spans="1:37" x14ac:dyDescent="0.25">
      <c r="A41" s="20" t="s">
        <v>1276</v>
      </c>
      <c r="B41" s="20" t="s">
        <v>1275</v>
      </c>
      <c r="C41" s="20" t="s">
        <v>3067</v>
      </c>
      <c r="D41" s="20" t="s">
        <v>3068</v>
      </c>
      <c r="F41" s="21">
        <v>5.8E-4</v>
      </c>
      <c r="G41" s="21">
        <v>32.9</v>
      </c>
      <c r="H41" s="21" t="s">
        <v>3069</v>
      </c>
      <c r="I41" s="25"/>
      <c r="J41" s="35">
        <v>5.9000000000000003E-4</v>
      </c>
      <c r="K41" s="21">
        <f t="shared" si="14"/>
        <v>5.9</v>
      </c>
      <c r="L41" s="32">
        <v>0.67400000000000004</v>
      </c>
      <c r="M41" s="25">
        <v>1511.856</v>
      </c>
      <c r="N41" s="25">
        <v>493837.625</v>
      </c>
      <c r="O41" s="32">
        <v>4.1879999999999997</v>
      </c>
      <c r="P41" s="21" t="s">
        <v>3070</v>
      </c>
      <c r="Q41" s="42">
        <v>7.3469999999999994E-2</v>
      </c>
      <c r="R41" s="32">
        <v>11.595000000000001</v>
      </c>
      <c r="S41" s="29">
        <v>7.4999999999999997E-2</v>
      </c>
      <c r="T41" s="32">
        <v>1.304</v>
      </c>
      <c r="U41" s="32">
        <v>2.903</v>
      </c>
      <c r="V41" s="29">
        <v>0.34300000000000003</v>
      </c>
      <c r="W41" s="32">
        <v>20.867999999999999</v>
      </c>
      <c r="X41" s="32">
        <v>8.3559999999999999</v>
      </c>
      <c r="Y41" s="25">
        <v>112.914</v>
      </c>
      <c r="Z41" s="32">
        <v>48.061</v>
      </c>
      <c r="AA41" s="25">
        <v>247.173</v>
      </c>
      <c r="AB41" s="25">
        <v>53.423000000000002</v>
      </c>
      <c r="AC41" s="25">
        <v>529.42200000000003</v>
      </c>
      <c r="AD41" s="25">
        <v>113.26600000000001</v>
      </c>
      <c r="AE41" s="25">
        <v>12202.999</v>
      </c>
      <c r="AF41" s="29">
        <v>1.4139999999999999</v>
      </c>
      <c r="AG41" s="25">
        <v>211.95500000000001</v>
      </c>
      <c r="AH41" s="25">
        <v>416.02600000000001</v>
      </c>
      <c r="AI41" s="37">
        <f t="shared" si="15"/>
        <v>0.78581169652942262</v>
      </c>
      <c r="AJ41" s="37">
        <f t="shared" si="16"/>
        <v>3.941657127962192E-2</v>
      </c>
      <c r="AK41" s="37">
        <f t="shared" si="17"/>
        <v>7.9105137300678838E-3</v>
      </c>
    </row>
    <row r="42" spans="1:37" x14ac:dyDescent="0.25">
      <c r="A42" s="20" t="s">
        <v>1276</v>
      </c>
      <c r="B42" s="20" t="s">
        <v>1275</v>
      </c>
      <c r="C42" s="20" t="s">
        <v>3071</v>
      </c>
      <c r="D42" s="20" t="s">
        <v>3072</v>
      </c>
      <c r="F42" s="21" t="s">
        <v>3013</v>
      </c>
      <c r="G42" s="21">
        <v>32.9</v>
      </c>
      <c r="H42" s="21" t="s">
        <v>3065</v>
      </c>
      <c r="I42" s="25"/>
      <c r="J42" s="35">
        <v>1.4E-3</v>
      </c>
      <c r="K42" s="21">
        <f t="shared" si="14"/>
        <v>14</v>
      </c>
      <c r="L42" s="32">
        <v>0.55400000000000005</v>
      </c>
      <c r="M42" s="25">
        <v>2047.123</v>
      </c>
      <c r="N42" s="25">
        <v>410595.78899999999</v>
      </c>
      <c r="O42" s="32">
        <v>1.4139999999999999</v>
      </c>
      <c r="P42" s="21" t="s">
        <v>3073</v>
      </c>
      <c r="Q42" s="42">
        <v>1.3270000000000001E-2</v>
      </c>
      <c r="R42" s="32">
        <v>8.9849999999999994</v>
      </c>
      <c r="S42" s="29">
        <v>0.27400000000000002</v>
      </c>
      <c r="T42" s="32">
        <v>4.609</v>
      </c>
      <c r="U42" s="32">
        <v>9.7650000000000006</v>
      </c>
      <c r="V42" s="29">
        <v>1.246</v>
      </c>
      <c r="W42" s="32">
        <v>52.595999999999997</v>
      </c>
      <c r="X42" s="32">
        <v>17.387</v>
      </c>
      <c r="Y42" s="25">
        <v>201.14099999999999</v>
      </c>
      <c r="Z42" s="32">
        <v>72.825999999999993</v>
      </c>
      <c r="AA42" s="25">
        <v>320.74900000000002</v>
      </c>
      <c r="AB42" s="25">
        <v>60.845999999999997</v>
      </c>
      <c r="AC42" s="25">
        <v>531.82000000000005</v>
      </c>
      <c r="AD42" s="25">
        <v>101.232</v>
      </c>
      <c r="AE42" s="25">
        <v>8575.4850000000006</v>
      </c>
      <c r="AF42" s="29">
        <v>0.51100000000000001</v>
      </c>
      <c r="AG42" s="25">
        <v>181.62</v>
      </c>
      <c r="AH42" s="25">
        <v>202.465</v>
      </c>
      <c r="AI42" s="37">
        <f t="shared" si="15"/>
        <v>0.38070211725771874</v>
      </c>
      <c r="AJ42" s="37">
        <f t="shared" si="16"/>
        <v>9.8898123425219045E-2</v>
      </c>
      <c r="AK42" s="37">
        <f t="shared" si="17"/>
        <v>2.6587943289082768E-3</v>
      </c>
    </row>
    <row r="43" spans="1:37" x14ac:dyDescent="0.25">
      <c r="A43" s="20" t="s">
        <v>1276</v>
      </c>
      <c r="B43" s="20" t="s">
        <v>1275</v>
      </c>
      <c r="C43" s="20" t="s">
        <v>3000</v>
      </c>
      <c r="D43" s="20" t="s">
        <v>3074</v>
      </c>
      <c r="F43" s="21" t="s">
        <v>3013</v>
      </c>
      <c r="G43" s="21">
        <v>32.9</v>
      </c>
      <c r="H43" s="21" t="s">
        <v>3075</v>
      </c>
      <c r="I43" s="25"/>
      <c r="J43" s="35">
        <v>1.6100000000000001E-3</v>
      </c>
      <c r="K43" s="21">
        <f t="shared" si="14"/>
        <v>16.100000000000001</v>
      </c>
      <c r="L43" s="32">
        <v>0.53900000000000003</v>
      </c>
      <c r="M43" s="25">
        <v>1022.433</v>
      </c>
      <c r="N43" s="25">
        <v>469576.08899999998</v>
      </c>
      <c r="O43" s="32">
        <v>1.99</v>
      </c>
      <c r="P43" s="21" t="s">
        <v>3073</v>
      </c>
      <c r="Q43" s="42">
        <v>4.8999999999999998E-3</v>
      </c>
      <c r="R43" s="32">
        <v>6.4320000000000004</v>
      </c>
      <c r="S43" s="29">
        <v>6.0999999999999999E-2</v>
      </c>
      <c r="T43" s="32">
        <v>1.115</v>
      </c>
      <c r="U43" s="32">
        <v>2.8069999999999999</v>
      </c>
      <c r="V43" s="29">
        <v>0.40699999999999997</v>
      </c>
      <c r="W43" s="32">
        <v>17.457999999999998</v>
      </c>
      <c r="X43" s="32">
        <v>6.3689999999999998</v>
      </c>
      <c r="Y43" s="25">
        <v>83.022999999999996</v>
      </c>
      <c r="Z43" s="32">
        <v>33.463999999999999</v>
      </c>
      <c r="AA43" s="25">
        <v>164.37</v>
      </c>
      <c r="AB43" s="25">
        <v>33.606000000000002</v>
      </c>
      <c r="AC43" s="25">
        <v>310.81799999999998</v>
      </c>
      <c r="AD43" s="25">
        <v>64.698999999999998</v>
      </c>
      <c r="AE43" s="25">
        <v>9881.27</v>
      </c>
      <c r="AF43" s="29">
        <v>0.61799999999999999</v>
      </c>
      <c r="AG43" s="25">
        <v>84.117000000000004</v>
      </c>
      <c r="AH43" s="25">
        <v>154.774</v>
      </c>
      <c r="AI43" s="37">
        <f t="shared" si="15"/>
        <v>0.49795700377713004</v>
      </c>
      <c r="AJ43" s="37">
        <f t="shared" si="16"/>
        <v>5.6167918202935478E-2</v>
      </c>
      <c r="AK43" s="37">
        <f t="shared" si="17"/>
        <v>6.4024606039547261E-3</v>
      </c>
    </row>
    <row r="44" spans="1:37" x14ac:dyDescent="0.25">
      <c r="A44" s="20" t="s">
        <v>1276</v>
      </c>
      <c r="B44" s="20" t="s">
        <v>1275</v>
      </c>
      <c r="C44" s="20" t="s">
        <v>3045</v>
      </c>
      <c r="D44" s="20" t="s">
        <v>3076</v>
      </c>
      <c r="F44" s="21">
        <v>5.2999999999999998E-4</v>
      </c>
      <c r="G44" s="21">
        <v>32.9</v>
      </c>
      <c r="H44" s="21" t="s">
        <v>3077</v>
      </c>
      <c r="I44" s="25"/>
      <c r="J44" s="35">
        <v>1.7899999999999999E-3</v>
      </c>
      <c r="K44" s="21">
        <f t="shared" si="14"/>
        <v>17.899999999999999</v>
      </c>
      <c r="L44" s="32">
        <v>0.45900000000000002</v>
      </c>
      <c r="M44" s="25">
        <v>850.78599999999994</v>
      </c>
      <c r="N44" s="25">
        <v>445494.48</v>
      </c>
      <c r="O44" s="32">
        <v>1.4019999999999999</v>
      </c>
      <c r="P44" s="21" t="s">
        <v>3063</v>
      </c>
      <c r="Q44" s="42">
        <v>7.2700000000000004E-3</v>
      </c>
      <c r="R44" s="32">
        <v>4.508</v>
      </c>
      <c r="S44" s="29">
        <v>7.6999999999999999E-2</v>
      </c>
      <c r="T44" s="32">
        <v>1.4139999999999999</v>
      </c>
      <c r="U44" s="32">
        <v>3.0739999999999998</v>
      </c>
      <c r="V44" s="29">
        <v>0.38700000000000001</v>
      </c>
      <c r="W44" s="32">
        <v>17.222999999999999</v>
      </c>
      <c r="X44" s="32">
        <v>6.0129999999999999</v>
      </c>
      <c r="Y44" s="25">
        <v>73.043000000000006</v>
      </c>
      <c r="Z44" s="32">
        <v>28.204000000000001</v>
      </c>
      <c r="AA44" s="25">
        <v>131.46</v>
      </c>
      <c r="AB44" s="25">
        <v>26.11</v>
      </c>
      <c r="AC44" s="25">
        <v>243.10499999999999</v>
      </c>
      <c r="AD44" s="25">
        <v>48.121000000000002</v>
      </c>
      <c r="AE44" s="25">
        <v>9759.6489999999994</v>
      </c>
      <c r="AF44" s="29">
        <v>0.54300000000000004</v>
      </c>
      <c r="AG44" s="25">
        <v>55.78</v>
      </c>
      <c r="AH44" s="25">
        <v>98.156000000000006</v>
      </c>
      <c r="AI44" s="37">
        <f t="shared" si="15"/>
        <v>0.40375969231402076</v>
      </c>
      <c r="AJ44" s="37">
        <f t="shared" si="16"/>
        <v>7.0845930770654653E-2</v>
      </c>
      <c r="AK44" s="37">
        <f t="shared" si="17"/>
        <v>5.7670553875897243E-3</v>
      </c>
    </row>
    <row r="45" spans="1:37" x14ac:dyDescent="0.25">
      <c r="A45" s="20" t="s">
        <v>1276</v>
      </c>
      <c r="B45" s="20" t="s">
        <v>1275</v>
      </c>
      <c r="C45" s="20" t="s">
        <v>3078</v>
      </c>
      <c r="D45" s="20" t="s">
        <v>3079</v>
      </c>
      <c r="F45" s="21">
        <v>1.4599999999999999E-3</v>
      </c>
      <c r="G45" s="21">
        <v>32.9</v>
      </c>
      <c r="H45" s="21" t="s">
        <v>3080</v>
      </c>
      <c r="I45" s="25"/>
      <c r="J45" s="35">
        <v>6.6E-4</v>
      </c>
      <c r="K45" s="21">
        <f t="shared" si="14"/>
        <v>6.6</v>
      </c>
      <c r="L45" s="32">
        <v>0.625</v>
      </c>
      <c r="M45" s="25">
        <v>1714.6</v>
      </c>
      <c r="N45" s="25">
        <v>434735.38199999998</v>
      </c>
      <c r="O45" s="32">
        <v>2.89</v>
      </c>
      <c r="P45" s="21" t="s">
        <v>3081</v>
      </c>
      <c r="Q45" s="42">
        <v>2.2499999999999999E-2</v>
      </c>
      <c r="R45" s="32">
        <v>4.7690000000000001</v>
      </c>
      <c r="S45" s="29">
        <v>0.12</v>
      </c>
      <c r="T45" s="32">
        <v>2.1749999999999998</v>
      </c>
      <c r="U45" s="32">
        <v>5.2939999999999996</v>
      </c>
      <c r="V45" s="29">
        <v>0.442</v>
      </c>
      <c r="W45" s="32">
        <v>31.512</v>
      </c>
      <c r="X45" s="32">
        <v>11.64</v>
      </c>
      <c r="Y45" s="25">
        <v>148.27600000000001</v>
      </c>
      <c r="Z45" s="32">
        <v>58.432000000000002</v>
      </c>
      <c r="AA45" s="25">
        <v>280.29199999999997</v>
      </c>
      <c r="AB45" s="25">
        <v>57.993000000000002</v>
      </c>
      <c r="AC45" s="25">
        <v>540.83100000000002</v>
      </c>
      <c r="AD45" s="25">
        <v>109.264</v>
      </c>
      <c r="AE45" s="25">
        <v>10005.727000000001</v>
      </c>
      <c r="AF45" s="29">
        <v>1.093</v>
      </c>
      <c r="AG45" s="25">
        <v>219.15</v>
      </c>
      <c r="AH45" s="25">
        <v>472.38600000000002</v>
      </c>
      <c r="AI45" s="37">
        <f t="shared" si="15"/>
        <v>0.8734447544611903</v>
      </c>
      <c r="AJ45" s="37">
        <f t="shared" si="16"/>
        <v>5.8265890823565959E-2</v>
      </c>
      <c r="AK45" s="37">
        <f t="shared" si="17"/>
        <v>5.343628601171161E-3</v>
      </c>
    </row>
    <row r="46" spans="1:37" x14ac:dyDescent="0.25">
      <c r="A46" s="20" t="s">
        <v>1276</v>
      </c>
      <c r="B46" s="20" t="s">
        <v>1275</v>
      </c>
      <c r="C46" s="20" t="s">
        <v>3082</v>
      </c>
      <c r="D46" s="20" t="s">
        <v>3083</v>
      </c>
      <c r="F46" s="21" t="s">
        <v>3013</v>
      </c>
      <c r="G46" s="21">
        <v>32.9</v>
      </c>
      <c r="H46" s="21" t="s">
        <v>3084</v>
      </c>
      <c r="I46" s="25"/>
      <c r="J46" s="35">
        <v>1.5299999999999999E-3</v>
      </c>
      <c r="K46" s="21">
        <f t="shared" si="14"/>
        <v>15.299999999999999</v>
      </c>
      <c r="L46" s="32">
        <v>0.67100000000000004</v>
      </c>
      <c r="M46" s="25">
        <v>2106.71</v>
      </c>
      <c r="N46" s="25">
        <v>488469.201</v>
      </c>
      <c r="O46" s="32">
        <v>3.786</v>
      </c>
      <c r="P46" s="21" t="s">
        <v>3085</v>
      </c>
      <c r="Q46" s="42">
        <v>9.5499999999999995E-3</v>
      </c>
      <c r="R46" s="32">
        <v>14.362</v>
      </c>
      <c r="S46" s="29">
        <v>0.11</v>
      </c>
      <c r="T46" s="32">
        <v>2.234</v>
      </c>
      <c r="U46" s="32">
        <v>5.6890000000000001</v>
      </c>
      <c r="V46" s="29">
        <v>0.75600000000000001</v>
      </c>
      <c r="W46" s="32">
        <v>36.347000000000001</v>
      </c>
      <c r="X46" s="32">
        <v>13.603999999999999</v>
      </c>
      <c r="Y46" s="25">
        <v>177.45099999999999</v>
      </c>
      <c r="Z46" s="32">
        <v>70.022999999999996</v>
      </c>
      <c r="AA46" s="25">
        <v>339.74200000000002</v>
      </c>
      <c r="AB46" s="25">
        <v>68.974999999999994</v>
      </c>
      <c r="AC46" s="25">
        <v>615.00599999999997</v>
      </c>
      <c r="AD46" s="25">
        <v>121.28700000000001</v>
      </c>
      <c r="AE46" s="25">
        <v>10237.754999999999</v>
      </c>
      <c r="AF46" s="29">
        <v>1.1659999999999999</v>
      </c>
      <c r="AG46" s="25">
        <v>328.74099999999999</v>
      </c>
      <c r="AH46" s="25">
        <v>423.69200000000001</v>
      </c>
      <c r="AI46" s="37">
        <f t="shared" si="15"/>
        <v>0.68892336009729993</v>
      </c>
      <c r="AJ46" s="37">
        <f t="shared" si="16"/>
        <v>5.910023642045769E-2</v>
      </c>
      <c r="AK46" s="37">
        <f t="shared" si="17"/>
        <v>6.1560375020731509E-3</v>
      </c>
    </row>
    <row r="47" spans="1:37" x14ac:dyDescent="0.25">
      <c r="A47" s="20" t="s">
        <v>1276</v>
      </c>
      <c r="B47" s="20" t="s">
        <v>1275</v>
      </c>
      <c r="C47" s="20" t="s">
        <v>3086</v>
      </c>
      <c r="D47" s="20" t="s">
        <v>3087</v>
      </c>
      <c r="F47" s="21">
        <v>3.8000000000000002E-4</v>
      </c>
      <c r="G47" s="21">
        <v>32.9</v>
      </c>
      <c r="H47" s="21" t="s">
        <v>3062</v>
      </c>
      <c r="I47" s="25"/>
      <c r="J47" s="35">
        <v>5.1000000000000004E-4</v>
      </c>
      <c r="K47" s="21">
        <f t="shared" si="14"/>
        <v>5.1000000000000005</v>
      </c>
      <c r="L47" s="32">
        <v>0.65200000000000002</v>
      </c>
      <c r="M47" s="25">
        <v>1447.018</v>
      </c>
      <c r="N47" s="25">
        <v>420427.31400000001</v>
      </c>
      <c r="O47" s="32">
        <v>3.5659999999999998</v>
      </c>
      <c r="P47" s="21" t="s">
        <v>3088</v>
      </c>
      <c r="Q47" s="42">
        <v>5.3499999999999997E-3</v>
      </c>
      <c r="R47" s="32">
        <v>9.8360000000000003</v>
      </c>
      <c r="S47" s="29">
        <v>5.8000000000000003E-2</v>
      </c>
      <c r="T47" s="32">
        <v>1.24</v>
      </c>
      <c r="U47" s="32">
        <v>3.2829999999999999</v>
      </c>
      <c r="V47" s="29">
        <v>0.42599999999999999</v>
      </c>
      <c r="W47" s="32">
        <v>21.079000000000001</v>
      </c>
      <c r="X47" s="32">
        <v>7.9619999999999997</v>
      </c>
      <c r="Y47" s="25">
        <v>108.827</v>
      </c>
      <c r="Z47" s="32">
        <v>46.125999999999998</v>
      </c>
      <c r="AA47" s="25">
        <v>235.97</v>
      </c>
      <c r="AB47" s="25">
        <v>52.082000000000001</v>
      </c>
      <c r="AC47" s="25">
        <v>512.91099999999994</v>
      </c>
      <c r="AD47" s="25">
        <v>109.596</v>
      </c>
      <c r="AE47" s="25">
        <v>9844.9150000000009</v>
      </c>
      <c r="AF47" s="29">
        <v>1.111</v>
      </c>
      <c r="AG47" s="25">
        <v>174.36099999999999</v>
      </c>
      <c r="AH47" s="25">
        <v>378.89499999999998</v>
      </c>
      <c r="AI47" s="37">
        <f t="shared" si="15"/>
        <v>0.73871490375523241</v>
      </c>
      <c r="AJ47" s="37">
        <f t="shared" si="16"/>
        <v>4.109679846990999E-2</v>
      </c>
      <c r="AK47" s="37">
        <f t="shared" si="17"/>
        <v>6.9524732360974912E-3</v>
      </c>
    </row>
    <row r="48" spans="1:37" x14ac:dyDescent="0.25">
      <c r="A48" s="20" t="s">
        <v>1276</v>
      </c>
      <c r="B48" s="20" t="s">
        <v>1275</v>
      </c>
      <c r="C48" s="20" t="s">
        <v>3089</v>
      </c>
      <c r="D48" s="20" t="s">
        <v>3090</v>
      </c>
      <c r="F48" s="21">
        <v>2.9E-4</v>
      </c>
      <c r="G48" s="21">
        <v>32.9</v>
      </c>
      <c r="H48" s="21" t="s">
        <v>3029</v>
      </c>
      <c r="I48" s="25"/>
      <c r="J48" s="35">
        <v>1.0499999999999999E-3</v>
      </c>
      <c r="K48" s="21">
        <f t="shared" si="14"/>
        <v>10.5</v>
      </c>
      <c r="L48" s="32">
        <v>0.70499999999999996</v>
      </c>
      <c r="M48" s="25">
        <v>1854.566</v>
      </c>
      <c r="N48" s="25">
        <v>519658.90600000002</v>
      </c>
      <c r="O48" s="32">
        <v>3.1259999999999999</v>
      </c>
      <c r="P48" s="21" t="s">
        <v>3091</v>
      </c>
      <c r="Q48" s="42">
        <v>6.0499999999999998E-3</v>
      </c>
      <c r="R48" s="32">
        <v>12.996</v>
      </c>
      <c r="S48" s="29">
        <v>0.14799999999999999</v>
      </c>
      <c r="T48" s="32">
        <v>3.028</v>
      </c>
      <c r="U48" s="32">
        <v>5.976</v>
      </c>
      <c r="V48" s="29">
        <v>0.76300000000000001</v>
      </c>
      <c r="W48" s="32">
        <v>33.524999999999999</v>
      </c>
      <c r="X48" s="32">
        <v>12.164999999999999</v>
      </c>
      <c r="Y48" s="25">
        <v>156.44</v>
      </c>
      <c r="Z48" s="32">
        <v>61.645000000000003</v>
      </c>
      <c r="AA48" s="25">
        <v>295.16800000000001</v>
      </c>
      <c r="AB48" s="25">
        <v>59.301000000000002</v>
      </c>
      <c r="AC48" s="25">
        <v>553.21900000000005</v>
      </c>
      <c r="AD48" s="25">
        <v>112.23399999999999</v>
      </c>
      <c r="AE48" s="25">
        <v>11673.672</v>
      </c>
      <c r="AF48" s="29">
        <v>1.1339999999999999</v>
      </c>
      <c r="AG48" s="25">
        <v>297.637</v>
      </c>
      <c r="AH48" s="25">
        <v>421.01600000000002</v>
      </c>
      <c r="AI48" s="37">
        <f t="shared" si="15"/>
        <v>0.761029538031051</v>
      </c>
      <c r="AJ48" s="37">
        <f t="shared" si="16"/>
        <v>6.0599870937187612E-2</v>
      </c>
      <c r="AK48" s="37">
        <f t="shared" si="17"/>
        <v>5.6505651468948094E-3</v>
      </c>
    </row>
    <row r="49" spans="1:37" x14ac:dyDescent="0.25">
      <c r="A49" s="20" t="s">
        <v>1276</v>
      </c>
      <c r="B49" s="20" t="s">
        <v>1275</v>
      </c>
      <c r="C49" s="20" t="s">
        <v>3057</v>
      </c>
      <c r="D49" s="20" t="s">
        <v>3092</v>
      </c>
      <c r="F49" s="21" t="s">
        <v>3013</v>
      </c>
      <c r="G49" s="21">
        <v>32.9</v>
      </c>
      <c r="H49" s="21" t="s">
        <v>3093</v>
      </c>
      <c r="I49" s="25"/>
      <c r="J49" s="35">
        <v>8.6200000000000003E-4</v>
      </c>
      <c r="K49" s="21">
        <f t="shared" si="14"/>
        <v>8.620000000000001</v>
      </c>
      <c r="L49" s="32">
        <v>0.65800000000000003</v>
      </c>
      <c r="M49" s="25">
        <v>2434.0929999999998</v>
      </c>
      <c r="N49" s="25">
        <v>473576.272</v>
      </c>
      <c r="O49" s="32">
        <v>2.0489999999999999</v>
      </c>
      <c r="P49" s="21" t="s">
        <v>3094</v>
      </c>
      <c r="Q49" s="42">
        <v>2.9899999999999999E-2</v>
      </c>
      <c r="R49" s="32">
        <v>11.804</v>
      </c>
      <c r="S49" s="29">
        <v>0.29399999999999998</v>
      </c>
      <c r="T49" s="32">
        <v>5.2889999999999997</v>
      </c>
      <c r="U49" s="32">
        <v>10.311</v>
      </c>
      <c r="V49" s="29">
        <v>1.36</v>
      </c>
      <c r="W49" s="32">
        <v>54.024999999999999</v>
      </c>
      <c r="X49" s="32">
        <v>18.498000000000001</v>
      </c>
      <c r="Y49" s="25">
        <v>217.36799999999999</v>
      </c>
      <c r="Z49" s="32">
        <v>81.334000000000003</v>
      </c>
      <c r="AA49" s="25">
        <v>379.23899999999998</v>
      </c>
      <c r="AB49" s="25">
        <v>76.293999999999997</v>
      </c>
      <c r="AC49" s="25">
        <v>687.79499999999996</v>
      </c>
      <c r="AD49" s="25">
        <v>135.36699999999999</v>
      </c>
      <c r="AE49" s="25">
        <v>10565.106</v>
      </c>
      <c r="AF49" s="29">
        <v>0.879</v>
      </c>
      <c r="AG49" s="25">
        <v>308.61799999999999</v>
      </c>
      <c r="AH49" s="25">
        <v>395.60500000000002</v>
      </c>
      <c r="AI49" s="37">
        <f t="shared" si="15"/>
        <v>0.57517865061537232</v>
      </c>
      <c r="AJ49" s="37">
        <f t="shared" si="16"/>
        <v>7.8548113900217362E-2</v>
      </c>
      <c r="AK49" s="37">
        <f t="shared" si="17"/>
        <v>2.9790853379277255E-3</v>
      </c>
    </row>
    <row r="50" spans="1:37" x14ac:dyDescent="0.25">
      <c r="A50" s="20" t="s">
        <v>1276</v>
      </c>
      <c r="B50" s="20" t="s">
        <v>1275</v>
      </c>
      <c r="C50" s="20" t="s">
        <v>3095</v>
      </c>
      <c r="D50" s="20" t="s">
        <v>3096</v>
      </c>
      <c r="F50" s="21">
        <v>4.0000000000000002E-4</v>
      </c>
      <c r="G50" s="21">
        <v>32.9</v>
      </c>
      <c r="H50" s="21" t="s">
        <v>3080</v>
      </c>
      <c r="I50" s="25"/>
      <c r="J50" s="35">
        <v>8.6200000000000003E-4</v>
      </c>
      <c r="K50" s="21">
        <f t="shared" si="14"/>
        <v>8.620000000000001</v>
      </c>
      <c r="L50" s="32">
        <v>0.747</v>
      </c>
      <c r="M50" s="25">
        <v>1419.702</v>
      </c>
      <c r="N50" s="25">
        <v>464311.049</v>
      </c>
      <c r="O50" s="32">
        <v>3.3220000000000001</v>
      </c>
      <c r="P50" s="21" t="s">
        <v>3097</v>
      </c>
      <c r="Q50" s="42">
        <v>0.51559999999999995</v>
      </c>
      <c r="R50" s="32">
        <v>13.739000000000001</v>
      </c>
      <c r="S50" s="29">
        <v>0.26</v>
      </c>
      <c r="T50" s="32">
        <v>2.3889999999999998</v>
      </c>
      <c r="U50" s="32">
        <v>3.5230000000000001</v>
      </c>
      <c r="V50" s="29">
        <v>0.42699999999999999</v>
      </c>
      <c r="W50" s="32">
        <v>21.544</v>
      </c>
      <c r="X50" s="32">
        <v>8.2129999999999992</v>
      </c>
      <c r="Y50" s="25">
        <v>109.301</v>
      </c>
      <c r="Z50" s="32">
        <v>45.441000000000003</v>
      </c>
      <c r="AA50" s="25">
        <v>228.13200000000001</v>
      </c>
      <c r="AB50" s="25">
        <v>48.82</v>
      </c>
      <c r="AC50" s="25">
        <v>465.31200000000001</v>
      </c>
      <c r="AD50" s="25">
        <v>96.409000000000006</v>
      </c>
      <c r="AE50" s="25">
        <v>11057.078</v>
      </c>
      <c r="AF50" s="29">
        <v>1.1319999999999999</v>
      </c>
      <c r="AG50" s="25">
        <v>314.69</v>
      </c>
      <c r="AH50" s="25">
        <v>461.75400000000002</v>
      </c>
      <c r="AI50" s="37">
        <f t="shared" si="15"/>
        <v>0.99235351763977719</v>
      </c>
      <c r="AJ50" s="37">
        <f t="shared" si="16"/>
        <v>4.6300116910803935E-2</v>
      </c>
      <c r="AK50" s="37">
        <f t="shared" si="17"/>
        <v>7.1392957843339523E-3</v>
      </c>
    </row>
    <row r="51" spans="1:37" x14ac:dyDescent="0.25">
      <c r="E51" s="38" t="s">
        <v>3356</v>
      </c>
      <c r="F51" s="43">
        <f>AVERAGE(F39:F50)</f>
        <v>6.066666666666667E-4</v>
      </c>
      <c r="G51" s="41">
        <f>AVERAGE(G39:G50)</f>
        <v>32.899999999999991</v>
      </c>
      <c r="H51" s="41" t="e">
        <f t="shared" ref="H51:AH51" si="18">AVERAGE(H39:H50)</f>
        <v>#DIV/0!</v>
      </c>
      <c r="I51" s="41"/>
      <c r="J51" s="41">
        <f t="shared" si="18"/>
        <v>1.1570000000000003E-3</v>
      </c>
      <c r="K51" s="41">
        <f t="shared" si="18"/>
        <v>11.569999999999999</v>
      </c>
      <c r="L51" s="41">
        <f t="shared" si="18"/>
        <v>0.61758333333333348</v>
      </c>
      <c r="M51" s="41">
        <f t="shared" si="18"/>
        <v>1607.9500833333334</v>
      </c>
      <c r="N51" s="41">
        <f t="shared" si="18"/>
        <v>459489.55624999997</v>
      </c>
      <c r="O51" s="41">
        <f t="shared" si="18"/>
        <v>2.6111666666666666</v>
      </c>
      <c r="P51" s="41" t="e">
        <f t="shared" si="18"/>
        <v>#DIV/0!</v>
      </c>
      <c r="Q51" s="41">
        <f t="shared" si="18"/>
        <v>5.9070833333333329E-2</v>
      </c>
      <c r="R51" s="41">
        <f t="shared" si="18"/>
        <v>9.2582500000000003</v>
      </c>
      <c r="S51" s="41">
        <f t="shared" si="18"/>
        <v>0.14741666666666667</v>
      </c>
      <c r="T51" s="41">
        <f t="shared" si="18"/>
        <v>2.4711666666666661</v>
      </c>
      <c r="U51" s="41">
        <f t="shared" si="18"/>
        <v>5.2303333333333333</v>
      </c>
      <c r="V51" s="41">
        <f t="shared" si="18"/>
        <v>0.67600000000000005</v>
      </c>
      <c r="W51" s="41">
        <f t="shared" si="18"/>
        <v>30.429083333333324</v>
      </c>
      <c r="X51" s="41">
        <f t="shared" si="18"/>
        <v>10.918000000000001</v>
      </c>
      <c r="Y51" s="41">
        <f t="shared" si="18"/>
        <v>136.95391666666666</v>
      </c>
      <c r="Z51" s="41">
        <f t="shared" si="18"/>
        <v>53.592916666666667</v>
      </c>
      <c r="AA51" s="41">
        <f t="shared" si="18"/>
        <v>256.63808333333333</v>
      </c>
      <c r="AB51" s="41">
        <f t="shared" si="18"/>
        <v>52.365666666666669</v>
      </c>
      <c r="AC51" s="41">
        <f t="shared" si="18"/>
        <v>484.41466666666673</v>
      </c>
      <c r="AD51" s="41">
        <f t="shared" si="18"/>
        <v>98.107500000000016</v>
      </c>
      <c r="AE51" s="41">
        <f t="shared" si="18"/>
        <v>10095.261250000001</v>
      </c>
      <c r="AF51" s="41">
        <f t="shared" si="18"/>
        <v>0.90074999999999983</v>
      </c>
      <c r="AG51" s="41">
        <f t="shared" si="18"/>
        <v>201.73658333333333</v>
      </c>
      <c r="AH51" s="41">
        <f t="shared" si="18"/>
        <v>317.45491666666663</v>
      </c>
      <c r="AI51" s="41">
        <f>AVERAGE(AI40:AI50)</f>
        <v>0.64366243365423892</v>
      </c>
      <c r="AJ51" s="41">
        <f>AVERAGE(AJ40:AJ50)</f>
        <v>6.2795004339820978E-2</v>
      </c>
      <c r="AK51" s="41">
        <f>AVERAGE(AK40:AK50)</f>
        <v>5.5061645440497029E-3</v>
      </c>
    </row>
    <row r="52" spans="1:37" x14ac:dyDescent="0.25">
      <c r="E52" s="38" t="s">
        <v>3357</v>
      </c>
      <c r="F52" s="43">
        <f>STDEV(F39:F50)</f>
        <v>4.3107617269650458E-4</v>
      </c>
      <c r="G52" s="41">
        <f>STDEV(G39:G50)</f>
        <v>7.4213768338480222E-15</v>
      </c>
      <c r="H52" s="41" t="e">
        <f t="shared" ref="H52:AH52" si="19">STDEV(H39:H50)</f>
        <v>#DIV/0!</v>
      </c>
      <c r="I52" s="41"/>
      <c r="J52" s="41">
        <f t="shared" si="19"/>
        <v>4.4991918466239325E-4</v>
      </c>
      <c r="K52" s="41">
        <f t="shared" si="19"/>
        <v>4.4991918466239378</v>
      </c>
      <c r="L52" s="41">
        <f t="shared" si="19"/>
        <v>8.5640324330977277E-2</v>
      </c>
      <c r="M52" s="41">
        <f t="shared" si="19"/>
        <v>483.51151902635524</v>
      </c>
      <c r="N52" s="41">
        <f t="shared" si="19"/>
        <v>32103.802533836388</v>
      </c>
      <c r="O52" s="41">
        <f t="shared" si="19"/>
        <v>0.97878318086873339</v>
      </c>
      <c r="P52" s="41" t="e">
        <f t="shared" si="19"/>
        <v>#DIV/0!</v>
      </c>
      <c r="Q52" s="41">
        <f t="shared" si="19"/>
        <v>0.1450505737795886</v>
      </c>
      <c r="R52" s="41">
        <f t="shared" si="19"/>
        <v>3.6173433778999144</v>
      </c>
      <c r="S52" s="41">
        <f t="shared" si="19"/>
        <v>9.0541259638739852E-2</v>
      </c>
      <c r="T52" s="41">
        <f t="shared" si="19"/>
        <v>1.3980068170813982</v>
      </c>
      <c r="U52" s="41">
        <f t="shared" si="19"/>
        <v>2.6624833702710116</v>
      </c>
      <c r="V52" s="41">
        <f t="shared" si="19"/>
        <v>0.36761664815402484</v>
      </c>
      <c r="W52" s="41">
        <f t="shared" si="19"/>
        <v>13.339064662986459</v>
      </c>
      <c r="X52" s="41">
        <f t="shared" si="19"/>
        <v>4.3116279355419111</v>
      </c>
      <c r="Y52" s="41">
        <f t="shared" si="19"/>
        <v>48.156307045548573</v>
      </c>
      <c r="Z52" s="41">
        <f t="shared" si="19"/>
        <v>16.948259934595235</v>
      </c>
      <c r="AA52" s="41">
        <f t="shared" si="19"/>
        <v>75.356163687648547</v>
      </c>
      <c r="AB52" s="41">
        <f t="shared" si="19"/>
        <v>14.745909733847784</v>
      </c>
      <c r="AC52" s="41">
        <f t="shared" si="19"/>
        <v>130.46541941855921</v>
      </c>
      <c r="AD52" s="41">
        <f t="shared" si="19"/>
        <v>25.732172870481804</v>
      </c>
      <c r="AE52" s="41">
        <f t="shared" si="19"/>
        <v>1159.7067015866969</v>
      </c>
      <c r="AF52" s="41">
        <f t="shared" si="19"/>
        <v>0.31076214961987247</v>
      </c>
      <c r="AG52" s="41">
        <f t="shared" si="19"/>
        <v>95.027729044506074</v>
      </c>
      <c r="AH52" s="41">
        <f t="shared" si="19"/>
        <v>136.68834025652416</v>
      </c>
      <c r="AI52" s="41">
        <f>STDEV(AI40:AI50)</f>
        <v>0.20983897313801125</v>
      </c>
      <c r="AJ52" s="41">
        <f>STDEV(AJ40:AJ50)</f>
        <v>1.8272494354017677E-2</v>
      </c>
      <c r="AK52" s="41">
        <f>STDEV(AK40:AK50)</f>
        <v>1.7314124285116061E-3</v>
      </c>
    </row>
    <row r="53" spans="1:37" x14ac:dyDescent="0.25">
      <c r="E53" s="38" t="s">
        <v>3358</v>
      </c>
      <c r="F53" s="26">
        <f>F52/F51</f>
        <v>0.71056511982940307</v>
      </c>
      <c r="G53" s="26">
        <f t="shared" ref="G53:H53" si="20">G52/G51</f>
        <v>2.2557376394674847E-16</v>
      </c>
      <c r="H53" s="26" t="e">
        <f t="shared" si="20"/>
        <v>#DIV/0!</v>
      </c>
      <c r="I53" s="26"/>
      <c r="J53" s="26">
        <f t="shared" ref="J53:AH53" si="21">J52/J51</f>
        <v>0.3888670567522845</v>
      </c>
      <c r="K53" s="26">
        <f t="shared" si="21"/>
        <v>0.38886705675228506</v>
      </c>
      <c r="L53" s="26">
        <f t="shared" si="21"/>
        <v>0.13867007043202362</v>
      </c>
      <c r="M53" s="26">
        <f t="shared" si="21"/>
        <v>0.30070057773436598</v>
      </c>
      <c r="N53" s="26">
        <f t="shared" si="21"/>
        <v>6.9868405270933492E-2</v>
      </c>
      <c r="O53" s="26">
        <f t="shared" si="21"/>
        <v>0.37484515766977727</v>
      </c>
      <c r="P53" s="26" t="e">
        <f t="shared" si="21"/>
        <v>#DIV/0!</v>
      </c>
      <c r="Q53" s="26">
        <f t="shared" si="21"/>
        <v>2.4555362705157133</v>
      </c>
      <c r="R53" s="26">
        <f t="shared" si="21"/>
        <v>0.3907156728215283</v>
      </c>
      <c r="S53" s="26">
        <f t="shared" si="21"/>
        <v>0.61418604616443084</v>
      </c>
      <c r="T53" s="26">
        <f t="shared" si="21"/>
        <v>0.56572745009026715</v>
      </c>
      <c r="U53" s="26">
        <f t="shared" si="21"/>
        <v>0.50904659427780474</v>
      </c>
      <c r="V53" s="26">
        <f t="shared" si="21"/>
        <v>0.54381160969530296</v>
      </c>
      <c r="W53" s="26">
        <f t="shared" si="21"/>
        <v>0.43836564239758991</v>
      </c>
      <c r="X53" s="26">
        <f t="shared" si="21"/>
        <v>0.39491005088312059</v>
      </c>
      <c r="Y53" s="26">
        <f t="shared" si="21"/>
        <v>0.35162416831609594</v>
      </c>
      <c r="Z53" s="26">
        <f t="shared" si="21"/>
        <v>0.31624067113213472</v>
      </c>
      <c r="AA53" s="26">
        <f t="shared" si="21"/>
        <v>0.29362814243657087</v>
      </c>
      <c r="AB53" s="26">
        <f t="shared" si="21"/>
        <v>0.28159499673159483</v>
      </c>
      <c r="AC53" s="26">
        <f t="shared" si="21"/>
        <v>0.26932590690598246</v>
      </c>
      <c r="AD53" s="26">
        <f t="shared" si="21"/>
        <v>0.26228548144109065</v>
      </c>
      <c r="AE53" s="26">
        <f t="shared" si="21"/>
        <v>0.11487634374857776</v>
      </c>
      <c r="AF53" s="26">
        <f t="shared" si="21"/>
        <v>0.3450037742102387</v>
      </c>
      <c r="AG53" s="26">
        <f t="shared" si="21"/>
        <v>0.47104856974547787</v>
      </c>
      <c r="AH53" s="26">
        <f t="shared" si="21"/>
        <v>0.43057559697539466</v>
      </c>
      <c r="AI53" s="26">
        <f>AI52/AI51</f>
        <v>0.3260077987567192</v>
      </c>
      <c r="AJ53" s="26">
        <f>AJ52/AJ51</f>
        <v>0.29098643349293174</v>
      </c>
      <c r="AK53" s="26">
        <f>AK52/AK51</f>
        <v>0.31444981613974393</v>
      </c>
    </row>
    <row r="54" spans="1:37" x14ac:dyDescent="0.25">
      <c r="I54" s="25"/>
      <c r="L54" s="32"/>
      <c r="M54" s="25"/>
      <c r="N54" s="25"/>
      <c r="O54" s="32"/>
      <c r="Q54" s="42"/>
      <c r="R54" s="32"/>
      <c r="S54" s="29"/>
      <c r="T54" s="32"/>
      <c r="U54" s="32"/>
      <c r="V54" s="29"/>
      <c r="W54" s="32"/>
      <c r="X54" s="32"/>
      <c r="Y54" s="25"/>
      <c r="Z54" s="32"/>
      <c r="AA54" s="25"/>
      <c r="AB54" s="25"/>
      <c r="AC54" s="25"/>
      <c r="AD54" s="25"/>
      <c r="AE54" s="25"/>
      <c r="AF54" s="29"/>
      <c r="AG54" s="25"/>
      <c r="AH54" s="25"/>
    </row>
    <row r="55" spans="1:37" x14ac:dyDescent="0.25">
      <c r="A55" s="20" t="s">
        <v>1034</v>
      </c>
      <c r="B55" s="20" t="s">
        <v>125</v>
      </c>
      <c r="C55" s="20" t="s">
        <v>3060</v>
      </c>
      <c r="D55" s="20" t="s">
        <v>3098</v>
      </c>
      <c r="F55" s="21">
        <v>4.79E-3</v>
      </c>
      <c r="G55" s="21">
        <v>32.9</v>
      </c>
      <c r="H55" s="21" t="s">
        <v>3099</v>
      </c>
      <c r="I55" s="25"/>
      <c r="J55" s="35">
        <v>1.17E-3</v>
      </c>
      <c r="K55" s="21">
        <f t="shared" ref="K55:K59" si="22">J55*10000</f>
        <v>11.700000000000001</v>
      </c>
      <c r="L55" s="32">
        <v>0.54700000000000004</v>
      </c>
      <c r="M55" s="25">
        <v>960.08199999999999</v>
      </c>
      <c r="N55" s="25">
        <v>485330.02399999998</v>
      </c>
      <c r="O55" s="32">
        <v>1.5</v>
      </c>
      <c r="P55" s="21">
        <v>0.29799999999999999</v>
      </c>
      <c r="Q55" s="42">
        <v>2.3990000000000001E-2</v>
      </c>
      <c r="R55" s="32">
        <v>2.5470000000000002</v>
      </c>
      <c r="S55" s="29">
        <v>5.7000000000000002E-2</v>
      </c>
      <c r="T55" s="32">
        <v>1.3240000000000001</v>
      </c>
      <c r="U55" s="32">
        <v>2.6869999999999998</v>
      </c>
      <c r="V55" s="29">
        <v>0.15</v>
      </c>
      <c r="W55" s="32">
        <v>18.062000000000001</v>
      </c>
      <c r="X55" s="32">
        <v>6.8330000000000002</v>
      </c>
      <c r="Y55" s="25">
        <v>84.176000000000002</v>
      </c>
      <c r="Z55" s="32">
        <v>32.593000000000004</v>
      </c>
      <c r="AA55" s="25">
        <v>158.13999999999999</v>
      </c>
      <c r="AB55" s="25">
        <v>31.181999999999999</v>
      </c>
      <c r="AC55" s="25">
        <v>288.94299999999998</v>
      </c>
      <c r="AD55" s="25">
        <v>57.234999999999999</v>
      </c>
      <c r="AE55" s="25">
        <v>10543.177</v>
      </c>
      <c r="AF55" s="29">
        <v>0.44700000000000001</v>
      </c>
      <c r="AG55" s="25">
        <v>76.498999999999995</v>
      </c>
      <c r="AH55" s="25">
        <v>167.20099999999999</v>
      </c>
      <c r="AI55" s="37">
        <f>AH55/AC55</f>
        <v>0.57866430403228319</v>
      </c>
      <c r="AJ55" s="37">
        <f>W55/AC55</f>
        <v>6.2510598976268678E-2</v>
      </c>
      <c r="AK55" s="37">
        <f>O55/AC55</f>
        <v>5.1913353152697938E-3</v>
      </c>
    </row>
    <row r="56" spans="1:37" x14ac:dyDescent="0.25">
      <c r="A56" s="20" t="s">
        <v>1034</v>
      </c>
      <c r="B56" s="20" t="s">
        <v>125</v>
      </c>
      <c r="C56" s="20" t="s">
        <v>3045</v>
      </c>
      <c r="D56" s="20" t="s">
        <v>3100</v>
      </c>
      <c r="F56" s="21">
        <v>7.7999999999999999E-4</v>
      </c>
      <c r="G56" s="21">
        <v>32.9</v>
      </c>
      <c r="H56" s="21" t="s">
        <v>3080</v>
      </c>
      <c r="I56" s="25"/>
      <c r="J56" s="35">
        <v>5.8E-4</v>
      </c>
      <c r="K56" s="21">
        <f t="shared" si="22"/>
        <v>5.8</v>
      </c>
      <c r="L56" s="32">
        <v>0.78700000000000003</v>
      </c>
      <c r="M56" s="25">
        <v>1702.3720000000001</v>
      </c>
      <c r="N56" s="25">
        <v>453094.41499999998</v>
      </c>
      <c r="O56" s="32">
        <v>2.1779999999999999</v>
      </c>
      <c r="P56" s="21">
        <v>9.2999999999999999E-2</v>
      </c>
      <c r="Q56" s="42">
        <v>0.26833000000000001</v>
      </c>
      <c r="R56" s="32">
        <v>6.75</v>
      </c>
      <c r="S56" s="29">
        <v>0.249</v>
      </c>
      <c r="T56" s="32">
        <v>3.1120000000000001</v>
      </c>
      <c r="U56" s="32">
        <v>6.0590000000000002</v>
      </c>
      <c r="V56" s="29">
        <v>0.70199999999999996</v>
      </c>
      <c r="W56" s="32">
        <v>33.494999999999997</v>
      </c>
      <c r="X56" s="32">
        <v>12.101000000000001</v>
      </c>
      <c r="Y56" s="25">
        <v>147.65</v>
      </c>
      <c r="Z56" s="32">
        <v>57.058</v>
      </c>
      <c r="AA56" s="25">
        <v>273.51400000000001</v>
      </c>
      <c r="AB56" s="25">
        <v>56.487000000000002</v>
      </c>
      <c r="AC56" s="25">
        <v>524.26599999999996</v>
      </c>
      <c r="AD56" s="25">
        <v>107.706</v>
      </c>
      <c r="AE56" s="25">
        <v>10729.003000000001</v>
      </c>
      <c r="AF56" s="29">
        <v>0.94799999999999995</v>
      </c>
      <c r="AG56" s="25">
        <v>261.01900000000001</v>
      </c>
      <c r="AH56" s="25">
        <v>475.43599999999998</v>
      </c>
      <c r="AI56" s="37">
        <f>AH56/AC56</f>
        <v>0.90686025796065362</v>
      </c>
      <c r="AJ56" s="37">
        <f>W56/AC56</f>
        <v>6.3889323358752997E-2</v>
      </c>
      <c r="AK56" s="37">
        <f>O56/AC56</f>
        <v>4.1543796469731015E-3</v>
      </c>
    </row>
    <row r="57" spans="1:37" x14ac:dyDescent="0.25">
      <c r="A57" s="20" t="s">
        <v>1034</v>
      </c>
      <c r="B57" s="20" t="s">
        <v>125</v>
      </c>
      <c r="C57" s="20" t="s">
        <v>3002</v>
      </c>
      <c r="D57" s="20" t="s">
        <v>3101</v>
      </c>
      <c r="F57" s="21">
        <v>1.24E-2</v>
      </c>
      <c r="G57" s="21">
        <v>32.9</v>
      </c>
      <c r="H57" s="21" t="s">
        <v>3075</v>
      </c>
      <c r="I57" s="25"/>
      <c r="J57" s="35">
        <v>9.7999999999999997E-4</v>
      </c>
      <c r="K57" s="21">
        <f t="shared" si="22"/>
        <v>9.7999999999999989</v>
      </c>
      <c r="L57" s="32">
        <v>0.88300000000000001</v>
      </c>
      <c r="M57" s="25">
        <v>1071.751</v>
      </c>
      <c r="N57" s="25">
        <v>489503.93900000001</v>
      </c>
      <c r="O57" s="32">
        <v>3.0470000000000002</v>
      </c>
      <c r="P57" s="21">
        <v>1.698</v>
      </c>
      <c r="Q57" s="42">
        <v>0.84238000000000002</v>
      </c>
      <c r="R57" s="32">
        <v>7.1079999999999997</v>
      </c>
      <c r="S57" s="29">
        <v>0.503</v>
      </c>
      <c r="T57" s="32">
        <v>3.4249999999999998</v>
      </c>
      <c r="U57" s="32">
        <v>3.879</v>
      </c>
      <c r="V57" s="29">
        <v>0.72499999999999998</v>
      </c>
      <c r="W57" s="32">
        <v>18.952000000000002</v>
      </c>
      <c r="X57" s="32">
        <v>7.1769999999999996</v>
      </c>
      <c r="Y57" s="25">
        <v>89.656999999999996</v>
      </c>
      <c r="Z57" s="32">
        <v>35.481000000000002</v>
      </c>
      <c r="AA57" s="25">
        <v>169.42599999999999</v>
      </c>
      <c r="AB57" s="25">
        <v>35.497</v>
      </c>
      <c r="AC57" s="25">
        <v>334.666</v>
      </c>
      <c r="AD57" s="25">
        <v>68.826999999999998</v>
      </c>
      <c r="AE57" s="25">
        <v>11830.967000000001</v>
      </c>
      <c r="AF57" s="29">
        <v>0.93799999999999994</v>
      </c>
      <c r="AG57" s="25">
        <v>147.494</v>
      </c>
      <c r="AH57" s="25">
        <v>334.13200000000001</v>
      </c>
      <c r="AI57" s="37">
        <f>AH57/AC57</f>
        <v>0.9984043792915922</v>
      </c>
      <c r="AJ57" s="37">
        <f>W57/AC57</f>
        <v>5.6629594879671077E-2</v>
      </c>
      <c r="AK57" s="37">
        <f>O57/AC57</f>
        <v>9.1045998099597812E-3</v>
      </c>
    </row>
    <row r="58" spans="1:37" x14ac:dyDescent="0.25">
      <c r="A58" s="20" t="s">
        <v>1034</v>
      </c>
      <c r="B58" s="20" t="s">
        <v>125</v>
      </c>
      <c r="C58" s="20" t="s">
        <v>3043</v>
      </c>
      <c r="D58" s="20" t="s">
        <v>3102</v>
      </c>
      <c r="F58" s="21">
        <v>2.2799999999999999E-3</v>
      </c>
      <c r="G58" s="21">
        <v>32.9</v>
      </c>
      <c r="H58" s="21" t="s">
        <v>3062</v>
      </c>
      <c r="I58" s="25"/>
      <c r="J58" s="35">
        <v>1.32E-3</v>
      </c>
      <c r="K58" s="21">
        <f t="shared" si="22"/>
        <v>13.2</v>
      </c>
      <c r="L58" s="32">
        <v>0.48199999999999998</v>
      </c>
      <c r="M58" s="25">
        <v>455.49299999999999</v>
      </c>
      <c r="N58" s="25">
        <v>481426.875</v>
      </c>
      <c r="O58" s="32">
        <v>1.097</v>
      </c>
      <c r="P58" s="21">
        <v>0.40200000000000002</v>
      </c>
      <c r="Q58" s="42">
        <v>4.1149999999999999E-2</v>
      </c>
      <c r="R58" s="32">
        <v>1.82</v>
      </c>
      <c r="S58" s="29">
        <v>4.5999999999999999E-2</v>
      </c>
      <c r="T58" s="32">
        <v>0.872</v>
      </c>
      <c r="U58" s="32">
        <v>1.7230000000000001</v>
      </c>
      <c r="V58" s="29">
        <v>0.27200000000000002</v>
      </c>
      <c r="W58" s="32">
        <v>9.6219999999999999</v>
      </c>
      <c r="X58" s="32">
        <v>3.403</v>
      </c>
      <c r="Y58" s="25">
        <v>40.805999999999997</v>
      </c>
      <c r="Z58" s="32">
        <v>15.634</v>
      </c>
      <c r="AA58" s="25">
        <v>74.706000000000003</v>
      </c>
      <c r="AB58" s="25">
        <v>15.19</v>
      </c>
      <c r="AC58" s="25">
        <v>140.73400000000001</v>
      </c>
      <c r="AD58" s="25">
        <v>29.587</v>
      </c>
      <c r="AE58" s="25">
        <v>9315.2919999999995</v>
      </c>
      <c r="AF58" s="29">
        <v>0.27700000000000002</v>
      </c>
      <c r="AG58" s="25">
        <v>26.398</v>
      </c>
      <c r="AH58" s="25">
        <v>49.621000000000002</v>
      </c>
      <c r="AI58" s="37">
        <f>AH58/AC58</f>
        <v>0.35258715022666876</v>
      </c>
      <c r="AJ58" s="37">
        <f>W58/AC58</f>
        <v>6.8370116674009121E-2</v>
      </c>
      <c r="AK58" s="37">
        <f>O58/AC58</f>
        <v>7.7948470163570985E-3</v>
      </c>
    </row>
    <row r="59" spans="1:37" x14ac:dyDescent="0.25">
      <c r="A59" s="20" t="s">
        <v>1034</v>
      </c>
      <c r="B59" s="20" t="s">
        <v>125</v>
      </c>
      <c r="C59" s="20" t="s">
        <v>3038</v>
      </c>
      <c r="D59" s="20" t="s">
        <v>3103</v>
      </c>
      <c r="F59" s="21">
        <v>6.9999999999999999E-4</v>
      </c>
      <c r="G59" s="21">
        <v>32.9</v>
      </c>
      <c r="H59" s="21" t="s">
        <v>3075</v>
      </c>
      <c r="I59" s="25"/>
      <c r="J59" s="35">
        <v>2.5999999999999998E-4</v>
      </c>
      <c r="K59" s="21">
        <f t="shared" si="22"/>
        <v>2.5999999999999996</v>
      </c>
      <c r="L59" s="32">
        <v>0.68300000000000005</v>
      </c>
      <c r="M59" s="25">
        <v>1722.89</v>
      </c>
      <c r="N59" s="25">
        <v>445686.25599999999</v>
      </c>
      <c r="O59" s="32">
        <v>6.266</v>
      </c>
      <c r="P59" s="21" t="s">
        <v>2996</v>
      </c>
      <c r="Q59" s="42">
        <v>9.2499999999999995E-3</v>
      </c>
      <c r="R59" s="32">
        <v>5.8239999999999998</v>
      </c>
      <c r="S59" s="29">
        <v>3.3000000000000002E-2</v>
      </c>
      <c r="T59" s="32">
        <v>0.79700000000000004</v>
      </c>
      <c r="U59" s="32">
        <v>2.4569999999999999</v>
      </c>
      <c r="V59" s="29">
        <v>0.23699999999999999</v>
      </c>
      <c r="W59" s="32">
        <v>21.539000000000001</v>
      </c>
      <c r="X59" s="32">
        <v>9.1969999999999992</v>
      </c>
      <c r="Y59" s="25">
        <v>132.804</v>
      </c>
      <c r="Z59" s="32">
        <v>56.862000000000002</v>
      </c>
      <c r="AA59" s="25">
        <v>291.83300000000003</v>
      </c>
      <c r="AB59" s="25">
        <v>63.356999999999999</v>
      </c>
      <c r="AC59" s="25">
        <v>609.61400000000003</v>
      </c>
      <c r="AD59" s="25">
        <v>127.342</v>
      </c>
      <c r="AE59" s="25">
        <v>11895.213</v>
      </c>
      <c r="AF59" s="29">
        <v>3.2120000000000002</v>
      </c>
      <c r="AG59" s="25">
        <v>335.21300000000002</v>
      </c>
      <c r="AH59" s="25">
        <v>1004.987</v>
      </c>
      <c r="AI59" s="37">
        <f>AH59/AC59</f>
        <v>1.6485628610891481</v>
      </c>
      <c r="AJ59" s="37">
        <f>W59/AC59</f>
        <v>3.5332193814446522E-2</v>
      </c>
      <c r="AK59" s="37">
        <f>O59/AC59</f>
        <v>1.0278635333178044E-2</v>
      </c>
    </row>
    <row r="60" spans="1:37" x14ac:dyDescent="0.25">
      <c r="E60" s="38" t="s">
        <v>3356</v>
      </c>
      <c r="F60" s="43">
        <f>AVERAGE(F55:F59)</f>
        <v>4.1900000000000001E-3</v>
      </c>
      <c r="G60" s="41">
        <f>AVERAGE(G55:G59)</f>
        <v>32.9</v>
      </c>
      <c r="H60" s="41" t="e">
        <f t="shared" ref="H60:AK60" si="23">AVERAGE(H55:H59)</f>
        <v>#DIV/0!</v>
      </c>
      <c r="I60" s="41"/>
      <c r="J60" s="41">
        <f t="shared" si="23"/>
        <v>8.6199999999999992E-4</v>
      </c>
      <c r="K60" s="41">
        <f t="shared" si="23"/>
        <v>8.620000000000001</v>
      </c>
      <c r="L60" s="41">
        <f t="shared" si="23"/>
        <v>0.67639999999999989</v>
      </c>
      <c r="M60" s="41">
        <f t="shared" si="23"/>
        <v>1182.5176000000001</v>
      </c>
      <c r="N60" s="31">
        <f t="shared" si="23"/>
        <v>471008.30180000002</v>
      </c>
      <c r="O60" s="41">
        <f t="shared" si="23"/>
        <v>2.8175999999999997</v>
      </c>
      <c r="P60" s="41">
        <f t="shared" si="23"/>
        <v>0.62275000000000003</v>
      </c>
      <c r="Q60" s="41">
        <f t="shared" si="23"/>
        <v>0.23702000000000001</v>
      </c>
      <c r="R60" s="41">
        <f t="shared" si="23"/>
        <v>4.8098000000000001</v>
      </c>
      <c r="S60" s="41">
        <f t="shared" si="23"/>
        <v>0.17760000000000001</v>
      </c>
      <c r="T60" s="41">
        <f t="shared" si="23"/>
        <v>1.9060000000000001</v>
      </c>
      <c r="U60" s="41">
        <f t="shared" si="23"/>
        <v>3.3609999999999998</v>
      </c>
      <c r="V60" s="41">
        <f t="shared" si="23"/>
        <v>0.41719999999999996</v>
      </c>
      <c r="W60" s="41">
        <f t="shared" si="23"/>
        <v>20.334</v>
      </c>
      <c r="X60" s="41">
        <f t="shared" si="23"/>
        <v>7.7421999999999995</v>
      </c>
      <c r="Y60" s="41">
        <f t="shared" si="23"/>
        <v>99.018599999999992</v>
      </c>
      <c r="Z60" s="41">
        <f t="shared" si="23"/>
        <v>39.525600000000004</v>
      </c>
      <c r="AA60" s="41">
        <f t="shared" si="23"/>
        <v>193.52379999999999</v>
      </c>
      <c r="AB60" s="41">
        <f t="shared" si="23"/>
        <v>40.342599999999997</v>
      </c>
      <c r="AC60" s="41">
        <f t="shared" si="23"/>
        <v>379.64459999999997</v>
      </c>
      <c r="AD60" s="41">
        <f t="shared" si="23"/>
        <v>78.139399999999995</v>
      </c>
      <c r="AE60" s="41">
        <f t="shared" si="23"/>
        <v>10862.7304</v>
      </c>
      <c r="AF60" s="41">
        <f t="shared" si="23"/>
        <v>1.1644000000000001</v>
      </c>
      <c r="AG60" s="41">
        <f t="shared" si="23"/>
        <v>169.3246</v>
      </c>
      <c r="AH60" s="41">
        <f t="shared" si="23"/>
        <v>406.27539999999999</v>
      </c>
      <c r="AI60" s="41">
        <f t="shared" si="23"/>
        <v>0.89701579052006919</v>
      </c>
      <c r="AJ60" s="41">
        <f t="shared" si="23"/>
        <v>5.7346365540629676E-2</v>
      </c>
      <c r="AK60" s="41">
        <f t="shared" si="23"/>
        <v>7.3047594243475632E-3</v>
      </c>
    </row>
    <row r="61" spans="1:37" x14ac:dyDescent="0.25">
      <c r="E61" s="38" t="s">
        <v>3357</v>
      </c>
      <c r="F61" s="43">
        <f>STDEV(F55:F59)</f>
        <v>4.8790470381007795E-3</v>
      </c>
      <c r="G61" s="41">
        <f>STDEV(G55:G59)</f>
        <v>0</v>
      </c>
      <c r="H61" s="41" t="e">
        <f t="shared" ref="H61:AK61" si="24">STDEV(H55:H59)</f>
        <v>#DIV/0!</v>
      </c>
      <c r="I61" s="41"/>
      <c r="J61" s="41">
        <f t="shared" si="24"/>
        <v>4.3602752206712826E-4</v>
      </c>
      <c r="K61" s="41">
        <f t="shared" si="24"/>
        <v>4.3602752206712792</v>
      </c>
      <c r="L61" s="41">
        <f t="shared" si="24"/>
        <v>0.16545029465068992</v>
      </c>
      <c r="M61" s="41">
        <f t="shared" si="24"/>
        <v>536.78732583519491</v>
      </c>
      <c r="N61" s="31">
        <f t="shared" si="24"/>
        <v>20111.317295942274</v>
      </c>
      <c r="O61" s="41">
        <f t="shared" si="24"/>
        <v>2.0645646756640978</v>
      </c>
      <c r="P61" s="41">
        <f t="shared" si="24"/>
        <v>0.72823777023716629</v>
      </c>
      <c r="Q61" s="41">
        <f t="shared" si="24"/>
        <v>0.3546361009542035</v>
      </c>
      <c r="R61" s="41">
        <f t="shared" si="24"/>
        <v>2.4563117066040312</v>
      </c>
      <c r="S61" s="41">
        <f t="shared" si="24"/>
        <v>0.20233338824820779</v>
      </c>
      <c r="T61" s="41">
        <f t="shared" si="24"/>
        <v>1.2648673843529992</v>
      </c>
      <c r="U61" s="41">
        <f t="shared" si="24"/>
        <v>1.6957346490533243</v>
      </c>
      <c r="V61" s="41">
        <f t="shared" si="24"/>
        <v>0.27422746033174722</v>
      </c>
      <c r="W61" s="41">
        <f t="shared" si="24"/>
        <v>8.6093379246025652</v>
      </c>
      <c r="X61" s="41">
        <f t="shared" si="24"/>
        <v>3.2050870815002828</v>
      </c>
      <c r="Y61" s="41">
        <f t="shared" si="24"/>
        <v>42.435584852809576</v>
      </c>
      <c r="Z61" s="41">
        <f t="shared" si="24"/>
        <v>17.629266130500149</v>
      </c>
      <c r="AA61" s="41">
        <f t="shared" si="24"/>
        <v>89.461608755935117</v>
      </c>
      <c r="AB61" s="41">
        <f t="shared" si="24"/>
        <v>19.559869485760892</v>
      </c>
      <c r="AC61" s="41">
        <f t="shared" si="24"/>
        <v>187.83596817915355</v>
      </c>
      <c r="AD61" s="41">
        <f t="shared" si="24"/>
        <v>39.294178834784169</v>
      </c>
      <c r="AE61" s="41">
        <f t="shared" si="24"/>
        <v>1062.7870703531355</v>
      </c>
      <c r="AF61" s="41">
        <f t="shared" si="24"/>
        <v>1.18246492548405</v>
      </c>
      <c r="AG61" s="41">
        <f t="shared" si="24"/>
        <v>127.91403787817814</v>
      </c>
      <c r="AH61" s="41">
        <f t="shared" si="24"/>
        <v>371.75340230628694</v>
      </c>
      <c r="AI61" s="41">
        <f t="shared" si="24"/>
        <v>0.4931910816493793</v>
      </c>
      <c r="AJ61" s="41">
        <f t="shared" si="24"/>
        <v>1.3001348103259253E-2</v>
      </c>
      <c r="AK61" s="41">
        <f t="shared" si="24"/>
        <v>2.584327929518905E-3</v>
      </c>
    </row>
    <row r="62" spans="1:37" x14ac:dyDescent="0.25">
      <c r="E62" s="38" t="s">
        <v>3358</v>
      </c>
      <c r="F62" s="26">
        <f>F61/F60</f>
        <v>1.1644503670884916</v>
      </c>
      <c r="G62" s="41">
        <f>G61/G60</f>
        <v>0</v>
      </c>
      <c r="H62" s="41" t="e">
        <f t="shared" ref="H62:AK62" si="25">H61/H60</f>
        <v>#DIV/0!</v>
      </c>
      <c r="I62" s="41"/>
      <c r="J62" s="41">
        <f t="shared" si="25"/>
        <v>0.50583239218924392</v>
      </c>
      <c r="K62" s="41">
        <f t="shared" si="25"/>
        <v>0.50583239218924347</v>
      </c>
      <c r="L62" s="41">
        <f t="shared" si="25"/>
        <v>0.24460422035879648</v>
      </c>
      <c r="M62" s="41">
        <f t="shared" si="25"/>
        <v>0.45393601400536859</v>
      </c>
      <c r="N62" s="41">
        <f t="shared" si="25"/>
        <v>4.2698434866402755E-2</v>
      </c>
      <c r="O62" s="41">
        <f t="shared" si="25"/>
        <v>0.73273874065307287</v>
      </c>
      <c r="P62" s="41">
        <f t="shared" si="25"/>
        <v>1.1693902372335065</v>
      </c>
      <c r="Q62" s="41">
        <f t="shared" si="25"/>
        <v>1.4962285923306198</v>
      </c>
      <c r="R62" s="41">
        <f t="shared" si="25"/>
        <v>0.51068894893842387</v>
      </c>
      <c r="S62" s="41">
        <f t="shared" si="25"/>
        <v>1.1392645734696385</v>
      </c>
      <c r="T62" s="41">
        <f t="shared" si="25"/>
        <v>0.66362402117156305</v>
      </c>
      <c r="U62" s="41">
        <f t="shared" si="25"/>
        <v>0.50453277270256602</v>
      </c>
      <c r="V62" s="41">
        <f t="shared" si="25"/>
        <v>0.65730455496583717</v>
      </c>
      <c r="W62" s="41">
        <f t="shared" si="25"/>
        <v>0.42339618002373197</v>
      </c>
      <c r="X62" s="41">
        <f t="shared" si="25"/>
        <v>0.41397627050454433</v>
      </c>
      <c r="Y62" s="41">
        <f t="shared" si="25"/>
        <v>0.42856175357770743</v>
      </c>
      <c r="Z62" s="41">
        <f t="shared" si="25"/>
        <v>0.44602146787145919</v>
      </c>
      <c r="AA62" s="41">
        <f t="shared" si="25"/>
        <v>0.46227703649853463</v>
      </c>
      <c r="AB62" s="41">
        <f t="shared" si="25"/>
        <v>0.48484404787398167</v>
      </c>
      <c r="AC62" s="41">
        <f t="shared" si="25"/>
        <v>0.49476791762388711</v>
      </c>
      <c r="AD62" s="41">
        <f t="shared" si="25"/>
        <v>0.50287279957082054</v>
      </c>
      <c r="AE62" s="41">
        <f t="shared" si="25"/>
        <v>9.7837931276756662E-2</v>
      </c>
      <c r="AF62" s="41">
        <f t="shared" si="25"/>
        <v>1.0155143640364566</v>
      </c>
      <c r="AG62" s="41">
        <f t="shared" si="25"/>
        <v>0.75543682299074166</v>
      </c>
      <c r="AH62" s="41">
        <f t="shared" si="25"/>
        <v>0.91502808761319776</v>
      </c>
      <c r="AI62" s="41">
        <f t="shared" si="25"/>
        <v>0.54981315475331649</v>
      </c>
      <c r="AJ62" s="41">
        <f t="shared" si="25"/>
        <v>0.22671616554405438</v>
      </c>
      <c r="AK62" s="41">
        <f t="shared" si="25"/>
        <v>0.3537868640690694</v>
      </c>
    </row>
    <row r="63" spans="1:37" x14ac:dyDescent="0.25">
      <c r="I63" s="25"/>
      <c r="L63" s="32"/>
      <c r="M63" s="25"/>
      <c r="N63" s="25"/>
      <c r="O63" s="32"/>
      <c r="R63" s="32"/>
      <c r="S63" s="29"/>
      <c r="T63" s="32"/>
      <c r="U63" s="32"/>
      <c r="V63" s="29"/>
      <c r="W63" s="32"/>
      <c r="X63" s="32"/>
      <c r="Y63" s="25"/>
      <c r="Z63" s="32"/>
      <c r="AA63" s="25"/>
      <c r="AB63" s="25"/>
      <c r="AC63" s="25"/>
      <c r="AD63" s="25"/>
      <c r="AE63" s="25"/>
      <c r="AF63" s="29"/>
      <c r="AG63" s="25"/>
      <c r="AH63" s="25"/>
    </row>
    <row r="64" spans="1:37" x14ac:dyDescent="0.25">
      <c r="A64" s="20" t="s">
        <v>1034</v>
      </c>
      <c r="B64" s="20" t="s">
        <v>124</v>
      </c>
      <c r="C64" s="20" t="s">
        <v>3000</v>
      </c>
      <c r="D64" s="20" t="s">
        <v>3104</v>
      </c>
      <c r="F64" s="21" t="s">
        <v>3013</v>
      </c>
      <c r="G64" s="21">
        <v>32.9</v>
      </c>
      <c r="H64" s="21" t="s">
        <v>3009</v>
      </c>
      <c r="I64" s="25"/>
      <c r="J64" s="35">
        <v>8.1499999999999997E-4</v>
      </c>
      <c r="K64" s="21">
        <f t="shared" ref="K64:K68" si="26">J64*10000</f>
        <v>8.15</v>
      </c>
      <c r="L64" s="32">
        <v>0.50700000000000001</v>
      </c>
      <c r="M64" s="25">
        <v>1471.4380000000001</v>
      </c>
      <c r="N64" s="25">
        <v>425851.40399999998</v>
      </c>
      <c r="O64" s="32">
        <v>1.3129999999999999</v>
      </c>
      <c r="P64" s="21" t="s">
        <v>3105</v>
      </c>
      <c r="Q64" s="21">
        <v>1.6400000000000001E-2</v>
      </c>
      <c r="R64" s="32">
        <v>4.867</v>
      </c>
      <c r="S64" s="29">
        <v>0.308</v>
      </c>
      <c r="T64" s="32">
        <v>5.1630000000000003</v>
      </c>
      <c r="U64" s="32">
        <v>8.9309999999999992</v>
      </c>
      <c r="V64" s="29">
        <v>0.83399999999999996</v>
      </c>
      <c r="W64" s="32">
        <v>43.819000000000003</v>
      </c>
      <c r="X64" s="32">
        <v>13.241</v>
      </c>
      <c r="Y64" s="25">
        <v>148.14500000000001</v>
      </c>
      <c r="Z64" s="32">
        <v>53.453000000000003</v>
      </c>
      <c r="AA64" s="25">
        <v>237.30199999999999</v>
      </c>
      <c r="AB64" s="25">
        <v>45.084000000000003</v>
      </c>
      <c r="AC64" s="25">
        <v>396.42399999999998</v>
      </c>
      <c r="AD64" s="25">
        <v>78.569000000000003</v>
      </c>
      <c r="AE64" s="25">
        <v>8306.9310000000005</v>
      </c>
      <c r="AF64" s="29">
        <v>0.37</v>
      </c>
      <c r="AG64" s="25">
        <v>142.10300000000001</v>
      </c>
      <c r="AH64" s="25">
        <v>144.48500000000001</v>
      </c>
      <c r="AI64" s="37">
        <f>AH64/AC64</f>
        <v>0.36447086957399155</v>
      </c>
      <c r="AJ64" s="37">
        <f>W64/AC64</f>
        <v>0.11053568906019819</v>
      </c>
      <c r="AK64" s="37">
        <f>O64/AC64</f>
        <v>3.312110265776038E-3</v>
      </c>
    </row>
    <row r="65" spans="1:37" x14ac:dyDescent="0.25">
      <c r="A65" s="20" t="s">
        <v>1034</v>
      </c>
      <c r="B65" s="20" t="s">
        <v>124</v>
      </c>
      <c r="C65" s="20" t="s">
        <v>3038</v>
      </c>
      <c r="D65" s="20" t="s">
        <v>3108</v>
      </c>
      <c r="F65" s="21">
        <v>1.5200000000000001E-3</v>
      </c>
      <c r="G65" s="21">
        <v>32.9</v>
      </c>
      <c r="H65" s="21" t="s">
        <v>3109</v>
      </c>
      <c r="I65" s="25"/>
      <c r="J65" s="35">
        <v>2.1700000000000001E-3</v>
      </c>
      <c r="K65" s="21">
        <f t="shared" si="26"/>
        <v>21.7</v>
      </c>
      <c r="L65" s="32">
        <v>0.39500000000000002</v>
      </c>
      <c r="M65" s="25">
        <v>365.53800000000001</v>
      </c>
      <c r="N65" s="25">
        <v>450002.76</v>
      </c>
      <c r="O65" s="32">
        <v>0.749</v>
      </c>
      <c r="P65" s="21">
        <v>0.11899999999999999</v>
      </c>
      <c r="Q65" s="21">
        <v>1.41E-2</v>
      </c>
      <c r="R65" s="32">
        <v>0.90700000000000003</v>
      </c>
      <c r="S65" s="29">
        <v>0.05</v>
      </c>
      <c r="T65" s="32">
        <v>0.76900000000000002</v>
      </c>
      <c r="U65" s="32">
        <v>1.6559999999999999</v>
      </c>
      <c r="V65" s="29">
        <v>0.28799999999999998</v>
      </c>
      <c r="W65" s="32">
        <v>8.6519999999999992</v>
      </c>
      <c r="X65" s="32">
        <v>2.9529999999999998</v>
      </c>
      <c r="Y65" s="25">
        <v>34.472000000000001</v>
      </c>
      <c r="Z65" s="32">
        <v>13.012</v>
      </c>
      <c r="AA65" s="25">
        <v>60.710999999999999</v>
      </c>
      <c r="AB65" s="25">
        <v>12.391999999999999</v>
      </c>
      <c r="AC65" s="25">
        <v>115.239</v>
      </c>
      <c r="AD65" s="25">
        <v>24.591000000000001</v>
      </c>
      <c r="AE65" s="25">
        <v>7595.9440000000004</v>
      </c>
      <c r="AF65" s="29">
        <v>0.20300000000000001</v>
      </c>
      <c r="AG65" s="25">
        <v>14.16</v>
      </c>
      <c r="AH65" s="25">
        <v>28.131</v>
      </c>
      <c r="AI65" s="37">
        <f>AH65/AC65</f>
        <v>0.24411006690443338</v>
      </c>
      <c r="AJ65" s="37">
        <f>W65/AC65</f>
        <v>7.5078749381719725E-2</v>
      </c>
      <c r="AK65" s="37">
        <f>O65/AC65</f>
        <v>6.4995357474466105E-3</v>
      </c>
    </row>
    <row r="66" spans="1:37" x14ac:dyDescent="0.25">
      <c r="A66" s="20" t="s">
        <v>1034</v>
      </c>
      <c r="B66" s="20" t="s">
        <v>124</v>
      </c>
      <c r="C66" s="20" t="s">
        <v>3043</v>
      </c>
      <c r="D66" s="20" t="s">
        <v>3110</v>
      </c>
      <c r="F66" s="21">
        <v>3.2000000000000003E-4</v>
      </c>
      <c r="G66" s="21">
        <v>32.9</v>
      </c>
      <c r="H66" s="21" t="s">
        <v>3065</v>
      </c>
      <c r="I66" s="25"/>
      <c r="J66" s="35">
        <v>1.16E-3</v>
      </c>
      <c r="K66" s="21">
        <f t="shared" si="26"/>
        <v>11.6</v>
      </c>
      <c r="L66" s="32">
        <v>0.54400000000000004</v>
      </c>
      <c r="M66" s="25">
        <v>970.20100000000002</v>
      </c>
      <c r="N66" s="25">
        <v>486039.30599999998</v>
      </c>
      <c r="O66" s="32">
        <v>2.6160000000000001</v>
      </c>
      <c r="P66" s="21">
        <v>7.4999999999999997E-2</v>
      </c>
      <c r="Q66" s="21">
        <v>8.0599999999999995E-3</v>
      </c>
      <c r="R66" s="32">
        <v>10.313000000000001</v>
      </c>
      <c r="S66" s="29">
        <v>0.13500000000000001</v>
      </c>
      <c r="T66" s="32">
        <v>2.5009999999999999</v>
      </c>
      <c r="U66" s="32">
        <v>4.4359999999999999</v>
      </c>
      <c r="V66" s="29">
        <v>0.51600000000000001</v>
      </c>
      <c r="W66" s="32">
        <v>22.811</v>
      </c>
      <c r="X66" s="32">
        <v>7.375</v>
      </c>
      <c r="Y66" s="25">
        <v>86.606999999999999</v>
      </c>
      <c r="Z66" s="32">
        <v>33.893999999999998</v>
      </c>
      <c r="AA66" s="25">
        <v>160.71700000000001</v>
      </c>
      <c r="AB66" s="25">
        <v>32.597000000000001</v>
      </c>
      <c r="AC66" s="25">
        <v>302.214</v>
      </c>
      <c r="AD66" s="25">
        <v>62.82</v>
      </c>
      <c r="AE66" s="25">
        <v>9333.2039999999997</v>
      </c>
      <c r="AF66" s="29">
        <v>0.7</v>
      </c>
      <c r="AG66" s="25">
        <v>178.626</v>
      </c>
      <c r="AH66" s="25">
        <v>197.31299999999999</v>
      </c>
      <c r="AI66" s="37">
        <f>AH66/AC66</f>
        <v>0.6528916595525025</v>
      </c>
      <c r="AJ66" s="37">
        <f>W66/AC66</f>
        <v>7.54796270192645E-2</v>
      </c>
      <c r="AK66" s="37">
        <f>O66/AC66</f>
        <v>8.6561178502650438E-3</v>
      </c>
    </row>
    <row r="67" spans="1:37" x14ac:dyDescent="0.25">
      <c r="A67" s="20" t="s">
        <v>1034</v>
      </c>
      <c r="B67" s="20" t="s">
        <v>124</v>
      </c>
      <c r="C67" s="20" t="s">
        <v>2997</v>
      </c>
      <c r="D67" s="20" t="s">
        <v>3113</v>
      </c>
      <c r="F67" s="21">
        <v>1.2999999999999999E-3</v>
      </c>
      <c r="G67" s="21">
        <v>32.9</v>
      </c>
      <c r="H67" s="21" t="s">
        <v>3009</v>
      </c>
      <c r="I67" s="25"/>
      <c r="J67" s="35">
        <v>1.9599999999999999E-3</v>
      </c>
      <c r="K67" s="21">
        <f t="shared" si="26"/>
        <v>19.599999999999998</v>
      </c>
      <c r="L67" s="32">
        <v>0.38800000000000001</v>
      </c>
      <c r="M67" s="25">
        <v>472.548</v>
      </c>
      <c r="N67" s="25">
        <v>437109.97600000002</v>
      </c>
      <c r="O67" s="32">
        <v>0.82499999999999996</v>
      </c>
      <c r="P67" s="21" t="s">
        <v>3114</v>
      </c>
      <c r="Q67" s="21">
        <v>2.5680000000000001E-2</v>
      </c>
      <c r="R67" s="32">
        <v>1.143</v>
      </c>
      <c r="S67" s="29">
        <v>0.05</v>
      </c>
      <c r="T67" s="32">
        <v>0.75900000000000001</v>
      </c>
      <c r="U67" s="32">
        <v>1.8260000000000001</v>
      </c>
      <c r="V67" s="29">
        <v>0.27600000000000002</v>
      </c>
      <c r="W67" s="32">
        <v>10.173999999999999</v>
      </c>
      <c r="X67" s="32">
        <v>3.4929999999999999</v>
      </c>
      <c r="Y67" s="25">
        <v>42.316000000000003</v>
      </c>
      <c r="Z67" s="32">
        <v>16.690999999999999</v>
      </c>
      <c r="AA67" s="25">
        <v>80.192999999999998</v>
      </c>
      <c r="AB67" s="25">
        <v>16.559000000000001</v>
      </c>
      <c r="AC67" s="25">
        <v>156.66999999999999</v>
      </c>
      <c r="AD67" s="25">
        <v>33.168999999999997</v>
      </c>
      <c r="AE67" s="25">
        <v>7798.4250000000002</v>
      </c>
      <c r="AF67" s="29">
        <v>0.30599999999999999</v>
      </c>
      <c r="AG67" s="25">
        <v>19.408000000000001</v>
      </c>
      <c r="AH67" s="25">
        <v>42.064</v>
      </c>
      <c r="AI67" s="37">
        <f>AH67/AC67</f>
        <v>0.26848790451266996</v>
      </c>
      <c r="AJ67" s="37">
        <f>W67/AC67</f>
        <v>6.4939043850130856E-2</v>
      </c>
      <c r="AK67" s="37">
        <f>O67/AC67</f>
        <v>5.2658454075445206E-3</v>
      </c>
    </row>
    <row r="68" spans="1:37" x14ac:dyDescent="0.25">
      <c r="A68" s="20" t="s">
        <v>1034</v>
      </c>
      <c r="B68" s="20" t="s">
        <v>124</v>
      </c>
      <c r="C68" s="20" t="s">
        <v>3033</v>
      </c>
      <c r="D68" s="20" t="s">
        <v>3115</v>
      </c>
      <c r="F68" s="21">
        <v>6.3000000000000003E-4</v>
      </c>
      <c r="G68" s="21">
        <v>32.9</v>
      </c>
      <c r="H68" s="21" t="s">
        <v>3116</v>
      </c>
      <c r="I68" s="25"/>
      <c r="J68" s="35">
        <v>1.66E-3</v>
      </c>
      <c r="K68" s="21">
        <f t="shared" si="26"/>
        <v>16.600000000000001</v>
      </c>
      <c r="L68" s="32">
        <v>0.32</v>
      </c>
      <c r="M68" s="25">
        <v>385.69</v>
      </c>
      <c r="N68" s="25">
        <v>489780.45500000002</v>
      </c>
      <c r="O68" s="32">
        <v>0.81100000000000005</v>
      </c>
      <c r="P68" s="21" t="s">
        <v>3117</v>
      </c>
      <c r="Q68" s="21" t="s">
        <v>3118</v>
      </c>
      <c r="R68" s="32">
        <v>0.91100000000000003</v>
      </c>
      <c r="S68" s="29">
        <v>2.7E-2</v>
      </c>
      <c r="T68" s="32">
        <v>0.38800000000000001</v>
      </c>
      <c r="U68" s="32">
        <v>0.92600000000000005</v>
      </c>
      <c r="V68" s="29">
        <v>0.183</v>
      </c>
      <c r="W68" s="32">
        <v>6.9770000000000003</v>
      </c>
      <c r="X68" s="32">
        <v>2.4980000000000002</v>
      </c>
      <c r="Y68" s="25">
        <v>33.200000000000003</v>
      </c>
      <c r="Z68" s="32">
        <v>13.154999999999999</v>
      </c>
      <c r="AA68" s="25">
        <v>64.510000000000005</v>
      </c>
      <c r="AB68" s="25">
        <v>13.474</v>
      </c>
      <c r="AC68" s="25">
        <v>126.423</v>
      </c>
      <c r="AD68" s="25">
        <v>26.446999999999999</v>
      </c>
      <c r="AE68" s="25">
        <v>9498.777</v>
      </c>
      <c r="AF68" s="29">
        <v>0.32400000000000001</v>
      </c>
      <c r="AG68" s="25">
        <v>13.73</v>
      </c>
      <c r="AH68" s="25">
        <v>34.683</v>
      </c>
      <c r="AI68" s="37">
        <f>AH68/AC68</f>
        <v>0.27434090315844428</v>
      </c>
      <c r="AJ68" s="37">
        <f>W68/AC68</f>
        <v>5.5187742736685572E-2</v>
      </c>
      <c r="AK68" s="37">
        <f>O68/AC68</f>
        <v>6.4149719592162821E-3</v>
      </c>
    </row>
    <row r="69" spans="1:37" x14ac:dyDescent="0.25">
      <c r="E69" s="38" t="s">
        <v>3356</v>
      </c>
      <c r="F69" s="43">
        <f>AVERAGE(F64:F68)</f>
        <v>9.4249999999999998E-4</v>
      </c>
      <c r="G69" s="41">
        <f t="shared" ref="G69:H69" si="27">AVERAGE(G64:G68)</f>
        <v>32.9</v>
      </c>
      <c r="H69" s="41" t="e">
        <f t="shared" si="27"/>
        <v>#DIV/0!</v>
      </c>
      <c r="I69" s="41"/>
      <c r="J69" s="41">
        <f t="shared" ref="J69:AK69" si="28">AVERAGE(J64:J68)</f>
        <v>1.5529999999999999E-3</v>
      </c>
      <c r="K69" s="41">
        <f t="shared" si="28"/>
        <v>15.530000000000001</v>
      </c>
      <c r="L69" s="41">
        <f t="shared" si="28"/>
        <v>0.43079999999999996</v>
      </c>
      <c r="M69" s="41">
        <f t="shared" si="28"/>
        <v>733.08300000000008</v>
      </c>
      <c r="N69" s="41">
        <f t="shared" si="28"/>
        <v>457756.78020000004</v>
      </c>
      <c r="O69" s="41">
        <f t="shared" si="28"/>
        <v>1.2627999999999999</v>
      </c>
      <c r="P69" s="41">
        <f t="shared" si="28"/>
        <v>9.7000000000000003E-2</v>
      </c>
      <c r="Q69" s="41">
        <f t="shared" si="28"/>
        <v>1.6059999999999998E-2</v>
      </c>
      <c r="R69" s="41">
        <f t="shared" si="28"/>
        <v>3.6282000000000005</v>
      </c>
      <c r="S69" s="41">
        <f t="shared" si="28"/>
        <v>0.11400000000000002</v>
      </c>
      <c r="T69" s="41">
        <f t="shared" si="28"/>
        <v>1.9159999999999999</v>
      </c>
      <c r="U69" s="41">
        <f t="shared" si="28"/>
        <v>3.5549999999999997</v>
      </c>
      <c r="V69" s="41">
        <f t="shared" si="28"/>
        <v>0.4194</v>
      </c>
      <c r="W69" s="41">
        <f t="shared" si="28"/>
        <v>18.486600000000003</v>
      </c>
      <c r="X69" s="41">
        <f t="shared" si="28"/>
        <v>5.9119999999999999</v>
      </c>
      <c r="Y69" s="41">
        <f t="shared" si="28"/>
        <v>68.948000000000008</v>
      </c>
      <c r="Z69" s="41">
        <f t="shared" si="28"/>
        <v>26.041000000000004</v>
      </c>
      <c r="AA69" s="41">
        <f t="shared" si="28"/>
        <v>120.6866</v>
      </c>
      <c r="AB69" s="41">
        <f t="shared" si="28"/>
        <v>24.0212</v>
      </c>
      <c r="AC69" s="41">
        <f t="shared" si="28"/>
        <v>219.39399999999995</v>
      </c>
      <c r="AD69" s="41">
        <f t="shared" si="28"/>
        <v>45.119199999999999</v>
      </c>
      <c r="AE69" s="41">
        <f t="shared" si="28"/>
        <v>8506.6562000000013</v>
      </c>
      <c r="AF69" s="41">
        <f t="shared" si="28"/>
        <v>0.38059999999999999</v>
      </c>
      <c r="AG69" s="41">
        <f t="shared" si="28"/>
        <v>73.605400000000003</v>
      </c>
      <c r="AH69" s="41">
        <f t="shared" si="28"/>
        <v>89.3352</v>
      </c>
      <c r="AI69" s="41">
        <f t="shared" si="28"/>
        <v>0.36086028074040832</v>
      </c>
      <c r="AJ69" s="41">
        <f t="shared" si="28"/>
        <v>7.6244170409599771E-2</v>
      </c>
      <c r="AK69" s="41">
        <f t="shared" si="28"/>
        <v>6.0297162460496989E-3</v>
      </c>
    </row>
    <row r="70" spans="1:37" x14ac:dyDescent="0.25">
      <c r="E70" s="38" t="s">
        <v>3357</v>
      </c>
      <c r="F70" s="43">
        <f>STDEV(F64:F68)</f>
        <v>5.6168644871197192E-4</v>
      </c>
      <c r="G70" s="41">
        <f t="shared" ref="G70:AK70" si="29">STDEV(G64:G68)</f>
        <v>0</v>
      </c>
      <c r="H70" s="41" t="e">
        <f t="shared" si="29"/>
        <v>#DIV/0!</v>
      </c>
      <c r="I70" s="41"/>
      <c r="J70" s="41">
        <f t="shared" si="29"/>
        <v>5.6055329809037789E-4</v>
      </c>
      <c r="K70" s="41">
        <f t="shared" si="29"/>
        <v>5.6055329809037708</v>
      </c>
      <c r="L70" s="41">
        <f t="shared" si="29"/>
        <v>9.2210086216205536E-2</v>
      </c>
      <c r="M70" s="41">
        <f t="shared" si="29"/>
        <v>480.89571677443757</v>
      </c>
      <c r="N70" s="41">
        <f t="shared" si="29"/>
        <v>28852.14635309864</v>
      </c>
      <c r="O70" s="41">
        <f t="shared" si="29"/>
        <v>0.78953353317006114</v>
      </c>
      <c r="P70" s="41">
        <f t="shared" si="29"/>
        <v>3.1112698372208036E-2</v>
      </c>
      <c r="Q70" s="41">
        <f t="shared" si="29"/>
        <v>7.3144058769891536E-3</v>
      </c>
      <c r="R70" s="41">
        <f t="shared" si="29"/>
        <v>4.098338102206796</v>
      </c>
      <c r="S70" s="41">
        <f t="shared" si="29"/>
        <v>0.11601508522601704</v>
      </c>
      <c r="T70" s="41">
        <f t="shared" si="29"/>
        <v>1.9921267529954012</v>
      </c>
      <c r="U70" s="41">
        <f t="shared" si="29"/>
        <v>3.285757903437196</v>
      </c>
      <c r="V70" s="41">
        <f t="shared" si="29"/>
        <v>0.26217322517755326</v>
      </c>
      <c r="W70" s="41">
        <f t="shared" si="29"/>
        <v>15.481605966436421</v>
      </c>
      <c r="X70" s="41">
        <f t="shared" si="29"/>
        <v>4.5309283816895629</v>
      </c>
      <c r="Y70" s="41">
        <f t="shared" si="29"/>
        <v>49.395805980872481</v>
      </c>
      <c r="Z70" s="41">
        <f t="shared" si="29"/>
        <v>17.580626339809399</v>
      </c>
      <c r="AA70" s="41">
        <f t="shared" si="29"/>
        <v>76.802016681204393</v>
      </c>
      <c r="AB70" s="41">
        <f t="shared" si="29"/>
        <v>14.312162998652573</v>
      </c>
      <c r="AC70" s="41">
        <f t="shared" si="29"/>
        <v>124.12185982130632</v>
      </c>
      <c r="AD70" s="41">
        <f t="shared" si="29"/>
        <v>24.212975698992476</v>
      </c>
      <c r="AE70" s="41">
        <f t="shared" si="29"/>
        <v>871.54507153600468</v>
      </c>
      <c r="AF70" s="41">
        <f t="shared" si="29"/>
        <v>0.18870559080218044</v>
      </c>
      <c r="AG70" s="41">
        <f t="shared" si="29"/>
        <v>80.276747728093724</v>
      </c>
      <c r="AH70" s="41">
        <f t="shared" si="29"/>
        <v>76.922183316648002</v>
      </c>
      <c r="AI70" s="41">
        <f t="shared" si="29"/>
        <v>0.16951713304301508</v>
      </c>
      <c r="AJ70" s="41">
        <f t="shared" si="29"/>
        <v>2.0910703102732766E-2</v>
      </c>
      <c r="AK70" s="41">
        <f t="shared" si="29"/>
        <v>1.9516671486823158E-3</v>
      </c>
    </row>
    <row r="71" spans="1:37" x14ac:dyDescent="0.25">
      <c r="E71" s="38" t="s">
        <v>3358</v>
      </c>
      <c r="F71" s="26">
        <f>F70/F69</f>
        <v>0.59595379173684027</v>
      </c>
      <c r="G71" s="41">
        <f t="shared" ref="G71:H71" si="30">G70/G69</f>
        <v>0</v>
      </c>
      <c r="H71" s="41" t="e">
        <f t="shared" si="30"/>
        <v>#DIV/0!</v>
      </c>
      <c r="I71" s="41"/>
      <c r="J71" s="41">
        <f t="shared" ref="J71:AK71" si="31">J70/J69</f>
        <v>0.36094867874460906</v>
      </c>
      <c r="K71" s="41">
        <f t="shared" si="31"/>
        <v>0.36094867874460851</v>
      </c>
      <c r="L71" s="41">
        <f t="shared" si="31"/>
        <v>0.21404383987048642</v>
      </c>
      <c r="M71" s="41">
        <f t="shared" si="31"/>
        <v>0.6559908179216235</v>
      </c>
      <c r="N71" s="41">
        <f t="shared" si="31"/>
        <v>6.3029424360449129E-2</v>
      </c>
      <c r="O71" s="41">
        <f t="shared" si="31"/>
        <v>0.62522452737572154</v>
      </c>
      <c r="P71" s="41">
        <f t="shared" si="31"/>
        <v>0.32074946775472202</v>
      </c>
      <c r="Q71" s="41">
        <f t="shared" si="31"/>
        <v>0.45544245809396977</v>
      </c>
      <c r="R71" s="41">
        <f t="shared" si="31"/>
        <v>1.1295788826985269</v>
      </c>
      <c r="S71" s="41">
        <f t="shared" si="31"/>
        <v>1.0176761861931318</v>
      </c>
      <c r="T71" s="41">
        <f t="shared" si="31"/>
        <v>1.0397321257804808</v>
      </c>
      <c r="U71" s="41">
        <f t="shared" si="31"/>
        <v>0.92426382656461215</v>
      </c>
      <c r="V71" s="41">
        <f t="shared" si="31"/>
        <v>0.62511498611719896</v>
      </c>
      <c r="W71" s="41">
        <f t="shared" si="31"/>
        <v>0.83745015126829259</v>
      </c>
      <c r="X71" s="41">
        <f t="shared" si="31"/>
        <v>0.76639519311393145</v>
      </c>
      <c r="Y71" s="41">
        <f t="shared" si="31"/>
        <v>0.71642115769670589</v>
      </c>
      <c r="Z71" s="41">
        <f t="shared" si="31"/>
        <v>0.67511333435004017</v>
      </c>
      <c r="AA71" s="41">
        <f t="shared" si="31"/>
        <v>0.63637567618281066</v>
      </c>
      <c r="AB71" s="41">
        <f t="shared" si="31"/>
        <v>0.5958138227337757</v>
      </c>
      <c r="AC71" s="41">
        <f t="shared" si="31"/>
        <v>0.56574865229361948</v>
      </c>
      <c r="AD71" s="41">
        <f t="shared" si="31"/>
        <v>0.53664461468715041</v>
      </c>
      <c r="AE71" s="41">
        <f t="shared" si="31"/>
        <v>0.10245448399995342</v>
      </c>
      <c r="AF71" s="41">
        <f t="shared" si="31"/>
        <v>0.49581080084650669</v>
      </c>
      <c r="AG71" s="41">
        <f t="shared" si="31"/>
        <v>1.0906366615505618</v>
      </c>
      <c r="AH71" s="41">
        <f t="shared" si="31"/>
        <v>0.86105122411600354</v>
      </c>
      <c r="AI71" s="41">
        <f t="shared" si="31"/>
        <v>0.46975835826320944</v>
      </c>
      <c r="AJ71" s="41">
        <f t="shared" si="31"/>
        <v>0.27425969736959632</v>
      </c>
      <c r="AK71" s="41">
        <f t="shared" si="31"/>
        <v>0.32367479148972039</v>
      </c>
    </row>
    <row r="72" spans="1:37" x14ac:dyDescent="0.25">
      <c r="I72" s="25"/>
      <c r="L72" s="32"/>
      <c r="M72" s="25"/>
      <c r="N72" s="25"/>
      <c r="O72" s="32"/>
      <c r="R72" s="32"/>
      <c r="S72" s="29"/>
      <c r="T72" s="32"/>
      <c r="U72" s="32"/>
      <c r="V72" s="29"/>
      <c r="W72" s="32"/>
      <c r="X72" s="32"/>
      <c r="Y72" s="25"/>
      <c r="Z72" s="32"/>
      <c r="AA72" s="25"/>
      <c r="AB72" s="25"/>
      <c r="AC72" s="25"/>
      <c r="AD72" s="25"/>
      <c r="AE72" s="25"/>
      <c r="AF72" s="29"/>
      <c r="AG72" s="25"/>
      <c r="AH72" s="25"/>
    </row>
    <row r="73" spans="1:37" x14ac:dyDescent="0.25">
      <c r="I73" s="25"/>
      <c r="L73" s="32"/>
      <c r="M73" s="25"/>
      <c r="N73" s="25"/>
      <c r="O73" s="32"/>
      <c r="R73" s="32"/>
      <c r="S73" s="29"/>
      <c r="T73" s="32"/>
      <c r="U73" s="32"/>
      <c r="V73" s="29"/>
      <c r="W73" s="32"/>
      <c r="X73" s="32"/>
      <c r="Y73" s="25"/>
      <c r="Z73" s="32"/>
      <c r="AA73" s="25"/>
      <c r="AB73" s="25"/>
      <c r="AC73" s="25"/>
      <c r="AD73" s="25"/>
      <c r="AE73" s="25"/>
      <c r="AF73" s="29"/>
      <c r="AG73" s="25"/>
      <c r="AH73" s="25"/>
    </row>
    <row r="74" spans="1:37" x14ac:dyDescent="0.25">
      <c r="A74" s="20" t="s">
        <v>1276</v>
      </c>
      <c r="B74" s="20" t="s">
        <v>1500</v>
      </c>
      <c r="C74" s="20" t="s">
        <v>3038</v>
      </c>
      <c r="D74" s="20" t="s">
        <v>3119</v>
      </c>
      <c r="F74" s="21" t="s">
        <v>3013</v>
      </c>
      <c r="G74" s="21">
        <v>32.9</v>
      </c>
      <c r="H74" s="21" t="s">
        <v>3009</v>
      </c>
      <c r="I74" s="25"/>
      <c r="J74" s="35">
        <v>9.3499999999999996E-4</v>
      </c>
      <c r="K74" s="21">
        <f t="shared" ref="K74:K83" si="32">J74*10000</f>
        <v>9.35</v>
      </c>
      <c r="L74" s="32">
        <v>0.42299999999999999</v>
      </c>
      <c r="M74" s="25">
        <v>584.41499999999996</v>
      </c>
      <c r="N74" s="25">
        <v>421981.67499999999</v>
      </c>
      <c r="O74" s="32">
        <v>1.304</v>
      </c>
      <c r="P74" s="21" t="s">
        <v>3120</v>
      </c>
      <c r="Q74" s="21">
        <v>3.2499999999999999E-3</v>
      </c>
      <c r="R74" s="32">
        <v>1.5740000000000001</v>
      </c>
      <c r="S74" s="29">
        <v>2.8000000000000001E-2</v>
      </c>
      <c r="T74" s="32">
        <v>0.55100000000000005</v>
      </c>
      <c r="U74" s="32">
        <v>1.496</v>
      </c>
      <c r="V74" s="29">
        <v>0.16</v>
      </c>
      <c r="W74" s="32">
        <v>9.3740000000000006</v>
      </c>
      <c r="X74" s="32">
        <v>3.6589999999999998</v>
      </c>
      <c r="Y74" s="25">
        <v>47.451000000000001</v>
      </c>
      <c r="Z74" s="32">
        <v>19.504000000000001</v>
      </c>
      <c r="AA74" s="25">
        <v>99.564999999999998</v>
      </c>
      <c r="AB74" s="25">
        <v>20.99</v>
      </c>
      <c r="AC74" s="25">
        <v>205.096</v>
      </c>
      <c r="AD74" s="25">
        <v>43.427</v>
      </c>
      <c r="AE74" s="25">
        <v>8924.4539999999997</v>
      </c>
      <c r="AF74" s="29">
        <v>0.53200000000000003</v>
      </c>
      <c r="AG74" s="25">
        <v>63.768999999999998</v>
      </c>
      <c r="AH74" s="25">
        <v>176.4</v>
      </c>
      <c r="AI74" s="37">
        <f t="shared" ref="AI74:AI83" si="33">AH74/AC74</f>
        <v>0.86008503335023601</v>
      </c>
      <c r="AJ74" s="37">
        <f t="shared" ref="AJ74:AJ83" si="34">W74/AC74</f>
        <v>4.570542575184304E-2</v>
      </c>
      <c r="AK74" s="37">
        <f t="shared" ref="AK74:AK83" si="35">O74/AC74</f>
        <v>6.3579982057182976E-3</v>
      </c>
    </row>
    <row r="75" spans="1:37" x14ac:dyDescent="0.25">
      <c r="A75" s="20" t="s">
        <v>1276</v>
      </c>
      <c r="B75" s="20" t="s">
        <v>1500</v>
      </c>
      <c r="C75" s="20" t="s">
        <v>3000</v>
      </c>
      <c r="D75" s="20" t="s">
        <v>3121</v>
      </c>
      <c r="F75" s="21" t="s">
        <v>3013</v>
      </c>
      <c r="G75" s="21">
        <v>32.9</v>
      </c>
      <c r="H75" s="21" t="s">
        <v>3075</v>
      </c>
      <c r="I75" s="25"/>
      <c r="J75" s="35">
        <v>6.9899999999999997E-4</v>
      </c>
      <c r="K75" s="21">
        <f t="shared" si="32"/>
        <v>6.9899999999999993</v>
      </c>
      <c r="L75" s="32">
        <v>0.52700000000000002</v>
      </c>
      <c r="M75" s="25">
        <v>1272.99</v>
      </c>
      <c r="N75" s="25">
        <v>413043.24400000001</v>
      </c>
      <c r="O75" s="32">
        <v>4.1619999999999999</v>
      </c>
      <c r="P75" s="21" t="s">
        <v>3122</v>
      </c>
      <c r="Q75" s="21">
        <v>3.8600000000000001E-3</v>
      </c>
      <c r="R75" s="32">
        <v>4.6520000000000001</v>
      </c>
      <c r="S75" s="29">
        <v>3.9E-2</v>
      </c>
      <c r="T75" s="32">
        <v>0.88900000000000001</v>
      </c>
      <c r="U75" s="32">
        <v>2.7109999999999999</v>
      </c>
      <c r="V75" s="29">
        <v>0.23400000000000001</v>
      </c>
      <c r="W75" s="32">
        <v>18.739000000000001</v>
      </c>
      <c r="X75" s="32">
        <v>7.4160000000000004</v>
      </c>
      <c r="Y75" s="25">
        <v>100.91500000000001</v>
      </c>
      <c r="Z75" s="32">
        <v>42.313000000000002</v>
      </c>
      <c r="AA75" s="25">
        <v>215.63300000000001</v>
      </c>
      <c r="AB75" s="25">
        <v>45.860999999999997</v>
      </c>
      <c r="AC75" s="25">
        <v>443.584</v>
      </c>
      <c r="AD75" s="25">
        <v>92.861000000000004</v>
      </c>
      <c r="AE75" s="25">
        <v>9787.2870000000003</v>
      </c>
      <c r="AF75" s="29">
        <v>1.5309999999999999</v>
      </c>
      <c r="AG75" s="25">
        <v>173.70400000000001</v>
      </c>
      <c r="AH75" s="25">
        <v>440.03800000000001</v>
      </c>
      <c r="AI75" s="37">
        <f t="shared" si="33"/>
        <v>0.99200602366180923</v>
      </c>
      <c r="AJ75" s="37">
        <f t="shared" si="34"/>
        <v>4.2244535420574235E-2</v>
      </c>
      <c r="AK75" s="37">
        <f t="shared" si="35"/>
        <v>9.382664839128552E-3</v>
      </c>
    </row>
    <row r="76" spans="1:37" x14ac:dyDescent="0.25">
      <c r="A76" s="20" t="s">
        <v>1276</v>
      </c>
      <c r="B76" s="20" t="s">
        <v>1500</v>
      </c>
      <c r="C76" s="20" t="s">
        <v>3045</v>
      </c>
      <c r="D76" s="20" t="s">
        <v>3123</v>
      </c>
      <c r="F76" s="21">
        <v>4.4000000000000002E-4</v>
      </c>
      <c r="G76" s="21">
        <v>32.9</v>
      </c>
      <c r="H76" s="21" t="s">
        <v>3065</v>
      </c>
      <c r="I76" s="25"/>
      <c r="J76" s="35">
        <v>4.3100000000000001E-4</v>
      </c>
      <c r="K76" s="21">
        <f t="shared" si="32"/>
        <v>4.3100000000000005</v>
      </c>
      <c r="L76" s="32">
        <v>0.58599999999999997</v>
      </c>
      <c r="M76" s="25">
        <v>1350.6690000000001</v>
      </c>
      <c r="N76" s="25">
        <v>404226.74099999998</v>
      </c>
      <c r="O76" s="32">
        <v>4.4820000000000002</v>
      </c>
      <c r="P76" s="21">
        <v>8.5000000000000006E-2</v>
      </c>
      <c r="Q76" s="21">
        <v>3.1700000000000001E-3</v>
      </c>
      <c r="R76" s="32">
        <v>5.3109999999999999</v>
      </c>
      <c r="S76" s="29">
        <v>4.1000000000000002E-2</v>
      </c>
      <c r="T76" s="32">
        <v>0.93200000000000005</v>
      </c>
      <c r="U76" s="32">
        <v>2.6890000000000001</v>
      </c>
      <c r="V76" s="29">
        <v>0.183</v>
      </c>
      <c r="W76" s="32">
        <v>19.207000000000001</v>
      </c>
      <c r="X76" s="32">
        <v>7.9450000000000003</v>
      </c>
      <c r="Y76" s="25">
        <v>105.64100000000001</v>
      </c>
      <c r="Z76" s="32">
        <v>44.101999999999997</v>
      </c>
      <c r="AA76" s="25">
        <v>225.14599999999999</v>
      </c>
      <c r="AB76" s="25">
        <v>48.307000000000002</v>
      </c>
      <c r="AC76" s="25">
        <v>476.39800000000002</v>
      </c>
      <c r="AD76" s="25">
        <v>100.20099999999999</v>
      </c>
      <c r="AE76" s="25">
        <v>10272.084999999999</v>
      </c>
      <c r="AF76" s="29">
        <v>1.9730000000000001</v>
      </c>
      <c r="AG76" s="25">
        <v>273.01</v>
      </c>
      <c r="AH76" s="25">
        <v>687.54600000000005</v>
      </c>
      <c r="AI76" s="37">
        <f t="shared" si="33"/>
        <v>1.4432176457499821</v>
      </c>
      <c r="AJ76" s="37">
        <f t="shared" si="34"/>
        <v>4.0317129794835413E-2</v>
      </c>
      <c r="AK76" s="37">
        <f t="shared" si="35"/>
        <v>9.4080999500417723E-3</v>
      </c>
    </row>
    <row r="77" spans="1:37" x14ac:dyDescent="0.25">
      <c r="A77" s="20" t="s">
        <v>1276</v>
      </c>
      <c r="B77" s="20" t="s">
        <v>1500</v>
      </c>
      <c r="C77" s="20" t="s">
        <v>3124</v>
      </c>
      <c r="D77" s="20" t="s">
        <v>3125</v>
      </c>
      <c r="F77" s="21">
        <v>6.0999999999999997E-4</v>
      </c>
      <c r="G77" s="21">
        <v>32.9</v>
      </c>
      <c r="H77" s="21" t="s">
        <v>3126</v>
      </c>
      <c r="I77" s="25"/>
      <c r="J77" s="35">
        <v>8.9899999999999995E-4</v>
      </c>
      <c r="K77" s="21">
        <f t="shared" si="32"/>
        <v>8.99</v>
      </c>
      <c r="L77" s="32">
        <v>0.72899999999999998</v>
      </c>
      <c r="M77" s="25">
        <v>2632.66</v>
      </c>
      <c r="N77" s="25">
        <v>427115.76400000002</v>
      </c>
      <c r="O77" s="32">
        <v>2.423</v>
      </c>
      <c r="P77" s="21" t="s">
        <v>3127</v>
      </c>
      <c r="Q77" s="21">
        <v>2.7199999999999998E-2</v>
      </c>
      <c r="R77" s="32">
        <v>6.1040000000000001</v>
      </c>
      <c r="S77" s="29">
        <v>0.34699999999999998</v>
      </c>
      <c r="T77" s="32">
        <v>5.9909999999999997</v>
      </c>
      <c r="U77" s="32">
        <v>11.874000000000001</v>
      </c>
      <c r="V77" s="29">
        <v>1.5189999999999999</v>
      </c>
      <c r="W77" s="32">
        <v>57.033000000000001</v>
      </c>
      <c r="X77" s="32">
        <v>19.456</v>
      </c>
      <c r="Y77" s="25">
        <v>228.92099999999999</v>
      </c>
      <c r="Z77" s="32">
        <v>87.465000000000003</v>
      </c>
      <c r="AA77" s="25">
        <v>423.31700000000001</v>
      </c>
      <c r="AB77" s="25">
        <v>87.1</v>
      </c>
      <c r="AC77" s="25">
        <v>822.39599999999996</v>
      </c>
      <c r="AD77" s="25">
        <v>169.50200000000001</v>
      </c>
      <c r="AE77" s="25">
        <v>8121.5879999999997</v>
      </c>
      <c r="AF77" s="29">
        <v>0.79600000000000004</v>
      </c>
      <c r="AG77" s="25">
        <v>351.08600000000001</v>
      </c>
      <c r="AH77" s="25">
        <v>495.483</v>
      </c>
      <c r="AI77" s="37">
        <f t="shared" si="33"/>
        <v>0.60248712299184337</v>
      </c>
      <c r="AJ77" s="37">
        <f t="shared" si="34"/>
        <v>6.9349802285030571E-2</v>
      </c>
      <c r="AK77" s="37">
        <f t="shared" si="35"/>
        <v>2.9462691939163132E-3</v>
      </c>
    </row>
    <row r="78" spans="1:37" x14ac:dyDescent="0.25">
      <c r="A78" s="20" t="s">
        <v>1276</v>
      </c>
      <c r="B78" s="20" t="s">
        <v>1500</v>
      </c>
      <c r="C78" s="20" t="s">
        <v>3130</v>
      </c>
      <c r="D78" s="20" t="s">
        <v>3131</v>
      </c>
      <c r="F78" s="21">
        <v>7.2999999999999996E-4</v>
      </c>
      <c r="G78" s="21">
        <v>32.9</v>
      </c>
      <c r="H78" s="21" t="s">
        <v>3062</v>
      </c>
      <c r="I78" s="25"/>
      <c r="J78" s="35">
        <v>1E-3</v>
      </c>
      <c r="K78" s="21">
        <f t="shared" si="32"/>
        <v>10</v>
      </c>
      <c r="L78" s="32">
        <v>0.71399999999999997</v>
      </c>
      <c r="M78" s="25">
        <v>2320.761</v>
      </c>
      <c r="N78" s="25">
        <v>482747.66700000002</v>
      </c>
      <c r="O78" s="32">
        <v>2.2829999999999999</v>
      </c>
      <c r="P78" s="21" t="s">
        <v>3132</v>
      </c>
      <c r="Q78" s="21">
        <v>2.8559999999999999E-2</v>
      </c>
      <c r="R78" s="32">
        <v>5.5460000000000003</v>
      </c>
      <c r="S78" s="29">
        <v>0.316</v>
      </c>
      <c r="T78" s="32">
        <v>5.3959999999999999</v>
      </c>
      <c r="U78" s="32">
        <v>10.989000000000001</v>
      </c>
      <c r="V78" s="29">
        <v>1.3979999999999999</v>
      </c>
      <c r="W78" s="32">
        <v>52.673000000000002</v>
      </c>
      <c r="X78" s="32">
        <v>17.626000000000001</v>
      </c>
      <c r="Y78" s="25">
        <v>203.31</v>
      </c>
      <c r="Z78" s="32">
        <v>76.483999999999995</v>
      </c>
      <c r="AA78" s="25">
        <v>363.6</v>
      </c>
      <c r="AB78" s="25">
        <v>72.631</v>
      </c>
      <c r="AC78" s="25">
        <v>681.83500000000004</v>
      </c>
      <c r="AD78" s="25">
        <v>136.88</v>
      </c>
      <c r="AE78" s="25">
        <v>9754.3019999999997</v>
      </c>
      <c r="AF78" s="29">
        <v>0.61199999999999999</v>
      </c>
      <c r="AG78" s="25">
        <v>323.79199999999997</v>
      </c>
      <c r="AH78" s="25">
        <v>408.245</v>
      </c>
      <c r="AI78" s="37">
        <f t="shared" si="33"/>
        <v>0.59874456430074718</v>
      </c>
      <c r="AJ78" s="37">
        <f t="shared" si="34"/>
        <v>7.7251827788247893E-2</v>
      </c>
      <c r="AK78" s="37">
        <f t="shared" si="35"/>
        <v>3.348317408170598E-3</v>
      </c>
    </row>
    <row r="79" spans="1:37" x14ac:dyDescent="0.25">
      <c r="A79" s="20" t="s">
        <v>1276</v>
      </c>
      <c r="B79" s="20" t="s">
        <v>1500</v>
      </c>
      <c r="C79" s="20" t="s">
        <v>3086</v>
      </c>
      <c r="D79" s="20" t="s">
        <v>3133</v>
      </c>
      <c r="F79" s="21" t="s">
        <v>3013</v>
      </c>
      <c r="G79" s="21">
        <v>32.9</v>
      </c>
      <c r="H79" s="21" t="s">
        <v>3116</v>
      </c>
      <c r="I79" s="25"/>
      <c r="J79" s="35">
        <v>5.5999999999999995E-4</v>
      </c>
      <c r="K79" s="21">
        <f t="shared" si="32"/>
        <v>5.6</v>
      </c>
      <c r="L79" s="32">
        <v>0.67300000000000004</v>
      </c>
      <c r="M79" s="25">
        <v>1279.2159999999999</v>
      </c>
      <c r="N79" s="25">
        <v>477026.45500000002</v>
      </c>
      <c r="O79" s="32">
        <v>3.706</v>
      </c>
      <c r="P79" s="21" t="s">
        <v>3134</v>
      </c>
      <c r="Q79" s="21" t="s">
        <v>3118</v>
      </c>
      <c r="R79" s="32">
        <v>5.125</v>
      </c>
      <c r="S79" s="29">
        <v>0.04</v>
      </c>
      <c r="T79" s="32">
        <v>0.88</v>
      </c>
      <c r="U79" s="32">
        <v>2.5659999999999998</v>
      </c>
      <c r="V79" s="29">
        <v>0.19400000000000001</v>
      </c>
      <c r="W79" s="32">
        <v>19.837</v>
      </c>
      <c r="X79" s="32">
        <v>7.5730000000000004</v>
      </c>
      <c r="Y79" s="25">
        <v>99.629000000000005</v>
      </c>
      <c r="Z79" s="32">
        <v>41.164999999999999</v>
      </c>
      <c r="AA79" s="25">
        <v>203.23699999999999</v>
      </c>
      <c r="AB79" s="25">
        <v>43.188000000000002</v>
      </c>
      <c r="AC79" s="25">
        <v>422.07600000000002</v>
      </c>
      <c r="AD79" s="25">
        <v>88.400999999999996</v>
      </c>
      <c r="AE79" s="25">
        <v>12085.931</v>
      </c>
      <c r="AF79" s="29">
        <v>1.69</v>
      </c>
      <c r="AG79" s="25">
        <v>209.715</v>
      </c>
      <c r="AH79" s="25">
        <v>508.55500000000001</v>
      </c>
      <c r="AI79" s="37">
        <f t="shared" si="33"/>
        <v>1.2048896407282101</v>
      </c>
      <c r="AJ79" s="37">
        <f t="shared" si="34"/>
        <v>4.6998644793828599E-2</v>
      </c>
      <c r="AK79" s="37">
        <f t="shared" si="35"/>
        <v>8.7804092154019648E-3</v>
      </c>
    </row>
    <row r="80" spans="1:37" x14ac:dyDescent="0.25">
      <c r="A80" s="20" t="s">
        <v>1276</v>
      </c>
      <c r="B80" s="20" t="s">
        <v>1500</v>
      </c>
      <c r="C80" s="20" t="s">
        <v>3015</v>
      </c>
      <c r="D80" s="20" t="s">
        <v>3135</v>
      </c>
      <c r="F80" s="21">
        <v>4.4999999999999999E-4</v>
      </c>
      <c r="G80" s="21">
        <v>32.9</v>
      </c>
      <c r="H80" s="21" t="s">
        <v>3109</v>
      </c>
      <c r="I80" s="25"/>
      <c r="J80" s="35">
        <v>7.3999999999999999E-4</v>
      </c>
      <c r="K80" s="21">
        <f t="shared" si="32"/>
        <v>7.3999999999999995</v>
      </c>
      <c r="L80" s="32">
        <v>0.59299999999999997</v>
      </c>
      <c r="M80" s="25">
        <v>1444.798</v>
      </c>
      <c r="N80" s="25">
        <v>428600.09399999998</v>
      </c>
      <c r="O80" s="32">
        <v>3.206</v>
      </c>
      <c r="P80" s="21" t="s">
        <v>3136</v>
      </c>
      <c r="Q80" s="21">
        <v>7.8899999999999994E-3</v>
      </c>
      <c r="R80" s="32">
        <v>4.1520000000000001</v>
      </c>
      <c r="S80" s="29">
        <v>7.5999999999999998E-2</v>
      </c>
      <c r="T80" s="32">
        <v>1.4039999999999999</v>
      </c>
      <c r="U80" s="32">
        <v>3.665</v>
      </c>
      <c r="V80" s="29">
        <v>0.28499999999999998</v>
      </c>
      <c r="W80" s="32">
        <v>24.643999999999998</v>
      </c>
      <c r="X80" s="32">
        <v>9.2720000000000002</v>
      </c>
      <c r="Y80" s="25">
        <v>120.783</v>
      </c>
      <c r="Z80" s="32">
        <v>48.95</v>
      </c>
      <c r="AA80" s="25">
        <v>238.15100000000001</v>
      </c>
      <c r="AB80" s="25">
        <v>49.363999999999997</v>
      </c>
      <c r="AC80" s="25">
        <v>465.21199999999999</v>
      </c>
      <c r="AD80" s="25">
        <v>94.825000000000003</v>
      </c>
      <c r="AE80" s="25">
        <v>9459.6560000000009</v>
      </c>
      <c r="AF80" s="29">
        <v>1.113</v>
      </c>
      <c r="AG80" s="25">
        <v>205.74</v>
      </c>
      <c r="AH80" s="25">
        <v>444.73500000000001</v>
      </c>
      <c r="AI80" s="37">
        <f t="shared" si="33"/>
        <v>0.95598350859393144</v>
      </c>
      <c r="AJ80" s="37">
        <f t="shared" si="34"/>
        <v>5.2973698012948933E-2</v>
      </c>
      <c r="AK80" s="37">
        <f t="shared" si="35"/>
        <v>6.8914817330593368E-3</v>
      </c>
    </row>
    <row r="81" spans="1:37" x14ac:dyDescent="0.25">
      <c r="A81" s="20" t="s">
        <v>1276</v>
      </c>
      <c r="B81" s="20" t="s">
        <v>1500</v>
      </c>
      <c r="C81" s="20" t="s">
        <v>3137</v>
      </c>
      <c r="D81" s="20" t="s">
        <v>3138</v>
      </c>
      <c r="F81" s="21">
        <v>4.4999999999999999E-4</v>
      </c>
      <c r="G81" s="21">
        <v>32.9</v>
      </c>
      <c r="H81" s="21" t="s">
        <v>3109</v>
      </c>
      <c r="I81" s="25"/>
      <c r="J81" s="35">
        <v>5.9000000000000003E-4</v>
      </c>
      <c r="K81" s="21">
        <f t="shared" si="32"/>
        <v>5.9</v>
      </c>
      <c r="L81" s="32">
        <v>0.67100000000000004</v>
      </c>
      <c r="M81" s="25">
        <v>1616.5150000000001</v>
      </c>
      <c r="N81" s="25">
        <v>439884.53600000002</v>
      </c>
      <c r="O81" s="32">
        <v>3.7309999999999999</v>
      </c>
      <c r="P81" s="21" t="s">
        <v>3139</v>
      </c>
      <c r="Q81" s="21">
        <v>4.4099999999999999E-3</v>
      </c>
      <c r="R81" s="32">
        <v>2.847</v>
      </c>
      <c r="S81" s="29">
        <v>3.9E-2</v>
      </c>
      <c r="T81" s="32">
        <v>0.88900000000000001</v>
      </c>
      <c r="U81" s="32">
        <v>2.99</v>
      </c>
      <c r="V81" s="29">
        <v>0.17599999999999999</v>
      </c>
      <c r="W81" s="32">
        <v>23.454999999999998</v>
      </c>
      <c r="X81" s="32">
        <v>9.4969999999999999</v>
      </c>
      <c r="Y81" s="25">
        <v>129.53200000000001</v>
      </c>
      <c r="Z81" s="32">
        <v>54.607999999999997</v>
      </c>
      <c r="AA81" s="25">
        <v>276.41899999999998</v>
      </c>
      <c r="AB81" s="25">
        <v>59.218000000000004</v>
      </c>
      <c r="AC81" s="25">
        <v>575.46100000000001</v>
      </c>
      <c r="AD81" s="25">
        <v>118.756</v>
      </c>
      <c r="AE81" s="25">
        <v>11703.813</v>
      </c>
      <c r="AF81" s="29">
        <v>1.861</v>
      </c>
      <c r="AG81" s="25">
        <v>149.29499999999999</v>
      </c>
      <c r="AH81" s="25">
        <v>629.54200000000003</v>
      </c>
      <c r="AI81" s="37">
        <f t="shared" si="33"/>
        <v>1.0939785667490933</v>
      </c>
      <c r="AJ81" s="37">
        <f t="shared" si="34"/>
        <v>4.0758626562008543E-2</v>
      </c>
      <c r="AK81" s="37">
        <f t="shared" si="35"/>
        <v>6.4834975784631797E-3</v>
      </c>
    </row>
    <row r="82" spans="1:37" x14ac:dyDescent="0.25">
      <c r="A82" s="20" t="s">
        <v>1276</v>
      </c>
      <c r="B82" s="20" t="s">
        <v>1500</v>
      </c>
      <c r="C82" s="20" t="s">
        <v>3021</v>
      </c>
      <c r="D82" s="20" t="s">
        <v>3140</v>
      </c>
      <c r="F82" s="21">
        <v>1.8E-3</v>
      </c>
      <c r="G82" s="21">
        <v>32.9</v>
      </c>
      <c r="H82" s="21" t="s">
        <v>3077</v>
      </c>
      <c r="I82" s="25"/>
      <c r="J82" s="35">
        <v>2.1900000000000001E-3</v>
      </c>
      <c r="K82" s="21">
        <f t="shared" si="32"/>
        <v>21.900000000000002</v>
      </c>
      <c r="L82" s="32">
        <v>0.755</v>
      </c>
      <c r="M82" s="25">
        <v>1199.3430000000001</v>
      </c>
      <c r="N82" s="25">
        <v>438333.61700000003</v>
      </c>
      <c r="O82" s="32">
        <v>3.7869999999999999</v>
      </c>
      <c r="P82" s="21">
        <v>0.11899999999999999</v>
      </c>
      <c r="Q82" s="21">
        <v>7.26E-3</v>
      </c>
      <c r="R82" s="32">
        <v>3.2149999999999999</v>
      </c>
      <c r="S82" s="29">
        <v>3.1E-2</v>
      </c>
      <c r="T82" s="32">
        <v>0.51</v>
      </c>
      <c r="U82" s="32">
        <v>1.8480000000000001</v>
      </c>
      <c r="V82" s="29">
        <v>0.17499999999999999</v>
      </c>
      <c r="W82" s="32">
        <v>14.593</v>
      </c>
      <c r="X82" s="32">
        <v>6.1239999999999997</v>
      </c>
      <c r="Y82" s="25">
        <v>86.606999999999999</v>
      </c>
      <c r="Z82" s="32">
        <v>38.197000000000003</v>
      </c>
      <c r="AA82" s="25">
        <v>210.03200000000001</v>
      </c>
      <c r="AB82" s="25">
        <v>48.593000000000004</v>
      </c>
      <c r="AC82" s="25">
        <v>508.73899999999998</v>
      </c>
      <c r="AD82" s="25">
        <v>111.18600000000001</v>
      </c>
      <c r="AE82" s="25">
        <v>11286.706</v>
      </c>
      <c r="AF82" s="29">
        <v>1.8939999999999999</v>
      </c>
      <c r="AG82" s="25">
        <v>145.44999999999999</v>
      </c>
      <c r="AH82" s="25">
        <v>697.90200000000004</v>
      </c>
      <c r="AI82" s="37">
        <f t="shared" si="33"/>
        <v>1.3718272041262811</v>
      </c>
      <c r="AJ82" s="37">
        <f t="shared" si="34"/>
        <v>2.8684649692671489E-2</v>
      </c>
      <c r="AK82" s="37">
        <f t="shared" si="35"/>
        <v>7.4438955928285431E-3</v>
      </c>
    </row>
    <row r="83" spans="1:37" x14ac:dyDescent="0.25">
      <c r="A83" s="20" t="s">
        <v>1276</v>
      </c>
      <c r="B83" s="20" t="s">
        <v>1500</v>
      </c>
      <c r="C83" s="20" t="s">
        <v>3089</v>
      </c>
      <c r="D83" s="20" t="s">
        <v>3141</v>
      </c>
      <c r="F83" s="21" t="s">
        <v>3013</v>
      </c>
      <c r="G83" s="21">
        <v>32.9</v>
      </c>
      <c r="H83" s="21" t="s">
        <v>3099</v>
      </c>
      <c r="I83" s="25"/>
      <c r="J83" s="35">
        <v>5.5999999999999995E-4</v>
      </c>
      <c r="K83" s="21">
        <f t="shared" si="32"/>
        <v>5.6</v>
      </c>
      <c r="L83" s="32">
        <v>0.623</v>
      </c>
      <c r="M83" s="25">
        <v>1481.441</v>
      </c>
      <c r="N83" s="25">
        <v>484465.67200000002</v>
      </c>
      <c r="O83" s="32">
        <v>1.831</v>
      </c>
      <c r="P83" s="21" t="s">
        <v>3142</v>
      </c>
      <c r="Q83" s="21">
        <v>4.3400000000000001E-3</v>
      </c>
      <c r="R83" s="32">
        <v>4.3079999999999998</v>
      </c>
      <c r="S83" s="29">
        <v>9.6000000000000002E-2</v>
      </c>
      <c r="T83" s="32">
        <v>1.9239999999999999</v>
      </c>
      <c r="U83" s="32">
        <v>4.6509999999999998</v>
      </c>
      <c r="V83" s="29">
        <v>0.38100000000000001</v>
      </c>
      <c r="W83" s="32">
        <v>29.652999999999999</v>
      </c>
      <c r="X83" s="32">
        <v>10.741</v>
      </c>
      <c r="Y83" s="25">
        <v>132.27099999999999</v>
      </c>
      <c r="Z83" s="32">
        <v>51.661999999999999</v>
      </c>
      <c r="AA83" s="25">
        <v>244.441</v>
      </c>
      <c r="AB83" s="25">
        <v>48.969000000000001</v>
      </c>
      <c r="AC83" s="25">
        <v>448.82900000000001</v>
      </c>
      <c r="AD83" s="25">
        <v>90.471999999999994</v>
      </c>
      <c r="AE83" s="25">
        <v>12151.199000000001</v>
      </c>
      <c r="AF83" s="29">
        <v>0.95</v>
      </c>
      <c r="AG83" s="25">
        <v>161.02600000000001</v>
      </c>
      <c r="AH83" s="25">
        <v>343.93700000000001</v>
      </c>
      <c r="AI83" s="37">
        <f t="shared" si="33"/>
        <v>0.76629852349112915</v>
      </c>
      <c r="AJ83" s="37">
        <f t="shared" si="34"/>
        <v>6.6067477814490599E-2</v>
      </c>
      <c r="AK83" s="37">
        <f t="shared" si="35"/>
        <v>4.0795046665879431E-3</v>
      </c>
    </row>
    <row r="84" spans="1:37" x14ac:dyDescent="0.25">
      <c r="E84" s="38" t="s">
        <v>3356</v>
      </c>
      <c r="F84" s="43">
        <f>AVERAGE(F74:F83)</f>
        <v>7.4666666666666664E-4</v>
      </c>
      <c r="G84" s="41">
        <f>AVERAGE(G74:G83)</f>
        <v>32.899999999999991</v>
      </c>
      <c r="H84" s="41" t="e">
        <f t="shared" ref="H84:AK84" si="36">AVERAGE(H74:H83)</f>
        <v>#DIV/0!</v>
      </c>
      <c r="I84" s="41"/>
      <c r="J84" s="41">
        <f t="shared" si="36"/>
        <v>8.604000000000001E-4</v>
      </c>
      <c r="K84" s="41">
        <f t="shared" si="36"/>
        <v>8.6039999999999992</v>
      </c>
      <c r="L84" s="41">
        <f t="shared" si="36"/>
        <v>0.62940000000000007</v>
      </c>
      <c r="M84" s="41">
        <f t="shared" si="36"/>
        <v>1518.2808000000002</v>
      </c>
      <c r="N84" s="41">
        <f t="shared" si="36"/>
        <v>441742.5465</v>
      </c>
      <c r="O84" s="41">
        <f t="shared" si="36"/>
        <v>3.0914999999999995</v>
      </c>
      <c r="P84" s="41">
        <f t="shared" si="36"/>
        <v>0.10200000000000001</v>
      </c>
      <c r="Q84" s="41">
        <f t="shared" si="36"/>
        <v>9.9933333333333332E-3</v>
      </c>
      <c r="R84" s="41">
        <f t="shared" si="36"/>
        <v>4.2833999999999994</v>
      </c>
      <c r="S84" s="41">
        <f t="shared" si="36"/>
        <v>0.10529999999999999</v>
      </c>
      <c r="T84" s="41">
        <f t="shared" si="36"/>
        <v>1.9365999999999999</v>
      </c>
      <c r="U84" s="41">
        <f t="shared" si="36"/>
        <v>4.5479000000000003</v>
      </c>
      <c r="V84" s="41">
        <f t="shared" si="36"/>
        <v>0.47050000000000003</v>
      </c>
      <c r="W84" s="41">
        <f t="shared" si="36"/>
        <v>26.920799999999996</v>
      </c>
      <c r="X84" s="41">
        <f t="shared" si="36"/>
        <v>9.9308999999999994</v>
      </c>
      <c r="Y84" s="41">
        <f t="shared" si="36"/>
        <v>125.506</v>
      </c>
      <c r="Z84" s="41">
        <f t="shared" si="36"/>
        <v>50.445</v>
      </c>
      <c r="AA84" s="41">
        <f t="shared" si="36"/>
        <v>249.95410000000001</v>
      </c>
      <c r="AB84" s="41">
        <f t="shared" si="36"/>
        <v>52.4221</v>
      </c>
      <c r="AC84" s="41">
        <f t="shared" si="36"/>
        <v>504.96259999999995</v>
      </c>
      <c r="AD84" s="41">
        <f t="shared" si="36"/>
        <v>104.6511</v>
      </c>
      <c r="AE84" s="41">
        <f t="shared" si="36"/>
        <v>10354.7021</v>
      </c>
      <c r="AF84" s="41">
        <f t="shared" si="36"/>
        <v>1.2951999999999999</v>
      </c>
      <c r="AG84" s="41">
        <f t="shared" si="36"/>
        <v>205.65870000000001</v>
      </c>
      <c r="AH84" s="41">
        <f t="shared" si="36"/>
        <v>483.23829999999998</v>
      </c>
      <c r="AI84" s="41">
        <f t="shared" si="36"/>
        <v>0.98895178337432643</v>
      </c>
      <c r="AJ84" s="41">
        <f t="shared" si="36"/>
        <v>5.1035181791647934E-2</v>
      </c>
      <c r="AK84" s="41">
        <f t="shared" si="36"/>
        <v>6.51221383833165E-3</v>
      </c>
    </row>
    <row r="85" spans="1:37" x14ac:dyDescent="0.25">
      <c r="E85" s="38" t="s">
        <v>3357</v>
      </c>
      <c r="F85" s="43">
        <f>STDEV(F74:F83)</f>
        <v>5.2887301563481822E-4</v>
      </c>
      <c r="G85" s="41">
        <f>STDEV(G74:G83)</f>
        <v>7.4897780662969626E-15</v>
      </c>
      <c r="H85" s="41" t="e">
        <f t="shared" ref="H85:AK85" si="37">STDEV(H74:H83)</f>
        <v>#DIV/0!</v>
      </c>
      <c r="I85" s="41"/>
      <c r="J85" s="41">
        <f t="shared" si="37"/>
        <v>5.0253871050452974E-4</v>
      </c>
      <c r="K85" s="41">
        <f t="shared" si="37"/>
        <v>5.0253871050453007</v>
      </c>
      <c r="L85" s="41">
        <f t="shared" si="37"/>
        <v>0.10155480184500248</v>
      </c>
      <c r="M85" s="41">
        <f t="shared" si="37"/>
        <v>579.41179435466063</v>
      </c>
      <c r="N85" s="41">
        <f t="shared" si="37"/>
        <v>29391.905640944449</v>
      </c>
      <c r="O85" s="41">
        <f t="shared" si="37"/>
        <v>1.0670542264675327</v>
      </c>
      <c r="P85" s="41">
        <f t="shared" si="37"/>
        <v>2.4041630560342517E-2</v>
      </c>
      <c r="Q85" s="41">
        <f t="shared" si="37"/>
        <v>1.0280245619633805E-2</v>
      </c>
      <c r="R85" s="41">
        <f t="shared" si="37"/>
        <v>1.3893365483008235</v>
      </c>
      <c r="S85" s="41">
        <f t="shared" si="37"/>
        <v>0.12130956726949077</v>
      </c>
      <c r="T85" s="41">
        <f t="shared" si="37"/>
        <v>2.0266299448427509</v>
      </c>
      <c r="U85" s="41">
        <f t="shared" si="37"/>
        <v>3.737763694153676</v>
      </c>
      <c r="V85" s="41">
        <f t="shared" si="37"/>
        <v>0.52573023289304721</v>
      </c>
      <c r="W85" s="41">
        <f t="shared" si="37"/>
        <v>15.744736424172581</v>
      </c>
      <c r="X85" s="41">
        <f t="shared" si="37"/>
        <v>4.9539905900866099</v>
      </c>
      <c r="Y85" s="41">
        <f t="shared" si="37"/>
        <v>53.858946571370886</v>
      </c>
      <c r="Z85" s="41">
        <f t="shared" si="37"/>
        <v>19.348835916750467</v>
      </c>
      <c r="AA85" s="41">
        <f t="shared" si="37"/>
        <v>89.459305886283047</v>
      </c>
      <c r="AB85" s="41">
        <f t="shared" si="37"/>
        <v>17.72100486522514</v>
      </c>
      <c r="AC85" s="41">
        <f t="shared" si="37"/>
        <v>164.36295248030956</v>
      </c>
      <c r="AD85" s="41">
        <f t="shared" si="37"/>
        <v>33.258014046575624</v>
      </c>
      <c r="AE85" s="41">
        <f t="shared" si="37"/>
        <v>1391.8839191428683</v>
      </c>
      <c r="AF85" s="41">
        <f t="shared" si="37"/>
        <v>0.55781016284913465</v>
      </c>
      <c r="AG85" s="41">
        <f t="shared" si="37"/>
        <v>87.942567057584654</v>
      </c>
      <c r="AH85" s="41">
        <f t="shared" si="37"/>
        <v>160.74311479711298</v>
      </c>
      <c r="AI85" s="41">
        <f t="shared" si="37"/>
        <v>0.29429856371951379</v>
      </c>
      <c r="AJ85" s="41">
        <f t="shared" si="37"/>
        <v>1.52551321968406E-2</v>
      </c>
      <c r="AK85" s="41">
        <f t="shared" si="37"/>
        <v>2.3909810502338816E-3</v>
      </c>
    </row>
    <row r="86" spans="1:37" x14ac:dyDescent="0.25">
      <c r="E86" s="38" t="s">
        <v>3358</v>
      </c>
      <c r="F86" s="26">
        <f>F85/F84</f>
        <v>0.70831207451091727</v>
      </c>
      <c r="G86" s="41">
        <f>G85/G84</f>
        <v>2.2765282876282569E-16</v>
      </c>
      <c r="H86" s="41" t="e">
        <f t="shared" ref="H86:AK86" si="38">H85/H84</f>
        <v>#DIV/0!</v>
      </c>
      <c r="I86" s="41"/>
      <c r="J86" s="41">
        <f t="shared" si="38"/>
        <v>0.58407567469145705</v>
      </c>
      <c r="K86" s="41">
        <f t="shared" si="38"/>
        <v>0.5840756746914576</v>
      </c>
      <c r="L86" s="41">
        <f t="shared" si="38"/>
        <v>0.16135176651573319</v>
      </c>
      <c r="M86" s="41">
        <f t="shared" si="38"/>
        <v>0.38162360635441123</v>
      </c>
      <c r="N86" s="41">
        <f t="shared" si="38"/>
        <v>6.6536279726327988E-2</v>
      </c>
      <c r="O86" s="41">
        <f t="shared" si="38"/>
        <v>0.34515744022886391</v>
      </c>
      <c r="P86" s="41">
        <f t="shared" si="38"/>
        <v>0.23570226039551484</v>
      </c>
      <c r="Q86" s="41">
        <f t="shared" si="38"/>
        <v>1.0287103688759645</v>
      </c>
      <c r="R86" s="41">
        <f t="shared" si="38"/>
        <v>0.32435367892347755</v>
      </c>
      <c r="S86" s="41">
        <f t="shared" si="38"/>
        <v>1.1520376758736066</v>
      </c>
      <c r="T86" s="41">
        <f t="shared" si="38"/>
        <v>1.0464886630397352</v>
      </c>
      <c r="U86" s="41">
        <f t="shared" si="38"/>
        <v>0.82186584888710745</v>
      </c>
      <c r="V86" s="41">
        <f t="shared" si="38"/>
        <v>1.117386254820504</v>
      </c>
      <c r="W86" s="41">
        <f t="shared" si="38"/>
        <v>0.58485395768968917</v>
      </c>
      <c r="X86" s="41">
        <f t="shared" si="38"/>
        <v>0.49884608545918396</v>
      </c>
      <c r="Y86" s="41">
        <f t="shared" si="38"/>
        <v>0.42913443637253107</v>
      </c>
      <c r="Z86" s="41">
        <f t="shared" si="38"/>
        <v>0.38356300756765721</v>
      </c>
      <c r="AA86" s="41">
        <f t="shared" si="38"/>
        <v>0.35790293452391075</v>
      </c>
      <c r="AB86" s="41">
        <f t="shared" si="38"/>
        <v>0.33804454352696933</v>
      </c>
      <c r="AC86" s="41">
        <f t="shared" si="38"/>
        <v>0.32549529901879776</v>
      </c>
      <c r="AD86" s="41">
        <f t="shared" si="38"/>
        <v>0.31779899156889535</v>
      </c>
      <c r="AE86" s="41">
        <f t="shared" si="38"/>
        <v>0.13442046962827334</v>
      </c>
      <c r="AF86" s="41">
        <f t="shared" si="38"/>
        <v>0.43067492499161109</v>
      </c>
      <c r="AG86" s="41">
        <f t="shared" si="38"/>
        <v>0.42761413476592358</v>
      </c>
      <c r="AH86" s="41">
        <f t="shared" si="38"/>
        <v>0.332637365037318</v>
      </c>
      <c r="AI86" s="41">
        <f t="shared" si="38"/>
        <v>0.29758636231521851</v>
      </c>
      <c r="AJ86" s="41">
        <f t="shared" si="38"/>
        <v>0.29891403657813853</v>
      </c>
      <c r="AK86" s="41">
        <f t="shared" si="38"/>
        <v>0.36715333826421492</v>
      </c>
    </row>
    <row r="87" spans="1:37" x14ac:dyDescent="0.25">
      <c r="I87" s="25"/>
      <c r="L87" s="32"/>
      <c r="M87" s="25"/>
      <c r="N87" s="25"/>
      <c r="O87" s="32"/>
      <c r="R87" s="32"/>
      <c r="S87" s="29"/>
      <c r="T87" s="32"/>
      <c r="U87" s="32"/>
      <c r="V87" s="29"/>
      <c r="W87" s="32"/>
      <c r="X87" s="32"/>
      <c r="Y87" s="25"/>
      <c r="Z87" s="32"/>
      <c r="AA87" s="25"/>
      <c r="AB87" s="25"/>
      <c r="AC87" s="25"/>
      <c r="AD87" s="25"/>
      <c r="AE87" s="25"/>
      <c r="AF87" s="29"/>
      <c r="AG87" s="25"/>
      <c r="AH87" s="25"/>
    </row>
    <row r="88" spans="1:37" x14ac:dyDescent="0.25">
      <c r="A88" s="20" t="s">
        <v>1596</v>
      </c>
      <c r="B88" s="20" t="s">
        <v>241</v>
      </c>
      <c r="C88" s="20" t="s">
        <v>3033</v>
      </c>
      <c r="D88" s="20" t="s">
        <v>3143</v>
      </c>
      <c r="F88" s="21">
        <v>5.62E-3</v>
      </c>
      <c r="G88" s="21">
        <v>32.9</v>
      </c>
      <c r="H88" s="21" t="s">
        <v>3077</v>
      </c>
      <c r="I88" s="25"/>
      <c r="J88" s="35">
        <v>5.1000000000000004E-4</v>
      </c>
      <c r="K88" s="21">
        <f t="shared" ref="K88:K98" si="39">J88*10000</f>
        <v>5.1000000000000005</v>
      </c>
      <c r="L88" s="32">
        <v>0.64500000000000002</v>
      </c>
      <c r="M88" s="25">
        <v>1434.972</v>
      </c>
      <c r="N88" s="25">
        <v>452826.01699999999</v>
      </c>
      <c r="O88" s="32">
        <v>4.7489999999999997</v>
      </c>
      <c r="P88" s="21" t="s">
        <v>3144</v>
      </c>
      <c r="Q88" s="21">
        <v>1.2869999999999999E-2</v>
      </c>
      <c r="R88" s="32">
        <v>5.4539999999999997</v>
      </c>
      <c r="S88" s="29">
        <v>5.5E-2</v>
      </c>
      <c r="T88" s="32">
        <v>1.298</v>
      </c>
      <c r="U88" s="32">
        <v>3.633</v>
      </c>
      <c r="V88" s="29">
        <v>0.112</v>
      </c>
      <c r="W88" s="32">
        <v>24.469000000000001</v>
      </c>
      <c r="X88" s="32">
        <v>9.6180000000000003</v>
      </c>
      <c r="Y88" s="25">
        <v>126.277</v>
      </c>
      <c r="Z88" s="32">
        <v>48.807000000000002</v>
      </c>
      <c r="AA88" s="25">
        <v>237.547</v>
      </c>
      <c r="AB88" s="25">
        <v>47.164000000000001</v>
      </c>
      <c r="AC88" s="25">
        <v>420.51400000000001</v>
      </c>
      <c r="AD88" s="25">
        <v>83.760999999999996</v>
      </c>
      <c r="AE88" s="25">
        <v>11643.14</v>
      </c>
      <c r="AF88" s="29">
        <v>1.744</v>
      </c>
      <c r="AG88" s="25">
        <v>231.179</v>
      </c>
      <c r="AH88" s="25">
        <v>484.15899999999999</v>
      </c>
      <c r="AI88" s="37">
        <f t="shared" ref="AI88:AI98" si="40">AH88/AC88</f>
        <v>1.1513504901144789</v>
      </c>
      <c r="AJ88" s="37">
        <f t="shared" ref="AJ88:AJ98" si="41">W88/AC88</f>
        <v>5.8188312398635957E-2</v>
      </c>
      <c r="AK88" s="37">
        <f t="shared" ref="AK88:AK98" si="42">O88/AC88</f>
        <v>1.1293321982145658E-2</v>
      </c>
    </row>
    <row r="89" spans="1:37" x14ac:dyDescent="0.25">
      <c r="A89" s="20" t="s">
        <v>1596</v>
      </c>
      <c r="B89" s="20" t="s">
        <v>241</v>
      </c>
      <c r="C89" s="20" t="s">
        <v>3038</v>
      </c>
      <c r="D89" s="20" t="s">
        <v>3145</v>
      </c>
      <c r="F89" s="21" t="s">
        <v>3013</v>
      </c>
      <c r="G89" s="21">
        <v>32.9</v>
      </c>
      <c r="H89" s="21" t="s">
        <v>3029</v>
      </c>
      <c r="I89" s="25"/>
      <c r="J89" s="35">
        <v>1.42E-3</v>
      </c>
      <c r="K89" s="21">
        <f t="shared" si="39"/>
        <v>14.200000000000001</v>
      </c>
      <c r="L89" s="32">
        <v>0.60499999999999998</v>
      </c>
      <c r="M89" s="25">
        <v>1639.357</v>
      </c>
      <c r="N89" s="25">
        <v>455084.80699999997</v>
      </c>
      <c r="O89" s="32">
        <v>1.883</v>
      </c>
      <c r="P89" s="21" t="s">
        <v>3146</v>
      </c>
      <c r="Q89" s="21">
        <v>1.325E-2</v>
      </c>
      <c r="R89" s="32">
        <v>2.4860000000000002</v>
      </c>
      <c r="S89" s="29">
        <v>0.19800000000000001</v>
      </c>
      <c r="T89" s="32">
        <v>3.5150000000000001</v>
      </c>
      <c r="U89" s="32">
        <v>7.016</v>
      </c>
      <c r="V89" s="29">
        <v>0.52500000000000002</v>
      </c>
      <c r="W89" s="32">
        <v>40.335000000000001</v>
      </c>
      <c r="X89" s="32">
        <v>13.348000000000001</v>
      </c>
      <c r="Y89" s="25">
        <v>161.678</v>
      </c>
      <c r="Z89" s="32">
        <v>59.911999999999999</v>
      </c>
      <c r="AA89" s="25">
        <v>271.928</v>
      </c>
      <c r="AB89" s="25">
        <v>52.097999999999999</v>
      </c>
      <c r="AC89" s="25">
        <v>461.53199999999998</v>
      </c>
      <c r="AD89" s="25">
        <v>91.248000000000005</v>
      </c>
      <c r="AE89" s="25">
        <v>9952.4060000000009</v>
      </c>
      <c r="AF89" s="29">
        <v>0.58099999999999996</v>
      </c>
      <c r="AG89" s="25">
        <v>116.997</v>
      </c>
      <c r="AH89" s="25">
        <v>200.74700000000001</v>
      </c>
      <c r="AI89" s="37">
        <f t="shared" si="40"/>
        <v>0.43495792274425182</v>
      </c>
      <c r="AJ89" s="37">
        <f t="shared" si="41"/>
        <v>8.7393723512129179E-2</v>
      </c>
      <c r="AK89" s="37">
        <f t="shared" si="42"/>
        <v>4.0798904517996585E-3</v>
      </c>
    </row>
    <row r="90" spans="1:37" x14ac:dyDescent="0.25">
      <c r="A90" s="20" t="s">
        <v>1596</v>
      </c>
      <c r="B90" s="20" t="s">
        <v>241</v>
      </c>
      <c r="C90" s="20" t="s">
        <v>3011</v>
      </c>
      <c r="D90" s="20" t="s">
        <v>3147</v>
      </c>
      <c r="F90" s="21" t="s">
        <v>3013</v>
      </c>
      <c r="G90" s="21">
        <v>32.9</v>
      </c>
      <c r="H90" s="21" t="s">
        <v>3148</v>
      </c>
      <c r="I90" s="25"/>
      <c r="J90" s="35">
        <v>5.9999999999999995E-4</v>
      </c>
      <c r="K90" s="21">
        <f t="shared" si="39"/>
        <v>5.9999999999999991</v>
      </c>
      <c r="L90" s="32">
        <v>0.70499999999999996</v>
      </c>
      <c r="M90" s="25">
        <v>1836.982</v>
      </c>
      <c r="N90" s="25">
        <v>483300.93699999998</v>
      </c>
      <c r="O90" s="32">
        <v>2.7330000000000001</v>
      </c>
      <c r="P90" s="21" t="s">
        <v>3149</v>
      </c>
      <c r="Q90" s="21">
        <v>6.9199999999999999E-3</v>
      </c>
      <c r="R90" s="32">
        <v>6.0069999999999997</v>
      </c>
      <c r="S90" s="29">
        <v>0.156</v>
      </c>
      <c r="T90" s="32">
        <v>3.0139999999999998</v>
      </c>
      <c r="U90" s="32">
        <v>7.1440000000000001</v>
      </c>
      <c r="V90" s="29">
        <v>0.38200000000000001</v>
      </c>
      <c r="W90" s="32">
        <v>40.718000000000004</v>
      </c>
      <c r="X90" s="32">
        <v>14.143000000000001</v>
      </c>
      <c r="Y90" s="25">
        <v>171.624</v>
      </c>
      <c r="Z90" s="32">
        <v>63.994</v>
      </c>
      <c r="AA90" s="25">
        <v>291.93099999999998</v>
      </c>
      <c r="AB90" s="25">
        <v>56.436</v>
      </c>
      <c r="AC90" s="25">
        <v>494.23399999999998</v>
      </c>
      <c r="AD90" s="25">
        <v>96.251000000000005</v>
      </c>
      <c r="AE90" s="25">
        <v>10882.89</v>
      </c>
      <c r="AF90" s="29">
        <v>0.86</v>
      </c>
      <c r="AG90" s="25">
        <v>207.642</v>
      </c>
      <c r="AH90" s="25">
        <v>337.303</v>
      </c>
      <c r="AI90" s="37">
        <f t="shared" si="40"/>
        <v>0.68247631688633326</v>
      </c>
      <c r="AJ90" s="37">
        <f t="shared" si="41"/>
        <v>8.2386076231097019E-2</v>
      </c>
      <c r="AK90" s="37">
        <f t="shared" si="42"/>
        <v>5.5297692995625557E-3</v>
      </c>
    </row>
    <row r="91" spans="1:37" x14ac:dyDescent="0.25">
      <c r="A91" s="20" t="s">
        <v>1596</v>
      </c>
      <c r="B91" s="20" t="s">
        <v>241</v>
      </c>
      <c r="C91" s="20" t="s">
        <v>3086</v>
      </c>
      <c r="D91" s="20" t="s">
        <v>3150</v>
      </c>
      <c r="F91" s="21">
        <v>1.14E-3</v>
      </c>
      <c r="G91" s="21">
        <v>32.9</v>
      </c>
      <c r="H91" s="21" t="s">
        <v>3151</v>
      </c>
      <c r="I91" s="25"/>
      <c r="J91" s="35">
        <v>4.0000000000000002E-4</v>
      </c>
      <c r="K91" s="21">
        <f t="shared" si="39"/>
        <v>4</v>
      </c>
      <c r="L91" s="32">
        <v>0.56499999999999995</v>
      </c>
      <c r="M91" s="25">
        <v>868.31500000000005</v>
      </c>
      <c r="N91" s="25">
        <v>386131.62400000001</v>
      </c>
      <c r="O91" s="32">
        <v>2.4630000000000001</v>
      </c>
      <c r="P91" s="21" t="s">
        <v>3152</v>
      </c>
      <c r="Q91" s="21" t="s">
        <v>3153</v>
      </c>
      <c r="R91" s="32">
        <v>2.9620000000000002</v>
      </c>
      <c r="S91" s="29">
        <v>3.6999999999999998E-2</v>
      </c>
      <c r="T91" s="32">
        <v>0.64500000000000002</v>
      </c>
      <c r="U91" s="32">
        <v>2.2749999999999999</v>
      </c>
      <c r="V91" s="29">
        <v>9.9000000000000005E-2</v>
      </c>
      <c r="W91" s="32">
        <v>15.510999999999999</v>
      </c>
      <c r="X91" s="32">
        <v>6.1639999999999997</v>
      </c>
      <c r="Y91" s="25">
        <v>77.272000000000006</v>
      </c>
      <c r="Z91" s="32">
        <v>30.385000000000002</v>
      </c>
      <c r="AA91" s="25">
        <v>146.65199999999999</v>
      </c>
      <c r="AB91" s="25">
        <v>29.565999999999999</v>
      </c>
      <c r="AC91" s="25">
        <v>274.71100000000001</v>
      </c>
      <c r="AD91" s="25">
        <v>54.567999999999998</v>
      </c>
      <c r="AE91" s="25">
        <v>9745.8050000000003</v>
      </c>
      <c r="AF91" s="29">
        <v>0.86</v>
      </c>
      <c r="AG91" s="25">
        <v>92.828999999999994</v>
      </c>
      <c r="AH91" s="25">
        <v>226.548</v>
      </c>
      <c r="AI91" s="37">
        <f t="shared" si="40"/>
        <v>0.82467757024654997</v>
      </c>
      <c r="AJ91" s="37">
        <f t="shared" si="41"/>
        <v>5.6462973816119477E-2</v>
      </c>
      <c r="AK91" s="37">
        <f t="shared" si="42"/>
        <v>8.9657858622334014E-3</v>
      </c>
    </row>
    <row r="92" spans="1:37" x14ac:dyDescent="0.25">
      <c r="A92" s="20" t="s">
        <v>1567</v>
      </c>
      <c r="B92" s="20" t="s">
        <v>241</v>
      </c>
      <c r="C92" s="20" t="s">
        <v>3154</v>
      </c>
      <c r="D92" s="20" t="s">
        <v>3155</v>
      </c>
      <c r="F92" s="21">
        <v>3.1E-4</v>
      </c>
      <c r="G92" s="21">
        <v>32.9</v>
      </c>
      <c r="H92" s="21">
        <v>3.1E-2</v>
      </c>
      <c r="I92" s="25">
        <v>733.28</v>
      </c>
      <c r="J92" s="21">
        <v>8.8999999999999995E-4</v>
      </c>
      <c r="K92" s="21">
        <f t="shared" si="39"/>
        <v>8.9</v>
      </c>
      <c r="L92" s="32">
        <v>0.28999999999999998</v>
      </c>
      <c r="M92" s="25">
        <v>1503.6590000000001</v>
      </c>
      <c r="N92" s="25">
        <v>393488.74900000001</v>
      </c>
      <c r="O92" s="32">
        <v>0.77400000000000002</v>
      </c>
      <c r="P92" s="21" t="s">
        <v>3010</v>
      </c>
      <c r="Q92" s="21">
        <v>8.9999999999999993E-3</v>
      </c>
      <c r="R92" s="32">
        <v>2.762</v>
      </c>
      <c r="S92" s="29">
        <v>0.21199999999999999</v>
      </c>
      <c r="T92" s="32">
        <v>3.347</v>
      </c>
      <c r="U92" s="32">
        <v>6.84</v>
      </c>
      <c r="V92" s="29">
        <v>0.42299999999999999</v>
      </c>
      <c r="W92" s="32">
        <v>37.97</v>
      </c>
      <c r="X92" s="32">
        <v>12.365</v>
      </c>
      <c r="Y92" s="25">
        <v>143.86099999999999</v>
      </c>
      <c r="Z92" s="32">
        <v>52.887</v>
      </c>
      <c r="AA92" s="25">
        <v>232.58199999999999</v>
      </c>
      <c r="AB92" s="25">
        <v>44.543999999999997</v>
      </c>
      <c r="AC92" s="25">
        <v>391.97300000000001</v>
      </c>
      <c r="AD92" s="25">
        <v>74.790000000000006</v>
      </c>
      <c r="AE92" s="25">
        <v>8081.4409999999998</v>
      </c>
      <c r="AF92" s="29">
        <v>0.38800000000000001</v>
      </c>
      <c r="AG92" s="25">
        <v>120.914</v>
      </c>
      <c r="AH92" s="25">
        <v>176.25200000000001</v>
      </c>
      <c r="AI92" s="37">
        <f t="shared" si="40"/>
        <v>0.44965342000596981</v>
      </c>
      <c r="AJ92" s="37">
        <f t="shared" si="41"/>
        <v>9.6868916991731571E-2</v>
      </c>
      <c r="AK92" s="37">
        <f t="shared" si="42"/>
        <v>1.974625803307881E-3</v>
      </c>
    </row>
    <row r="93" spans="1:37" x14ac:dyDescent="0.25">
      <c r="A93" s="20" t="s">
        <v>1567</v>
      </c>
      <c r="B93" s="20" t="s">
        <v>241</v>
      </c>
      <c r="C93" s="20" t="s">
        <v>3130</v>
      </c>
      <c r="D93" s="20" t="s">
        <v>3159</v>
      </c>
      <c r="F93" s="21">
        <v>3.3300000000000001E-3</v>
      </c>
      <c r="G93" s="21">
        <v>32.9</v>
      </c>
      <c r="H93" s="21" t="s">
        <v>3099</v>
      </c>
      <c r="I93" s="25">
        <v>747.01300000000003</v>
      </c>
      <c r="J93" s="21">
        <v>6.8999999999999997E-4</v>
      </c>
      <c r="K93" s="21">
        <f t="shared" si="39"/>
        <v>6.8999999999999995</v>
      </c>
      <c r="L93" s="32">
        <v>0.502</v>
      </c>
      <c r="M93" s="25">
        <v>1503.164</v>
      </c>
      <c r="N93" s="25">
        <v>397987.99900000001</v>
      </c>
      <c r="O93" s="32">
        <v>2.0379999999999998</v>
      </c>
      <c r="P93" s="21">
        <v>0.49299999999999999</v>
      </c>
      <c r="Q93" s="21">
        <v>0.223</v>
      </c>
      <c r="R93" s="32">
        <v>5.3730000000000002</v>
      </c>
      <c r="S93" s="29">
        <v>0.214</v>
      </c>
      <c r="T93" s="32">
        <v>2.831</v>
      </c>
      <c r="U93" s="32">
        <v>6.2519999999999998</v>
      </c>
      <c r="V93" s="29">
        <v>0.441</v>
      </c>
      <c r="W93" s="32">
        <v>34.545999999999999</v>
      </c>
      <c r="X93" s="32">
        <v>11.670999999999999</v>
      </c>
      <c r="Y93" s="25">
        <v>142.91499999999999</v>
      </c>
      <c r="Z93" s="32">
        <v>51.878</v>
      </c>
      <c r="AA93" s="25">
        <v>232.55199999999999</v>
      </c>
      <c r="AB93" s="25">
        <v>45.112000000000002</v>
      </c>
      <c r="AC93" s="25">
        <v>398.048</v>
      </c>
      <c r="AD93" s="25">
        <v>76.427000000000007</v>
      </c>
      <c r="AE93" s="25">
        <v>8943.8340000000007</v>
      </c>
      <c r="AF93" s="29">
        <v>0.89800000000000002</v>
      </c>
      <c r="AG93" s="25">
        <v>169.9</v>
      </c>
      <c r="AH93" s="25">
        <v>293.49599999999998</v>
      </c>
      <c r="AI93" s="37">
        <f t="shared" si="40"/>
        <v>0.73733821046707926</v>
      </c>
      <c r="AJ93" s="37">
        <f t="shared" si="41"/>
        <v>8.67885280167216E-2</v>
      </c>
      <c r="AK93" s="37">
        <f t="shared" si="42"/>
        <v>5.1199855293833901E-3</v>
      </c>
    </row>
    <row r="94" spans="1:37" x14ac:dyDescent="0.25">
      <c r="A94" s="20" t="s">
        <v>1567</v>
      </c>
      <c r="B94" s="20" t="s">
        <v>241</v>
      </c>
      <c r="C94" s="20" t="s">
        <v>3161</v>
      </c>
      <c r="D94" s="20" t="s">
        <v>3162</v>
      </c>
      <c r="F94" s="21" t="s">
        <v>3013</v>
      </c>
      <c r="G94" s="21">
        <v>32.9</v>
      </c>
      <c r="H94" s="21">
        <v>0.03</v>
      </c>
      <c r="I94" s="25">
        <v>895.55799999999999</v>
      </c>
      <c r="J94" s="21">
        <v>2.7E-4</v>
      </c>
      <c r="K94" s="21">
        <f t="shared" si="39"/>
        <v>2.7</v>
      </c>
      <c r="L94" s="32">
        <v>0.29699999999999999</v>
      </c>
      <c r="M94" s="25">
        <v>1107.8019999999999</v>
      </c>
      <c r="N94" s="25">
        <v>482407.96299999999</v>
      </c>
      <c r="O94" s="32">
        <v>2.8639999999999999</v>
      </c>
      <c r="P94" s="21" t="s">
        <v>3163</v>
      </c>
      <c r="Q94" s="21" t="s">
        <v>3153</v>
      </c>
      <c r="R94" s="32">
        <v>2.3769999999999998</v>
      </c>
      <c r="S94" s="29">
        <v>1.6E-2</v>
      </c>
      <c r="T94" s="32">
        <v>0.57699999999999996</v>
      </c>
      <c r="U94" s="32">
        <v>1.956</v>
      </c>
      <c r="V94" s="29">
        <v>3.7999999999999999E-2</v>
      </c>
      <c r="W94" s="32">
        <v>17.09</v>
      </c>
      <c r="X94" s="32">
        <v>6.5579999999999998</v>
      </c>
      <c r="Y94" s="25">
        <v>90.691999999999993</v>
      </c>
      <c r="Z94" s="32">
        <v>36.896999999999998</v>
      </c>
      <c r="AA94" s="25">
        <v>182.94200000000001</v>
      </c>
      <c r="AB94" s="25">
        <v>37.898000000000003</v>
      </c>
      <c r="AC94" s="25">
        <v>349.52800000000002</v>
      </c>
      <c r="AD94" s="25">
        <v>70.524000000000001</v>
      </c>
      <c r="AE94" s="25">
        <v>12849.368</v>
      </c>
      <c r="AF94" s="29">
        <v>1.5649999999999999</v>
      </c>
      <c r="AG94" s="25">
        <v>94.245000000000005</v>
      </c>
      <c r="AH94" s="25">
        <v>302.22199999999998</v>
      </c>
      <c r="AI94" s="37">
        <f t="shared" si="40"/>
        <v>0.86465748094573247</v>
      </c>
      <c r="AJ94" s="37">
        <f t="shared" si="41"/>
        <v>4.8894509166647587E-2</v>
      </c>
      <c r="AK94" s="37">
        <f t="shared" si="42"/>
        <v>8.1939072120116255E-3</v>
      </c>
    </row>
    <row r="95" spans="1:37" x14ac:dyDescent="0.25">
      <c r="A95" s="20" t="s">
        <v>1567</v>
      </c>
      <c r="B95" s="20" t="s">
        <v>241</v>
      </c>
      <c r="C95" s="20" t="s">
        <v>3017</v>
      </c>
      <c r="D95" s="20" t="s">
        <v>3164</v>
      </c>
      <c r="F95" s="21">
        <v>2.0899999999999998E-3</v>
      </c>
      <c r="G95" s="21">
        <v>32.9</v>
      </c>
      <c r="H95" s="21">
        <v>2.4E-2</v>
      </c>
      <c r="I95" s="25">
        <v>801.68499999999995</v>
      </c>
      <c r="J95" s="21">
        <v>7.6000000000000004E-4</v>
      </c>
      <c r="K95" s="21">
        <f t="shared" si="39"/>
        <v>7.6000000000000005</v>
      </c>
      <c r="L95" s="32">
        <v>0.60199999999999998</v>
      </c>
      <c r="M95" s="25">
        <v>1935.5650000000001</v>
      </c>
      <c r="N95" s="25">
        <v>420765.19699999999</v>
      </c>
      <c r="O95" s="32">
        <v>1.7210000000000001</v>
      </c>
      <c r="P95" s="21">
        <v>0.52100000000000002</v>
      </c>
      <c r="Q95" s="21">
        <v>0.32600000000000001</v>
      </c>
      <c r="R95" s="32">
        <v>4.9649999999999999</v>
      </c>
      <c r="S95" s="29">
        <v>0.313</v>
      </c>
      <c r="T95" s="32">
        <v>4.1459999999999999</v>
      </c>
      <c r="U95" s="32">
        <v>8.2829999999999995</v>
      </c>
      <c r="V95" s="29">
        <v>0.35399999999999998</v>
      </c>
      <c r="W95" s="32">
        <v>44.613999999999997</v>
      </c>
      <c r="X95" s="32">
        <v>15.414999999999999</v>
      </c>
      <c r="Y95" s="25">
        <v>184.84800000000001</v>
      </c>
      <c r="Z95" s="32">
        <v>68.039000000000001</v>
      </c>
      <c r="AA95" s="25">
        <v>304.685</v>
      </c>
      <c r="AB95" s="25">
        <v>59.113999999999997</v>
      </c>
      <c r="AC95" s="25">
        <v>514.11699999999996</v>
      </c>
      <c r="AD95" s="25">
        <v>97.120999999999995</v>
      </c>
      <c r="AE95" s="25">
        <v>9669.4060000000009</v>
      </c>
      <c r="AF95" s="29">
        <v>0.84599999999999997</v>
      </c>
      <c r="AG95" s="25">
        <v>232.14400000000001</v>
      </c>
      <c r="AH95" s="25">
        <v>354.31900000000002</v>
      </c>
      <c r="AI95" s="37">
        <f t="shared" si="40"/>
        <v>0.68917970034058407</v>
      </c>
      <c r="AJ95" s="37">
        <f t="shared" si="41"/>
        <v>8.6777912420713574E-2</v>
      </c>
      <c r="AK95" s="37">
        <f t="shared" si="42"/>
        <v>3.3474870506129931E-3</v>
      </c>
    </row>
    <row r="96" spans="1:37" x14ac:dyDescent="0.25">
      <c r="A96" s="20" t="s">
        <v>1567</v>
      </c>
      <c r="B96" s="20" t="s">
        <v>241</v>
      </c>
      <c r="C96" s="20" t="s">
        <v>3057</v>
      </c>
      <c r="D96" s="20" t="s">
        <v>3165</v>
      </c>
      <c r="F96" s="21" t="s">
        <v>3013</v>
      </c>
      <c r="G96" s="21">
        <v>32.9</v>
      </c>
      <c r="H96" s="21">
        <v>2.7E-2</v>
      </c>
      <c r="I96" s="25">
        <v>872.02300000000002</v>
      </c>
      <c r="J96" s="21">
        <v>1.2099999999999999E-3</v>
      </c>
      <c r="K96" s="21">
        <f t="shared" si="39"/>
        <v>12.1</v>
      </c>
      <c r="L96" s="32">
        <v>0.36</v>
      </c>
      <c r="M96" s="25">
        <v>1867.4369999999999</v>
      </c>
      <c r="N96" s="25">
        <v>421954.16</v>
      </c>
      <c r="O96" s="32">
        <v>1.2170000000000001</v>
      </c>
      <c r="P96" s="21" t="s">
        <v>3166</v>
      </c>
      <c r="Q96" s="21">
        <v>1.4E-2</v>
      </c>
      <c r="R96" s="32">
        <v>3.2</v>
      </c>
      <c r="S96" s="29">
        <v>0.26500000000000001</v>
      </c>
      <c r="T96" s="32">
        <v>4.5449999999999999</v>
      </c>
      <c r="U96" s="32">
        <v>9.5730000000000004</v>
      </c>
      <c r="V96" s="29">
        <v>0.85299999999999998</v>
      </c>
      <c r="W96" s="32">
        <v>48.567999999999998</v>
      </c>
      <c r="X96" s="32">
        <v>15.635999999999999</v>
      </c>
      <c r="Y96" s="25">
        <v>183.089</v>
      </c>
      <c r="Z96" s="32">
        <v>66.518000000000001</v>
      </c>
      <c r="AA96" s="25">
        <v>294.76400000000001</v>
      </c>
      <c r="AB96" s="25">
        <v>57.13</v>
      </c>
      <c r="AC96" s="25">
        <v>502.10500000000002</v>
      </c>
      <c r="AD96" s="25">
        <v>96.248000000000005</v>
      </c>
      <c r="AE96" s="25">
        <v>8649.2890000000007</v>
      </c>
      <c r="AF96" s="29">
        <v>0.57099999999999995</v>
      </c>
      <c r="AG96" s="25">
        <v>150.065</v>
      </c>
      <c r="AH96" s="25">
        <v>223.239</v>
      </c>
      <c r="AI96" s="37">
        <f t="shared" si="40"/>
        <v>0.4446062078648888</v>
      </c>
      <c r="AJ96" s="37">
        <f t="shared" si="41"/>
        <v>9.6728771870425501E-2</v>
      </c>
      <c r="AK96" s="37">
        <f t="shared" si="42"/>
        <v>2.4237958195994862E-3</v>
      </c>
    </row>
    <row r="97" spans="1:37" x14ac:dyDescent="0.25">
      <c r="A97" s="20" t="s">
        <v>1567</v>
      </c>
      <c r="B97" s="20" t="s">
        <v>241</v>
      </c>
      <c r="C97" s="20" t="s">
        <v>3095</v>
      </c>
      <c r="D97" s="20" t="s">
        <v>3167</v>
      </c>
      <c r="F97" s="21">
        <v>1.1800000000000001E-3</v>
      </c>
      <c r="G97" s="21">
        <v>32.9</v>
      </c>
      <c r="H97" s="21">
        <v>4.1000000000000002E-2</v>
      </c>
      <c r="I97" s="25">
        <v>957.06899999999996</v>
      </c>
      <c r="J97" s="21">
        <v>1.08E-3</v>
      </c>
      <c r="K97" s="21">
        <f t="shared" si="39"/>
        <v>10.8</v>
      </c>
      <c r="L97" s="32">
        <v>0.48599999999999999</v>
      </c>
      <c r="M97" s="25">
        <v>1503.691</v>
      </c>
      <c r="N97" s="25">
        <v>455009.4</v>
      </c>
      <c r="O97" s="32">
        <v>3.6</v>
      </c>
      <c r="P97" s="21">
        <v>0.311</v>
      </c>
      <c r="Q97" s="21">
        <v>0.28100000000000003</v>
      </c>
      <c r="R97" s="32">
        <v>4.702</v>
      </c>
      <c r="S97" s="29">
        <v>0.187</v>
      </c>
      <c r="T97" s="32">
        <v>1.9350000000000001</v>
      </c>
      <c r="U97" s="32">
        <v>3.9870000000000001</v>
      </c>
      <c r="V97" s="29">
        <v>0.27400000000000002</v>
      </c>
      <c r="W97" s="32">
        <v>27.5</v>
      </c>
      <c r="X97" s="32">
        <v>9.7129999999999992</v>
      </c>
      <c r="Y97" s="25">
        <v>124.86199999999999</v>
      </c>
      <c r="Z97" s="32">
        <v>51.079000000000001</v>
      </c>
      <c r="AA97" s="25">
        <v>250.85900000000001</v>
      </c>
      <c r="AB97" s="25">
        <v>50.055</v>
      </c>
      <c r="AC97" s="25">
        <v>467.435</v>
      </c>
      <c r="AD97" s="25">
        <v>91.192999999999998</v>
      </c>
      <c r="AE97" s="25">
        <v>10571.735000000001</v>
      </c>
      <c r="AF97" s="29">
        <v>1.294</v>
      </c>
      <c r="AG97" s="25">
        <v>158.131</v>
      </c>
      <c r="AH97" s="25">
        <v>335.23899999999998</v>
      </c>
      <c r="AI97" s="37">
        <f t="shared" si="40"/>
        <v>0.71718848609967156</v>
      </c>
      <c r="AJ97" s="37">
        <f t="shared" si="41"/>
        <v>5.8831709221603003E-2</v>
      </c>
      <c r="AK97" s="37">
        <f t="shared" si="42"/>
        <v>7.7016055708280301E-3</v>
      </c>
    </row>
    <row r="98" spans="1:37" x14ac:dyDescent="0.25">
      <c r="A98" s="20" t="s">
        <v>1567</v>
      </c>
      <c r="B98" s="20" t="s">
        <v>241</v>
      </c>
      <c r="C98" s="20" t="s">
        <v>3168</v>
      </c>
      <c r="D98" s="20" t="s">
        <v>3169</v>
      </c>
      <c r="F98" s="21">
        <v>2.0200000000000001E-3</v>
      </c>
      <c r="G98" s="21">
        <v>32.9</v>
      </c>
      <c r="H98" s="21">
        <v>2.5999999999999999E-2</v>
      </c>
      <c r="I98" s="25">
        <v>882.29200000000003</v>
      </c>
      <c r="J98" s="21">
        <v>1.32E-3</v>
      </c>
      <c r="K98" s="21">
        <f t="shared" si="39"/>
        <v>13.2</v>
      </c>
      <c r="L98" s="32">
        <v>0.30099999999999999</v>
      </c>
      <c r="M98" s="25">
        <v>1753.3119999999999</v>
      </c>
      <c r="N98" s="25">
        <v>441915.5</v>
      </c>
      <c r="O98" s="32">
        <v>1.6339999999999999</v>
      </c>
      <c r="P98" s="21">
        <v>0.111</v>
      </c>
      <c r="Q98" s="21">
        <v>3.5999999999999997E-2</v>
      </c>
      <c r="R98" s="32">
        <v>3.78</v>
      </c>
      <c r="S98" s="29">
        <v>0.25600000000000001</v>
      </c>
      <c r="T98" s="32">
        <v>4.3929999999999998</v>
      </c>
      <c r="U98" s="32">
        <v>9.52</v>
      </c>
      <c r="V98" s="29">
        <v>0.59199999999999997</v>
      </c>
      <c r="W98" s="32">
        <v>46.128999999999998</v>
      </c>
      <c r="X98" s="32">
        <v>14.647</v>
      </c>
      <c r="Y98" s="25">
        <v>170.44300000000001</v>
      </c>
      <c r="Z98" s="32">
        <v>61.694000000000003</v>
      </c>
      <c r="AA98" s="25">
        <v>272.64299999999997</v>
      </c>
      <c r="AB98" s="25">
        <v>52.363</v>
      </c>
      <c r="AC98" s="25">
        <v>453.59100000000001</v>
      </c>
      <c r="AD98" s="25">
        <v>86.912000000000006</v>
      </c>
      <c r="AE98" s="25">
        <v>9499.6849999999995</v>
      </c>
      <c r="AF98" s="29">
        <v>0.59</v>
      </c>
      <c r="AG98" s="25">
        <v>183.541</v>
      </c>
      <c r="AH98" s="25">
        <v>240.20099999999999</v>
      </c>
      <c r="AI98" s="37">
        <f t="shared" si="40"/>
        <v>0.52955415782059168</v>
      </c>
      <c r="AJ98" s="37">
        <f t="shared" si="41"/>
        <v>0.1016973440831057</v>
      </c>
      <c r="AK98" s="37">
        <f t="shared" si="42"/>
        <v>3.6023642444404759E-3</v>
      </c>
    </row>
    <row r="99" spans="1:37" x14ac:dyDescent="0.25">
      <c r="E99" s="38" t="s">
        <v>3356</v>
      </c>
      <c r="F99" s="43">
        <f>AVERAGE(F88:F98)</f>
        <v>2.2414285714285717E-3</v>
      </c>
      <c r="G99" s="41">
        <f>AVERAGE(G88:G98)</f>
        <v>32.899999999999991</v>
      </c>
      <c r="H99" s="41">
        <f t="shared" ref="H99:AK99" si="43">AVERAGE(H88:H98)</f>
        <v>2.9833333333333333E-2</v>
      </c>
      <c r="I99" s="41">
        <f t="shared" si="43"/>
        <v>841.27428571428584</v>
      </c>
      <c r="J99" s="41">
        <f t="shared" si="43"/>
        <v>8.3181818181818183E-4</v>
      </c>
      <c r="K99" s="41">
        <f t="shared" si="43"/>
        <v>8.3181818181818183</v>
      </c>
      <c r="L99" s="41">
        <f t="shared" si="43"/>
        <v>0.48709090909090913</v>
      </c>
      <c r="M99" s="41">
        <f t="shared" si="43"/>
        <v>1541.296</v>
      </c>
      <c r="N99" s="41">
        <f t="shared" si="43"/>
        <v>435533.85027272726</v>
      </c>
      <c r="O99" s="41">
        <f t="shared" si="43"/>
        <v>2.3341818181818184</v>
      </c>
      <c r="P99" s="41">
        <f t="shared" si="43"/>
        <v>0.35899999999999999</v>
      </c>
      <c r="Q99" s="41">
        <f t="shared" si="43"/>
        <v>0.10244888888888889</v>
      </c>
      <c r="R99" s="41">
        <f t="shared" si="43"/>
        <v>4.0061818181818181</v>
      </c>
      <c r="S99" s="41">
        <f t="shared" si="43"/>
        <v>0.17354545454545456</v>
      </c>
      <c r="T99" s="41">
        <f t="shared" si="43"/>
        <v>2.7496363636363634</v>
      </c>
      <c r="U99" s="41">
        <f t="shared" si="43"/>
        <v>6.0435454545454546</v>
      </c>
      <c r="V99" s="41">
        <f t="shared" si="43"/>
        <v>0.37209090909090908</v>
      </c>
      <c r="W99" s="41">
        <f t="shared" si="43"/>
        <v>34.313636363636363</v>
      </c>
      <c r="X99" s="41">
        <f t="shared" si="43"/>
        <v>11.752545454545452</v>
      </c>
      <c r="Y99" s="41">
        <f t="shared" si="43"/>
        <v>143.41463636363636</v>
      </c>
      <c r="Z99" s="41">
        <f t="shared" si="43"/>
        <v>53.826363636363631</v>
      </c>
      <c r="AA99" s="41">
        <f t="shared" si="43"/>
        <v>247.18954545454542</v>
      </c>
      <c r="AB99" s="41">
        <f t="shared" si="43"/>
        <v>48.31636363636364</v>
      </c>
      <c r="AC99" s="41">
        <f t="shared" si="43"/>
        <v>429.79890909090915</v>
      </c>
      <c r="AD99" s="41">
        <f t="shared" si="43"/>
        <v>83.549363636363637</v>
      </c>
      <c r="AE99" s="41">
        <f t="shared" si="43"/>
        <v>10044.454454545456</v>
      </c>
      <c r="AF99" s="41">
        <f t="shared" si="43"/>
        <v>0.92699999999999994</v>
      </c>
      <c r="AG99" s="41">
        <f t="shared" si="43"/>
        <v>159.78063636363638</v>
      </c>
      <c r="AH99" s="41">
        <f t="shared" si="43"/>
        <v>288.52045454545458</v>
      </c>
      <c r="AI99" s="41">
        <f t="shared" si="43"/>
        <v>0.68414908759419368</v>
      </c>
      <c r="AJ99" s="41">
        <f t="shared" si="43"/>
        <v>7.8274434338993643E-2</v>
      </c>
      <c r="AK99" s="41">
        <f t="shared" si="43"/>
        <v>5.6575035296295602E-3</v>
      </c>
    </row>
    <row r="100" spans="1:37" x14ac:dyDescent="0.25">
      <c r="E100" s="38" t="s">
        <v>3357</v>
      </c>
      <c r="F100" s="43">
        <f>STDEV(F88:F98)</f>
        <v>1.7673844004764832E-3</v>
      </c>
      <c r="G100" s="41">
        <f>STDEV(G88:G98)</f>
        <v>7.4522350826821909E-15</v>
      </c>
      <c r="H100" s="41">
        <f t="shared" ref="H100:AK100" si="44">STDEV(H88:H98)</f>
        <v>6.0470378423379068E-3</v>
      </c>
      <c r="I100" s="41">
        <f t="shared" si="44"/>
        <v>82.763056455792892</v>
      </c>
      <c r="J100" s="41">
        <f t="shared" si="44"/>
        <v>3.8431284604650368E-4</v>
      </c>
      <c r="K100" s="41">
        <f t="shared" si="44"/>
        <v>3.8431284604650373</v>
      </c>
      <c r="L100" s="41">
        <f t="shared" si="44"/>
        <v>0.15217782660128512</v>
      </c>
      <c r="M100" s="41">
        <f t="shared" si="44"/>
        <v>325.61064899754143</v>
      </c>
      <c r="N100" s="41">
        <f t="shared" si="44"/>
        <v>34059.860546982658</v>
      </c>
      <c r="O100" s="41">
        <f t="shared" si="44"/>
        <v>1.1282640487210265</v>
      </c>
      <c r="P100" s="41">
        <f t="shared" si="44"/>
        <v>0.18974368676366193</v>
      </c>
      <c r="Q100" s="41">
        <f t="shared" si="44"/>
        <v>0.13344760783210433</v>
      </c>
      <c r="R100" s="41">
        <f t="shared" si="44"/>
        <v>1.329500494033891</v>
      </c>
      <c r="S100" s="41">
        <f t="shared" si="44"/>
        <v>9.814821815638182E-2</v>
      </c>
      <c r="T100" s="41">
        <f t="shared" si="44"/>
        <v>1.44269409596957</v>
      </c>
      <c r="U100" s="41">
        <f t="shared" si="44"/>
        <v>2.7081815804571296</v>
      </c>
      <c r="V100" s="41">
        <f t="shared" si="44"/>
        <v>0.23963407710317605</v>
      </c>
      <c r="W100" s="41">
        <f t="shared" si="44"/>
        <v>11.546073629357538</v>
      </c>
      <c r="X100" s="41">
        <f t="shared" si="44"/>
        <v>3.3532869058175416</v>
      </c>
      <c r="Y100" s="41">
        <f t="shared" si="44"/>
        <v>35.977079292996315</v>
      </c>
      <c r="Z100" s="41">
        <f t="shared" si="44"/>
        <v>11.9954724481592</v>
      </c>
      <c r="AA100" s="41">
        <f t="shared" si="44"/>
        <v>48.580191538040879</v>
      </c>
      <c r="AB100" s="41">
        <f t="shared" si="44"/>
        <v>8.8308639472333237</v>
      </c>
      <c r="AC100" s="41">
        <f t="shared" si="44"/>
        <v>72.456833853618505</v>
      </c>
      <c r="AD100" s="41">
        <f t="shared" si="44"/>
        <v>13.314866084739435</v>
      </c>
      <c r="AE100" s="41">
        <f t="shared" si="44"/>
        <v>1376.6156972085698</v>
      </c>
      <c r="AF100" s="41">
        <f t="shared" si="44"/>
        <v>0.43314477949064578</v>
      </c>
      <c r="AG100" s="41">
        <f t="shared" si="44"/>
        <v>50.504911003332637</v>
      </c>
      <c r="AH100" s="41">
        <f t="shared" si="44"/>
        <v>88.38786399089355</v>
      </c>
      <c r="AI100" s="41">
        <f t="shared" si="44"/>
        <v>0.2174677707600641</v>
      </c>
      <c r="AJ100" s="41">
        <f t="shared" si="44"/>
        <v>1.8974213270400182E-2</v>
      </c>
      <c r="AK100" s="41">
        <f t="shared" si="44"/>
        <v>2.99488247832919E-3</v>
      </c>
    </row>
    <row r="101" spans="1:37" x14ac:dyDescent="0.25">
      <c r="E101" s="38" t="s">
        <v>3358</v>
      </c>
      <c r="F101" s="26">
        <f>F100/F99</f>
        <v>0.7885080180583417</v>
      </c>
      <c r="G101" s="41">
        <f>G100/G99</f>
        <v>2.2651170464079613E-16</v>
      </c>
      <c r="H101" s="41">
        <f t="shared" ref="H101:AK101" si="45">H100/H99</f>
        <v>0.20269400588842146</v>
      </c>
      <c r="I101" s="41">
        <f t="shared" si="45"/>
        <v>9.8378207751260022E-2</v>
      </c>
      <c r="J101" s="41">
        <f t="shared" si="45"/>
        <v>0.4620154433345946</v>
      </c>
      <c r="K101" s="41">
        <f t="shared" si="45"/>
        <v>0.46201544333459466</v>
      </c>
      <c r="L101" s="41">
        <f t="shared" si="45"/>
        <v>0.31242181646400452</v>
      </c>
      <c r="M101" s="41">
        <f t="shared" si="45"/>
        <v>0.21125770066070465</v>
      </c>
      <c r="N101" s="41">
        <f t="shared" si="45"/>
        <v>7.8202556530691442E-2</v>
      </c>
      <c r="O101" s="41">
        <f t="shared" si="45"/>
        <v>0.4833659657240727</v>
      </c>
      <c r="P101" s="41">
        <f t="shared" si="45"/>
        <v>0.52853394641688567</v>
      </c>
      <c r="Q101" s="41">
        <f t="shared" si="45"/>
        <v>1.3025774049812795</v>
      </c>
      <c r="R101" s="41">
        <f t="shared" si="45"/>
        <v>0.33186224549271132</v>
      </c>
      <c r="S101" s="41">
        <f t="shared" si="45"/>
        <v>0.56554761640660023</v>
      </c>
      <c r="T101" s="41">
        <f t="shared" si="45"/>
        <v>0.52468541478758413</v>
      </c>
      <c r="U101" s="41">
        <f t="shared" si="45"/>
        <v>0.44811139435052311</v>
      </c>
      <c r="V101" s="41">
        <f t="shared" si="45"/>
        <v>0.6440202414207028</v>
      </c>
      <c r="W101" s="41">
        <f t="shared" si="45"/>
        <v>0.33648644833205171</v>
      </c>
      <c r="X101" s="41">
        <f t="shared" si="45"/>
        <v>0.28532430857526392</v>
      </c>
      <c r="Y101" s="41">
        <f t="shared" si="45"/>
        <v>0.25086058302845943</v>
      </c>
      <c r="Z101" s="41">
        <f t="shared" si="45"/>
        <v>0.22285496618715264</v>
      </c>
      <c r="AA101" s="41">
        <f t="shared" si="45"/>
        <v>0.19653012205151724</v>
      </c>
      <c r="AB101" s="41">
        <f t="shared" si="45"/>
        <v>0.18277170057117212</v>
      </c>
      <c r="AC101" s="41">
        <f t="shared" si="45"/>
        <v>0.16858310321651551</v>
      </c>
      <c r="AD101" s="41">
        <f t="shared" si="45"/>
        <v>0.15936526031114298</v>
      </c>
      <c r="AE101" s="41">
        <f t="shared" si="45"/>
        <v>0.13705231114723254</v>
      </c>
      <c r="AF101" s="41">
        <f t="shared" si="45"/>
        <v>0.46725434680760064</v>
      </c>
      <c r="AG101" s="41">
        <f t="shared" si="45"/>
        <v>0.31608905905463514</v>
      </c>
      <c r="AH101" s="41">
        <f t="shared" si="45"/>
        <v>0.30634869243549107</v>
      </c>
      <c r="AI101" s="41">
        <f t="shared" si="45"/>
        <v>0.31786605391054201</v>
      </c>
      <c r="AJ101" s="41">
        <f t="shared" si="45"/>
        <v>0.24240626496546752</v>
      </c>
      <c r="AK101" s="41">
        <f t="shared" si="45"/>
        <v>0.52936466811630745</v>
      </c>
    </row>
    <row r="102" spans="1:37" x14ac:dyDescent="0.25">
      <c r="I102" s="25"/>
      <c r="L102" s="32"/>
      <c r="M102" s="25"/>
      <c r="N102" s="25"/>
      <c r="O102" s="32"/>
      <c r="R102" s="32"/>
      <c r="S102" s="29"/>
      <c r="T102" s="32"/>
      <c r="U102" s="32"/>
      <c r="V102" s="29"/>
      <c r="W102" s="32"/>
      <c r="X102" s="32"/>
      <c r="Y102" s="25"/>
      <c r="Z102" s="32"/>
      <c r="AA102" s="25"/>
      <c r="AB102" s="25"/>
      <c r="AC102" s="25"/>
      <c r="AD102" s="25"/>
      <c r="AE102" s="25"/>
      <c r="AF102" s="29"/>
      <c r="AG102" s="25"/>
      <c r="AH102" s="25"/>
    </row>
    <row r="103" spans="1:37" x14ac:dyDescent="0.25">
      <c r="A103" s="20" t="s">
        <v>1679</v>
      </c>
      <c r="B103" s="20" t="s">
        <v>295</v>
      </c>
      <c r="C103" s="27" t="s">
        <v>3154</v>
      </c>
      <c r="D103" s="20" t="s">
        <v>3170</v>
      </c>
      <c r="F103" s="21" t="s">
        <v>3013</v>
      </c>
      <c r="G103" s="21">
        <v>32.9</v>
      </c>
      <c r="H103" s="21" t="s">
        <v>3009</v>
      </c>
      <c r="I103" s="25"/>
      <c r="J103" s="35">
        <v>1.9499999999999999E-3</v>
      </c>
      <c r="K103" s="21">
        <f t="shared" ref="K103:K114" si="46">J103*10000</f>
        <v>19.5</v>
      </c>
      <c r="L103" s="32">
        <v>0.498</v>
      </c>
      <c r="M103" s="25">
        <v>1135.896</v>
      </c>
      <c r="N103" s="25">
        <v>417382.22700000001</v>
      </c>
      <c r="O103" s="32">
        <v>2.1150000000000002</v>
      </c>
      <c r="P103" s="21" t="s">
        <v>3171</v>
      </c>
      <c r="Q103" s="29">
        <v>8.94E-3</v>
      </c>
      <c r="R103" s="32">
        <v>1.7390000000000001</v>
      </c>
      <c r="S103" s="29">
        <v>6.5000000000000002E-2</v>
      </c>
      <c r="T103" s="32">
        <v>1.222</v>
      </c>
      <c r="U103" s="32">
        <v>2.9380000000000002</v>
      </c>
      <c r="V103" s="29">
        <v>0.214</v>
      </c>
      <c r="W103" s="32">
        <v>17.983000000000001</v>
      </c>
      <c r="X103" s="32">
        <v>6.7060000000000004</v>
      </c>
      <c r="Y103" s="25">
        <v>89.995000000000005</v>
      </c>
      <c r="Z103" s="32">
        <v>38.14</v>
      </c>
      <c r="AA103" s="25">
        <v>191.18</v>
      </c>
      <c r="AB103" s="25">
        <v>38.68</v>
      </c>
      <c r="AC103" s="25">
        <v>353.64699999999999</v>
      </c>
      <c r="AD103" s="25">
        <v>73.227000000000004</v>
      </c>
      <c r="AE103" s="25">
        <v>8271.7219999999998</v>
      </c>
      <c r="AF103" s="29">
        <v>0.625</v>
      </c>
      <c r="AG103" s="25">
        <v>82.058999999999997</v>
      </c>
      <c r="AH103" s="25">
        <v>198.78299999999999</v>
      </c>
      <c r="AI103" s="37">
        <f t="shared" ref="AI103:AI114" si="47">AH103/AC103</f>
        <v>0.5620944048726555</v>
      </c>
      <c r="AJ103" s="37">
        <f t="shared" ref="AJ103:AJ114" si="48">W103/AC103</f>
        <v>5.0850141525306314E-2</v>
      </c>
      <c r="AK103" s="37">
        <f t="shared" ref="AK103:AK114" si="49">O103/AC103</f>
        <v>5.9805399169228076E-3</v>
      </c>
    </row>
    <row r="104" spans="1:37" x14ac:dyDescent="0.25">
      <c r="A104" s="20" t="s">
        <v>1679</v>
      </c>
      <c r="B104" s="20" t="s">
        <v>295</v>
      </c>
      <c r="C104" s="27" t="s">
        <v>3033</v>
      </c>
      <c r="D104" s="20" t="s">
        <v>3172</v>
      </c>
      <c r="F104" s="21">
        <v>6.4000000000000005E-4</v>
      </c>
      <c r="G104" s="21">
        <v>32.9</v>
      </c>
      <c r="H104" s="21" t="s">
        <v>3065</v>
      </c>
      <c r="I104" s="25"/>
      <c r="J104" s="35">
        <v>1.4499999999999999E-3</v>
      </c>
      <c r="K104" s="21">
        <f t="shared" si="46"/>
        <v>14.499999999999998</v>
      </c>
      <c r="L104" s="32">
        <v>0.72199999999999998</v>
      </c>
      <c r="M104" s="25">
        <v>2135.0889999999999</v>
      </c>
      <c r="N104" s="25">
        <v>473847.51500000001</v>
      </c>
      <c r="O104" s="32">
        <v>1.863</v>
      </c>
      <c r="P104" s="21">
        <v>0.152</v>
      </c>
      <c r="Q104" s="29">
        <v>0.14954999999999999</v>
      </c>
      <c r="R104" s="32">
        <v>5.24</v>
      </c>
      <c r="S104" s="29">
        <v>0.40300000000000002</v>
      </c>
      <c r="T104" s="32">
        <v>6.6829999999999998</v>
      </c>
      <c r="U104" s="32">
        <v>13.571999999999999</v>
      </c>
      <c r="V104" s="29">
        <v>2.3290000000000002</v>
      </c>
      <c r="W104" s="32">
        <v>64.286000000000001</v>
      </c>
      <c r="X104" s="32">
        <v>19.37</v>
      </c>
      <c r="Y104" s="25">
        <v>217.83600000000001</v>
      </c>
      <c r="Z104" s="32">
        <v>78.358000000000004</v>
      </c>
      <c r="AA104" s="25">
        <v>345.28</v>
      </c>
      <c r="AB104" s="25">
        <v>65.305999999999997</v>
      </c>
      <c r="AC104" s="25">
        <v>573.14200000000005</v>
      </c>
      <c r="AD104" s="25">
        <v>112.51600000000001</v>
      </c>
      <c r="AE104" s="25">
        <v>9184.4760000000006</v>
      </c>
      <c r="AF104" s="29">
        <v>0.57499999999999996</v>
      </c>
      <c r="AG104" s="25">
        <v>129.893</v>
      </c>
      <c r="AH104" s="25">
        <v>153.21799999999999</v>
      </c>
      <c r="AI104" s="37">
        <f t="shared" si="47"/>
        <v>0.26732991126108357</v>
      </c>
      <c r="AJ104" s="37">
        <f t="shared" si="48"/>
        <v>0.11216417571910625</v>
      </c>
      <c r="AK104" s="37">
        <f t="shared" si="49"/>
        <v>3.2505033656580738E-3</v>
      </c>
    </row>
    <row r="105" spans="1:37" x14ac:dyDescent="0.25">
      <c r="A105" s="20" t="s">
        <v>1679</v>
      </c>
      <c r="B105" s="20" t="s">
        <v>295</v>
      </c>
      <c r="C105" s="27" t="s">
        <v>3060</v>
      </c>
      <c r="D105" s="20" t="s">
        <v>3173</v>
      </c>
      <c r="F105" s="21" t="s">
        <v>3013</v>
      </c>
      <c r="G105" s="21">
        <v>32.9</v>
      </c>
      <c r="H105" s="21" t="s">
        <v>3148</v>
      </c>
      <c r="I105" s="25"/>
      <c r="J105" s="35">
        <v>1.109E-3</v>
      </c>
      <c r="K105" s="21">
        <f t="shared" si="46"/>
        <v>11.09</v>
      </c>
      <c r="L105" s="32">
        <v>0.48099999999999998</v>
      </c>
      <c r="M105" s="25">
        <v>775.41800000000001</v>
      </c>
      <c r="N105" s="25">
        <v>463768.78100000002</v>
      </c>
      <c r="O105" s="32">
        <v>2.1190000000000002</v>
      </c>
      <c r="P105" s="21" t="s">
        <v>3174</v>
      </c>
      <c r="Q105" s="29">
        <v>7.62E-3</v>
      </c>
      <c r="R105" s="32">
        <v>2.5350000000000001</v>
      </c>
      <c r="S105" s="29">
        <v>3.9E-2</v>
      </c>
      <c r="T105" s="32">
        <v>0.71399999999999997</v>
      </c>
      <c r="U105" s="32">
        <v>2.04</v>
      </c>
      <c r="V105" s="29">
        <v>0.129</v>
      </c>
      <c r="W105" s="32">
        <v>13.753</v>
      </c>
      <c r="X105" s="32">
        <v>5.1539999999999999</v>
      </c>
      <c r="Y105" s="25">
        <v>66.399000000000001</v>
      </c>
      <c r="Z105" s="32">
        <v>26.195</v>
      </c>
      <c r="AA105" s="25">
        <v>125.363</v>
      </c>
      <c r="AB105" s="25">
        <v>25.716999999999999</v>
      </c>
      <c r="AC105" s="25">
        <v>234.72300000000001</v>
      </c>
      <c r="AD105" s="25">
        <v>48.192</v>
      </c>
      <c r="AE105" s="25">
        <v>10500.022000000001</v>
      </c>
      <c r="AF105" s="29">
        <v>0.98099999999999998</v>
      </c>
      <c r="AG105" s="25">
        <v>137.965</v>
      </c>
      <c r="AH105" s="25">
        <v>255.928</v>
      </c>
      <c r="AI105" s="37">
        <f t="shared" si="47"/>
        <v>1.0903405290491344</v>
      </c>
      <c r="AJ105" s="37">
        <f t="shared" si="48"/>
        <v>5.8592468569334914E-2</v>
      </c>
      <c r="AK105" s="37">
        <f t="shared" si="49"/>
        <v>9.0276623935447321E-3</v>
      </c>
    </row>
    <row r="106" spans="1:37" x14ac:dyDescent="0.25">
      <c r="A106" s="20" t="s">
        <v>1679</v>
      </c>
      <c r="B106" s="20" t="s">
        <v>295</v>
      </c>
      <c r="C106" s="27" t="s">
        <v>3035</v>
      </c>
      <c r="D106" s="20" t="s">
        <v>3176</v>
      </c>
      <c r="F106" s="21">
        <v>6.3000000000000003E-4</v>
      </c>
      <c r="G106" s="21">
        <v>32.9</v>
      </c>
      <c r="H106" s="21">
        <v>8.2000000000000003E-2</v>
      </c>
      <c r="I106" s="25"/>
      <c r="J106" s="35">
        <v>7.1199999999999996E-4</v>
      </c>
      <c r="K106" s="21">
        <f t="shared" si="46"/>
        <v>7.1199999999999992</v>
      </c>
      <c r="L106" s="32">
        <v>0.95499999999999996</v>
      </c>
      <c r="M106" s="25">
        <v>1217.7360000000001</v>
      </c>
      <c r="N106" s="25">
        <v>456726.37300000002</v>
      </c>
      <c r="O106" s="32">
        <v>2.7629999999999999</v>
      </c>
      <c r="P106" s="21">
        <v>6.5000000000000002E-2</v>
      </c>
      <c r="Q106" s="29">
        <v>2.22438</v>
      </c>
      <c r="R106" s="32">
        <v>9.4909999999999997</v>
      </c>
      <c r="S106" s="29">
        <v>1.008</v>
      </c>
      <c r="T106" s="32">
        <v>5.8869999999999996</v>
      </c>
      <c r="U106" s="32">
        <v>4.4379999999999997</v>
      </c>
      <c r="V106" s="29">
        <v>0.22</v>
      </c>
      <c r="W106" s="32">
        <v>23.515000000000001</v>
      </c>
      <c r="X106" s="32">
        <v>8.4909999999999997</v>
      </c>
      <c r="Y106" s="25">
        <v>106.616</v>
      </c>
      <c r="Z106" s="32">
        <v>41.482999999999997</v>
      </c>
      <c r="AA106" s="25">
        <v>200.821</v>
      </c>
      <c r="AB106" s="25">
        <v>40.073999999999998</v>
      </c>
      <c r="AC106" s="25">
        <v>363.125</v>
      </c>
      <c r="AD106" s="25">
        <v>73.622</v>
      </c>
      <c r="AE106" s="25">
        <v>10669.6</v>
      </c>
      <c r="AF106" s="29">
        <v>0.92500000000000004</v>
      </c>
      <c r="AG106" s="25">
        <v>116.919</v>
      </c>
      <c r="AH106" s="25">
        <v>248.12700000000001</v>
      </c>
      <c r="AI106" s="37">
        <f t="shared" si="47"/>
        <v>0.68331015490533564</v>
      </c>
      <c r="AJ106" s="37">
        <f t="shared" si="48"/>
        <v>6.4757314974182439E-2</v>
      </c>
      <c r="AK106" s="37">
        <f t="shared" si="49"/>
        <v>7.6089500860585194E-3</v>
      </c>
    </row>
    <row r="107" spans="1:37" x14ac:dyDescent="0.25">
      <c r="A107" s="20" t="s">
        <v>1679</v>
      </c>
      <c r="B107" s="20" t="s">
        <v>295</v>
      </c>
      <c r="C107" s="27" t="s">
        <v>3067</v>
      </c>
      <c r="D107" s="20" t="s">
        <v>3177</v>
      </c>
      <c r="F107" s="21">
        <v>3.2000000000000003E-4</v>
      </c>
      <c r="G107" s="21">
        <v>32.9</v>
      </c>
      <c r="H107" s="21" t="s">
        <v>3077</v>
      </c>
      <c r="I107" s="25"/>
      <c r="J107" s="35">
        <v>4.28E-4</v>
      </c>
      <c r="K107" s="21">
        <f t="shared" si="46"/>
        <v>4.28</v>
      </c>
      <c r="L107" s="32">
        <v>0.58299999999999996</v>
      </c>
      <c r="M107" s="25">
        <v>967.28300000000002</v>
      </c>
      <c r="N107" s="25">
        <v>488637.20799999998</v>
      </c>
      <c r="O107" s="32">
        <v>2.79</v>
      </c>
      <c r="P107" s="21" t="s">
        <v>3178</v>
      </c>
      <c r="Q107" s="29" t="s">
        <v>2994</v>
      </c>
      <c r="R107" s="32">
        <v>4.3230000000000004</v>
      </c>
      <c r="S107" s="29">
        <v>2.8000000000000001E-2</v>
      </c>
      <c r="T107" s="32">
        <v>0.76</v>
      </c>
      <c r="U107" s="32">
        <v>2.0550000000000002</v>
      </c>
      <c r="V107" s="29">
        <v>0.13900000000000001</v>
      </c>
      <c r="W107" s="32">
        <v>15.981999999999999</v>
      </c>
      <c r="X107" s="32">
        <v>6.4379999999999997</v>
      </c>
      <c r="Y107" s="25">
        <v>82.725999999999999</v>
      </c>
      <c r="Z107" s="32">
        <v>32.805</v>
      </c>
      <c r="AA107" s="25">
        <v>161.59</v>
      </c>
      <c r="AB107" s="25">
        <v>33.173999999999999</v>
      </c>
      <c r="AC107" s="25">
        <v>304.24</v>
      </c>
      <c r="AD107" s="25">
        <v>61.744999999999997</v>
      </c>
      <c r="AE107" s="25">
        <v>12404.746999999999</v>
      </c>
      <c r="AF107" s="29">
        <v>1.34</v>
      </c>
      <c r="AG107" s="25">
        <v>108.33499999999999</v>
      </c>
      <c r="AH107" s="25">
        <v>268.59399999999999</v>
      </c>
      <c r="AI107" s="37">
        <f t="shared" si="47"/>
        <v>0.88283591901130687</v>
      </c>
      <c r="AJ107" s="37">
        <f t="shared" si="48"/>
        <v>5.2530896660531158E-2</v>
      </c>
      <c r="AK107" s="37">
        <f t="shared" si="49"/>
        <v>9.1703917959505658E-3</v>
      </c>
    </row>
    <row r="108" spans="1:37" x14ac:dyDescent="0.25">
      <c r="A108" s="20" t="s">
        <v>1679</v>
      </c>
      <c r="B108" s="20" t="s">
        <v>295</v>
      </c>
      <c r="C108" s="27" t="s">
        <v>3000</v>
      </c>
      <c r="D108" s="20" t="s">
        <v>3179</v>
      </c>
      <c r="F108" s="21">
        <v>2.99E-3</v>
      </c>
      <c r="G108" s="21">
        <v>32.9</v>
      </c>
      <c r="H108" s="21">
        <v>0.10299999999999999</v>
      </c>
      <c r="I108" s="25"/>
      <c r="J108" s="35">
        <v>1.1440000000000001E-3</v>
      </c>
      <c r="K108" s="21">
        <f t="shared" si="46"/>
        <v>11.440000000000001</v>
      </c>
      <c r="L108" s="32">
        <v>1.1679999999999999</v>
      </c>
      <c r="M108" s="25">
        <v>2160.6619999999998</v>
      </c>
      <c r="N108" s="25">
        <v>459444.11499999999</v>
      </c>
      <c r="O108" s="32">
        <v>2.7050000000000001</v>
      </c>
      <c r="P108" s="21">
        <v>0.376</v>
      </c>
      <c r="Q108" s="29">
        <v>1.70611</v>
      </c>
      <c r="R108" s="32">
        <v>8.4719999999999995</v>
      </c>
      <c r="S108" s="29">
        <v>0.93300000000000005</v>
      </c>
      <c r="T108" s="32">
        <v>7.7880000000000003</v>
      </c>
      <c r="U108" s="32">
        <v>11.916</v>
      </c>
      <c r="V108" s="29">
        <v>1.2210000000000001</v>
      </c>
      <c r="W108" s="32">
        <v>54.7</v>
      </c>
      <c r="X108" s="32">
        <v>18.201000000000001</v>
      </c>
      <c r="Y108" s="25">
        <v>207.45099999999999</v>
      </c>
      <c r="Z108" s="32">
        <v>74.397000000000006</v>
      </c>
      <c r="AA108" s="25">
        <v>338.69799999999998</v>
      </c>
      <c r="AB108" s="25">
        <v>65.186999999999998</v>
      </c>
      <c r="AC108" s="25">
        <v>573.78499999999997</v>
      </c>
      <c r="AD108" s="25">
        <v>111.413</v>
      </c>
      <c r="AE108" s="25">
        <v>10194.588</v>
      </c>
      <c r="AF108" s="29">
        <v>0.93200000000000005</v>
      </c>
      <c r="AG108" s="25">
        <v>225.06800000000001</v>
      </c>
      <c r="AH108" s="25">
        <v>366.66500000000002</v>
      </c>
      <c r="AI108" s="37">
        <f t="shared" si="47"/>
        <v>0.63902855599222708</v>
      </c>
      <c r="AJ108" s="37">
        <f t="shared" si="48"/>
        <v>9.5331875179727604E-2</v>
      </c>
      <c r="AK108" s="37">
        <f t="shared" si="49"/>
        <v>4.7143093667488698E-3</v>
      </c>
    </row>
    <row r="109" spans="1:37" x14ac:dyDescent="0.25">
      <c r="A109" s="20" t="s">
        <v>1679</v>
      </c>
      <c r="B109" s="20" t="s">
        <v>295</v>
      </c>
      <c r="C109" s="27" t="s">
        <v>3045</v>
      </c>
      <c r="D109" s="20" t="s">
        <v>3180</v>
      </c>
      <c r="F109" s="21">
        <v>7.2000000000000005E-4</v>
      </c>
      <c r="G109" s="21">
        <v>32.9</v>
      </c>
      <c r="H109" s="21">
        <v>1.2E-2</v>
      </c>
      <c r="I109" s="25"/>
      <c r="J109" s="35">
        <v>8.5099999999999998E-4</v>
      </c>
      <c r="K109" s="21">
        <f t="shared" si="46"/>
        <v>8.51</v>
      </c>
      <c r="L109" s="32">
        <v>0.61899999999999999</v>
      </c>
      <c r="M109" s="25">
        <v>819.89499999999998</v>
      </c>
      <c r="N109" s="25">
        <v>475206.57799999998</v>
      </c>
      <c r="O109" s="32">
        <v>1.954</v>
      </c>
      <c r="P109" s="21" t="s">
        <v>3171</v>
      </c>
      <c r="Q109" s="29">
        <v>0.44966</v>
      </c>
      <c r="R109" s="32">
        <v>3.8860000000000001</v>
      </c>
      <c r="S109" s="29">
        <v>0.222</v>
      </c>
      <c r="T109" s="32">
        <v>1.613</v>
      </c>
      <c r="U109" s="32">
        <v>2.319</v>
      </c>
      <c r="V109" s="29">
        <v>9.0999999999999998E-2</v>
      </c>
      <c r="W109" s="32">
        <v>14.016</v>
      </c>
      <c r="X109" s="32">
        <v>5.49</v>
      </c>
      <c r="Y109" s="25">
        <v>69.816999999999993</v>
      </c>
      <c r="Z109" s="32">
        <v>28.058</v>
      </c>
      <c r="AA109" s="25">
        <v>138.34</v>
      </c>
      <c r="AB109" s="25">
        <v>28.108000000000001</v>
      </c>
      <c r="AC109" s="25">
        <v>256.66699999999997</v>
      </c>
      <c r="AD109" s="25">
        <v>52.92</v>
      </c>
      <c r="AE109" s="25">
        <v>11920.15</v>
      </c>
      <c r="AF109" s="29">
        <v>0.77200000000000002</v>
      </c>
      <c r="AG109" s="25">
        <v>85.138000000000005</v>
      </c>
      <c r="AH109" s="25">
        <v>193.50299999999999</v>
      </c>
      <c r="AI109" s="37">
        <f t="shared" si="47"/>
        <v>0.75390681310803498</v>
      </c>
      <c r="AJ109" s="37">
        <f t="shared" si="48"/>
        <v>5.4607721288673659E-2</v>
      </c>
      <c r="AK109" s="37">
        <f t="shared" si="49"/>
        <v>7.6129771260037334E-3</v>
      </c>
    </row>
    <row r="110" spans="1:37" x14ac:dyDescent="0.25">
      <c r="A110" s="20" t="s">
        <v>1679</v>
      </c>
      <c r="B110" s="20" t="s">
        <v>295</v>
      </c>
      <c r="C110" s="27" t="s">
        <v>3124</v>
      </c>
      <c r="D110" s="20" t="s">
        <v>3181</v>
      </c>
      <c r="F110" s="21">
        <v>2.0000000000000001E-4</v>
      </c>
      <c r="G110" s="21">
        <v>32.9</v>
      </c>
      <c r="H110" s="21" t="s">
        <v>3080</v>
      </c>
      <c r="I110" s="25"/>
      <c r="J110" s="35">
        <v>1.091E-3</v>
      </c>
      <c r="K110" s="21">
        <f t="shared" si="46"/>
        <v>10.91</v>
      </c>
      <c r="L110" s="32">
        <v>0.61299999999999999</v>
      </c>
      <c r="M110" s="25">
        <v>1677.067</v>
      </c>
      <c r="N110" s="25">
        <v>442473.76</v>
      </c>
      <c r="O110" s="32">
        <v>1.5660000000000001</v>
      </c>
      <c r="P110" s="21" t="s">
        <v>3019</v>
      </c>
      <c r="Q110" s="29">
        <v>1.106E-2</v>
      </c>
      <c r="R110" s="32">
        <v>3.2050000000000001</v>
      </c>
      <c r="S110" s="29">
        <v>0.183</v>
      </c>
      <c r="T110" s="32">
        <v>3.5910000000000002</v>
      </c>
      <c r="U110" s="32">
        <v>7.8239999999999998</v>
      </c>
      <c r="V110" s="29">
        <v>0.51100000000000001</v>
      </c>
      <c r="W110" s="32">
        <v>43.072000000000003</v>
      </c>
      <c r="X110" s="32">
        <v>14.285</v>
      </c>
      <c r="Y110" s="25">
        <v>162.86099999999999</v>
      </c>
      <c r="Z110" s="32">
        <v>59.829000000000001</v>
      </c>
      <c r="AA110" s="25">
        <v>269.43900000000002</v>
      </c>
      <c r="AB110" s="25">
        <v>50.860999999999997</v>
      </c>
      <c r="AC110" s="25">
        <v>444.45699999999999</v>
      </c>
      <c r="AD110" s="25">
        <v>87.277000000000001</v>
      </c>
      <c r="AE110" s="25">
        <v>9688.8179999999993</v>
      </c>
      <c r="AF110" s="29">
        <v>0.505</v>
      </c>
      <c r="AG110" s="25">
        <v>135.56399999999999</v>
      </c>
      <c r="AH110" s="25">
        <v>189.126</v>
      </c>
      <c r="AI110" s="37">
        <f t="shared" si="47"/>
        <v>0.42552147901821774</v>
      </c>
      <c r="AJ110" s="37">
        <f t="shared" si="48"/>
        <v>9.6909262313339656E-2</v>
      </c>
      <c r="AK110" s="37">
        <f t="shared" si="49"/>
        <v>3.523400463936894E-3</v>
      </c>
    </row>
    <row r="111" spans="1:37" x14ac:dyDescent="0.25">
      <c r="A111" s="20" t="s">
        <v>1694</v>
      </c>
      <c r="B111" s="20" t="s">
        <v>295</v>
      </c>
      <c r="C111" s="20" t="s">
        <v>3154</v>
      </c>
      <c r="D111" s="20" t="s">
        <v>3183</v>
      </c>
      <c r="F111" s="21">
        <v>5.9000000000000003E-4</v>
      </c>
      <c r="G111" s="21">
        <v>32.9</v>
      </c>
      <c r="H111" s="21">
        <v>1.2999999999999999E-2</v>
      </c>
      <c r="I111" s="25">
        <v>847.90800000000002</v>
      </c>
      <c r="J111" s="21">
        <v>9.2000000000000003E-4</v>
      </c>
      <c r="K111" s="21">
        <f t="shared" si="46"/>
        <v>9.2000000000000011</v>
      </c>
      <c r="L111" s="32">
        <v>0.29499999999999998</v>
      </c>
      <c r="M111" s="25">
        <v>664.75400000000002</v>
      </c>
      <c r="N111" s="25">
        <v>443744.125</v>
      </c>
      <c r="O111" s="32">
        <v>0.871</v>
      </c>
      <c r="P111" s="21" t="s">
        <v>3185</v>
      </c>
      <c r="Q111" s="29" t="s">
        <v>3186</v>
      </c>
      <c r="R111" s="32">
        <v>1.6759999999999999</v>
      </c>
      <c r="S111" s="29">
        <v>2.1999999999999999E-2</v>
      </c>
      <c r="T111" s="32">
        <v>0.68200000000000005</v>
      </c>
      <c r="U111" s="32">
        <v>1.671</v>
      </c>
      <c r="V111" s="29">
        <v>8.5999999999999993E-2</v>
      </c>
      <c r="W111" s="32">
        <v>11.891</v>
      </c>
      <c r="X111" s="32">
        <v>4.4390000000000001</v>
      </c>
      <c r="Y111" s="25">
        <v>56.301000000000002</v>
      </c>
      <c r="Z111" s="32">
        <v>22.664000000000001</v>
      </c>
      <c r="AA111" s="25">
        <v>110.637</v>
      </c>
      <c r="AB111" s="25">
        <v>22.957000000000001</v>
      </c>
      <c r="AC111" s="25">
        <v>215.95</v>
      </c>
      <c r="AD111" s="25">
        <v>43.970999999999997</v>
      </c>
      <c r="AE111" s="25">
        <v>10361.284</v>
      </c>
      <c r="AF111" s="29">
        <v>0.48199999999999998</v>
      </c>
      <c r="AG111" s="25">
        <v>52.997999999999998</v>
      </c>
      <c r="AH111" s="25">
        <v>123.16200000000001</v>
      </c>
      <c r="AI111" s="37">
        <f t="shared" si="47"/>
        <v>0.57032646445936563</v>
      </c>
      <c r="AJ111" s="37">
        <f t="shared" si="48"/>
        <v>5.5063672146330171E-2</v>
      </c>
      <c r="AK111" s="37">
        <f t="shared" si="49"/>
        <v>4.0333410511692522E-3</v>
      </c>
    </row>
    <row r="112" spans="1:37" x14ac:dyDescent="0.25">
      <c r="A112" s="20" t="s">
        <v>1694</v>
      </c>
      <c r="B112" s="20" t="s">
        <v>295</v>
      </c>
      <c r="C112" s="20" t="s">
        <v>3038</v>
      </c>
      <c r="D112" s="20" t="s">
        <v>3187</v>
      </c>
      <c r="F112" s="21">
        <v>3.6170000000000001E-2</v>
      </c>
      <c r="G112" s="21">
        <v>32.9</v>
      </c>
      <c r="H112" s="21">
        <v>3.1E-2</v>
      </c>
      <c r="I112" s="25">
        <v>912.26300000000003</v>
      </c>
      <c r="J112" s="21">
        <v>1.8600000000000001E-3</v>
      </c>
      <c r="K112" s="21">
        <f t="shared" si="46"/>
        <v>18.600000000000001</v>
      </c>
      <c r="L112" s="32">
        <v>0.32500000000000001</v>
      </c>
      <c r="M112" s="25">
        <v>1094.579</v>
      </c>
      <c r="N112" s="25">
        <v>426548.57400000002</v>
      </c>
      <c r="O112" s="32">
        <v>1.337</v>
      </c>
      <c r="P112" s="21">
        <v>2.157</v>
      </c>
      <c r="Q112" s="29">
        <v>9.6000000000000002E-2</v>
      </c>
      <c r="R112" s="32">
        <v>2.6419999999999999</v>
      </c>
      <c r="S112" s="29">
        <v>0.107</v>
      </c>
      <c r="T112" s="32">
        <v>1.5509999999999999</v>
      </c>
      <c r="U112" s="32">
        <v>3.4670000000000001</v>
      </c>
      <c r="V112" s="29">
        <v>0.24299999999999999</v>
      </c>
      <c r="W112" s="32">
        <v>19.936</v>
      </c>
      <c r="X112" s="32">
        <v>7.19</v>
      </c>
      <c r="Y112" s="25">
        <v>91.641999999999996</v>
      </c>
      <c r="Z112" s="32">
        <v>35.978000000000002</v>
      </c>
      <c r="AA112" s="25">
        <v>173.16</v>
      </c>
      <c r="AB112" s="25">
        <v>35.29</v>
      </c>
      <c r="AC112" s="25">
        <v>318.387</v>
      </c>
      <c r="AD112" s="25">
        <v>64.486000000000004</v>
      </c>
      <c r="AE112" s="25">
        <v>8933.9449999999997</v>
      </c>
      <c r="AF112" s="29">
        <v>0.71799999999999997</v>
      </c>
      <c r="AG112" s="25">
        <v>86.29</v>
      </c>
      <c r="AH112" s="25">
        <v>207.893</v>
      </c>
      <c r="AI112" s="37">
        <f t="shared" si="47"/>
        <v>0.65295693605580629</v>
      </c>
      <c r="AJ112" s="37">
        <f t="shared" si="48"/>
        <v>6.261562186898334E-2</v>
      </c>
      <c r="AK112" s="37">
        <f t="shared" si="49"/>
        <v>4.1992920565224086E-3</v>
      </c>
    </row>
    <row r="113" spans="1:37" x14ac:dyDescent="0.25">
      <c r="A113" s="20" t="s">
        <v>1694</v>
      </c>
      <c r="B113" s="20" t="s">
        <v>295</v>
      </c>
      <c r="C113" s="20" t="s">
        <v>3007</v>
      </c>
      <c r="D113" s="20" t="s">
        <v>3189</v>
      </c>
      <c r="F113" s="21">
        <v>1.4999999999999999E-4</v>
      </c>
      <c r="G113" s="21">
        <v>32.9</v>
      </c>
      <c r="H113" s="21">
        <v>2.5000000000000001E-2</v>
      </c>
      <c r="I113" s="25">
        <v>881.83600000000001</v>
      </c>
      <c r="J113" s="21">
        <v>8.1999999999999998E-4</v>
      </c>
      <c r="K113" s="21">
        <f t="shared" si="46"/>
        <v>8.1999999999999993</v>
      </c>
      <c r="L113" s="32">
        <v>0.31900000000000001</v>
      </c>
      <c r="M113" s="25">
        <v>1128.923</v>
      </c>
      <c r="N113" s="25">
        <v>432533.46899999998</v>
      </c>
      <c r="O113" s="32">
        <v>2.177</v>
      </c>
      <c r="P113" s="21" t="s">
        <v>3190</v>
      </c>
      <c r="Q113" s="29">
        <v>8.0000000000000002E-3</v>
      </c>
      <c r="R113" s="32">
        <v>2.9430000000000001</v>
      </c>
      <c r="S113" s="29">
        <v>5.2999999999999999E-2</v>
      </c>
      <c r="T113" s="32">
        <v>1.071</v>
      </c>
      <c r="U113" s="32">
        <v>2.9980000000000002</v>
      </c>
      <c r="V113" s="29">
        <v>0.17100000000000001</v>
      </c>
      <c r="W113" s="32">
        <v>20.49</v>
      </c>
      <c r="X113" s="32">
        <v>7.3689999999999998</v>
      </c>
      <c r="Y113" s="25">
        <v>95.119</v>
      </c>
      <c r="Z113" s="32">
        <v>38.33</v>
      </c>
      <c r="AA113" s="25">
        <v>188.66</v>
      </c>
      <c r="AB113" s="25">
        <v>38.509</v>
      </c>
      <c r="AC113" s="25">
        <v>360.29500000000002</v>
      </c>
      <c r="AD113" s="25">
        <v>72.867999999999995</v>
      </c>
      <c r="AE113" s="25">
        <v>9414.1569999999992</v>
      </c>
      <c r="AF113" s="29">
        <v>0.95199999999999996</v>
      </c>
      <c r="AG113" s="25">
        <v>95.899000000000001</v>
      </c>
      <c r="AH113" s="25">
        <v>230.35</v>
      </c>
      <c r="AI113" s="37">
        <f t="shared" si="47"/>
        <v>0.63933720978642494</v>
      </c>
      <c r="AJ113" s="37">
        <f t="shared" si="48"/>
        <v>5.6870064808004543E-2</v>
      </c>
      <c r="AK113" s="37">
        <f t="shared" si="49"/>
        <v>6.04227091688755E-3</v>
      </c>
    </row>
    <row r="114" spans="1:37" x14ac:dyDescent="0.25">
      <c r="A114" s="20" t="s">
        <v>1694</v>
      </c>
      <c r="B114" s="20" t="s">
        <v>295</v>
      </c>
      <c r="C114" s="20" t="s">
        <v>3011</v>
      </c>
      <c r="D114" s="20" t="s">
        <v>3191</v>
      </c>
      <c r="F114" s="21">
        <v>4.4999999999999999E-4</v>
      </c>
      <c r="G114" s="21">
        <v>32.9</v>
      </c>
      <c r="H114" s="21">
        <v>3.5999999999999997E-2</v>
      </c>
      <c r="I114" s="25">
        <v>877.173</v>
      </c>
      <c r="J114" s="21">
        <v>1.6299999999999999E-3</v>
      </c>
      <c r="K114" s="21">
        <f t="shared" si="46"/>
        <v>16.3</v>
      </c>
      <c r="L114" s="32">
        <v>0.45800000000000002</v>
      </c>
      <c r="M114" s="25">
        <v>637.21400000000006</v>
      </c>
      <c r="N114" s="25">
        <v>477191.78100000002</v>
      </c>
      <c r="O114" s="32">
        <v>0.879</v>
      </c>
      <c r="P114" s="21" t="s">
        <v>3192</v>
      </c>
      <c r="Q114" s="29">
        <v>0.48699999999999999</v>
      </c>
      <c r="R114" s="32">
        <v>3.5590000000000002</v>
      </c>
      <c r="S114" s="29">
        <v>0.221</v>
      </c>
      <c r="T114" s="32">
        <v>2.024</v>
      </c>
      <c r="U114" s="32">
        <v>2.4350000000000001</v>
      </c>
      <c r="V114" s="29">
        <v>0.254</v>
      </c>
      <c r="W114" s="32">
        <v>13.275</v>
      </c>
      <c r="X114" s="32">
        <v>4.5579999999999998</v>
      </c>
      <c r="Y114" s="25">
        <v>55.283999999999999</v>
      </c>
      <c r="Z114" s="32">
        <v>21.92</v>
      </c>
      <c r="AA114" s="25">
        <v>103.227</v>
      </c>
      <c r="AB114" s="25">
        <v>21.199000000000002</v>
      </c>
      <c r="AC114" s="25">
        <v>194.40600000000001</v>
      </c>
      <c r="AD114" s="25">
        <v>39.860999999999997</v>
      </c>
      <c r="AE114" s="25">
        <v>9730.9369999999999</v>
      </c>
      <c r="AF114" s="29">
        <v>0.54600000000000004</v>
      </c>
      <c r="AG114" s="25">
        <v>61.563000000000002</v>
      </c>
      <c r="AH114" s="25">
        <v>119.72</v>
      </c>
      <c r="AI114" s="37">
        <f t="shared" si="47"/>
        <v>0.61582461446663161</v>
      </c>
      <c r="AJ114" s="37">
        <f t="shared" si="48"/>
        <v>6.8284929477485268E-2</v>
      </c>
      <c r="AK114" s="37">
        <f t="shared" si="49"/>
        <v>4.5214653868707756E-3</v>
      </c>
    </row>
    <row r="115" spans="1:37" x14ac:dyDescent="0.25">
      <c r="E115" s="38" t="s">
        <v>3356</v>
      </c>
      <c r="F115" s="43">
        <f>AVERAGE(F103:F114)</f>
        <v>4.2859999999999999E-3</v>
      </c>
      <c r="G115" s="41">
        <f>AVERAGE(G103:G114)</f>
        <v>32.899999999999991</v>
      </c>
      <c r="H115" s="41">
        <f t="shared" ref="H115:AK115" si="50">AVERAGE(H103:H114)</f>
        <v>4.3142857142857143E-2</v>
      </c>
      <c r="I115" s="41">
        <f t="shared" si="50"/>
        <v>879.79500000000007</v>
      </c>
      <c r="J115" s="41">
        <f t="shared" si="50"/>
        <v>1.1637500000000001E-3</v>
      </c>
      <c r="K115" s="41">
        <f t="shared" si="50"/>
        <v>11.637500000000001</v>
      </c>
      <c r="L115" s="41">
        <f t="shared" si="50"/>
        <v>0.58633333333333326</v>
      </c>
      <c r="M115" s="41">
        <f t="shared" si="50"/>
        <v>1201.2096666666669</v>
      </c>
      <c r="N115" s="41">
        <f t="shared" si="50"/>
        <v>454792.04216666665</v>
      </c>
      <c r="O115" s="41">
        <f t="shared" si="50"/>
        <v>1.9282499999999996</v>
      </c>
      <c r="P115" s="41">
        <f t="shared" si="50"/>
        <v>0.6875</v>
      </c>
      <c r="Q115" s="41">
        <f t="shared" si="50"/>
        <v>0.51483199999999996</v>
      </c>
      <c r="R115" s="41">
        <f t="shared" si="50"/>
        <v>4.1425833333333335</v>
      </c>
      <c r="S115" s="41">
        <f t="shared" si="50"/>
        <v>0.27366666666666667</v>
      </c>
      <c r="T115" s="41">
        <f t="shared" si="50"/>
        <v>2.7988333333333331</v>
      </c>
      <c r="U115" s="41">
        <f t="shared" si="50"/>
        <v>4.8060833333333326</v>
      </c>
      <c r="V115" s="41">
        <f t="shared" si="50"/>
        <v>0.46733333333333354</v>
      </c>
      <c r="W115" s="41">
        <f t="shared" si="50"/>
        <v>26.074916666666663</v>
      </c>
      <c r="X115" s="41">
        <f t="shared" si="50"/>
        <v>8.9742499999999996</v>
      </c>
      <c r="Y115" s="41">
        <f t="shared" si="50"/>
        <v>108.50391666666667</v>
      </c>
      <c r="Z115" s="41">
        <f t="shared" si="50"/>
        <v>41.513083333333334</v>
      </c>
      <c r="AA115" s="41">
        <f t="shared" si="50"/>
        <v>195.53291666666667</v>
      </c>
      <c r="AB115" s="41">
        <f t="shared" si="50"/>
        <v>38.755166666666668</v>
      </c>
      <c r="AC115" s="41">
        <f t="shared" si="50"/>
        <v>349.40199999999999</v>
      </c>
      <c r="AD115" s="41">
        <f t="shared" si="50"/>
        <v>70.174833333333339</v>
      </c>
      <c r="AE115" s="41">
        <f t="shared" si="50"/>
        <v>10106.203833333333</v>
      </c>
      <c r="AF115" s="41">
        <f t="shared" si="50"/>
        <v>0.77941666666666665</v>
      </c>
      <c r="AG115" s="41">
        <f t="shared" si="50"/>
        <v>109.80758333333335</v>
      </c>
      <c r="AH115" s="41">
        <f t="shared" si="50"/>
        <v>212.92241666666663</v>
      </c>
      <c r="AI115" s="41">
        <f t="shared" si="50"/>
        <v>0.64856774933218542</v>
      </c>
      <c r="AJ115" s="41">
        <f t="shared" si="50"/>
        <v>6.9048178710917105E-2</v>
      </c>
      <c r="AK115" s="41">
        <f t="shared" si="50"/>
        <v>5.8070919938561817E-3</v>
      </c>
    </row>
    <row r="116" spans="1:37" x14ac:dyDescent="0.25">
      <c r="E116" s="38" t="s">
        <v>3357</v>
      </c>
      <c r="F116" s="43">
        <f>STDEV(F103:F114)</f>
        <v>1.1232648050313971E-2</v>
      </c>
      <c r="G116" s="41">
        <f>STDEV(G103:G114)</f>
        <v>7.4213768338480222E-15</v>
      </c>
      <c r="H116" s="41">
        <f t="shared" ref="H116:AK116" si="51">STDEV(H103:H114)</f>
        <v>3.5352645216582081E-2</v>
      </c>
      <c r="I116" s="41">
        <f t="shared" si="51"/>
        <v>26.343831396869117</v>
      </c>
      <c r="J116" s="41">
        <f t="shared" si="51"/>
        <v>4.7017968035441705E-4</v>
      </c>
      <c r="K116" s="41">
        <f t="shared" si="51"/>
        <v>4.7017968035441706</v>
      </c>
      <c r="L116" s="41">
        <f t="shared" si="51"/>
        <v>0.26189009955021997</v>
      </c>
      <c r="M116" s="41">
        <f t="shared" si="51"/>
        <v>524.62548936140706</v>
      </c>
      <c r="N116" s="41">
        <f t="shared" si="51"/>
        <v>22359.666446003132</v>
      </c>
      <c r="O116" s="41">
        <f t="shared" si="51"/>
        <v>0.66608245804036326</v>
      </c>
      <c r="P116" s="41">
        <f t="shared" si="51"/>
        <v>0.98838740717730045</v>
      </c>
      <c r="Q116" s="41">
        <f t="shared" si="51"/>
        <v>0.79438490977890841</v>
      </c>
      <c r="R116" s="41">
        <f t="shared" si="51"/>
        <v>2.4864737886241932</v>
      </c>
      <c r="S116" s="41">
        <f t="shared" si="51"/>
        <v>0.34418898966419686</v>
      </c>
      <c r="T116" s="41">
        <f t="shared" si="51"/>
        <v>2.5612968601980923</v>
      </c>
      <c r="U116" s="41">
        <f t="shared" si="51"/>
        <v>4.0680976670660058</v>
      </c>
      <c r="V116" s="41">
        <f t="shared" si="51"/>
        <v>0.66428626541893998</v>
      </c>
      <c r="W116" s="41">
        <f t="shared" si="51"/>
        <v>17.769812079930976</v>
      </c>
      <c r="X116" s="41">
        <f t="shared" si="51"/>
        <v>5.2724506312616102</v>
      </c>
      <c r="Y116" s="41">
        <f t="shared" si="51"/>
        <v>56.407489237541242</v>
      </c>
      <c r="Z116" s="41">
        <f t="shared" si="51"/>
        <v>19.205138855185862</v>
      </c>
      <c r="AA116" s="41">
        <f t="shared" si="51"/>
        <v>82.048712100532455</v>
      </c>
      <c r="AB116" s="41">
        <f t="shared" si="51"/>
        <v>14.882140430323815</v>
      </c>
      <c r="AC116" s="41">
        <f t="shared" si="51"/>
        <v>126.61809276575119</v>
      </c>
      <c r="AD116" s="41">
        <f t="shared" si="51"/>
        <v>23.939820834878009</v>
      </c>
      <c r="AE116" s="41">
        <f t="shared" si="51"/>
        <v>1187.1336197842998</v>
      </c>
      <c r="AF116" s="41">
        <f t="shared" si="51"/>
        <v>0.25528111361731587</v>
      </c>
      <c r="AG116" s="41">
        <f t="shared" si="51"/>
        <v>45.604353549072329</v>
      </c>
      <c r="AH116" s="41">
        <f t="shared" si="51"/>
        <v>68.493869821862702</v>
      </c>
      <c r="AI116" s="41">
        <f t="shared" si="51"/>
        <v>0.20721244260536392</v>
      </c>
      <c r="AJ116" s="41">
        <f t="shared" si="51"/>
        <v>2.0565072899671362E-2</v>
      </c>
      <c r="AK116" s="41">
        <f t="shared" si="51"/>
        <v>2.1020937909714023E-3</v>
      </c>
    </row>
    <row r="117" spans="1:37" x14ac:dyDescent="0.25">
      <c r="E117" s="38" t="s">
        <v>3358</v>
      </c>
      <c r="F117" s="26">
        <f>F116/F115</f>
        <v>2.6207764933070394</v>
      </c>
      <c r="G117" s="41">
        <f>G116/G115</f>
        <v>2.2557376394674847E-16</v>
      </c>
      <c r="H117" s="41">
        <f t="shared" ref="H117:AK117" si="52">H116/H115</f>
        <v>0.81943217389428669</v>
      </c>
      <c r="I117" s="41">
        <f t="shared" si="52"/>
        <v>2.9943147434196734E-2</v>
      </c>
      <c r="J117" s="41">
        <f t="shared" si="52"/>
        <v>0.40402120760852162</v>
      </c>
      <c r="K117" s="41">
        <f t="shared" si="52"/>
        <v>0.40402120760852162</v>
      </c>
      <c r="L117" s="41">
        <f t="shared" si="52"/>
        <v>0.44665736137047185</v>
      </c>
      <c r="M117" s="41">
        <f t="shared" si="52"/>
        <v>0.43674764191436494</v>
      </c>
      <c r="N117" s="41">
        <f t="shared" si="52"/>
        <v>4.9164594744182076E-2</v>
      </c>
      <c r="O117" s="41">
        <f t="shared" si="52"/>
        <v>0.34543366163120104</v>
      </c>
      <c r="P117" s="41">
        <f t="shared" si="52"/>
        <v>1.4376544104397098</v>
      </c>
      <c r="Q117" s="41">
        <f t="shared" si="52"/>
        <v>1.5429983174684334</v>
      </c>
      <c r="R117" s="41">
        <f t="shared" si="52"/>
        <v>0.60022299819939884</v>
      </c>
      <c r="S117" s="41">
        <f t="shared" si="52"/>
        <v>1.2576942375062006</v>
      </c>
      <c r="T117" s="41">
        <f t="shared" si="52"/>
        <v>0.91513018288504466</v>
      </c>
      <c r="U117" s="41">
        <f t="shared" si="52"/>
        <v>0.84644759254403412</v>
      </c>
      <c r="V117" s="41">
        <f t="shared" si="52"/>
        <v>1.4214399402687725</v>
      </c>
      <c r="W117" s="41">
        <f t="shared" si="52"/>
        <v>0.68149065659900399</v>
      </c>
      <c r="X117" s="41">
        <f t="shared" si="52"/>
        <v>0.58750877580428562</v>
      </c>
      <c r="Y117" s="41">
        <f t="shared" si="52"/>
        <v>0.5198659271520113</v>
      </c>
      <c r="Z117" s="41">
        <f t="shared" si="52"/>
        <v>0.4626285814757804</v>
      </c>
      <c r="AA117" s="41">
        <f t="shared" si="52"/>
        <v>0.41961585547462787</v>
      </c>
      <c r="AB117" s="41">
        <f t="shared" si="52"/>
        <v>0.38400403637339919</v>
      </c>
      <c r="AC117" s="41">
        <f t="shared" si="52"/>
        <v>0.36238514022744917</v>
      </c>
      <c r="AD117" s="41">
        <f t="shared" si="52"/>
        <v>0.34114538927599414</v>
      </c>
      <c r="AE117" s="41">
        <f t="shared" si="52"/>
        <v>0.11746582983699301</v>
      </c>
      <c r="AF117" s="41">
        <f t="shared" si="52"/>
        <v>0.32752842546859728</v>
      </c>
      <c r="AG117" s="41">
        <f t="shared" si="52"/>
        <v>0.4153115127817279</v>
      </c>
      <c r="AH117" s="41">
        <f t="shared" si="52"/>
        <v>0.32168463468593317</v>
      </c>
      <c r="AI117" s="41">
        <f t="shared" si="52"/>
        <v>0.31949236270031245</v>
      </c>
      <c r="AJ117" s="41">
        <f t="shared" si="52"/>
        <v>0.29783657271788183</v>
      </c>
      <c r="AK117" s="41">
        <f t="shared" si="52"/>
        <v>0.36198734120199694</v>
      </c>
    </row>
    <row r="118" spans="1:37" x14ac:dyDescent="0.25">
      <c r="I118" s="25"/>
      <c r="L118" s="32"/>
      <c r="M118" s="25"/>
      <c r="N118" s="25"/>
      <c r="O118" s="32"/>
      <c r="Q118" s="29"/>
      <c r="R118" s="32"/>
      <c r="S118" s="29"/>
      <c r="T118" s="32"/>
      <c r="U118" s="32"/>
      <c r="V118" s="29"/>
      <c r="W118" s="32"/>
      <c r="X118" s="32"/>
      <c r="Y118" s="25"/>
      <c r="Z118" s="32"/>
      <c r="AA118" s="25"/>
      <c r="AB118" s="25"/>
      <c r="AC118" s="25"/>
      <c r="AD118" s="25"/>
      <c r="AE118" s="25"/>
      <c r="AF118" s="29"/>
      <c r="AG118" s="25"/>
      <c r="AH118" s="25"/>
    </row>
    <row r="119" spans="1:37" x14ac:dyDescent="0.25">
      <c r="A119" s="20" t="s">
        <v>1679</v>
      </c>
      <c r="B119" s="20" t="s">
        <v>278</v>
      </c>
      <c r="C119" s="27" t="s">
        <v>3067</v>
      </c>
      <c r="D119" s="20" t="s">
        <v>3194</v>
      </c>
      <c r="F119" s="21">
        <v>4.4000000000000002E-4</v>
      </c>
      <c r="G119" s="21">
        <v>32.9</v>
      </c>
      <c r="H119" s="21" t="s">
        <v>3069</v>
      </c>
      <c r="I119" s="25"/>
      <c r="J119" s="35">
        <v>6.0999999999999997E-4</v>
      </c>
      <c r="K119" s="21">
        <f t="shared" ref="K119:K127" si="53">J119*10000</f>
        <v>6.1</v>
      </c>
      <c r="L119" s="32">
        <v>0.76</v>
      </c>
      <c r="M119" s="25">
        <v>2545.8580000000002</v>
      </c>
      <c r="N119" s="25">
        <v>474248.09899999999</v>
      </c>
      <c r="O119" s="32">
        <v>2.1909999999999998</v>
      </c>
      <c r="P119" s="21" t="s">
        <v>3014</v>
      </c>
      <c r="Q119" s="42">
        <v>8.0599999999999995E-3</v>
      </c>
      <c r="R119" s="32">
        <v>5.64</v>
      </c>
      <c r="S119" s="29">
        <v>0.188</v>
      </c>
      <c r="T119" s="32">
        <v>3.8730000000000002</v>
      </c>
      <c r="U119" s="32">
        <v>10.372</v>
      </c>
      <c r="V119" s="29">
        <v>0.49</v>
      </c>
      <c r="W119" s="32">
        <v>59.637</v>
      </c>
      <c r="X119" s="32">
        <v>20.173999999999999</v>
      </c>
      <c r="Y119" s="25">
        <v>246.45</v>
      </c>
      <c r="Z119" s="32">
        <v>90.882000000000005</v>
      </c>
      <c r="AA119" s="25">
        <v>404.327</v>
      </c>
      <c r="AB119" s="25">
        <v>78.17</v>
      </c>
      <c r="AC119" s="25">
        <v>670.81299999999999</v>
      </c>
      <c r="AD119" s="25">
        <v>130.232</v>
      </c>
      <c r="AE119" s="25">
        <v>11125.075999999999</v>
      </c>
      <c r="AF119" s="29">
        <v>0.86699999999999999</v>
      </c>
      <c r="AG119" s="25">
        <v>292.20499999999998</v>
      </c>
      <c r="AH119" s="25">
        <v>459.464</v>
      </c>
      <c r="AI119" s="37">
        <f t="shared" ref="AI119:AI127" si="54">AH119/AC119</f>
        <v>0.68493604029737054</v>
      </c>
      <c r="AJ119" s="37">
        <f t="shared" ref="AJ119:AJ127" si="55">W119/AC119</f>
        <v>8.8902570463005343E-2</v>
      </c>
      <c r="AK119" s="37">
        <f t="shared" ref="AK119:AK127" si="56">O119/AC119</f>
        <v>3.2661859564438972E-3</v>
      </c>
    </row>
    <row r="120" spans="1:37" x14ac:dyDescent="0.25">
      <c r="A120" s="20" t="s">
        <v>1679</v>
      </c>
      <c r="B120" s="20" t="s">
        <v>278</v>
      </c>
      <c r="C120" s="27" t="s">
        <v>2991</v>
      </c>
      <c r="D120" s="20" t="s">
        <v>3195</v>
      </c>
      <c r="F120" s="21">
        <v>1.89E-3</v>
      </c>
      <c r="G120" s="21">
        <v>32.9</v>
      </c>
      <c r="H120" s="21" t="s">
        <v>3069</v>
      </c>
      <c r="I120" s="25"/>
      <c r="J120" s="35">
        <v>9.3000000000000005E-4</v>
      </c>
      <c r="K120" s="21">
        <f t="shared" si="53"/>
        <v>9.3000000000000007</v>
      </c>
      <c r="L120" s="32">
        <v>0.59199999999999997</v>
      </c>
      <c r="M120" s="25">
        <v>1038.6890000000001</v>
      </c>
      <c r="N120" s="25">
        <v>454435.158</v>
      </c>
      <c r="O120" s="32">
        <v>1.327</v>
      </c>
      <c r="P120" s="21" t="s">
        <v>3196</v>
      </c>
      <c r="Q120" s="42" t="s">
        <v>3186</v>
      </c>
      <c r="R120" s="32">
        <v>1.111</v>
      </c>
      <c r="S120" s="29">
        <v>0.03</v>
      </c>
      <c r="T120" s="32">
        <v>0.75900000000000001</v>
      </c>
      <c r="U120" s="32">
        <v>2.5049999999999999</v>
      </c>
      <c r="V120" s="29">
        <v>0.13400000000000001</v>
      </c>
      <c r="W120" s="32">
        <v>16.87</v>
      </c>
      <c r="X120" s="32">
        <v>6.5629999999999997</v>
      </c>
      <c r="Y120" s="25">
        <v>85.281999999999996</v>
      </c>
      <c r="Z120" s="32">
        <v>34.682000000000002</v>
      </c>
      <c r="AA120" s="25">
        <v>172.196</v>
      </c>
      <c r="AB120" s="25">
        <v>36.255000000000003</v>
      </c>
      <c r="AC120" s="25">
        <v>338.57499999999999</v>
      </c>
      <c r="AD120" s="25">
        <v>69.06</v>
      </c>
      <c r="AE120" s="25">
        <v>10445.249</v>
      </c>
      <c r="AF120" s="29">
        <v>0.40899999999999997</v>
      </c>
      <c r="AG120" s="25">
        <v>50.710999999999999</v>
      </c>
      <c r="AH120" s="25">
        <v>147.59200000000001</v>
      </c>
      <c r="AI120" s="37">
        <f t="shared" si="54"/>
        <v>0.43592114007236216</v>
      </c>
      <c r="AJ120" s="37">
        <f t="shared" si="55"/>
        <v>4.9826478623643214E-2</v>
      </c>
      <c r="AK120" s="37">
        <f t="shared" si="56"/>
        <v>3.9193679391567602E-3</v>
      </c>
    </row>
    <row r="121" spans="1:37" x14ac:dyDescent="0.25">
      <c r="A121" s="20" t="s">
        <v>1679</v>
      </c>
      <c r="B121" s="20" t="s">
        <v>278</v>
      </c>
      <c r="C121" s="27" t="s">
        <v>3002</v>
      </c>
      <c r="D121" s="20" t="s">
        <v>3199</v>
      </c>
      <c r="F121" s="21">
        <v>1.1900000000000001E-3</v>
      </c>
      <c r="G121" s="21">
        <v>32.9</v>
      </c>
      <c r="H121" s="21" t="s">
        <v>3069</v>
      </c>
      <c r="I121" s="25"/>
      <c r="J121" s="35">
        <v>1.24E-3</v>
      </c>
      <c r="K121" s="21">
        <f t="shared" si="53"/>
        <v>12.4</v>
      </c>
      <c r="L121" s="32">
        <v>0.79500000000000004</v>
      </c>
      <c r="M121" s="25">
        <v>1622.8530000000001</v>
      </c>
      <c r="N121" s="25">
        <v>456087.51699999999</v>
      </c>
      <c r="O121" s="32">
        <v>2.7010000000000001</v>
      </c>
      <c r="P121" s="21">
        <v>0.14299999999999999</v>
      </c>
      <c r="Q121" s="42">
        <v>0.28586</v>
      </c>
      <c r="R121" s="32">
        <v>3.8820000000000001</v>
      </c>
      <c r="S121" s="29">
        <v>0.19400000000000001</v>
      </c>
      <c r="T121" s="32">
        <v>2.7229999999999999</v>
      </c>
      <c r="U121" s="32">
        <v>5.7679999999999998</v>
      </c>
      <c r="V121" s="29">
        <v>0.24299999999999999</v>
      </c>
      <c r="W121" s="32">
        <v>33.619</v>
      </c>
      <c r="X121" s="32">
        <v>11.7</v>
      </c>
      <c r="Y121" s="25">
        <v>146.44399999999999</v>
      </c>
      <c r="Z121" s="32">
        <v>56.48</v>
      </c>
      <c r="AA121" s="25">
        <v>267.61900000000003</v>
      </c>
      <c r="AB121" s="25">
        <v>53.334000000000003</v>
      </c>
      <c r="AC121" s="25">
        <v>479.815</v>
      </c>
      <c r="AD121" s="25">
        <v>97.372</v>
      </c>
      <c r="AE121" s="25">
        <v>9597.09</v>
      </c>
      <c r="AF121" s="29">
        <v>0.78900000000000003</v>
      </c>
      <c r="AG121" s="25">
        <v>137.26499999999999</v>
      </c>
      <c r="AH121" s="25">
        <v>274.90499999999997</v>
      </c>
      <c r="AI121" s="37">
        <f t="shared" si="54"/>
        <v>0.57293957045944788</v>
      </c>
      <c r="AJ121" s="37">
        <f t="shared" si="55"/>
        <v>7.0066588164188287E-2</v>
      </c>
      <c r="AK121" s="37">
        <f t="shared" si="56"/>
        <v>5.6292529412377687E-3</v>
      </c>
    </row>
    <row r="122" spans="1:37" x14ac:dyDescent="0.25">
      <c r="A122" s="20" t="s">
        <v>1679</v>
      </c>
      <c r="B122" s="20" t="s">
        <v>278</v>
      </c>
      <c r="C122" s="27" t="s">
        <v>3045</v>
      </c>
      <c r="D122" s="20" t="s">
        <v>3200</v>
      </c>
      <c r="F122" s="21">
        <v>2.14E-3</v>
      </c>
      <c r="G122" s="21">
        <v>32.9</v>
      </c>
      <c r="H122" s="21" t="s">
        <v>3148</v>
      </c>
      <c r="I122" s="25"/>
      <c r="J122" s="35">
        <v>1.1999999999999999E-3</v>
      </c>
      <c r="K122" s="21">
        <f t="shared" si="53"/>
        <v>11.999999999999998</v>
      </c>
      <c r="L122" s="32">
        <v>0.60399999999999998</v>
      </c>
      <c r="M122" s="25">
        <v>1477.0840000000001</v>
      </c>
      <c r="N122" s="25">
        <v>394076.82699999999</v>
      </c>
      <c r="O122" s="32">
        <v>2.2839999999999998</v>
      </c>
      <c r="P122" s="21">
        <v>8.5999999999999993E-2</v>
      </c>
      <c r="Q122" s="42">
        <v>0.51275000000000004</v>
      </c>
      <c r="R122" s="32">
        <v>4.633</v>
      </c>
      <c r="S122" s="29">
        <v>0.32800000000000001</v>
      </c>
      <c r="T122" s="32">
        <v>3.5470000000000002</v>
      </c>
      <c r="U122" s="32">
        <v>6.5629999999999997</v>
      </c>
      <c r="V122" s="29">
        <v>0.35</v>
      </c>
      <c r="W122" s="32">
        <v>33.930999999999997</v>
      </c>
      <c r="X122" s="32">
        <v>11.734999999999999</v>
      </c>
      <c r="Y122" s="25">
        <v>139.90299999999999</v>
      </c>
      <c r="Z122" s="32">
        <v>52.566000000000003</v>
      </c>
      <c r="AA122" s="25">
        <v>238.471</v>
      </c>
      <c r="AB122" s="25">
        <v>47.465000000000003</v>
      </c>
      <c r="AC122" s="25">
        <v>416.32600000000002</v>
      </c>
      <c r="AD122" s="25">
        <v>81.997</v>
      </c>
      <c r="AE122" s="25">
        <v>8426.6569999999992</v>
      </c>
      <c r="AF122" s="29">
        <v>0.76500000000000001</v>
      </c>
      <c r="AG122" s="25">
        <v>137.25200000000001</v>
      </c>
      <c r="AH122" s="25">
        <v>225.392</v>
      </c>
      <c r="AI122" s="37">
        <f t="shared" si="54"/>
        <v>0.54138343509653486</v>
      </c>
      <c r="AJ122" s="37">
        <f t="shared" si="55"/>
        <v>8.1501035246417455E-2</v>
      </c>
      <c r="AK122" s="37">
        <f t="shared" si="56"/>
        <v>5.4860854234422057E-3</v>
      </c>
    </row>
    <row r="123" spans="1:37" x14ac:dyDescent="0.25">
      <c r="A123" s="20" t="s">
        <v>1679</v>
      </c>
      <c r="B123" s="20" t="s">
        <v>278</v>
      </c>
      <c r="C123" s="27" t="s">
        <v>3124</v>
      </c>
      <c r="D123" s="20" t="s">
        <v>3201</v>
      </c>
      <c r="F123" s="21">
        <v>2.7E-4</v>
      </c>
      <c r="G123" s="21">
        <v>32.9</v>
      </c>
      <c r="H123" s="21" t="s">
        <v>3109</v>
      </c>
      <c r="I123" s="25"/>
      <c r="J123" s="35">
        <v>8.9999999999999998E-4</v>
      </c>
      <c r="K123" s="21">
        <f t="shared" si="53"/>
        <v>9</v>
      </c>
      <c r="L123" s="32">
        <v>0.58599999999999997</v>
      </c>
      <c r="M123" s="25">
        <v>1294.9860000000001</v>
      </c>
      <c r="N123" s="25">
        <v>457666.59399999998</v>
      </c>
      <c r="O123" s="32">
        <v>3.3889999999999998</v>
      </c>
      <c r="P123" s="21" t="s">
        <v>3122</v>
      </c>
      <c r="Q123" s="42">
        <v>6.2899999999999996E-3</v>
      </c>
      <c r="R123" s="32">
        <v>4.1669999999999998</v>
      </c>
      <c r="S123" s="29">
        <v>6.3E-2</v>
      </c>
      <c r="T123" s="32">
        <v>1.4319999999999999</v>
      </c>
      <c r="U123" s="32">
        <v>3.73</v>
      </c>
      <c r="V123" s="29">
        <v>0.155</v>
      </c>
      <c r="W123" s="32">
        <v>23.974</v>
      </c>
      <c r="X123" s="32">
        <v>8.8290000000000006</v>
      </c>
      <c r="Y123" s="25">
        <v>113.238</v>
      </c>
      <c r="Z123" s="32">
        <v>44.063000000000002</v>
      </c>
      <c r="AA123" s="25">
        <v>210.32</v>
      </c>
      <c r="AB123" s="25">
        <v>42.003999999999998</v>
      </c>
      <c r="AC123" s="25">
        <v>383.72399999999999</v>
      </c>
      <c r="AD123" s="25">
        <v>76.951999999999998</v>
      </c>
      <c r="AE123" s="25">
        <v>11216.912</v>
      </c>
      <c r="AF123" s="29">
        <v>1.2589999999999999</v>
      </c>
      <c r="AG123" s="25">
        <v>183.935</v>
      </c>
      <c r="AH123" s="25">
        <v>368.99599999999998</v>
      </c>
      <c r="AI123" s="37">
        <f t="shared" si="54"/>
        <v>0.96161824644796778</v>
      </c>
      <c r="AJ123" s="37">
        <f t="shared" si="55"/>
        <v>6.2477197152119752E-2</v>
      </c>
      <c r="AK123" s="37">
        <f t="shared" si="56"/>
        <v>8.8318687389894821E-3</v>
      </c>
    </row>
    <row r="124" spans="1:37" x14ac:dyDescent="0.25">
      <c r="A124" s="20" t="s">
        <v>1679</v>
      </c>
      <c r="B124" s="20" t="s">
        <v>278</v>
      </c>
      <c r="C124" s="27" t="s">
        <v>3049</v>
      </c>
      <c r="D124" s="20" t="s">
        <v>3202</v>
      </c>
      <c r="F124" s="21">
        <v>2.5000000000000001E-4</v>
      </c>
      <c r="G124" s="21">
        <v>32.9</v>
      </c>
      <c r="H124" s="21" t="s">
        <v>3109</v>
      </c>
      <c r="I124" s="25"/>
      <c r="J124" s="35">
        <v>1.0499999999999999E-3</v>
      </c>
      <c r="K124" s="21">
        <f t="shared" si="53"/>
        <v>10.5</v>
      </c>
      <c r="L124" s="32">
        <v>0.60399999999999998</v>
      </c>
      <c r="M124" s="25">
        <v>1763.11</v>
      </c>
      <c r="N124" s="25">
        <v>451940.85399999999</v>
      </c>
      <c r="O124" s="32">
        <v>2.7789999999999999</v>
      </c>
      <c r="P124" s="21" t="s">
        <v>3184</v>
      </c>
      <c r="Q124" s="42">
        <v>5.7800000000000004E-3</v>
      </c>
      <c r="R124" s="32">
        <v>2.6669999999999998</v>
      </c>
      <c r="S124" s="29">
        <v>9.0999999999999998E-2</v>
      </c>
      <c r="T124" s="32">
        <v>1.992</v>
      </c>
      <c r="U124" s="32">
        <v>5.0060000000000002</v>
      </c>
      <c r="V124" s="29">
        <v>0.215</v>
      </c>
      <c r="W124" s="32">
        <v>32.542000000000002</v>
      </c>
      <c r="X124" s="32">
        <v>11.939</v>
      </c>
      <c r="Y124" s="25">
        <v>153.274</v>
      </c>
      <c r="Z124" s="32">
        <v>60.744</v>
      </c>
      <c r="AA124" s="25">
        <v>293.36500000000001</v>
      </c>
      <c r="AB124" s="25">
        <v>60.003</v>
      </c>
      <c r="AC124" s="25">
        <v>555.79600000000005</v>
      </c>
      <c r="AD124" s="25">
        <v>113.01900000000001</v>
      </c>
      <c r="AE124" s="25">
        <v>10178.949000000001</v>
      </c>
      <c r="AF124" s="29">
        <v>1.0049999999999999</v>
      </c>
      <c r="AG124" s="25">
        <v>135.31700000000001</v>
      </c>
      <c r="AH124" s="25">
        <v>302.625</v>
      </c>
      <c r="AI124" s="37">
        <f t="shared" si="54"/>
        <v>0.54448934501147894</v>
      </c>
      <c r="AJ124" s="37">
        <f t="shared" si="55"/>
        <v>5.8550259447711028E-2</v>
      </c>
      <c r="AK124" s="37">
        <f t="shared" si="56"/>
        <v>5.00003598442594E-3</v>
      </c>
    </row>
    <row r="125" spans="1:37" x14ac:dyDescent="0.25">
      <c r="A125" s="20" t="s">
        <v>1679</v>
      </c>
      <c r="B125" s="20" t="s">
        <v>278</v>
      </c>
      <c r="C125" s="27" t="s">
        <v>3005</v>
      </c>
      <c r="D125" s="20" t="s">
        <v>3203</v>
      </c>
      <c r="F125" s="21">
        <v>3.8999999999999999E-4</v>
      </c>
      <c r="G125" s="21">
        <v>32.9</v>
      </c>
      <c r="H125" s="21" t="s">
        <v>3075</v>
      </c>
      <c r="I125" s="25"/>
      <c r="J125" s="35">
        <v>5.9999999999999995E-4</v>
      </c>
      <c r="K125" s="21">
        <f t="shared" si="53"/>
        <v>5.9999999999999991</v>
      </c>
      <c r="L125" s="32">
        <v>0.61899999999999999</v>
      </c>
      <c r="M125" s="25">
        <v>1676.6010000000001</v>
      </c>
      <c r="N125" s="25">
        <v>460676.17300000001</v>
      </c>
      <c r="O125" s="32">
        <v>1.8819999999999999</v>
      </c>
      <c r="P125" s="21" t="s">
        <v>3136</v>
      </c>
      <c r="Q125" s="42">
        <v>2.7150000000000001E-2</v>
      </c>
      <c r="R125" s="32">
        <v>3.694</v>
      </c>
      <c r="S125" s="29">
        <v>0.14199999999999999</v>
      </c>
      <c r="T125" s="32">
        <v>2.9510000000000001</v>
      </c>
      <c r="U125" s="32">
        <v>6.6879999999999997</v>
      </c>
      <c r="V125" s="29">
        <v>0.31900000000000001</v>
      </c>
      <c r="W125" s="32">
        <v>38.674999999999997</v>
      </c>
      <c r="X125" s="32">
        <v>13.106999999999999</v>
      </c>
      <c r="Y125" s="25">
        <v>161.654</v>
      </c>
      <c r="Z125" s="32">
        <v>60.540999999999997</v>
      </c>
      <c r="AA125" s="25">
        <v>276.02800000000002</v>
      </c>
      <c r="AB125" s="25">
        <v>53.128</v>
      </c>
      <c r="AC125" s="25">
        <v>467.77499999999998</v>
      </c>
      <c r="AD125" s="25">
        <v>90.787000000000006</v>
      </c>
      <c r="AE125" s="25">
        <v>11366.618</v>
      </c>
      <c r="AF125" s="29">
        <v>0.78400000000000003</v>
      </c>
      <c r="AG125" s="25">
        <v>182.952</v>
      </c>
      <c r="AH125" s="25">
        <v>321.25700000000001</v>
      </c>
      <c r="AI125" s="37">
        <f t="shared" si="54"/>
        <v>0.68677676233231788</v>
      </c>
      <c r="AJ125" s="37">
        <f t="shared" si="55"/>
        <v>8.2678638234193788E-2</v>
      </c>
      <c r="AK125" s="37">
        <f t="shared" si="56"/>
        <v>4.0233018010795785E-3</v>
      </c>
    </row>
    <row r="126" spans="1:37" x14ac:dyDescent="0.25">
      <c r="A126" s="20" t="s">
        <v>1679</v>
      </c>
      <c r="B126" s="20" t="s">
        <v>278</v>
      </c>
      <c r="C126" s="27" t="s">
        <v>3078</v>
      </c>
      <c r="D126" s="20" t="s">
        <v>3204</v>
      </c>
      <c r="F126" s="21">
        <v>6.5300000000000002E-3</v>
      </c>
      <c r="G126" s="21">
        <v>32.9</v>
      </c>
      <c r="H126" s="21" t="s">
        <v>3065</v>
      </c>
      <c r="I126" s="25"/>
      <c r="J126" s="35">
        <v>2.7999999999999998E-4</v>
      </c>
      <c r="K126" s="21">
        <f t="shared" si="53"/>
        <v>2.8</v>
      </c>
      <c r="L126" s="32">
        <v>0.71399999999999997</v>
      </c>
      <c r="M126" s="25">
        <v>1973.9549999999999</v>
      </c>
      <c r="N126" s="25">
        <v>419477.69300000003</v>
      </c>
      <c r="O126" s="32">
        <v>2.8839999999999999</v>
      </c>
      <c r="P126" s="21">
        <v>8.5999999999999993E-2</v>
      </c>
      <c r="Q126" s="42">
        <v>6.9680000000000006E-2</v>
      </c>
      <c r="R126" s="32">
        <v>6.1970000000000001</v>
      </c>
      <c r="S126" s="29">
        <v>9.0999999999999998E-2</v>
      </c>
      <c r="T126" s="32">
        <v>1.5</v>
      </c>
      <c r="U126" s="32">
        <v>4.8810000000000002</v>
      </c>
      <c r="V126" s="29">
        <v>0.45</v>
      </c>
      <c r="W126" s="32">
        <v>35.097999999999999</v>
      </c>
      <c r="X126" s="32">
        <v>13.412000000000001</v>
      </c>
      <c r="Y126" s="25">
        <v>173.56899999999999</v>
      </c>
      <c r="Z126" s="32">
        <v>67.926000000000002</v>
      </c>
      <c r="AA126" s="25">
        <v>325.07499999999999</v>
      </c>
      <c r="AB126" s="25">
        <v>65.227999999999994</v>
      </c>
      <c r="AC126" s="25">
        <v>586.202</v>
      </c>
      <c r="AD126" s="25">
        <v>114.553</v>
      </c>
      <c r="AE126" s="25">
        <v>10997.343000000001</v>
      </c>
      <c r="AF126" s="29">
        <v>1.2569999999999999</v>
      </c>
      <c r="AG126" s="25">
        <v>273.94</v>
      </c>
      <c r="AH126" s="25">
        <v>582.04499999999996</v>
      </c>
      <c r="AI126" s="37">
        <f t="shared" si="54"/>
        <v>0.99290858782467473</v>
      </c>
      <c r="AJ126" s="37">
        <f t="shared" si="55"/>
        <v>5.9873558943845294E-2</v>
      </c>
      <c r="AK126" s="37">
        <f t="shared" si="56"/>
        <v>4.9198058007308056E-3</v>
      </c>
    </row>
    <row r="127" spans="1:37" x14ac:dyDescent="0.25">
      <c r="A127" s="20" t="s">
        <v>1679</v>
      </c>
      <c r="B127" s="20" t="s">
        <v>278</v>
      </c>
      <c r="C127" s="27" t="s">
        <v>3086</v>
      </c>
      <c r="D127" s="20" t="s">
        <v>3208</v>
      </c>
      <c r="F127" s="21">
        <v>2.5000000000000001E-4</v>
      </c>
      <c r="G127" s="21">
        <v>32.9</v>
      </c>
      <c r="H127" s="21" t="s">
        <v>3062</v>
      </c>
      <c r="I127" s="25"/>
      <c r="J127" s="35">
        <v>2.7999999999999998E-4</v>
      </c>
      <c r="K127" s="21">
        <f t="shared" si="53"/>
        <v>2.8</v>
      </c>
      <c r="L127" s="32">
        <v>0.72599999999999998</v>
      </c>
      <c r="M127" s="25">
        <v>2389.1309999999999</v>
      </c>
      <c r="N127" s="25">
        <v>489233.95899999997</v>
      </c>
      <c r="O127" s="32">
        <v>3.0590000000000002</v>
      </c>
      <c r="P127" s="21" t="s">
        <v>3097</v>
      </c>
      <c r="Q127" s="42">
        <v>8.3899999999999999E-3</v>
      </c>
      <c r="R127" s="32">
        <v>8.31</v>
      </c>
      <c r="S127" s="29">
        <v>8.1000000000000003E-2</v>
      </c>
      <c r="T127" s="32">
        <v>1.58</v>
      </c>
      <c r="U127" s="32">
        <v>6.2290000000000001</v>
      </c>
      <c r="V127" s="29">
        <v>0.72299999999999998</v>
      </c>
      <c r="W127" s="32">
        <v>42.631</v>
      </c>
      <c r="X127" s="32">
        <v>16.547999999999998</v>
      </c>
      <c r="Y127" s="25">
        <v>212.58099999999999</v>
      </c>
      <c r="Z127" s="32">
        <v>82.638000000000005</v>
      </c>
      <c r="AA127" s="25">
        <v>394.10399999999998</v>
      </c>
      <c r="AB127" s="25">
        <v>79.570999999999998</v>
      </c>
      <c r="AC127" s="25">
        <v>718.25599999999997</v>
      </c>
      <c r="AD127" s="25">
        <v>140.77500000000001</v>
      </c>
      <c r="AE127" s="25">
        <v>11964.936</v>
      </c>
      <c r="AF127" s="29">
        <v>1.2230000000000001</v>
      </c>
      <c r="AG127" s="25">
        <v>322.63799999999998</v>
      </c>
      <c r="AH127" s="25">
        <v>626.80499999999995</v>
      </c>
      <c r="AI127" s="37">
        <f t="shared" si="54"/>
        <v>0.87267631596533823</v>
      </c>
      <c r="AJ127" s="37">
        <f t="shared" si="55"/>
        <v>5.9353489563609634E-2</v>
      </c>
      <c r="AK127" s="37">
        <f t="shared" si="56"/>
        <v>4.2589271791673164E-3</v>
      </c>
    </row>
    <row r="128" spans="1:37" x14ac:dyDescent="0.25">
      <c r="E128" s="38" t="s">
        <v>3356</v>
      </c>
      <c r="F128" s="43">
        <f>AVERAGE(F119:F127)</f>
        <v>1.4833333333333335E-3</v>
      </c>
      <c r="G128" s="41">
        <f>AVERAGE(G119:G127)</f>
        <v>32.9</v>
      </c>
      <c r="H128" s="41" t="e">
        <f t="shared" ref="H128:AK128" si="57">AVERAGE(H119:H127)</f>
        <v>#DIV/0!</v>
      </c>
      <c r="I128" s="41"/>
      <c r="J128" s="41">
        <f t="shared" si="57"/>
        <v>7.8777777777777765E-4</v>
      </c>
      <c r="K128" s="41">
        <f t="shared" si="57"/>
        <v>7.8777777777777764</v>
      </c>
      <c r="L128" s="41">
        <f t="shared" si="57"/>
        <v>0.66666666666666652</v>
      </c>
      <c r="M128" s="41">
        <f t="shared" si="57"/>
        <v>1753.5852222222222</v>
      </c>
      <c r="N128" s="41">
        <f t="shared" si="57"/>
        <v>450871.43044444436</v>
      </c>
      <c r="O128" s="41">
        <f t="shared" si="57"/>
        <v>2.4995555555555558</v>
      </c>
      <c r="P128" s="41">
        <f t="shared" si="57"/>
        <v>0.10499999999999998</v>
      </c>
      <c r="Q128" s="41">
        <f t="shared" si="57"/>
        <v>0.115495</v>
      </c>
      <c r="R128" s="41">
        <f t="shared" si="57"/>
        <v>4.4778888888888888</v>
      </c>
      <c r="S128" s="41">
        <f t="shared" si="57"/>
        <v>0.13422222222222219</v>
      </c>
      <c r="T128" s="41">
        <f t="shared" si="57"/>
        <v>2.2618888888888886</v>
      </c>
      <c r="U128" s="41">
        <f t="shared" si="57"/>
        <v>5.7491111111111115</v>
      </c>
      <c r="V128" s="41">
        <f t="shared" si="57"/>
        <v>0.34211111111111114</v>
      </c>
      <c r="W128" s="41">
        <f t="shared" si="57"/>
        <v>35.219666666666662</v>
      </c>
      <c r="X128" s="41">
        <f t="shared" si="57"/>
        <v>12.667444444444445</v>
      </c>
      <c r="Y128" s="41">
        <f t="shared" si="57"/>
        <v>159.15499999999997</v>
      </c>
      <c r="Z128" s="41">
        <f t="shared" si="57"/>
        <v>61.169111111111114</v>
      </c>
      <c r="AA128" s="41">
        <f t="shared" si="57"/>
        <v>286.83388888888885</v>
      </c>
      <c r="AB128" s="41">
        <f t="shared" si="57"/>
        <v>57.239777777777782</v>
      </c>
      <c r="AC128" s="41">
        <f t="shared" si="57"/>
        <v>513.03133333333335</v>
      </c>
      <c r="AD128" s="41">
        <f t="shared" si="57"/>
        <v>101.63855555555557</v>
      </c>
      <c r="AE128" s="41">
        <f t="shared" si="57"/>
        <v>10590.981111111112</v>
      </c>
      <c r="AF128" s="41">
        <f t="shared" si="57"/>
        <v>0.92866666666666675</v>
      </c>
      <c r="AG128" s="41">
        <f t="shared" si="57"/>
        <v>190.69055555555553</v>
      </c>
      <c r="AH128" s="41">
        <f t="shared" si="57"/>
        <v>367.6756666666667</v>
      </c>
      <c r="AI128" s="41">
        <f t="shared" si="57"/>
        <v>0.69929438261194377</v>
      </c>
      <c r="AJ128" s="41">
        <f t="shared" si="57"/>
        <v>6.8136646204303764E-2</v>
      </c>
      <c r="AK128" s="41">
        <f t="shared" si="57"/>
        <v>5.0372035294081957E-3</v>
      </c>
    </row>
    <row r="129" spans="1:37" x14ac:dyDescent="0.25">
      <c r="E129" s="38" t="s">
        <v>3357</v>
      </c>
      <c r="F129" s="43">
        <f>STDEV(F119:F127)</f>
        <v>2.0294642150084836E-3</v>
      </c>
      <c r="G129" s="41">
        <f>STDEV(G119:G127)</f>
        <v>0</v>
      </c>
      <c r="H129" s="41" t="e">
        <f t="shared" ref="H129:AK129" si="58">STDEV(H119:H127)</f>
        <v>#DIV/0!</v>
      </c>
      <c r="I129" s="41"/>
      <c r="J129" s="41">
        <f t="shared" si="58"/>
        <v>3.6375739778655286E-4</v>
      </c>
      <c r="K129" s="41">
        <f t="shared" si="58"/>
        <v>3.6375739778655332</v>
      </c>
      <c r="L129" s="41">
        <f t="shared" si="58"/>
        <v>8.1509201934506573E-2</v>
      </c>
      <c r="M129" s="41">
        <f t="shared" si="58"/>
        <v>487.48441204149748</v>
      </c>
      <c r="N129" s="41">
        <f t="shared" si="58"/>
        <v>28312.330717349218</v>
      </c>
      <c r="O129" s="41">
        <f t="shared" si="58"/>
        <v>0.63918778756933103</v>
      </c>
      <c r="P129" s="41">
        <f t="shared" si="58"/>
        <v>3.290896534380873E-2</v>
      </c>
      <c r="Q129" s="41">
        <f t="shared" si="58"/>
        <v>0.18659218135510702</v>
      </c>
      <c r="R129" s="41">
        <f t="shared" si="58"/>
        <v>2.0825602298879877</v>
      </c>
      <c r="S129" s="41">
        <f t="shared" si="58"/>
        <v>9.1227432521388291E-2</v>
      </c>
      <c r="T129" s="41">
        <f t="shared" si="58"/>
        <v>1.060681672845869</v>
      </c>
      <c r="U129" s="41">
        <f t="shared" si="58"/>
        <v>2.2094280054147735</v>
      </c>
      <c r="V129" s="41">
        <f t="shared" si="58"/>
        <v>0.18824348889433359</v>
      </c>
      <c r="W129" s="41">
        <f t="shared" si="58"/>
        <v>11.9250583856013</v>
      </c>
      <c r="X129" s="41">
        <f t="shared" si="58"/>
        <v>3.9763140944570416</v>
      </c>
      <c r="Y129" s="41">
        <f t="shared" si="58"/>
        <v>48.504057951371557</v>
      </c>
      <c r="Z129" s="41">
        <f t="shared" si="58"/>
        <v>17.607481090749769</v>
      </c>
      <c r="AA129" s="41">
        <f t="shared" si="58"/>
        <v>77.972523093786961</v>
      </c>
      <c r="AB129" s="41">
        <f t="shared" si="58"/>
        <v>15.03497048365722</v>
      </c>
      <c r="AC129" s="41">
        <f t="shared" si="58"/>
        <v>129.3511509496532</v>
      </c>
      <c r="AD129" s="41">
        <f t="shared" si="58"/>
        <v>24.591874944334329</v>
      </c>
      <c r="AE129" s="41">
        <f t="shared" si="58"/>
        <v>1072.0697353908986</v>
      </c>
      <c r="AF129" s="41">
        <f t="shared" si="58"/>
        <v>0.28514470010855869</v>
      </c>
      <c r="AG129" s="41">
        <f t="shared" si="58"/>
        <v>88.826923800038088</v>
      </c>
      <c r="AH129" s="41">
        <f t="shared" si="58"/>
        <v>160.1574242971582</v>
      </c>
      <c r="AI129" s="41">
        <f t="shared" si="58"/>
        <v>0.19989957763743921</v>
      </c>
      <c r="AJ129" s="41">
        <f t="shared" si="58"/>
        <v>1.3368047613876943E-2</v>
      </c>
      <c r="AK129" s="41">
        <f t="shared" si="58"/>
        <v>1.6196618323502617E-3</v>
      </c>
    </row>
    <row r="130" spans="1:37" x14ac:dyDescent="0.25">
      <c r="E130" s="38" t="s">
        <v>3358</v>
      </c>
      <c r="F130" s="26">
        <f>F129/F128</f>
        <v>1.3681781224776293</v>
      </c>
      <c r="G130" s="41">
        <f>G129/G128</f>
        <v>0</v>
      </c>
      <c r="H130" s="41" t="e">
        <f t="shared" ref="H130:AK130" si="59">H129/H128</f>
        <v>#DIV/0!</v>
      </c>
      <c r="I130" s="41"/>
      <c r="J130" s="41">
        <f t="shared" si="59"/>
        <v>0.46175128068814897</v>
      </c>
      <c r="K130" s="41">
        <f t="shared" si="59"/>
        <v>0.46175128068814958</v>
      </c>
      <c r="L130" s="41">
        <f t="shared" si="59"/>
        <v>0.12226380290175988</v>
      </c>
      <c r="M130" s="41">
        <f t="shared" si="59"/>
        <v>0.27799299735414928</v>
      </c>
      <c r="N130" s="41">
        <f t="shared" si="59"/>
        <v>6.27946878103154E-2</v>
      </c>
      <c r="O130" s="41">
        <f t="shared" si="59"/>
        <v>0.25572057646354812</v>
      </c>
      <c r="P130" s="41">
        <f t="shared" si="59"/>
        <v>0.31341871756008322</v>
      </c>
      <c r="Q130" s="41">
        <f t="shared" si="59"/>
        <v>1.6155866605057103</v>
      </c>
      <c r="R130" s="41">
        <f t="shared" si="59"/>
        <v>0.46507635217468274</v>
      </c>
      <c r="S130" s="41">
        <f t="shared" si="59"/>
        <v>0.67967458004345593</v>
      </c>
      <c r="T130" s="41">
        <f t="shared" si="59"/>
        <v>0.46893624088091673</v>
      </c>
      <c r="U130" s="41">
        <f t="shared" si="59"/>
        <v>0.38430775866284567</v>
      </c>
      <c r="V130" s="41">
        <f t="shared" si="59"/>
        <v>0.550240792481001</v>
      </c>
      <c r="W130" s="41">
        <f t="shared" si="59"/>
        <v>0.33859089293674849</v>
      </c>
      <c r="X130" s="41">
        <f t="shared" si="59"/>
        <v>0.31390025919560527</v>
      </c>
      <c r="Y130" s="41">
        <f t="shared" si="59"/>
        <v>0.30475987528743403</v>
      </c>
      <c r="Z130" s="41">
        <f t="shared" si="59"/>
        <v>0.28784922276811448</v>
      </c>
      <c r="AA130" s="41">
        <f t="shared" si="59"/>
        <v>0.27183860106568947</v>
      </c>
      <c r="AB130" s="41">
        <f t="shared" si="59"/>
        <v>0.26266647194242343</v>
      </c>
      <c r="AC130" s="41">
        <f t="shared" si="59"/>
        <v>0.25213109325938482</v>
      </c>
      <c r="AD130" s="41">
        <f t="shared" si="59"/>
        <v>0.24195419553057723</v>
      </c>
      <c r="AE130" s="41">
        <f t="shared" si="59"/>
        <v>0.10122478022986735</v>
      </c>
      <c r="AF130" s="41">
        <f t="shared" si="59"/>
        <v>0.30704741576657429</v>
      </c>
      <c r="AG130" s="41">
        <f t="shared" si="59"/>
        <v>0.46581711160917655</v>
      </c>
      <c r="AH130" s="41">
        <f t="shared" si="59"/>
        <v>0.43559429904388064</v>
      </c>
      <c r="AI130" s="41">
        <f t="shared" si="59"/>
        <v>0.28585897814707395</v>
      </c>
      <c r="AJ130" s="41">
        <f t="shared" si="59"/>
        <v>0.19619468169586204</v>
      </c>
      <c r="AK130" s="41">
        <f t="shared" si="59"/>
        <v>0.32153988277312084</v>
      </c>
    </row>
    <row r="131" spans="1:37" x14ac:dyDescent="0.25">
      <c r="I131" s="25"/>
      <c r="L131" s="32"/>
      <c r="M131" s="25"/>
      <c r="N131" s="25"/>
      <c r="O131" s="32"/>
      <c r="Q131" s="29"/>
      <c r="R131" s="32"/>
      <c r="S131" s="29"/>
      <c r="T131" s="32"/>
      <c r="U131" s="32"/>
      <c r="V131" s="29"/>
      <c r="W131" s="32"/>
      <c r="X131" s="32"/>
      <c r="Y131" s="25"/>
      <c r="Z131" s="32"/>
      <c r="AA131" s="25"/>
      <c r="AB131" s="25"/>
      <c r="AC131" s="25"/>
      <c r="AD131" s="25"/>
      <c r="AE131" s="25"/>
      <c r="AF131" s="29"/>
      <c r="AG131" s="25"/>
      <c r="AH131" s="25"/>
    </row>
    <row r="132" spans="1:37" x14ac:dyDescent="0.25">
      <c r="A132" s="20" t="s">
        <v>1679</v>
      </c>
      <c r="B132" s="20" t="s">
        <v>264</v>
      </c>
      <c r="C132" s="27" t="s">
        <v>3035</v>
      </c>
      <c r="D132" s="20" t="s">
        <v>3209</v>
      </c>
      <c r="F132" s="21" t="s">
        <v>3013</v>
      </c>
      <c r="G132" s="21">
        <v>32.9</v>
      </c>
      <c r="H132" s="21" t="s">
        <v>3029</v>
      </c>
      <c r="I132" s="25"/>
      <c r="J132" s="35">
        <v>1.08E-3</v>
      </c>
      <c r="K132" s="21">
        <f t="shared" ref="K132:K145" si="60">J132*10000</f>
        <v>10.8</v>
      </c>
      <c r="L132" s="32">
        <v>0.66700000000000004</v>
      </c>
      <c r="M132" s="25">
        <v>1560.152</v>
      </c>
      <c r="N132" s="25">
        <v>464593.92200000002</v>
      </c>
      <c r="O132" s="32">
        <v>1.7509999999999999</v>
      </c>
      <c r="P132" s="21" t="s">
        <v>3210</v>
      </c>
      <c r="Q132" s="42">
        <v>3.0000000000000001E-3</v>
      </c>
      <c r="R132" s="32">
        <v>3.2069999999999999</v>
      </c>
      <c r="S132" s="29">
        <v>0.123</v>
      </c>
      <c r="T132" s="32">
        <v>2.5129999999999999</v>
      </c>
      <c r="U132" s="32">
        <v>6.3689999999999998</v>
      </c>
      <c r="V132" s="29">
        <v>0.252</v>
      </c>
      <c r="W132" s="32">
        <v>36.466000000000001</v>
      </c>
      <c r="X132" s="32">
        <v>12.590999999999999</v>
      </c>
      <c r="Y132" s="25">
        <v>149.584</v>
      </c>
      <c r="Z132" s="32">
        <v>55.19</v>
      </c>
      <c r="AA132" s="25">
        <v>254.60599999999999</v>
      </c>
      <c r="AB132" s="25">
        <v>48.912999999999997</v>
      </c>
      <c r="AC132" s="25">
        <v>432.673</v>
      </c>
      <c r="AD132" s="25">
        <v>85.477000000000004</v>
      </c>
      <c r="AE132" s="25">
        <v>11190.276</v>
      </c>
      <c r="AF132" s="29">
        <v>0.64500000000000002</v>
      </c>
      <c r="AG132" s="25">
        <v>130.66399999999999</v>
      </c>
      <c r="AH132" s="25">
        <v>229.15</v>
      </c>
      <c r="AI132" s="37">
        <f t="shared" ref="AI132:AI145" si="61">AH132/AC132</f>
        <v>0.52961474369789663</v>
      </c>
      <c r="AJ132" s="37">
        <f t="shared" ref="AJ132:AJ145" si="62">W132/AC132</f>
        <v>8.4280738571623381E-2</v>
      </c>
      <c r="AK132" s="37">
        <f t="shared" ref="AK132:AK145" si="63">O132/AC132</f>
        <v>4.0469361388392614E-3</v>
      </c>
    </row>
    <row r="133" spans="1:37" x14ac:dyDescent="0.25">
      <c r="A133" s="20" t="s">
        <v>1679</v>
      </c>
      <c r="B133" s="20" t="s">
        <v>264</v>
      </c>
      <c r="C133" s="27" t="s">
        <v>3038</v>
      </c>
      <c r="D133" s="20" t="s">
        <v>3211</v>
      </c>
      <c r="F133" s="21" t="s">
        <v>3013</v>
      </c>
      <c r="G133" s="21">
        <v>32.9</v>
      </c>
      <c r="H133" s="21" t="s">
        <v>3009</v>
      </c>
      <c r="I133" s="25"/>
      <c r="J133" s="35">
        <v>2.0699999999999998E-3</v>
      </c>
      <c r="K133" s="21">
        <f t="shared" si="60"/>
        <v>20.7</v>
      </c>
      <c r="L133" s="32">
        <v>0.57699999999999996</v>
      </c>
      <c r="M133" s="25">
        <v>1096.1890000000001</v>
      </c>
      <c r="N133" s="25">
        <v>425545.93099999998</v>
      </c>
      <c r="O133" s="32">
        <v>2.63</v>
      </c>
      <c r="P133" s="21" t="s">
        <v>3059</v>
      </c>
      <c r="Q133" s="42">
        <v>5.4799999999999996E-3</v>
      </c>
      <c r="R133" s="32">
        <v>1.9059999999999999</v>
      </c>
      <c r="S133" s="29">
        <v>5.3999999999999999E-2</v>
      </c>
      <c r="T133" s="32">
        <v>1.0820000000000001</v>
      </c>
      <c r="U133" s="32">
        <v>2.8140000000000001</v>
      </c>
      <c r="V133" s="29">
        <v>0.17899999999999999</v>
      </c>
      <c r="W133" s="32">
        <v>18.827000000000002</v>
      </c>
      <c r="X133" s="32">
        <v>7.0010000000000003</v>
      </c>
      <c r="Y133" s="25">
        <v>92.18</v>
      </c>
      <c r="Z133" s="32">
        <v>37.341999999999999</v>
      </c>
      <c r="AA133" s="25">
        <v>185.47800000000001</v>
      </c>
      <c r="AB133" s="25">
        <v>38.027000000000001</v>
      </c>
      <c r="AC133" s="25">
        <v>353.68799999999999</v>
      </c>
      <c r="AD133" s="25">
        <v>73.040999999999997</v>
      </c>
      <c r="AE133" s="25">
        <v>9591.8060000000005</v>
      </c>
      <c r="AF133" s="29">
        <v>0.83099999999999996</v>
      </c>
      <c r="AG133" s="25">
        <v>64.872</v>
      </c>
      <c r="AH133" s="25">
        <v>162.10300000000001</v>
      </c>
      <c r="AI133" s="37">
        <f t="shared" si="61"/>
        <v>0.45832202393069604</v>
      </c>
      <c r="AJ133" s="37">
        <f t="shared" si="62"/>
        <v>5.3230530863359805E-2</v>
      </c>
      <c r="AK133" s="37">
        <f t="shared" si="63"/>
        <v>7.435932234059397E-3</v>
      </c>
    </row>
    <row r="134" spans="1:37" x14ac:dyDescent="0.25">
      <c r="A134" s="20" t="s">
        <v>1679</v>
      </c>
      <c r="B134" s="20" t="s">
        <v>264</v>
      </c>
      <c r="C134" s="27" t="s">
        <v>2991</v>
      </c>
      <c r="D134" s="20" t="s">
        <v>3212</v>
      </c>
      <c r="F134" s="21">
        <v>4.8999999999999998E-4</v>
      </c>
      <c r="G134" s="21">
        <v>32.9</v>
      </c>
      <c r="H134" s="21" t="s">
        <v>3109</v>
      </c>
      <c r="I134" s="25"/>
      <c r="J134" s="35">
        <v>4.8999999999999998E-4</v>
      </c>
      <c r="K134" s="21">
        <f t="shared" si="60"/>
        <v>4.8999999999999995</v>
      </c>
      <c r="L134" s="32">
        <v>0.66700000000000004</v>
      </c>
      <c r="M134" s="25">
        <v>1773.307</v>
      </c>
      <c r="N134" s="25">
        <v>437018.18199999997</v>
      </c>
      <c r="O134" s="32">
        <v>3.22</v>
      </c>
      <c r="P134" s="21" t="s">
        <v>3190</v>
      </c>
      <c r="Q134" s="42">
        <v>8.2500000000000004E-3</v>
      </c>
      <c r="R134" s="32">
        <v>4.4260000000000002</v>
      </c>
      <c r="S134" s="29">
        <v>0.105</v>
      </c>
      <c r="T134" s="32">
        <v>2.0750000000000002</v>
      </c>
      <c r="U134" s="32">
        <v>5.3890000000000002</v>
      </c>
      <c r="V134" s="29">
        <v>0.216</v>
      </c>
      <c r="W134" s="32">
        <v>35.536000000000001</v>
      </c>
      <c r="X134" s="32">
        <v>13.003</v>
      </c>
      <c r="Y134" s="25">
        <v>164.947</v>
      </c>
      <c r="Z134" s="32">
        <v>63.898000000000003</v>
      </c>
      <c r="AA134" s="25">
        <v>300.57100000000003</v>
      </c>
      <c r="AB134" s="25">
        <v>59.194000000000003</v>
      </c>
      <c r="AC134" s="25">
        <v>530.48800000000006</v>
      </c>
      <c r="AD134" s="25">
        <v>103.968</v>
      </c>
      <c r="AE134" s="25">
        <v>11799.540999999999</v>
      </c>
      <c r="AF134" s="29">
        <v>1.3480000000000001</v>
      </c>
      <c r="AG134" s="25">
        <v>229.98500000000001</v>
      </c>
      <c r="AH134" s="25">
        <v>473.65300000000002</v>
      </c>
      <c r="AI134" s="37">
        <f t="shared" si="61"/>
        <v>0.89286279802747648</v>
      </c>
      <c r="AJ134" s="37">
        <f t="shared" si="62"/>
        <v>6.6987377659815106E-2</v>
      </c>
      <c r="AK134" s="37">
        <f t="shared" si="63"/>
        <v>6.0698828248706852E-3</v>
      </c>
    </row>
    <row r="135" spans="1:37" x14ac:dyDescent="0.25">
      <c r="A135" s="20" t="s">
        <v>1679</v>
      </c>
      <c r="B135" s="20" t="s">
        <v>264</v>
      </c>
      <c r="C135" s="27" t="s">
        <v>2991</v>
      </c>
      <c r="D135" s="20" t="s">
        <v>3213</v>
      </c>
      <c r="F135" s="21">
        <v>1.48E-3</v>
      </c>
      <c r="G135" s="21">
        <v>32.9</v>
      </c>
      <c r="H135" s="21" t="s">
        <v>3126</v>
      </c>
      <c r="I135" s="25"/>
      <c r="J135" s="35">
        <v>8.4999999999999995E-4</v>
      </c>
      <c r="K135" s="21">
        <f t="shared" si="60"/>
        <v>8.5</v>
      </c>
      <c r="L135" s="32">
        <v>0.59</v>
      </c>
      <c r="M135" s="25">
        <v>1509.5920000000001</v>
      </c>
      <c r="N135" s="25">
        <v>434853.26899999997</v>
      </c>
      <c r="O135" s="32">
        <v>1.6419999999999999</v>
      </c>
      <c r="P135" s="21">
        <v>4.1000000000000002E-2</v>
      </c>
      <c r="Q135" s="42">
        <v>2.8340000000000001E-2</v>
      </c>
      <c r="R135" s="32">
        <v>2.0590000000000002</v>
      </c>
      <c r="S135" s="29">
        <v>0.11899999999999999</v>
      </c>
      <c r="T135" s="32">
        <v>2.2679999999999998</v>
      </c>
      <c r="U135" s="32">
        <v>5.3259999999999996</v>
      </c>
      <c r="V135" s="29">
        <v>0.216</v>
      </c>
      <c r="W135" s="32">
        <v>32.268999999999998</v>
      </c>
      <c r="X135" s="32">
        <v>11.472</v>
      </c>
      <c r="Y135" s="25">
        <v>142.047</v>
      </c>
      <c r="Z135" s="32">
        <v>55.277999999999999</v>
      </c>
      <c r="AA135" s="25">
        <v>258.654</v>
      </c>
      <c r="AB135" s="25">
        <v>51.957000000000001</v>
      </c>
      <c r="AC135" s="25">
        <v>471.33699999999999</v>
      </c>
      <c r="AD135" s="25">
        <v>94.85</v>
      </c>
      <c r="AE135" s="25">
        <v>10342.593000000001</v>
      </c>
      <c r="AF135" s="29">
        <v>0.58899999999999997</v>
      </c>
      <c r="AG135" s="25">
        <v>116.514</v>
      </c>
      <c r="AH135" s="25">
        <v>229.22800000000001</v>
      </c>
      <c r="AI135" s="37">
        <f t="shared" si="61"/>
        <v>0.4863356791425244</v>
      </c>
      <c r="AJ135" s="37">
        <f t="shared" si="62"/>
        <v>6.846269229871621E-2</v>
      </c>
      <c r="AK135" s="37">
        <f t="shared" si="63"/>
        <v>3.4837069867207538E-3</v>
      </c>
    </row>
    <row r="136" spans="1:37" x14ac:dyDescent="0.25">
      <c r="A136" s="20" t="s">
        <v>1679</v>
      </c>
      <c r="B136" s="20" t="s">
        <v>264</v>
      </c>
      <c r="C136" s="27" t="s">
        <v>3045</v>
      </c>
      <c r="D136" s="20" t="s">
        <v>3214</v>
      </c>
      <c r="F136" s="21">
        <v>5.4000000000000001E-4</v>
      </c>
      <c r="G136" s="21">
        <v>32.9</v>
      </c>
      <c r="H136" s="21" t="s">
        <v>3069</v>
      </c>
      <c r="I136" s="25"/>
      <c r="J136" s="35">
        <v>6.7000000000000002E-4</v>
      </c>
      <c r="K136" s="21">
        <f t="shared" si="60"/>
        <v>6.7</v>
      </c>
      <c r="L136" s="32">
        <v>0.84599999999999997</v>
      </c>
      <c r="M136" s="25">
        <v>2951.5320000000002</v>
      </c>
      <c r="N136" s="25">
        <v>455804.027</v>
      </c>
      <c r="O136" s="32">
        <v>2.7989999999999999</v>
      </c>
      <c r="P136" s="21" t="s">
        <v>3215</v>
      </c>
      <c r="Q136" s="42">
        <v>4.7200000000000002E-3</v>
      </c>
      <c r="R136" s="32">
        <v>5.2060000000000004</v>
      </c>
      <c r="S136" s="29">
        <v>0.14699999999999999</v>
      </c>
      <c r="T136" s="32">
        <v>2.8580000000000001</v>
      </c>
      <c r="U136" s="32">
        <v>9.3170000000000002</v>
      </c>
      <c r="V136" s="29">
        <v>0.30399999999999999</v>
      </c>
      <c r="W136" s="32">
        <v>58.737000000000002</v>
      </c>
      <c r="X136" s="32">
        <v>22.385999999999999</v>
      </c>
      <c r="Y136" s="25">
        <v>286.38299999999998</v>
      </c>
      <c r="Z136" s="32">
        <v>110.26300000000001</v>
      </c>
      <c r="AA136" s="25">
        <v>511.85199999999998</v>
      </c>
      <c r="AB136" s="25">
        <v>100.727</v>
      </c>
      <c r="AC136" s="25">
        <v>888.22199999999998</v>
      </c>
      <c r="AD136" s="25">
        <v>172.042</v>
      </c>
      <c r="AE136" s="25">
        <v>12571.491</v>
      </c>
      <c r="AF136" s="30">
        <v>1.5760000000000001</v>
      </c>
      <c r="AG136" s="28">
        <v>343.697</v>
      </c>
      <c r="AH136" s="28">
        <v>802.22900000000004</v>
      </c>
      <c r="AI136" s="39">
        <f t="shared" si="61"/>
        <v>0.90318523972610454</v>
      </c>
      <c r="AJ136" s="37">
        <f t="shared" si="62"/>
        <v>6.6128738085748831E-2</v>
      </c>
      <c r="AK136" s="37">
        <f t="shared" si="63"/>
        <v>3.1512392172227213E-3</v>
      </c>
    </row>
    <row r="137" spans="1:37" x14ac:dyDescent="0.25">
      <c r="A137" s="20" t="s">
        <v>1679</v>
      </c>
      <c r="B137" s="20" t="s">
        <v>264</v>
      </c>
      <c r="C137" s="27" t="s">
        <v>3002</v>
      </c>
      <c r="D137" s="20" t="s">
        <v>3216</v>
      </c>
      <c r="F137" s="21" t="s">
        <v>3013</v>
      </c>
      <c r="G137" s="21">
        <v>32.9</v>
      </c>
      <c r="H137" s="21" t="s">
        <v>3075</v>
      </c>
      <c r="I137" s="25"/>
      <c r="J137" s="35">
        <v>8.7000000000000001E-4</v>
      </c>
      <c r="K137" s="21">
        <f t="shared" si="60"/>
        <v>8.6999999999999993</v>
      </c>
      <c r="L137" s="32">
        <v>0.51700000000000002</v>
      </c>
      <c r="M137" s="25">
        <v>793.78300000000002</v>
      </c>
      <c r="N137" s="25">
        <v>424552.70400000003</v>
      </c>
      <c r="O137" s="32">
        <v>1.825</v>
      </c>
      <c r="P137" s="21" t="s">
        <v>3122</v>
      </c>
      <c r="Q137" s="42">
        <v>2.1900000000000001E-3</v>
      </c>
      <c r="R137" s="32">
        <v>1.7270000000000001</v>
      </c>
      <c r="S137" s="29">
        <v>0.03</v>
      </c>
      <c r="T137" s="32">
        <v>0.56899999999999995</v>
      </c>
      <c r="U137" s="32">
        <v>1.8360000000000001</v>
      </c>
      <c r="V137" s="29">
        <v>6.6000000000000003E-2</v>
      </c>
      <c r="W137" s="32">
        <v>12.722</v>
      </c>
      <c r="X137" s="32">
        <v>4.9580000000000002</v>
      </c>
      <c r="Y137" s="25">
        <v>67.397000000000006</v>
      </c>
      <c r="Z137" s="32">
        <v>28.006</v>
      </c>
      <c r="AA137" s="25">
        <v>140.25399999999999</v>
      </c>
      <c r="AB137" s="25">
        <v>29.173999999999999</v>
      </c>
      <c r="AC137" s="25">
        <v>275.97899999999998</v>
      </c>
      <c r="AD137" s="25">
        <v>57.442</v>
      </c>
      <c r="AE137" s="25">
        <v>11705.411</v>
      </c>
      <c r="AF137" s="29">
        <v>0.81699999999999995</v>
      </c>
      <c r="AG137" s="25">
        <v>60.881</v>
      </c>
      <c r="AH137" s="25">
        <v>187.08799999999999</v>
      </c>
      <c r="AI137" s="37">
        <f t="shared" si="61"/>
        <v>0.67790665231774883</v>
      </c>
      <c r="AJ137" s="37">
        <f t="shared" si="62"/>
        <v>4.6097710333032588E-2</v>
      </c>
      <c r="AK137" s="37">
        <f t="shared" si="63"/>
        <v>6.6128219900789551E-3</v>
      </c>
    </row>
    <row r="138" spans="1:37" x14ac:dyDescent="0.25">
      <c r="A138" s="20" t="s">
        <v>1679</v>
      </c>
      <c r="B138" s="20" t="s">
        <v>264</v>
      </c>
      <c r="C138" s="27" t="s">
        <v>3002</v>
      </c>
      <c r="D138" s="20" t="s">
        <v>3217</v>
      </c>
      <c r="F138" s="21" t="s">
        <v>3013</v>
      </c>
      <c r="G138" s="21">
        <v>32.9</v>
      </c>
      <c r="H138" s="21" t="s">
        <v>3009</v>
      </c>
      <c r="I138" s="25"/>
      <c r="J138" s="35">
        <v>1.5E-3</v>
      </c>
      <c r="K138" s="21">
        <f t="shared" si="60"/>
        <v>15</v>
      </c>
      <c r="L138" s="32">
        <v>0.53100000000000003</v>
      </c>
      <c r="M138" s="25">
        <v>1335.338</v>
      </c>
      <c r="N138" s="25">
        <v>444355.69300000003</v>
      </c>
      <c r="O138" s="32">
        <v>1.387</v>
      </c>
      <c r="P138" s="21" t="s">
        <v>2993</v>
      </c>
      <c r="Q138" s="42">
        <v>1.162E-2</v>
      </c>
      <c r="R138" s="32">
        <v>2.1829999999999998</v>
      </c>
      <c r="S138" s="29">
        <v>0.14099999999999999</v>
      </c>
      <c r="T138" s="32">
        <v>2.702</v>
      </c>
      <c r="U138" s="32">
        <v>6.0140000000000002</v>
      </c>
      <c r="V138" s="29">
        <v>0.29599999999999999</v>
      </c>
      <c r="W138" s="32">
        <v>33.186999999999998</v>
      </c>
      <c r="X138" s="32">
        <v>10.926</v>
      </c>
      <c r="Y138" s="25">
        <v>132.01599999999999</v>
      </c>
      <c r="Z138" s="32">
        <v>48.536999999999999</v>
      </c>
      <c r="AA138" s="25">
        <v>218.47399999999999</v>
      </c>
      <c r="AB138" s="25">
        <v>41.838999999999999</v>
      </c>
      <c r="AC138" s="25">
        <v>371.15800000000002</v>
      </c>
      <c r="AD138" s="25">
        <v>73.241</v>
      </c>
      <c r="AE138" s="25">
        <v>9961.3510000000006</v>
      </c>
      <c r="AF138" s="29">
        <v>0.48099999999999998</v>
      </c>
      <c r="AG138" s="25">
        <v>104.416</v>
      </c>
      <c r="AH138" s="25">
        <v>164.47</v>
      </c>
      <c r="AI138" s="37">
        <f t="shared" si="61"/>
        <v>0.44312664687276038</v>
      </c>
      <c r="AJ138" s="37">
        <f t="shared" si="62"/>
        <v>8.9414750591392339E-2</v>
      </c>
      <c r="AK138" s="37">
        <f t="shared" si="63"/>
        <v>3.7369529957592181E-3</v>
      </c>
    </row>
    <row r="139" spans="1:37" x14ac:dyDescent="0.25">
      <c r="A139" s="20" t="s">
        <v>1679</v>
      </c>
      <c r="B139" s="20" t="s">
        <v>264</v>
      </c>
      <c r="C139" s="27" t="s">
        <v>3049</v>
      </c>
      <c r="D139" s="20" t="s">
        <v>3218</v>
      </c>
      <c r="F139" s="21">
        <v>7.2999999999999996E-4</v>
      </c>
      <c r="G139" s="21">
        <v>32.9</v>
      </c>
      <c r="H139" s="21" t="s">
        <v>3109</v>
      </c>
      <c r="I139" s="25"/>
      <c r="J139" s="35">
        <v>1.0200000000000001E-3</v>
      </c>
      <c r="K139" s="21">
        <f t="shared" si="60"/>
        <v>10.200000000000001</v>
      </c>
      <c r="L139" s="32">
        <v>0.45800000000000002</v>
      </c>
      <c r="M139" s="25">
        <v>598.91899999999998</v>
      </c>
      <c r="N139" s="25">
        <v>440488.52299999999</v>
      </c>
      <c r="O139" s="32">
        <v>1.6359999999999999</v>
      </c>
      <c r="P139" s="21" t="s">
        <v>3207</v>
      </c>
      <c r="Q139" s="42">
        <v>6.8239999999999995E-2</v>
      </c>
      <c r="R139" s="32">
        <v>2.0760000000000001</v>
      </c>
      <c r="S139" s="29">
        <v>5.1999999999999998E-2</v>
      </c>
      <c r="T139" s="32">
        <v>0.74299999999999999</v>
      </c>
      <c r="U139" s="32">
        <v>1.6579999999999999</v>
      </c>
      <c r="V139" s="29">
        <v>0.105</v>
      </c>
      <c r="W139" s="32">
        <v>11.179</v>
      </c>
      <c r="X139" s="32">
        <v>4.157</v>
      </c>
      <c r="Y139" s="25">
        <v>52.597000000000001</v>
      </c>
      <c r="Z139" s="32">
        <v>21.254000000000001</v>
      </c>
      <c r="AA139" s="25">
        <v>101.94499999999999</v>
      </c>
      <c r="AB139" s="25">
        <v>21.238</v>
      </c>
      <c r="AC139" s="25">
        <v>197.61500000000001</v>
      </c>
      <c r="AD139" s="25">
        <v>40.625</v>
      </c>
      <c r="AE139" s="25">
        <v>10329.058000000001</v>
      </c>
      <c r="AF139" s="29">
        <v>0.56200000000000006</v>
      </c>
      <c r="AG139" s="25">
        <v>59.973999999999997</v>
      </c>
      <c r="AH139" s="25">
        <v>138.81</v>
      </c>
      <c r="AI139" s="37">
        <f t="shared" si="61"/>
        <v>0.70242643524023984</v>
      </c>
      <c r="AJ139" s="37">
        <f t="shared" si="62"/>
        <v>5.6569592389241703E-2</v>
      </c>
      <c r="AK139" s="37">
        <f t="shared" si="63"/>
        <v>8.2787237810894917E-3</v>
      </c>
    </row>
    <row r="140" spans="1:37" x14ac:dyDescent="0.25">
      <c r="A140" s="20" t="s">
        <v>1679</v>
      </c>
      <c r="B140" s="20" t="s">
        <v>264</v>
      </c>
      <c r="C140" s="27" t="s">
        <v>3007</v>
      </c>
      <c r="D140" s="20" t="s">
        <v>3219</v>
      </c>
      <c r="F140" s="21" t="s">
        <v>3013</v>
      </c>
      <c r="G140" s="21">
        <v>32.9</v>
      </c>
      <c r="H140" s="21" t="s">
        <v>3069</v>
      </c>
      <c r="I140" s="25"/>
      <c r="J140" s="35">
        <v>1.3500000000000001E-3</v>
      </c>
      <c r="K140" s="21">
        <f t="shared" si="60"/>
        <v>13.5</v>
      </c>
      <c r="L140" s="32">
        <v>0.53400000000000003</v>
      </c>
      <c r="M140" s="25">
        <v>897.07100000000003</v>
      </c>
      <c r="N140" s="25">
        <v>525577.70400000003</v>
      </c>
      <c r="O140" s="32">
        <v>1.657</v>
      </c>
      <c r="P140" s="21" t="s">
        <v>3220</v>
      </c>
      <c r="Q140" s="42">
        <v>4.2399999999999998E-3</v>
      </c>
      <c r="R140" s="32">
        <v>2.056</v>
      </c>
      <c r="S140" s="29">
        <v>6.2E-2</v>
      </c>
      <c r="T140" s="32">
        <v>1.43</v>
      </c>
      <c r="U140" s="32">
        <v>3.6469999999999998</v>
      </c>
      <c r="V140" s="29">
        <v>0.246</v>
      </c>
      <c r="W140" s="32">
        <v>21.052</v>
      </c>
      <c r="X140" s="32">
        <v>7.0650000000000004</v>
      </c>
      <c r="Y140" s="25">
        <v>83.369</v>
      </c>
      <c r="Z140" s="32">
        <v>32.337000000000003</v>
      </c>
      <c r="AA140" s="25">
        <v>148.596</v>
      </c>
      <c r="AB140" s="25">
        <v>29.245000000000001</v>
      </c>
      <c r="AC140" s="25">
        <v>269.96600000000001</v>
      </c>
      <c r="AD140" s="25">
        <v>53.420999999999999</v>
      </c>
      <c r="AE140" s="25">
        <v>11870.332</v>
      </c>
      <c r="AF140" s="29">
        <v>0.57199999999999995</v>
      </c>
      <c r="AG140" s="25">
        <v>66.302000000000007</v>
      </c>
      <c r="AH140" s="25">
        <v>131.512</v>
      </c>
      <c r="AI140" s="37">
        <f t="shared" si="61"/>
        <v>0.48714282539282722</v>
      </c>
      <c r="AJ140" s="37">
        <f t="shared" si="62"/>
        <v>7.7980190098012339E-2</v>
      </c>
      <c r="AK140" s="37">
        <f t="shared" si="63"/>
        <v>6.1378099464376992E-3</v>
      </c>
    </row>
    <row r="141" spans="1:37" x14ac:dyDescent="0.25">
      <c r="A141" s="20" t="s">
        <v>1679</v>
      </c>
      <c r="B141" s="20" t="s">
        <v>264</v>
      </c>
      <c r="C141" s="27" t="s">
        <v>3007</v>
      </c>
      <c r="D141" s="20" t="s">
        <v>3221</v>
      </c>
      <c r="F141" s="21" t="s">
        <v>3013</v>
      </c>
      <c r="G141" s="21">
        <v>32.9</v>
      </c>
      <c r="H141" s="21" t="s">
        <v>3075</v>
      </c>
      <c r="I141" s="25"/>
      <c r="J141" s="35">
        <v>1.3600000000000001E-3</v>
      </c>
      <c r="K141" s="21">
        <f t="shared" si="60"/>
        <v>13.600000000000001</v>
      </c>
      <c r="L141" s="32">
        <v>0.628</v>
      </c>
      <c r="M141" s="25">
        <v>1415.96</v>
      </c>
      <c r="N141" s="25">
        <v>473995.14399999997</v>
      </c>
      <c r="O141" s="32">
        <v>1.417</v>
      </c>
      <c r="P141" s="21">
        <v>6.8000000000000005E-2</v>
      </c>
      <c r="Q141" s="42">
        <v>3.2730000000000002E-2</v>
      </c>
      <c r="R141" s="32">
        <v>2.6709999999999998</v>
      </c>
      <c r="S141" s="29">
        <v>0.13</v>
      </c>
      <c r="T141" s="32">
        <v>2.5979999999999999</v>
      </c>
      <c r="U141" s="32">
        <v>6.5129999999999999</v>
      </c>
      <c r="V141" s="29">
        <v>0.45600000000000002</v>
      </c>
      <c r="W141" s="32">
        <v>37.222000000000001</v>
      </c>
      <c r="X141" s="32">
        <v>12.01</v>
      </c>
      <c r="Y141" s="25">
        <v>144.935</v>
      </c>
      <c r="Z141" s="32">
        <v>52.043999999999997</v>
      </c>
      <c r="AA141" s="25">
        <v>231.43100000000001</v>
      </c>
      <c r="AB141" s="25">
        <v>43.911999999999999</v>
      </c>
      <c r="AC141" s="25">
        <v>390.041</v>
      </c>
      <c r="AD141" s="25">
        <v>75.891000000000005</v>
      </c>
      <c r="AE141" s="25">
        <v>10501.098</v>
      </c>
      <c r="AF141" s="29">
        <v>0.49</v>
      </c>
      <c r="AG141" s="25">
        <v>98.003</v>
      </c>
      <c r="AH141" s="25">
        <v>157.08000000000001</v>
      </c>
      <c r="AI141" s="37">
        <f t="shared" si="61"/>
        <v>0.40272689281383245</v>
      </c>
      <c r="AJ141" s="37">
        <f t="shared" si="62"/>
        <v>9.5430993152001972E-2</v>
      </c>
      <c r="AK141" s="37">
        <f t="shared" si="63"/>
        <v>3.632951407672527E-3</v>
      </c>
    </row>
    <row r="142" spans="1:37" x14ac:dyDescent="0.25">
      <c r="A142" s="20" t="s">
        <v>1679</v>
      </c>
      <c r="B142" s="20" t="s">
        <v>264</v>
      </c>
      <c r="C142" s="27" t="s">
        <v>3011</v>
      </c>
      <c r="D142" s="20" t="s">
        <v>3222</v>
      </c>
      <c r="F142" s="21" t="s">
        <v>3013</v>
      </c>
      <c r="G142" s="21">
        <v>32.9</v>
      </c>
      <c r="H142" s="21" t="s">
        <v>3109</v>
      </c>
      <c r="I142" s="25"/>
      <c r="J142" s="35">
        <v>1.1100000000000001E-3</v>
      </c>
      <c r="K142" s="21">
        <f t="shared" si="60"/>
        <v>11.100000000000001</v>
      </c>
      <c r="L142" s="32">
        <v>0.49</v>
      </c>
      <c r="M142" s="25">
        <v>577.92499999999995</v>
      </c>
      <c r="N142" s="25">
        <v>441694.364</v>
      </c>
      <c r="O142" s="32">
        <v>1.1519999999999999</v>
      </c>
      <c r="P142" s="21">
        <v>4.2000000000000003E-2</v>
      </c>
      <c r="Q142" s="42">
        <v>3.9500000000000004E-3</v>
      </c>
      <c r="R142" s="32">
        <v>1.3320000000000001</v>
      </c>
      <c r="S142" s="29">
        <v>0.03</v>
      </c>
      <c r="T142" s="32">
        <v>0.67600000000000005</v>
      </c>
      <c r="U142" s="32">
        <v>1.827</v>
      </c>
      <c r="V142" s="29">
        <v>0.155</v>
      </c>
      <c r="W142" s="32">
        <v>11.815</v>
      </c>
      <c r="X142" s="32">
        <v>4.1870000000000003</v>
      </c>
      <c r="Y142" s="25">
        <v>52.636000000000003</v>
      </c>
      <c r="Z142" s="32">
        <v>20.702000000000002</v>
      </c>
      <c r="AA142" s="25">
        <v>98.676000000000002</v>
      </c>
      <c r="AB142" s="25">
        <v>20.132000000000001</v>
      </c>
      <c r="AC142" s="25">
        <v>188.702</v>
      </c>
      <c r="AD142" s="25">
        <v>38.429000000000002</v>
      </c>
      <c r="AE142" s="25">
        <v>9791.3259999999991</v>
      </c>
      <c r="AF142" s="29">
        <v>0.45200000000000001</v>
      </c>
      <c r="AG142" s="25">
        <v>33.39</v>
      </c>
      <c r="AH142" s="25">
        <v>79.834000000000003</v>
      </c>
      <c r="AI142" s="37">
        <f t="shared" si="61"/>
        <v>0.42306917785715042</v>
      </c>
      <c r="AJ142" s="37">
        <f t="shared" si="62"/>
        <v>6.2611948998950728E-2</v>
      </c>
      <c r="AK142" s="37">
        <f t="shared" si="63"/>
        <v>6.1048637534313359E-3</v>
      </c>
    </row>
    <row r="143" spans="1:37" x14ac:dyDescent="0.25">
      <c r="A143" s="20" t="s">
        <v>1679</v>
      </c>
      <c r="B143" s="20" t="s">
        <v>264</v>
      </c>
      <c r="C143" s="27" t="s">
        <v>3082</v>
      </c>
      <c r="D143" s="20" t="s">
        <v>3223</v>
      </c>
      <c r="F143" s="21">
        <v>7.6999999999999996E-4</v>
      </c>
      <c r="G143" s="21">
        <v>32.9</v>
      </c>
      <c r="H143" s="21" t="s">
        <v>3065</v>
      </c>
      <c r="I143" s="25"/>
      <c r="J143" s="35">
        <v>1.0399999999999999E-3</v>
      </c>
      <c r="K143" s="21">
        <f t="shared" si="60"/>
        <v>10.399999999999999</v>
      </c>
      <c r="L143" s="32">
        <v>0.52500000000000002</v>
      </c>
      <c r="M143" s="25">
        <v>1248.69</v>
      </c>
      <c r="N143" s="25">
        <v>420870.81300000002</v>
      </c>
      <c r="O143" s="32">
        <v>1.1659999999999999</v>
      </c>
      <c r="P143" s="21">
        <v>9.8000000000000004E-2</v>
      </c>
      <c r="Q143" s="42">
        <v>2.181E-2</v>
      </c>
      <c r="R143" s="32">
        <v>2.2480000000000002</v>
      </c>
      <c r="S143" s="29">
        <v>0.105</v>
      </c>
      <c r="T143" s="32">
        <v>2.161</v>
      </c>
      <c r="U143" s="32">
        <v>5.1349999999999998</v>
      </c>
      <c r="V143" s="29">
        <v>0.34</v>
      </c>
      <c r="W143" s="32">
        <v>31.276</v>
      </c>
      <c r="X143" s="32">
        <v>10.458</v>
      </c>
      <c r="Y143" s="25">
        <v>123.83499999999999</v>
      </c>
      <c r="Z143" s="32">
        <v>46.031999999999996</v>
      </c>
      <c r="AA143" s="25">
        <v>204.87799999999999</v>
      </c>
      <c r="AB143" s="25">
        <v>39.078000000000003</v>
      </c>
      <c r="AC143" s="25">
        <v>345.755</v>
      </c>
      <c r="AD143" s="25">
        <v>67.379000000000005</v>
      </c>
      <c r="AE143" s="25">
        <v>9483.8179999999993</v>
      </c>
      <c r="AF143" s="29">
        <v>0.4</v>
      </c>
      <c r="AG143" s="25">
        <v>94.075000000000003</v>
      </c>
      <c r="AH143" s="25">
        <v>158.851</v>
      </c>
      <c r="AI143" s="37">
        <f t="shared" si="61"/>
        <v>0.45943225694494655</v>
      </c>
      <c r="AJ143" s="37">
        <f t="shared" si="62"/>
        <v>9.0457115587627077E-2</v>
      </c>
      <c r="AK143" s="37">
        <f t="shared" si="63"/>
        <v>3.3723301181472426E-3</v>
      </c>
    </row>
    <row r="144" spans="1:37" x14ac:dyDescent="0.25">
      <c r="A144" s="20" t="s">
        <v>1679</v>
      </c>
      <c r="B144" s="20" t="s">
        <v>264</v>
      </c>
      <c r="C144" s="27" t="s">
        <v>3130</v>
      </c>
      <c r="D144" s="20" t="s">
        <v>3224</v>
      </c>
      <c r="F144" s="21">
        <v>2.0000000000000001E-4</v>
      </c>
      <c r="G144" s="21">
        <v>32.9</v>
      </c>
      <c r="H144" s="21" t="s">
        <v>3126</v>
      </c>
      <c r="I144" s="25"/>
      <c r="J144" s="35">
        <v>5.6999999999999998E-4</v>
      </c>
      <c r="K144" s="21">
        <f t="shared" si="60"/>
        <v>5.7</v>
      </c>
      <c r="L144" s="32">
        <v>0.51100000000000001</v>
      </c>
      <c r="M144" s="25">
        <v>828.91399999999999</v>
      </c>
      <c r="N144" s="25">
        <v>438631.18099999998</v>
      </c>
      <c r="O144" s="32">
        <v>2.63</v>
      </c>
      <c r="P144" s="21" t="s">
        <v>3019</v>
      </c>
      <c r="Q144" s="42">
        <v>2.5799999999999998E-3</v>
      </c>
      <c r="R144" s="32">
        <v>3.0990000000000002</v>
      </c>
      <c r="S144" s="29">
        <v>2.9000000000000001E-2</v>
      </c>
      <c r="T144" s="32">
        <v>0.56200000000000006</v>
      </c>
      <c r="U144" s="32">
        <v>1.986</v>
      </c>
      <c r="V144" s="29">
        <v>7.2999999999999995E-2</v>
      </c>
      <c r="W144" s="32">
        <v>14.086</v>
      </c>
      <c r="X144" s="32">
        <v>5.4710000000000001</v>
      </c>
      <c r="Y144" s="25">
        <v>72.302000000000007</v>
      </c>
      <c r="Z144" s="32">
        <v>29.009</v>
      </c>
      <c r="AA144" s="25">
        <v>138.434</v>
      </c>
      <c r="AB144" s="25">
        <v>28.370999999999999</v>
      </c>
      <c r="AC144" s="25">
        <v>262.44799999999998</v>
      </c>
      <c r="AD144" s="25">
        <v>52.764000000000003</v>
      </c>
      <c r="AE144" s="25">
        <v>11337.888000000001</v>
      </c>
      <c r="AF144" s="29">
        <v>1.081</v>
      </c>
      <c r="AG144" s="25">
        <v>117.556</v>
      </c>
      <c r="AH144" s="25">
        <v>272.78199999999998</v>
      </c>
      <c r="AI144" s="37">
        <f t="shared" si="61"/>
        <v>1.0393754191306468</v>
      </c>
      <c r="AJ144" s="37">
        <f t="shared" si="62"/>
        <v>5.3671584466256181E-2</v>
      </c>
      <c r="AK144" s="37">
        <f t="shared" si="63"/>
        <v>1.0021032737913797E-2</v>
      </c>
    </row>
    <row r="145" spans="1:37" x14ac:dyDescent="0.25">
      <c r="A145" s="20" t="s">
        <v>1679</v>
      </c>
      <c r="B145" s="20" t="s">
        <v>264</v>
      </c>
      <c r="C145" s="27" t="s">
        <v>3015</v>
      </c>
      <c r="D145" s="20" t="s">
        <v>3225</v>
      </c>
      <c r="F145" s="21" t="s">
        <v>3013</v>
      </c>
      <c r="G145" s="21">
        <v>32.9</v>
      </c>
      <c r="H145" s="21" t="s">
        <v>3126</v>
      </c>
      <c r="I145" s="25"/>
      <c r="J145" s="35">
        <v>1.3699999999999999E-3</v>
      </c>
      <c r="K145" s="21">
        <f t="shared" si="60"/>
        <v>13.7</v>
      </c>
      <c r="L145" s="32">
        <v>0.48299999999999998</v>
      </c>
      <c r="M145" s="25">
        <v>928.96199999999999</v>
      </c>
      <c r="N145" s="25">
        <v>434913.68900000001</v>
      </c>
      <c r="O145" s="32">
        <v>0.79600000000000004</v>
      </c>
      <c r="P145" s="21" t="s">
        <v>3226</v>
      </c>
      <c r="Q145" s="42">
        <v>3.48E-3</v>
      </c>
      <c r="R145" s="32">
        <v>1.0629999999999999</v>
      </c>
      <c r="S145" s="29">
        <v>8.8999999999999996E-2</v>
      </c>
      <c r="T145" s="32">
        <v>1.859</v>
      </c>
      <c r="U145" s="32">
        <v>4.6559999999999997</v>
      </c>
      <c r="V145" s="29">
        <v>0.39700000000000002</v>
      </c>
      <c r="W145" s="32">
        <v>23.135999999999999</v>
      </c>
      <c r="X145" s="32">
        <v>7.468</v>
      </c>
      <c r="Y145" s="25">
        <v>88.173000000000002</v>
      </c>
      <c r="Z145" s="32">
        <v>33.533999999999999</v>
      </c>
      <c r="AA145" s="25">
        <v>152.01</v>
      </c>
      <c r="AB145" s="25">
        <v>30.119</v>
      </c>
      <c r="AC145" s="25">
        <v>273.11599999999999</v>
      </c>
      <c r="AD145" s="25">
        <v>55.02</v>
      </c>
      <c r="AE145" s="25">
        <v>8817.6180000000004</v>
      </c>
      <c r="AF145" s="29">
        <v>0.26500000000000001</v>
      </c>
      <c r="AG145" s="25">
        <v>42.609000000000002</v>
      </c>
      <c r="AH145" s="25">
        <v>87.230999999999995</v>
      </c>
      <c r="AI145" s="37">
        <f t="shared" si="61"/>
        <v>0.31939176027768418</v>
      </c>
      <c r="AJ145" s="37">
        <f t="shared" si="62"/>
        <v>8.47112582199505E-2</v>
      </c>
      <c r="AK145" s="37">
        <f t="shared" si="63"/>
        <v>2.9145125148288642E-3</v>
      </c>
    </row>
    <row r="146" spans="1:37" x14ac:dyDescent="0.25">
      <c r="E146" s="38" t="s">
        <v>3356</v>
      </c>
      <c r="F146" s="43">
        <f>AVERAGE(F132:F145)</f>
        <v>7.0166666666666652E-4</v>
      </c>
      <c r="G146" s="41">
        <f t="shared" ref="G146:H146" si="64">AVERAGE(G132:G145)</f>
        <v>32.899999999999991</v>
      </c>
      <c r="H146" s="41" t="e">
        <f t="shared" si="64"/>
        <v>#DIV/0!</v>
      </c>
      <c r="I146" s="41"/>
      <c r="J146" s="41">
        <f t="shared" ref="J146:AK146" si="65">AVERAGE(J132:J145)</f>
        <v>1.0964285714285713E-3</v>
      </c>
      <c r="K146" s="41">
        <f t="shared" si="65"/>
        <v>10.964285714285712</v>
      </c>
      <c r="L146" s="41">
        <f t="shared" si="65"/>
        <v>0.57314285714285718</v>
      </c>
      <c r="M146" s="41">
        <f t="shared" si="65"/>
        <v>1251.1667142857143</v>
      </c>
      <c r="N146" s="41">
        <f t="shared" si="65"/>
        <v>447349.65328571433</v>
      </c>
      <c r="O146" s="41">
        <f t="shared" si="65"/>
        <v>1.8362857142857145</v>
      </c>
      <c r="P146" s="41">
        <f t="shared" si="65"/>
        <v>6.2250000000000007E-2</v>
      </c>
      <c r="Q146" s="41">
        <f t="shared" si="65"/>
        <v>1.4330714285714289E-2</v>
      </c>
      <c r="R146" s="41">
        <f t="shared" si="65"/>
        <v>2.5185</v>
      </c>
      <c r="S146" s="41">
        <f t="shared" si="65"/>
        <v>8.6857142857142855E-2</v>
      </c>
      <c r="T146" s="41">
        <f t="shared" si="65"/>
        <v>1.7211428571428569</v>
      </c>
      <c r="U146" s="41">
        <f t="shared" si="65"/>
        <v>4.4633571428571424</v>
      </c>
      <c r="V146" s="41">
        <f t="shared" si="65"/>
        <v>0.23578571428571429</v>
      </c>
      <c r="W146" s="41">
        <f t="shared" si="65"/>
        <v>26.965000000000003</v>
      </c>
      <c r="X146" s="41">
        <f t="shared" si="65"/>
        <v>9.5109285714285701</v>
      </c>
      <c r="Y146" s="41">
        <f t="shared" si="65"/>
        <v>118.02864285714284</v>
      </c>
      <c r="Z146" s="41">
        <f t="shared" si="65"/>
        <v>45.244714285714288</v>
      </c>
      <c r="AA146" s="41">
        <f t="shared" si="65"/>
        <v>210.41850000000002</v>
      </c>
      <c r="AB146" s="41">
        <f t="shared" si="65"/>
        <v>41.56614285714285</v>
      </c>
      <c r="AC146" s="41">
        <f t="shared" si="65"/>
        <v>375.08485714285717</v>
      </c>
      <c r="AD146" s="41">
        <f t="shared" si="65"/>
        <v>74.542142857142863</v>
      </c>
      <c r="AE146" s="41">
        <f t="shared" si="65"/>
        <v>10663.82907142857</v>
      </c>
      <c r="AF146" s="41">
        <f t="shared" si="65"/>
        <v>0.7220714285714287</v>
      </c>
      <c r="AG146" s="41">
        <f t="shared" si="65"/>
        <v>111.63842857142856</v>
      </c>
      <c r="AH146" s="41">
        <f t="shared" si="65"/>
        <v>233.85864285714283</v>
      </c>
      <c r="AI146" s="41">
        <f t="shared" si="65"/>
        <v>0.58749418224089534</v>
      </c>
      <c r="AJ146" s="41">
        <f t="shared" si="65"/>
        <v>7.1145372951123484E-2</v>
      </c>
      <c r="AK146" s="41">
        <f t="shared" si="65"/>
        <v>5.357121189076568E-3</v>
      </c>
    </row>
    <row r="147" spans="1:37" x14ac:dyDescent="0.25">
      <c r="E147" s="38" t="s">
        <v>3357</v>
      </c>
      <c r="F147" s="43">
        <f>STDEV(F132:F145)</f>
        <v>4.3217666140904308E-4</v>
      </c>
      <c r="G147" s="41">
        <f t="shared" ref="G147:AK147" si="66">STDEV(G132:G145)</f>
        <v>7.3736504427695709E-15</v>
      </c>
      <c r="H147" s="41" t="e">
        <f t="shared" si="66"/>
        <v>#DIV/0!</v>
      </c>
      <c r="I147" s="41"/>
      <c r="J147" s="41">
        <f t="shared" si="66"/>
        <v>4.1764186245481341E-4</v>
      </c>
      <c r="K147" s="41">
        <f t="shared" si="66"/>
        <v>4.1764186245481403</v>
      </c>
      <c r="L147" s="41">
        <f t="shared" si="66"/>
        <v>0.10239956215565707</v>
      </c>
      <c r="M147" s="41">
        <f t="shared" si="66"/>
        <v>612.67210031460741</v>
      </c>
      <c r="N147" s="41">
        <f t="shared" si="66"/>
        <v>26998.958109853062</v>
      </c>
      <c r="O147" s="41">
        <f t="shared" si="66"/>
        <v>0.712322142829236</v>
      </c>
      <c r="P147" s="41">
        <f t="shared" si="66"/>
        <v>2.6911893281595763E-2</v>
      </c>
      <c r="Q147" s="41">
        <f t="shared" si="66"/>
        <v>1.8508105693820373E-2</v>
      </c>
      <c r="R147" s="41">
        <f t="shared" si="66"/>
        <v>1.1445508188468863</v>
      </c>
      <c r="S147" s="41">
        <f t="shared" si="66"/>
        <v>4.308999016879967E-2</v>
      </c>
      <c r="T147" s="41">
        <f t="shared" si="66"/>
        <v>0.85487685637198041</v>
      </c>
      <c r="U147" s="41">
        <f t="shared" si="66"/>
        <v>2.2724362598200769</v>
      </c>
      <c r="V147" s="41">
        <f t="shared" si="66"/>
        <v>0.11667059386378162</v>
      </c>
      <c r="W147" s="41">
        <f t="shared" si="66"/>
        <v>13.379465713145299</v>
      </c>
      <c r="X147" s="41">
        <f t="shared" si="66"/>
        <v>4.8907621785170861</v>
      </c>
      <c r="Y147" s="41">
        <f t="shared" si="66"/>
        <v>61.421147192160937</v>
      </c>
      <c r="Z147" s="41">
        <f t="shared" si="66"/>
        <v>23.100884133691544</v>
      </c>
      <c r="AA147" s="41">
        <f t="shared" si="66"/>
        <v>105.98231162266934</v>
      </c>
      <c r="AB147" s="41">
        <f t="shared" si="66"/>
        <v>20.531718395831234</v>
      </c>
      <c r="AC147" s="41">
        <f t="shared" si="66"/>
        <v>177.97767360320444</v>
      </c>
      <c r="AD147" s="41">
        <f t="shared" si="66"/>
        <v>33.979191147744295</v>
      </c>
      <c r="AE147" s="41">
        <f t="shared" si="66"/>
        <v>1097.1185093890592</v>
      </c>
      <c r="AF147" s="41">
        <f t="shared" si="66"/>
        <v>0.37621954807219721</v>
      </c>
      <c r="AG147" s="41">
        <f t="shared" si="66"/>
        <v>82.834549686723108</v>
      </c>
      <c r="AH147" s="41">
        <f t="shared" si="66"/>
        <v>190.24466638176429</v>
      </c>
      <c r="AI147" s="41">
        <f t="shared" si="66"/>
        <v>0.21998697906755749</v>
      </c>
      <c r="AJ147" s="41">
        <f t="shared" si="66"/>
        <v>1.5904464764557799E-2</v>
      </c>
      <c r="AK147" s="41">
        <f t="shared" si="66"/>
        <v>2.2093910679536004E-3</v>
      </c>
    </row>
    <row r="148" spans="1:37" x14ac:dyDescent="0.25">
      <c r="E148" s="38" t="s">
        <v>3358</v>
      </c>
      <c r="F148" s="26">
        <f>F147/F146</f>
        <v>0.61592873359958644</v>
      </c>
      <c r="G148" s="41">
        <f t="shared" ref="G148:H148" si="67">G147/G146</f>
        <v>2.2412311376199311E-16</v>
      </c>
      <c r="H148" s="41" t="e">
        <f t="shared" si="67"/>
        <v>#DIV/0!</v>
      </c>
      <c r="I148" s="41"/>
      <c r="J148" s="41">
        <f t="shared" ref="J148:AK148" si="68">J147/J146</f>
        <v>0.38091114490992756</v>
      </c>
      <c r="K148" s="41">
        <f t="shared" si="68"/>
        <v>0.38091114490992817</v>
      </c>
      <c r="L148" s="41">
        <f t="shared" si="68"/>
        <v>0.17866324404027903</v>
      </c>
      <c r="M148" s="41">
        <f t="shared" si="68"/>
        <v>0.48968062634592968</v>
      </c>
      <c r="N148" s="41">
        <f t="shared" si="68"/>
        <v>6.0353144149212751E-2</v>
      </c>
      <c r="O148" s="41">
        <f t="shared" si="68"/>
        <v>0.38791465690093757</v>
      </c>
      <c r="P148" s="41">
        <f t="shared" si="68"/>
        <v>0.43231957078868694</v>
      </c>
      <c r="Q148" s="41">
        <f t="shared" si="68"/>
        <v>1.2914991761625139</v>
      </c>
      <c r="R148" s="41">
        <f t="shared" si="68"/>
        <v>0.45445734319908132</v>
      </c>
      <c r="S148" s="41">
        <f t="shared" si="68"/>
        <v>0.49610186049604887</v>
      </c>
      <c r="T148" s="41">
        <f t="shared" si="68"/>
        <v>0.49669140061453054</v>
      </c>
      <c r="U148" s="41">
        <f t="shared" si="68"/>
        <v>0.50913162157698533</v>
      </c>
      <c r="V148" s="41">
        <f t="shared" si="68"/>
        <v>0.49481621147923133</v>
      </c>
      <c r="W148" s="41">
        <f t="shared" si="68"/>
        <v>0.4961789621044056</v>
      </c>
      <c r="X148" s="41">
        <f t="shared" si="68"/>
        <v>0.51422551875841482</v>
      </c>
      <c r="Y148" s="41">
        <f t="shared" si="68"/>
        <v>0.52039187866035741</v>
      </c>
      <c r="Z148" s="41">
        <f t="shared" si="68"/>
        <v>0.51057641756366423</v>
      </c>
      <c r="AA148" s="41">
        <f t="shared" si="68"/>
        <v>0.50367392421611845</v>
      </c>
      <c r="AB148" s="41">
        <f t="shared" si="68"/>
        <v>0.49395293824582048</v>
      </c>
      <c r="AC148" s="41">
        <f t="shared" si="68"/>
        <v>0.47449975709208314</v>
      </c>
      <c r="AD148" s="41">
        <f t="shared" si="68"/>
        <v>0.45583866850814986</v>
      </c>
      <c r="AE148" s="41">
        <f t="shared" si="68"/>
        <v>0.10288222945438535</v>
      </c>
      <c r="AF148" s="41">
        <f t="shared" si="68"/>
        <v>0.52102816035322586</v>
      </c>
      <c r="AG148" s="41">
        <f t="shared" si="68"/>
        <v>0.741989570676587</v>
      </c>
      <c r="AH148" s="41">
        <f t="shared" si="68"/>
        <v>0.81350282400287</v>
      </c>
      <c r="AI148" s="41">
        <f t="shared" si="68"/>
        <v>0.374449629830299</v>
      </c>
      <c r="AJ148" s="41">
        <f t="shared" si="68"/>
        <v>0.22354882833327877</v>
      </c>
      <c r="AK148" s="41">
        <f t="shared" si="68"/>
        <v>0.41242133414092941</v>
      </c>
    </row>
    <row r="149" spans="1:37" x14ac:dyDescent="0.25">
      <c r="I149" s="25"/>
      <c r="L149" s="32"/>
      <c r="M149" s="25"/>
      <c r="N149" s="25"/>
      <c r="O149" s="32"/>
      <c r="R149" s="32"/>
      <c r="S149" s="29"/>
      <c r="T149" s="32"/>
      <c r="U149" s="32"/>
      <c r="V149" s="29"/>
      <c r="W149" s="32"/>
      <c r="X149" s="32"/>
      <c r="Y149" s="25"/>
      <c r="Z149" s="32"/>
      <c r="AA149" s="25"/>
      <c r="AB149" s="25"/>
      <c r="AC149" s="25"/>
      <c r="AD149" s="25"/>
      <c r="AE149" s="25"/>
      <c r="AF149" s="29"/>
      <c r="AG149" s="25"/>
      <c r="AH149" s="25"/>
    </row>
    <row r="150" spans="1:37" x14ac:dyDescent="0.25">
      <c r="A150" s="20" t="s">
        <v>1679</v>
      </c>
      <c r="B150" s="20" t="s">
        <v>305</v>
      </c>
      <c r="C150" s="27" t="s">
        <v>3154</v>
      </c>
      <c r="D150" s="20" t="s">
        <v>3229</v>
      </c>
      <c r="F150" s="21" t="s">
        <v>3013</v>
      </c>
      <c r="G150" s="21">
        <v>32.9</v>
      </c>
      <c r="H150" s="21" t="s">
        <v>3075</v>
      </c>
      <c r="I150" s="25"/>
      <c r="J150" s="35">
        <v>1.343E-3</v>
      </c>
      <c r="K150" s="21">
        <f t="shared" ref="K150:K170" si="69">J150*10000</f>
        <v>13.43</v>
      </c>
      <c r="L150" s="32">
        <v>0.53900000000000003</v>
      </c>
      <c r="M150" s="25">
        <v>1509.59</v>
      </c>
      <c r="N150" s="25">
        <v>426065.995</v>
      </c>
      <c r="O150" s="32">
        <v>1.4450000000000001</v>
      </c>
      <c r="P150" s="21" t="s">
        <v>3097</v>
      </c>
      <c r="Q150" s="42">
        <v>1.6299999999999999E-2</v>
      </c>
      <c r="R150" s="32">
        <v>2.246</v>
      </c>
      <c r="S150" s="29">
        <v>0.19400000000000001</v>
      </c>
      <c r="T150" s="32">
        <v>3.26</v>
      </c>
      <c r="U150" s="32">
        <v>6.7809999999999997</v>
      </c>
      <c r="V150" s="29">
        <v>0.437</v>
      </c>
      <c r="W150" s="32">
        <v>37.027000000000001</v>
      </c>
      <c r="X150" s="32">
        <v>12.385999999999999</v>
      </c>
      <c r="Y150" s="25">
        <v>146.26599999999999</v>
      </c>
      <c r="Z150" s="32">
        <v>54.222000000000001</v>
      </c>
      <c r="AA150" s="25">
        <v>247.80199999999999</v>
      </c>
      <c r="AB150" s="25">
        <v>47.731999999999999</v>
      </c>
      <c r="AC150" s="25">
        <v>417.30799999999999</v>
      </c>
      <c r="AD150" s="25">
        <v>82.546999999999997</v>
      </c>
      <c r="AE150" s="25">
        <v>9054.5720000000001</v>
      </c>
      <c r="AF150" s="29">
        <v>0.49299999999999999</v>
      </c>
      <c r="AG150" s="25">
        <v>108.20399999999999</v>
      </c>
      <c r="AH150" s="25">
        <v>179.94900000000001</v>
      </c>
      <c r="AI150" s="37">
        <f t="shared" ref="AI150:AI170" si="70">AH150/AC150</f>
        <v>0.43121387560267238</v>
      </c>
      <c r="AJ150" s="37">
        <f t="shared" ref="AJ150:AJ170" si="71">W150/AC150</f>
        <v>8.8728229509139542E-2</v>
      </c>
      <c r="AK150" s="37">
        <f t="shared" ref="AK150:AK170" si="72">O150/AC150</f>
        <v>3.4626702579389807E-3</v>
      </c>
    </row>
    <row r="151" spans="1:37" x14ac:dyDescent="0.25">
      <c r="A151" s="20" t="s">
        <v>1679</v>
      </c>
      <c r="B151" s="20" t="s">
        <v>305</v>
      </c>
      <c r="C151" s="27" t="s">
        <v>3033</v>
      </c>
      <c r="D151" s="20" t="s">
        <v>3230</v>
      </c>
      <c r="F151" s="21">
        <v>7.9000000000000001E-4</v>
      </c>
      <c r="G151" s="21">
        <v>32.9</v>
      </c>
      <c r="H151" s="21" t="s">
        <v>3077</v>
      </c>
      <c r="I151" s="25"/>
      <c r="J151" s="35">
        <v>1.454E-3</v>
      </c>
      <c r="K151" s="21">
        <f t="shared" si="69"/>
        <v>14.54</v>
      </c>
      <c r="L151" s="32">
        <v>0.53500000000000003</v>
      </c>
      <c r="M151" s="25">
        <v>1188.211</v>
      </c>
      <c r="N151" s="25">
        <v>494864.86499999999</v>
      </c>
      <c r="O151" s="32">
        <v>1.351</v>
      </c>
      <c r="P151" s="21" t="s">
        <v>3114</v>
      </c>
      <c r="Q151" s="42">
        <v>9.0600000000000003E-3</v>
      </c>
      <c r="R151" s="32">
        <v>1.7929999999999999</v>
      </c>
      <c r="S151" s="29">
        <v>0.13300000000000001</v>
      </c>
      <c r="T151" s="32">
        <v>2.157</v>
      </c>
      <c r="U151" s="32">
        <v>5.0359999999999996</v>
      </c>
      <c r="V151" s="29">
        <v>0.313</v>
      </c>
      <c r="W151" s="32">
        <v>28.849</v>
      </c>
      <c r="X151" s="32">
        <v>9.423</v>
      </c>
      <c r="Y151" s="25">
        <v>113.331</v>
      </c>
      <c r="Z151" s="32">
        <v>42.61</v>
      </c>
      <c r="AA151" s="25">
        <v>197.84700000000001</v>
      </c>
      <c r="AB151" s="25">
        <v>38.539000000000001</v>
      </c>
      <c r="AC151" s="25">
        <v>342.44200000000001</v>
      </c>
      <c r="AD151" s="25">
        <v>69.878</v>
      </c>
      <c r="AE151" s="25">
        <v>10975.657999999999</v>
      </c>
      <c r="AF151" s="29">
        <v>0.42499999999999999</v>
      </c>
      <c r="AG151" s="25">
        <v>65.004999999999995</v>
      </c>
      <c r="AH151" s="25">
        <v>113.782</v>
      </c>
      <c r="AI151" s="37">
        <f t="shared" si="70"/>
        <v>0.3322664860034692</v>
      </c>
      <c r="AJ151" s="37">
        <f t="shared" si="71"/>
        <v>8.4244923227875079E-2</v>
      </c>
      <c r="AK151" s="37">
        <f t="shared" si="72"/>
        <v>3.9451936386307755E-3</v>
      </c>
    </row>
    <row r="152" spans="1:37" x14ac:dyDescent="0.25">
      <c r="A152" s="20" t="s">
        <v>1679</v>
      </c>
      <c r="B152" s="20" t="s">
        <v>305</v>
      </c>
      <c r="C152" s="27" t="s">
        <v>3038</v>
      </c>
      <c r="D152" s="20" t="s">
        <v>3231</v>
      </c>
      <c r="F152" s="21">
        <v>6.0999999999999997E-4</v>
      </c>
      <c r="G152" s="21">
        <v>32.9</v>
      </c>
      <c r="H152" s="21" t="s">
        <v>3065</v>
      </c>
      <c r="I152" s="25"/>
      <c r="J152" s="35">
        <v>1.4040000000000001E-3</v>
      </c>
      <c r="K152" s="21">
        <f t="shared" si="69"/>
        <v>14.040000000000001</v>
      </c>
      <c r="L152" s="32">
        <v>0.50700000000000001</v>
      </c>
      <c r="M152" s="25">
        <v>983.33500000000004</v>
      </c>
      <c r="N152" s="25">
        <v>445874.70699999999</v>
      </c>
      <c r="O152" s="32">
        <v>1.996</v>
      </c>
      <c r="P152" s="21" t="s">
        <v>3059</v>
      </c>
      <c r="Q152" s="42">
        <v>2.5569999999999999E-2</v>
      </c>
      <c r="R152" s="32">
        <v>1.6140000000000001</v>
      </c>
      <c r="S152" s="29">
        <v>5.5E-2</v>
      </c>
      <c r="T152" s="32">
        <v>0.98899999999999999</v>
      </c>
      <c r="U152" s="32">
        <v>2.8370000000000002</v>
      </c>
      <c r="V152" s="29">
        <v>0.16800000000000001</v>
      </c>
      <c r="W152" s="32">
        <v>17.138000000000002</v>
      </c>
      <c r="X152" s="32">
        <v>6.2949999999999999</v>
      </c>
      <c r="Y152" s="25">
        <v>81.808999999999997</v>
      </c>
      <c r="Z152" s="32">
        <v>34.023000000000003</v>
      </c>
      <c r="AA152" s="25">
        <v>172.161</v>
      </c>
      <c r="AB152" s="25">
        <v>35.488</v>
      </c>
      <c r="AC152" s="25">
        <v>335.46499999999997</v>
      </c>
      <c r="AD152" s="25">
        <v>71.399000000000001</v>
      </c>
      <c r="AE152" s="25">
        <v>9583.9979999999996</v>
      </c>
      <c r="AF152" s="29">
        <v>0.69299999999999995</v>
      </c>
      <c r="AG152" s="25">
        <v>61.011000000000003</v>
      </c>
      <c r="AH152" s="25">
        <v>166.273</v>
      </c>
      <c r="AI152" s="37">
        <f t="shared" si="70"/>
        <v>0.49564932258208755</v>
      </c>
      <c r="AJ152" s="37">
        <f t="shared" si="71"/>
        <v>5.1087296737364563E-2</v>
      </c>
      <c r="AK152" s="37">
        <f t="shared" si="72"/>
        <v>5.9499500693067833E-3</v>
      </c>
    </row>
    <row r="153" spans="1:37" x14ac:dyDescent="0.25">
      <c r="A153" s="20" t="s">
        <v>1679</v>
      </c>
      <c r="B153" s="20" t="s">
        <v>305</v>
      </c>
      <c r="C153" s="27" t="s">
        <v>3038</v>
      </c>
      <c r="D153" s="20" t="s">
        <v>3232</v>
      </c>
      <c r="F153" s="21">
        <v>1.5399999999999999E-3</v>
      </c>
      <c r="G153" s="21">
        <v>32.9</v>
      </c>
      <c r="H153" s="21" t="s">
        <v>3062</v>
      </c>
      <c r="I153" s="25"/>
      <c r="J153" s="35">
        <v>1.6230000000000001E-3</v>
      </c>
      <c r="K153" s="21">
        <f t="shared" si="69"/>
        <v>16.23</v>
      </c>
      <c r="L153" s="32">
        <v>0.46899999999999997</v>
      </c>
      <c r="M153" s="25">
        <v>626.61400000000003</v>
      </c>
      <c r="N153" s="25">
        <v>439041.99599999998</v>
      </c>
      <c r="O153" s="32">
        <v>1.2090000000000001</v>
      </c>
      <c r="P153" s="21">
        <v>0.129</v>
      </c>
      <c r="Q153" s="42">
        <v>8.6599999999999993E-3</v>
      </c>
      <c r="R153" s="32">
        <v>0.95899999999999996</v>
      </c>
      <c r="S153" s="29">
        <v>4.2000000000000003E-2</v>
      </c>
      <c r="T153" s="32">
        <v>0.7</v>
      </c>
      <c r="U153" s="32">
        <v>2.0539999999999998</v>
      </c>
      <c r="V153" s="29">
        <v>0.13700000000000001</v>
      </c>
      <c r="W153" s="32">
        <v>12.308999999999999</v>
      </c>
      <c r="X153" s="32">
        <v>4.383</v>
      </c>
      <c r="Y153" s="25">
        <v>55.353999999999999</v>
      </c>
      <c r="Z153" s="32">
        <v>22.192</v>
      </c>
      <c r="AA153" s="25">
        <v>107.03</v>
      </c>
      <c r="AB153" s="25">
        <v>21.812000000000001</v>
      </c>
      <c r="AC153" s="25">
        <v>204.91499999999999</v>
      </c>
      <c r="AD153" s="25">
        <v>42.624000000000002</v>
      </c>
      <c r="AE153" s="25">
        <v>9731.0190000000002</v>
      </c>
      <c r="AF153" s="29">
        <v>0.33800000000000002</v>
      </c>
      <c r="AG153" s="25">
        <v>39.951000000000001</v>
      </c>
      <c r="AH153" s="25">
        <v>99.692999999999998</v>
      </c>
      <c r="AI153" s="37">
        <f t="shared" si="70"/>
        <v>0.48650904033379694</v>
      </c>
      <c r="AJ153" s="37">
        <f t="shared" si="71"/>
        <v>6.006880901837347E-2</v>
      </c>
      <c r="AK153" s="37">
        <f t="shared" si="72"/>
        <v>5.9000073201083379E-3</v>
      </c>
    </row>
    <row r="154" spans="1:37" x14ac:dyDescent="0.25">
      <c r="A154" s="20" t="s">
        <v>1679</v>
      </c>
      <c r="B154" s="20" t="s">
        <v>305</v>
      </c>
      <c r="C154" s="27" t="s">
        <v>3067</v>
      </c>
      <c r="D154" s="20" t="s">
        <v>3233</v>
      </c>
      <c r="F154" s="21">
        <v>6.8000000000000005E-4</v>
      </c>
      <c r="G154" s="21">
        <v>32.9</v>
      </c>
      <c r="H154" s="21" t="s">
        <v>3126</v>
      </c>
      <c r="I154" s="25"/>
      <c r="J154" s="35">
        <v>1.882E-3</v>
      </c>
      <c r="K154" s="21">
        <f t="shared" si="69"/>
        <v>18.82</v>
      </c>
      <c r="L154" s="32">
        <v>0.42099999999999999</v>
      </c>
      <c r="M154" s="25">
        <v>537.33500000000004</v>
      </c>
      <c r="N154" s="25">
        <v>437269.65299999999</v>
      </c>
      <c r="O154" s="32">
        <v>1.3089999999999999</v>
      </c>
      <c r="P154" s="21">
        <v>5.1999999999999998E-2</v>
      </c>
      <c r="Q154" s="42">
        <v>2.3400000000000001E-3</v>
      </c>
      <c r="R154" s="32">
        <v>1.292</v>
      </c>
      <c r="S154" s="29">
        <v>3.5000000000000003E-2</v>
      </c>
      <c r="T154" s="32">
        <v>0.70699999999999996</v>
      </c>
      <c r="U154" s="32">
        <v>1.837</v>
      </c>
      <c r="V154" s="29">
        <v>0.152</v>
      </c>
      <c r="W154" s="32">
        <v>10.662000000000001</v>
      </c>
      <c r="X154" s="32">
        <v>3.8149999999999999</v>
      </c>
      <c r="Y154" s="25">
        <v>46.713999999999999</v>
      </c>
      <c r="Z154" s="32">
        <v>18.806999999999999</v>
      </c>
      <c r="AA154" s="25">
        <v>90.724000000000004</v>
      </c>
      <c r="AB154" s="25">
        <v>18.701000000000001</v>
      </c>
      <c r="AC154" s="25">
        <v>172.792</v>
      </c>
      <c r="AD154" s="25">
        <v>36.662999999999997</v>
      </c>
      <c r="AE154" s="25">
        <v>9221.6589999999997</v>
      </c>
      <c r="AF154" s="29">
        <v>0.46100000000000002</v>
      </c>
      <c r="AG154" s="25">
        <v>33.844999999999999</v>
      </c>
      <c r="AH154" s="25">
        <v>77.822999999999993</v>
      </c>
      <c r="AI154" s="37">
        <f t="shared" si="70"/>
        <v>0.45038543451085694</v>
      </c>
      <c r="AJ154" s="37">
        <f t="shared" si="71"/>
        <v>6.1704245566924401E-2</v>
      </c>
      <c r="AK154" s="37">
        <f t="shared" si="72"/>
        <v>7.5755822028797624E-3</v>
      </c>
    </row>
    <row r="155" spans="1:37" x14ac:dyDescent="0.25">
      <c r="A155" s="20" t="s">
        <v>1679</v>
      </c>
      <c r="B155" s="20" t="s">
        <v>305</v>
      </c>
      <c r="C155" s="27" t="s">
        <v>3000</v>
      </c>
      <c r="D155" s="20" t="s">
        <v>3234</v>
      </c>
      <c r="F155" s="21">
        <v>6.9999999999999999E-4</v>
      </c>
      <c r="G155" s="21">
        <v>32.9</v>
      </c>
      <c r="H155" s="21" t="s">
        <v>3109</v>
      </c>
      <c r="I155" s="25"/>
      <c r="J155" s="35">
        <v>8.4199999999999998E-4</v>
      </c>
      <c r="K155" s="21">
        <f t="shared" si="69"/>
        <v>8.42</v>
      </c>
      <c r="L155" s="32">
        <v>0.64</v>
      </c>
      <c r="M155" s="25">
        <v>1409.78</v>
      </c>
      <c r="N155" s="25">
        <v>429111.66399999999</v>
      </c>
      <c r="O155" s="32">
        <v>1.952</v>
      </c>
      <c r="P155" s="21" t="s">
        <v>3122</v>
      </c>
      <c r="Q155" s="42">
        <v>2.63E-3</v>
      </c>
      <c r="R155" s="32">
        <v>1.5389999999999999</v>
      </c>
      <c r="S155" s="29">
        <v>3.7999999999999999E-2</v>
      </c>
      <c r="T155" s="32">
        <v>0.81799999999999995</v>
      </c>
      <c r="U155" s="32">
        <v>2.7040000000000002</v>
      </c>
      <c r="V155" s="29">
        <v>9.5000000000000001E-2</v>
      </c>
      <c r="W155" s="32">
        <v>21.614999999999998</v>
      </c>
      <c r="X155" s="32">
        <v>8.9459999999999997</v>
      </c>
      <c r="Y155" s="25">
        <v>123.107</v>
      </c>
      <c r="Z155" s="32">
        <v>50.15</v>
      </c>
      <c r="AA155" s="25">
        <v>250.22200000000001</v>
      </c>
      <c r="AB155" s="25">
        <v>51.445</v>
      </c>
      <c r="AC155" s="25">
        <v>472.49099999999999</v>
      </c>
      <c r="AD155" s="25">
        <v>96.272000000000006</v>
      </c>
      <c r="AE155" s="25">
        <v>11174.223</v>
      </c>
      <c r="AF155" s="29">
        <v>0.91700000000000004</v>
      </c>
      <c r="AG155" s="25">
        <v>91.176000000000002</v>
      </c>
      <c r="AH155" s="25">
        <v>341.226</v>
      </c>
      <c r="AI155" s="37">
        <f t="shared" si="70"/>
        <v>0.72218518447970437</v>
      </c>
      <c r="AJ155" s="37">
        <f t="shared" si="71"/>
        <v>4.5746903115614898E-2</v>
      </c>
      <c r="AK155" s="37">
        <f t="shared" si="72"/>
        <v>4.1312956225621226E-3</v>
      </c>
    </row>
    <row r="156" spans="1:37" x14ac:dyDescent="0.25">
      <c r="A156" s="20" t="s">
        <v>1679</v>
      </c>
      <c r="B156" s="20" t="s">
        <v>305</v>
      </c>
      <c r="C156" s="27" t="s">
        <v>3045</v>
      </c>
      <c r="D156" s="20" t="s">
        <v>3235</v>
      </c>
      <c r="F156" s="21">
        <v>2.3000000000000001E-4</v>
      </c>
      <c r="G156" s="21">
        <v>32.9</v>
      </c>
      <c r="H156" s="21" t="s">
        <v>3109</v>
      </c>
      <c r="I156" s="25"/>
      <c r="J156" s="35">
        <v>1E-3</v>
      </c>
      <c r="K156" s="21">
        <f t="shared" si="69"/>
        <v>10</v>
      </c>
      <c r="L156" s="32">
        <v>0.61599999999999999</v>
      </c>
      <c r="M156" s="25">
        <v>2001.2660000000001</v>
      </c>
      <c r="N156" s="25">
        <v>427215.00599999999</v>
      </c>
      <c r="O156" s="32">
        <v>1.8180000000000001</v>
      </c>
      <c r="P156" s="21" t="s">
        <v>3042</v>
      </c>
      <c r="Q156" s="42">
        <v>1.562E-2</v>
      </c>
      <c r="R156" s="32">
        <v>3.4940000000000002</v>
      </c>
      <c r="S156" s="29">
        <v>0.26100000000000001</v>
      </c>
      <c r="T156" s="32">
        <v>4.8470000000000004</v>
      </c>
      <c r="U156" s="32">
        <v>10.582000000000001</v>
      </c>
      <c r="V156" s="29">
        <v>0.97</v>
      </c>
      <c r="W156" s="32">
        <v>54.628999999999998</v>
      </c>
      <c r="X156" s="32">
        <v>17.451000000000001</v>
      </c>
      <c r="Y156" s="25">
        <v>201.17599999999999</v>
      </c>
      <c r="Z156" s="32">
        <v>72.721000000000004</v>
      </c>
      <c r="AA156" s="25">
        <v>323.22699999999998</v>
      </c>
      <c r="AB156" s="25">
        <v>61.296999999999997</v>
      </c>
      <c r="AC156" s="25">
        <v>533.38199999999995</v>
      </c>
      <c r="AD156" s="25">
        <v>104.005</v>
      </c>
      <c r="AE156" s="25">
        <v>8836.5959999999995</v>
      </c>
      <c r="AF156" s="29">
        <v>0.53200000000000003</v>
      </c>
      <c r="AG156" s="25">
        <v>145.49299999999999</v>
      </c>
      <c r="AH156" s="25">
        <v>213.65100000000001</v>
      </c>
      <c r="AI156" s="37">
        <f t="shared" si="70"/>
        <v>0.40055907398449897</v>
      </c>
      <c r="AJ156" s="37">
        <f t="shared" si="71"/>
        <v>0.10242002917233803</v>
      </c>
      <c r="AK156" s="37">
        <f t="shared" si="72"/>
        <v>3.4084389799430809E-3</v>
      </c>
    </row>
    <row r="157" spans="1:37" x14ac:dyDescent="0.25">
      <c r="A157" s="20" t="s">
        <v>1679</v>
      </c>
      <c r="B157" s="20" t="s">
        <v>305</v>
      </c>
      <c r="C157" s="27" t="s">
        <v>3002</v>
      </c>
      <c r="D157" s="20" t="s">
        <v>3236</v>
      </c>
      <c r="F157" s="21">
        <v>3.3E-4</v>
      </c>
      <c r="G157" s="21">
        <v>32.9</v>
      </c>
      <c r="H157" s="21" t="s">
        <v>3062</v>
      </c>
      <c r="I157" s="25"/>
      <c r="J157" s="35">
        <v>1.939E-3</v>
      </c>
      <c r="K157" s="21">
        <f t="shared" si="69"/>
        <v>19.39</v>
      </c>
      <c r="L157" s="32">
        <v>0.58899999999999997</v>
      </c>
      <c r="M157" s="25">
        <v>1297.077</v>
      </c>
      <c r="N157" s="25">
        <v>491095.005</v>
      </c>
      <c r="O157" s="32">
        <v>1.284</v>
      </c>
      <c r="P157" s="21" t="s">
        <v>3063</v>
      </c>
      <c r="Q157" s="42">
        <v>7.9900000000000006E-3</v>
      </c>
      <c r="R157" s="32">
        <v>1.865</v>
      </c>
      <c r="S157" s="29">
        <v>0.156</v>
      </c>
      <c r="T157" s="32">
        <v>2.6920000000000002</v>
      </c>
      <c r="U157" s="32">
        <v>5.4989999999999997</v>
      </c>
      <c r="V157" s="29">
        <v>0.39300000000000002</v>
      </c>
      <c r="W157" s="32">
        <v>30.163</v>
      </c>
      <c r="X157" s="32">
        <v>10.023</v>
      </c>
      <c r="Y157" s="25">
        <v>120.82599999999999</v>
      </c>
      <c r="Z157" s="32">
        <v>44.872</v>
      </c>
      <c r="AA157" s="25">
        <v>209.196</v>
      </c>
      <c r="AB157" s="25">
        <v>40.128</v>
      </c>
      <c r="AC157" s="25">
        <v>355.76600000000002</v>
      </c>
      <c r="AD157" s="25">
        <v>72.203000000000003</v>
      </c>
      <c r="AE157" s="25">
        <v>10512.63</v>
      </c>
      <c r="AF157" s="29">
        <v>0.436</v>
      </c>
      <c r="AG157" s="25">
        <v>79.254999999999995</v>
      </c>
      <c r="AH157" s="25">
        <v>145.49600000000001</v>
      </c>
      <c r="AI157" s="37">
        <f t="shared" si="70"/>
        <v>0.40896544357808223</v>
      </c>
      <c r="AJ157" s="37">
        <f t="shared" si="71"/>
        <v>8.4783256410112265E-2</v>
      </c>
      <c r="AK157" s="37">
        <f t="shared" si="72"/>
        <v>3.6091138557366358E-3</v>
      </c>
    </row>
    <row r="158" spans="1:37" x14ac:dyDescent="0.25">
      <c r="A158" s="20" t="s">
        <v>1679</v>
      </c>
      <c r="B158" s="20" t="s">
        <v>305</v>
      </c>
      <c r="C158" s="27" t="s">
        <v>3049</v>
      </c>
      <c r="D158" s="20" t="s">
        <v>3238</v>
      </c>
      <c r="F158" s="21" t="s">
        <v>3013</v>
      </c>
      <c r="G158" s="21">
        <v>32.9</v>
      </c>
      <c r="H158" s="21" t="s">
        <v>3093</v>
      </c>
      <c r="I158" s="25"/>
      <c r="J158" s="35">
        <v>1.4940000000000001E-3</v>
      </c>
      <c r="K158" s="21">
        <f t="shared" si="69"/>
        <v>14.940000000000001</v>
      </c>
      <c r="L158" s="32">
        <v>0.51800000000000002</v>
      </c>
      <c r="M158" s="25">
        <v>649.17399999999998</v>
      </c>
      <c r="N158" s="25">
        <v>496552.55599999998</v>
      </c>
      <c r="O158" s="32">
        <v>1.4079999999999999</v>
      </c>
      <c r="P158" s="21" t="s">
        <v>3239</v>
      </c>
      <c r="Q158" s="42">
        <v>1.2630000000000001E-2</v>
      </c>
      <c r="R158" s="32">
        <v>1.512</v>
      </c>
      <c r="S158" s="29">
        <v>4.3999999999999997E-2</v>
      </c>
      <c r="T158" s="32">
        <v>0.58199999999999996</v>
      </c>
      <c r="U158" s="32">
        <v>1.96</v>
      </c>
      <c r="V158" s="29">
        <v>0.193</v>
      </c>
      <c r="W158" s="32">
        <v>11.371</v>
      </c>
      <c r="X158" s="32">
        <v>4.0430000000000001</v>
      </c>
      <c r="Y158" s="25">
        <v>55.173999999999999</v>
      </c>
      <c r="Z158" s="32">
        <v>22.936</v>
      </c>
      <c r="AA158" s="25">
        <v>113.574</v>
      </c>
      <c r="AB158" s="25">
        <v>23.231999999999999</v>
      </c>
      <c r="AC158" s="25">
        <v>218.93799999999999</v>
      </c>
      <c r="AD158" s="25">
        <v>45.012</v>
      </c>
      <c r="AE158" s="25">
        <v>10773.545</v>
      </c>
      <c r="AF158" s="29">
        <v>0.47</v>
      </c>
      <c r="AG158" s="25">
        <v>36.316000000000003</v>
      </c>
      <c r="AH158" s="25">
        <v>91.680999999999997</v>
      </c>
      <c r="AI158" s="37">
        <f t="shared" si="70"/>
        <v>0.41875325434597926</v>
      </c>
      <c r="AJ158" s="37">
        <f t="shared" si="71"/>
        <v>5.1937078076898485E-2</v>
      </c>
      <c r="AK158" s="37">
        <f t="shared" si="72"/>
        <v>6.4310444052654179E-3</v>
      </c>
    </row>
    <row r="159" spans="1:37" x14ac:dyDescent="0.25">
      <c r="A159" s="20" t="s">
        <v>1679</v>
      </c>
      <c r="B159" s="20" t="s">
        <v>305</v>
      </c>
      <c r="C159" s="27" t="s">
        <v>3011</v>
      </c>
      <c r="D159" s="20" t="s">
        <v>3240</v>
      </c>
      <c r="F159" s="21" t="s">
        <v>3013</v>
      </c>
      <c r="G159" s="21">
        <v>32.9</v>
      </c>
      <c r="H159" s="21" t="s">
        <v>3075</v>
      </c>
      <c r="I159" s="25"/>
      <c r="J159" s="35">
        <v>7.3300000000000004E-4</v>
      </c>
      <c r="K159" s="21">
        <f t="shared" si="69"/>
        <v>7.33</v>
      </c>
      <c r="L159" s="32">
        <v>0.63900000000000001</v>
      </c>
      <c r="M159" s="25">
        <v>1912.2280000000001</v>
      </c>
      <c r="N159" s="25">
        <v>453156.66200000001</v>
      </c>
      <c r="O159" s="32">
        <v>2.0710000000000002</v>
      </c>
      <c r="P159" s="21" t="s">
        <v>3047</v>
      </c>
      <c r="Q159" s="42">
        <v>1.404E-2</v>
      </c>
      <c r="R159" s="32">
        <v>4.6120000000000001</v>
      </c>
      <c r="S159" s="29">
        <v>0.26100000000000001</v>
      </c>
      <c r="T159" s="32">
        <v>5.3209999999999997</v>
      </c>
      <c r="U159" s="32">
        <v>10.311999999999999</v>
      </c>
      <c r="V159" s="29">
        <v>0.89900000000000002</v>
      </c>
      <c r="W159" s="32">
        <v>50.38</v>
      </c>
      <c r="X159" s="32">
        <v>16.524999999999999</v>
      </c>
      <c r="Y159" s="25">
        <v>192.59200000000001</v>
      </c>
      <c r="Z159" s="32">
        <v>70.525000000000006</v>
      </c>
      <c r="AA159" s="25">
        <v>317.82400000000001</v>
      </c>
      <c r="AB159" s="25">
        <v>61.423000000000002</v>
      </c>
      <c r="AC159" s="25">
        <v>541.32399999999996</v>
      </c>
      <c r="AD159" s="25">
        <v>106.087</v>
      </c>
      <c r="AE159" s="25">
        <v>9137.491</v>
      </c>
      <c r="AF159" s="29">
        <v>0.56200000000000006</v>
      </c>
      <c r="AG159" s="25">
        <v>156.922</v>
      </c>
      <c r="AH159" s="25">
        <v>228.65299999999999</v>
      </c>
      <c r="AI159" s="37">
        <f t="shared" si="70"/>
        <v>0.42239582948474486</v>
      </c>
      <c r="AJ159" s="37">
        <f t="shared" si="71"/>
        <v>9.3068107085590157E-2</v>
      </c>
      <c r="AK159" s="37">
        <f t="shared" si="72"/>
        <v>3.8258048784092342E-3</v>
      </c>
    </row>
    <row r="160" spans="1:37" x14ac:dyDescent="0.25">
      <c r="A160" s="20" t="s">
        <v>1679</v>
      </c>
      <c r="B160" s="20" t="s">
        <v>305</v>
      </c>
      <c r="C160" s="27" t="s">
        <v>3082</v>
      </c>
      <c r="D160" s="20" t="s">
        <v>3241</v>
      </c>
      <c r="F160" s="21">
        <v>5.5000000000000003E-4</v>
      </c>
      <c r="G160" s="21">
        <v>32.9</v>
      </c>
      <c r="H160" s="21" t="s">
        <v>3075</v>
      </c>
      <c r="I160" s="25"/>
      <c r="J160" s="35">
        <v>4.2900000000000002E-4</v>
      </c>
      <c r="K160" s="21">
        <f t="shared" si="69"/>
        <v>4.29</v>
      </c>
      <c r="L160" s="32">
        <v>0.67500000000000004</v>
      </c>
      <c r="M160" s="25">
        <v>1575.5150000000001</v>
      </c>
      <c r="N160" s="25">
        <v>474725.27399999998</v>
      </c>
      <c r="O160" s="32">
        <v>3.67</v>
      </c>
      <c r="P160" s="21" t="s">
        <v>3242</v>
      </c>
      <c r="Q160" s="42">
        <v>7.1999999999999998E-3</v>
      </c>
      <c r="R160" s="32">
        <v>3.2690000000000001</v>
      </c>
      <c r="S160" s="29">
        <v>3.4000000000000002E-2</v>
      </c>
      <c r="T160" s="32">
        <v>0.77500000000000002</v>
      </c>
      <c r="U160" s="32">
        <v>2.782</v>
      </c>
      <c r="V160" s="29">
        <v>0.09</v>
      </c>
      <c r="W160" s="32">
        <v>22.844000000000001</v>
      </c>
      <c r="X160" s="32">
        <v>9.7810000000000006</v>
      </c>
      <c r="Y160" s="25">
        <v>132.30199999999999</v>
      </c>
      <c r="Z160" s="32">
        <v>55.784999999999997</v>
      </c>
      <c r="AA160" s="25">
        <v>273.26</v>
      </c>
      <c r="AB160" s="25">
        <v>56.72</v>
      </c>
      <c r="AC160" s="25">
        <v>517.14200000000005</v>
      </c>
      <c r="AD160" s="25">
        <v>105.854</v>
      </c>
      <c r="AE160" s="25">
        <v>14067.74</v>
      </c>
      <c r="AF160" s="29">
        <v>2.081</v>
      </c>
      <c r="AG160" s="25">
        <v>172.98</v>
      </c>
      <c r="AH160" s="25">
        <v>535.05999999999995</v>
      </c>
      <c r="AI160" s="37">
        <f t="shared" si="70"/>
        <v>1.0346481237261718</v>
      </c>
      <c r="AJ160" s="37">
        <f t="shared" si="71"/>
        <v>4.4173553878818585E-2</v>
      </c>
      <c r="AK160" s="37">
        <f t="shared" si="72"/>
        <v>7.0966968453538863E-3</v>
      </c>
    </row>
    <row r="161" spans="1:37" x14ac:dyDescent="0.25">
      <c r="A161" s="20" t="s">
        <v>1679</v>
      </c>
      <c r="B161" s="20" t="s">
        <v>305</v>
      </c>
      <c r="C161" s="27" t="s">
        <v>3082</v>
      </c>
      <c r="D161" s="20" t="s">
        <v>3243</v>
      </c>
      <c r="F161" s="21">
        <v>4.6999999999999999E-4</v>
      </c>
      <c r="G161" s="21">
        <v>32.9</v>
      </c>
      <c r="H161" s="21">
        <v>1.7000000000000001E-2</v>
      </c>
      <c r="I161" s="25"/>
      <c r="J161" s="35">
        <v>3.8400000000000001E-4</v>
      </c>
      <c r="K161" s="21">
        <f t="shared" si="69"/>
        <v>3.8400000000000003</v>
      </c>
      <c r="L161" s="32">
        <v>0.747</v>
      </c>
      <c r="M161" s="25">
        <v>1277.7550000000001</v>
      </c>
      <c r="N161" s="25">
        <v>400592.68800000002</v>
      </c>
      <c r="O161" s="32">
        <v>2.9039999999999999</v>
      </c>
      <c r="P161" s="21" t="s">
        <v>3244</v>
      </c>
      <c r="Q161" s="42">
        <v>0.68933</v>
      </c>
      <c r="R161" s="32">
        <v>5.681</v>
      </c>
      <c r="S161" s="29">
        <v>0.40699999999999997</v>
      </c>
      <c r="T161" s="32">
        <v>2.6469999999999998</v>
      </c>
      <c r="U161" s="32">
        <v>3.5950000000000002</v>
      </c>
      <c r="V161" s="29">
        <v>0.105</v>
      </c>
      <c r="W161" s="32">
        <v>23.106000000000002</v>
      </c>
      <c r="X161" s="32">
        <v>8.718</v>
      </c>
      <c r="Y161" s="25">
        <v>113.3</v>
      </c>
      <c r="Z161" s="32">
        <v>44.76</v>
      </c>
      <c r="AA161" s="25">
        <v>218.04599999999999</v>
      </c>
      <c r="AB161" s="25">
        <v>43.384999999999998</v>
      </c>
      <c r="AC161" s="25">
        <v>398.13</v>
      </c>
      <c r="AD161" s="25">
        <v>79.373999999999995</v>
      </c>
      <c r="AE161" s="25">
        <v>11106.177</v>
      </c>
      <c r="AF161" s="29">
        <v>1.333</v>
      </c>
      <c r="AG161" s="25">
        <v>169.89400000000001</v>
      </c>
      <c r="AH161" s="25">
        <v>400.42700000000002</v>
      </c>
      <c r="AI161" s="37">
        <f t="shared" si="70"/>
        <v>1.0057694722829227</v>
      </c>
      <c r="AJ161" s="37">
        <f t="shared" si="71"/>
        <v>5.8036319795041827E-2</v>
      </c>
      <c r="AK161" s="37">
        <f t="shared" si="72"/>
        <v>7.2940999171125006E-3</v>
      </c>
    </row>
    <row r="162" spans="1:37" x14ac:dyDescent="0.25">
      <c r="A162" s="20" t="s">
        <v>1679</v>
      </c>
      <c r="B162" s="20" t="s">
        <v>305</v>
      </c>
      <c r="C162" s="27" t="s">
        <v>3086</v>
      </c>
      <c r="D162" s="20" t="s">
        <v>3245</v>
      </c>
      <c r="F162" s="21" t="s">
        <v>3013</v>
      </c>
      <c r="G162" s="21">
        <v>32.9</v>
      </c>
      <c r="H162" s="21" t="s">
        <v>3062</v>
      </c>
      <c r="I162" s="25"/>
      <c r="J162" s="35">
        <v>1.108E-3</v>
      </c>
      <c r="K162" s="21">
        <f t="shared" si="69"/>
        <v>11.08</v>
      </c>
      <c r="L162" s="32">
        <v>0.624</v>
      </c>
      <c r="M162" s="25">
        <v>2005.586</v>
      </c>
      <c r="N162" s="25">
        <v>446889.09899999999</v>
      </c>
      <c r="O162" s="32">
        <v>1.873</v>
      </c>
      <c r="P162" s="21" t="s">
        <v>3063</v>
      </c>
      <c r="Q162" s="42">
        <v>2.0400000000000001E-2</v>
      </c>
      <c r="R162" s="32">
        <v>3.0569999999999999</v>
      </c>
      <c r="S162" s="29">
        <v>0.245</v>
      </c>
      <c r="T162" s="32">
        <v>4.4340000000000002</v>
      </c>
      <c r="U162" s="32">
        <v>8.9459999999999997</v>
      </c>
      <c r="V162" s="29">
        <v>0.54200000000000004</v>
      </c>
      <c r="W162" s="32">
        <v>50.759</v>
      </c>
      <c r="X162" s="32">
        <v>16.698</v>
      </c>
      <c r="Y162" s="25">
        <v>197.334</v>
      </c>
      <c r="Z162" s="32">
        <v>72.879000000000005</v>
      </c>
      <c r="AA162" s="25">
        <v>329.63</v>
      </c>
      <c r="AB162" s="25">
        <v>62.530999999999999</v>
      </c>
      <c r="AC162" s="25">
        <v>543.46699999999998</v>
      </c>
      <c r="AD162" s="25">
        <v>105.57299999999999</v>
      </c>
      <c r="AE162" s="25">
        <v>9485.6209999999992</v>
      </c>
      <c r="AF162" s="29">
        <v>0.58299999999999996</v>
      </c>
      <c r="AG162" s="25">
        <v>164.846</v>
      </c>
      <c r="AH162" s="25">
        <v>251.63200000000001</v>
      </c>
      <c r="AI162" s="37">
        <f t="shared" si="70"/>
        <v>0.46301247361845338</v>
      </c>
      <c r="AJ162" s="37">
        <f t="shared" si="71"/>
        <v>9.3398495216820893E-2</v>
      </c>
      <c r="AK162" s="37">
        <f t="shared" si="72"/>
        <v>3.4463914092299993E-3</v>
      </c>
    </row>
    <row r="163" spans="1:37" x14ac:dyDescent="0.25">
      <c r="A163" s="20" t="s">
        <v>1679</v>
      </c>
      <c r="B163" s="20" t="s">
        <v>305</v>
      </c>
      <c r="C163" s="27" t="s">
        <v>3359</v>
      </c>
      <c r="D163" s="20" t="s">
        <v>3246</v>
      </c>
      <c r="F163" s="21" t="s">
        <v>3013</v>
      </c>
      <c r="G163" s="21">
        <v>32.9</v>
      </c>
      <c r="H163" s="21" t="s">
        <v>3126</v>
      </c>
      <c r="I163" s="25"/>
      <c r="J163" s="35">
        <v>2.4719999999999998E-3</v>
      </c>
      <c r="K163" s="21">
        <f t="shared" si="69"/>
        <v>24.72</v>
      </c>
      <c r="L163" s="32">
        <v>0.46200000000000002</v>
      </c>
      <c r="M163" s="25">
        <v>854.23500000000001</v>
      </c>
      <c r="N163" s="25">
        <v>437410.43300000002</v>
      </c>
      <c r="O163" s="32">
        <v>1.2729999999999999</v>
      </c>
      <c r="P163" s="21" t="s">
        <v>3198</v>
      </c>
      <c r="Q163" s="42">
        <v>5.5199999999999997E-3</v>
      </c>
      <c r="R163" s="32">
        <v>1.1990000000000001</v>
      </c>
      <c r="S163" s="29">
        <v>9.7000000000000003E-2</v>
      </c>
      <c r="T163" s="32">
        <v>1.9039999999999999</v>
      </c>
      <c r="U163" s="32">
        <v>3.972</v>
      </c>
      <c r="V163" s="29">
        <v>0.307</v>
      </c>
      <c r="W163" s="32">
        <v>20.626999999999999</v>
      </c>
      <c r="X163" s="32">
        <v>6.7480000000000002</v>
      </c>
      <c r="Y163" s="25">
        <v>79.453000000000003</v>
      </c>
      <c r="Z163" s="32">
        <v>30.007999999999999</v>
      </c>
      <c r="AA163" s="25">
        <v>140.18100000000001</v>
      </c>
      <c r="AB163" s="25">
        <v>27.818999999999999</v>
      </c>
      <c r="AC163" s="25">
        <v>254.34100000000001</v>
      </c>
      <c r="AD163" s="25">
        <v>52.500999999999998</v>
      </c>
      <c r="AE163" s="25">
        <v>8491.6059999999998</v>
      </c>
      <c r="AF163" s="29">
        <v>0.45100000000000001</v>
      </c>
      <c r="AG163" s="25">
        <v>46.414999999999999</v>
      </c>
      <c r="AH163" s="25">
        <v>99.722999999999999</v>
      </c>
      <c r="AI163" s="37">
        <f t="shared" si="70"/>
        <v>0.39208385592570605</v>
      </c>
      <c r="AJ163" s="37">
        <f t="shared" si="71"/>
        <v>8.1099783361707312E-2</v>
      </c>
      <c r="AK163" s="37">
        <f t="shared" si="72"/>
        <v>5.005091589637533E-3</v>
      </c>
    </row>
    <row r="164" spans="1:37" x14ac:dyDescent="0.25">
      <c r="A164" s="20" t="s">
        <v>1694</v>
      </c>
      <c r="B164" s="20" t="s">
        <v>305</v>
      </c>
      <c r="C164" s="20" t="s">
        <v>3154</v>
      </c>
      <c r="D164" s="20" t="s">
        <v>3248</v>
      </c>
      <c r="F164" s="21">
        <v>2.8900000000000002E-3</v>
      </c>
      <c r="G164" s="21">
        <v>32.9</v>
      </c>
      <c r="H164" s="21">
        <v>1.6E-2</v>
      </c>
      <c r="I164" s="25">
        <v>1061.309</v>
      </c>
      <c r="J164" s="21">
        <v>1.31E-3</v>
      </c>
      <c r="K164" s="21">
        <f t="shared" si="69"/>
        <v>13.1</v>
      </c>
      <c r="L164" s="32">
        <v>0.43099999999999999</v>
      </c>
      <c r="M164" s="25">
        <v>2287.3470000000002</v>
      </c>
      <c r="N164" s="21">
        <v>463300.48300000001</v>
      </c>
      <c r="O164" s="21">
        <v>1.2</v>
      </c>
      <c r="P164" s="21">
        <v>0.11</v>
      </c>
      <c r="Q164" s="42">
        <v>0.03</v>
      </c>
      <c r="R164" s="32">
        <v>2.6389999999999998</v>
      </c>
      <c r="S164" s="29">
        <v>0.22800000000000001</v>
      </c>
      <c r="T164" s="32">
        <v>4.2080000000000002</v>
      </c>
      <c r="U164" s="32">
        <v>8.7390000000000008</v>
      </c>
      <c r="V164" s="29">
        <v>0.42099999999999999</v>
      </c>
      <c r="W164" s="32">
        <v>50.893000000000001</v>
      </c>
      <c r="X164" s="32">
        <v>17.434000000000001</v>
      </c>
      <c r="Y164" s="25">
        <v>210.07400000000001</v>
      </c>
      <c r="Z164" s="32">
        <v>79.034000000000006</v>
      </c>
      <c r="AA164" s="25">
        <v>357.29599999999999</v>
      </c>
      <c r="AB164" s="25">
        <v>69.266000000000005</v>
      </c>
      <c r="AC164" s="25">
        <v>609.40800000000002</v>
      </c>
      <c r="AD164" s="25">
        <v>116.884</v>
      </c>
      <c r="AE164" s="32">
        <v>10059.06</v>
      </c>
      <c r="AF164" s="29">
        <v>0.64500000000000002</v>
      </c>
      <c r="AG164" s="32">
        <v>184.904</v>
      </c>
      <c r="AH164" s="32">
        <v>294.03300000000002</v>
      </c>
      <c r="AI164" s="37">
        <f t="shared" si="70"/>
        <v>0.482489563642092</v>
      </c>
      <c r="AJ164" s="37">
        <f t="shared" si="71"/>
        <v>8.3512195442134007E-2</v>
      </c>
      <c r="AK164" s="37">
        <f t="shared" si="72"/>
        <v>1.9691241335853811E-3</v>
      </c>
    </row>
    <row r="165" spans="1:37" x14ac:dyDescent="0.25">
      <c r="A165" s="20" t="s">
        <v>1694</v>
      </c>
      <c r="B165" s="20" t="s">
        <v>305</v>
      </c>
      <c r="C165" s="20" t="s">
        <v>3060</v>
      </c>
      <c r="D165" s="20" t="s">
        <v>3249</v>
      </c>
      <c r="F165" s="21">
        <v>1.6900000000000001E-3</v>
      </c>
      <c r="G165" s="21">
        <v>32.9</v>
      </c>
      <c r="H165" s="21">
        <v>3.1E-2</v>
      </c>
      <c r="I165" s="25">
        <v>911.72</v>
      </c>
      <c r="J165" s="21">
        <v>1.2899999999999999E-3</v>
      </c>
      <c r="K165" s="21">
        <f t="shared" si="69"/>
        <v>12.899999999999999</v>
      </c>
      <c r="L165" s="32">
        <v>0.27</v>
      </c>
      <c r="M165" s="25">
        <v>740.16899999999998</v>
      </c>
      <c r="N165" s="21">
        <v>477580.07799999998</v>
      </c>
      <c r="O165" s="21">
        <v>0.26100000000000001</v>
      </c>
      <c r="P165" s="21">
        <v>9.0999999999999998E-2</v>
      </c>
      <c r="Q165" s="42">
        <v>2.3E-2</v>
      </c>
      <c r="R165" s="32">
        <v>2.23</v>
      </c>
      <c r="S165" s="29">
        <v>6.2E-2</v>
      </c>
      <c r="T165" s="32">
        <v>1.149</v>
      </c>
      <c r="U165" s="32">
        <v>3.1509999999999998</v>
      </c>
      <c r="V165" s="29">
        <v>0.58499999999999996</v>
      </c>
      <c r="W165" s="32">
        <v>18.376000000000001</v>
      </c>
      <c r="X165" s="32">
        <v>6.2770000000000001</v>
      </c>
      <c r="Y165" s="25">
        <v>71.61</v>
      </c>
      <c r="Z165" s="32">
        <v>25.387</v>
      </c>
      <c r="AA165" s="25">
        <v>112.251</v>
      </c>
      <c r="AB165" s="25">
        <v>22.356000000000002</v>
      </c>
      <c r="AC165" s="25">
        <v>197.542</v>
      </c>
      <c r="AD165" s="25">
        <v>38.603999999999999</v>
      </c>
      <c r="AE165" s="32">
        <v>11210.718000000001</v>
      </c>
      <c r="AF165" s="29">
        <v>0.26700000000000002</v>
      </c>
      <c r="AG165" s="32">
        <v>41.65</v>
      </c>
      <c r="AH165" s="32">
        <v>99.048000000000002</v>
      </c>
      <c r="AI165" s="37">
        <f t="shared" si="70"/>
        <v>0.5014022334490893</v>
      </c>
      <c r="AJ165" s="37">
        <f t="shared" si="71"/>
        <v>9.3023255813953487E-2</v>
      </c>
      <c r="AK165" s="37">
        <f t="shared" si="72"/>
        <v>1.3212380152068928E-3</v>
      </c>
    </row>
    <row r="166" spans="1:37" x14ac:dyDescent="0.25">
      <c r="A166" s="20" t="s">
        <v>1694</v>
      </c>
      <c r="B166" s="20" t="s">
        <v>305</v>
      </c>
      <c r="C166" s="20" t="s">
        <v>3360</v>
      </c>
      <c r="D166" s="20" t="s">
        <v>3250</v>
      </c>
      <c r="F166" s="21" t="s">
        <v>3013</v>
      </c>
      <c r="G166" s="21">
        <v>32.9</v>
      </c>
      <c r="H166" s="21">
        <v>5.7000000000000002E-2</v>
      </c>
      <c r="I166" s="25">
        <v>918.61400000000003</v>
      </c>
      <c r="J166" s="21">
        <v>8.8000000000000003E-4</v>
      </c>
      <c r="K166" s="21">
        <f t="shared" si="69"/>
        <v>8.8000000000000007</v>
      </c>
      <c r="L166" s="32">
        <v>0.59</v>
      </c>
      <c r="M166" s="25">
        <v>1253.097</v>
      </c>
      <c r="N166" s="21">
        <v>484315.12599999999</v>
      </c>
      <c r="O166" s="21">
        <v>0.56899999999999995</v>
      </c>
      <c r="P166" s="21" t="s">
        <v>3120</v>
      </c>
      <c r="Q166" s="42">
        <v>0.54700000000000004</v>
      </c>
      <c r="R166" s="32">
        <v>3.5670000000000002</v>
      </c>
      <c r="S166" s="29">
        <v>0.26800000000000002</v>
      </c>
      <c r="T166" s="32">
        <v>2.5819999999999999</v>
      </c>
      <c r="U166" s="32">
        <v>4.101</v>
      </c>
      <c r="V166" s="29">
        <v>0.24099999999999999</v>
      </c>
      <c r="W166" s="32">
        <v>26.712</v>
      </c>
      <c r="X166" s="32">
        <v>9.4860000000000007</v>
      </c>
      <c r="Y166" s="25">
        <v>115.212</v>
      </c>
      <c r="Z166" s="32">
        <v>43.735999999999997</v>
      </c>
      <c r="AA166" s="25">
        <v>202.06899999999999</v>
      </c>
      <c r="AB166" s="25">
        <v>39.883000000000003</v>
      </c>
      <c r="AC166" s="25">
        <v>355.07400000000001</v>
      </c>
      <c r="AD166" s="25">
        <v>68.763999999999996</v>
      </c>
      <c r="AE166" s="32">
        <v>11038.553</v>
      </c>
      <c r="AF166" s="29">
        <v>0.39</v>
      </c>
      <c r="AG166" s="32">
        <v>86.135000000000005</v>
      </c>
      <c r="AH166" s="32">
        <v>153.75</v>
      </c>
      <c r="AI166" s="37">
        <f t="shared" si="70"/>
        <v>0.43300833065783467</v>
      </c>
      <c r="AJ166" s="37">
        <f t="shared" si="71"/>
        <v>7.5229388803460681E-2</v>
      </c>
      <c r="AK166" s="37">
        <f t="shared" si="72"/>
        <v>1.602482862727206E-3</v>
      </c>
    </row>
    <row r="167" spans="1:37" x14ac:dyDescent="0.25">
      <c r="A167" s="20" t="s">
        <v>1694</v>
      </c>
      <c r="B167" s="20" t="s">
        <v>305</v>
      </c>
      <c r="C167" s="20" t="s">
        <v>3361</v>
      </c>
      <c r="D167" s="20" t="s">
        <v>3251</v>
      </c>
      <c r="F167" s="21">
        <v>3.5019900000000002</v>
      </c>
      <c r="G167" s="21">
        <v>32.9</v>
      </c>
      <c r="H167" s="21">
        <v>0.10299999999999999</v>
      </c>
      <c r="I167" s="25">
        <v>605.46500000000003</v>
      </c>
      <c r="J167" s="21">
        <v>3.2399999999999998E-3</v>
      </c>
      <c r="K167" s="21">
        <f t="shared" si="69"/>
        <v>32.4</v>
      </c>
      <c r="L167" s="32">
        <v>23.388999999999999</v>
      </c>
      <c r="M167" s="25">
        <v>540.47900000000004</v>
      </c>
      <c r="N167" s="21">
        <v>314223.45500000002</v>
      </c>
      <c r="O167" s="21">
        <v>1.1459999999999999</v>
      </c>
      <c r="P167" s="21">
        <v>67.114999999999995</v>
      </c>
      <c r="Q167" s="42">
        <v>0.129</v>
      </c>
      <c r="R167" s="32">
        <v>1.7669999999999999</v>
      </c>
      <c r="S167" s="29">
        <v>0.121</v>
      </c>
      <c r="T167" s="32">
        <v>1.319</v>
      </c>
      <c r="U167" s="32">
        <v>2.2559999999999998</v>
      </c>
      <c r="V167" s="29">
        <v>0.17599999999999999</v>
      </c>
      <c r="W167" s="32">
        <v>11.635999999999999</v>
      </c>
      <c r="X167" s="32">
        <v>4.1440000000000001</v>
      </c>
      <c r="Y167" s="25">
        <v>51.555</v>
      </c>
      <c r="Z167" s="32">
        <v>19.035</v>
      </c>
      <c r="AA167" s="25">
        <v>91.953999999999994</v>
      </c>
      <c r="AB167" s="25">
        <v>18.233000000000001</v>
      </c>
      <c r="AC167" s="25">
        <v>167.56800000000001</v>
      </c>
      <c r="AD167" s="25">
        <v>33.655000000000001</v>
      </c>
      <c r="AE167" s="32">
        <v>6994.6030000000001</v>
      </c>
      <c r="AF167" s="29">
        <v>0.309</v>
      </c>
      <c r="AG167" s="32">
        <v>39.344000000000001</v>
      </c>
      <c r="AH167" s="32">
        <v>83.031000000000006</v>
      </c>
      <c r="AI167" s="37">
        <f t="shared" si="70"/>
        <v>0.49550630191922085</v>
      </c>
      <c r="AJ167" s="37">
        <f t="shared" si="71"/>
        <v>6.9440465960087835E-2</v>
      </c>
      <c r="AK167" s="37">
        <f t="shared" si="72"/>
        <v>6.8390146089945562E-3</v>
      </c>
    </row>
    <row r="168" spans="1:37" x14ac:dyDescent="0.25">
      <c r="A168" s="20" t="s">
        <v>1694</v>
      </c>
      <c r="B168" s="20" t="s">
        <v>305</v>
      </c>
      <c r="C168" s="20" t="s">
        <v>3227</v>
      </c>
      <c r="D168" s="20" t="s">
        <v>3252</v>
      </c>
      <c r="F168" s="21" t="s">
        <v>3013</v>
      </c>
      <c r="G168" s="21">
        <v>32.9</v>
      </c>
      <c r="H168" s="21">
        <v>2.5000000000000001E-2</v>
      </c>
      <c r="I168" s="25">
        <v>950.41200000000003</v>
      </c>
      <c r="J168" s="21">
        <v>1.4599999999999999E-3</v>
      </c>
      <c r="K168" s="21">
        <f t="shared" si="69"/>
        <v>14.6</v>
      </c>
      <c r="L168" s="32">
        <v>0.32500000000000001</v>
      </c>
      <c r="M168" s="25">
        <v>746.48199999999997</v>
      </c>
      <c r="N168" s="21">
        <v>512348.50199999998</v>
      </c>
      <c r="O168" s="21">
        <v>1.2829999999999999</v>
      </c>
      <c r="P168" s="21" t="s">
        <v>3253</v>
      </c>
      <c r="Q168" s="42" t="s">
        <v>3118</v>
      </c>
      <c r="R168" s="32">
        <v>1.9750000000000001</v>
      </c>
      <c r="S168" s="29">
        <v>3.3000000000000002E-2</v>
      </c>
      <c r="T168" s="32">
        <v>0.81799999999999995</v>
      </c>
      <c r="U168" s="32">
        <v>2.17</v>
      </c>
      <c r="V168" s="29">
        <v>0.12</v>
      </c>
      <c r="W168" s="32">
        <v>14.154</v>
      </c>
      <c r="X168" s="32">
        <v>4.92</v>
      </c>
      <c r="Y168" s="25">
        <v>64.685000000000002</v>
      </c>
      <c r="Z168" s="32">
        <v>25.093</v>
      </c>
      <c r="AA168" s="25">
        <v>123.075</v>
      </c>
      <c r="AB168" s="25">
        <v>25.297000000000001</v>
      </c>
      <c r="AC168" s="25">
        <v>232.256</v>
      </c>
      <c r="AD168" s="25">
        <v>46.746000000000002</v>
      </c>
      <c r="AE168" s="32">
        <v>11286.141</v>
      </c>
      <c r="AF168" s="29">
        <v>0.68400000000000005</v>
      </c>
      <c r="AG168" s="32">
        <v>68.179000000000002</v>
      </c>
      <c r="AH168" s="32">
        <v>160.96299999999999</v>
      </c>
      <c r="AI168" s="37">
        <f t="shared" si="70"/>
        <v>0.69304129925599334</v>
      </c>
      <c r="AJ168" s="37">
        <f t="shared" si="71"/>
        <v>6.0941375034444752E-2</v>
      </c>
      <c r="AK168" s="37">
        <f t="shared" si="72"/>
        <v>5.5240768806833832E-3</v>
      </c>
    </row>
    <row r="169" spans="1:37" x14ac:dyDescent="0.25">
      <c r="A169" s="20" t="s">
        <v>1694</v>
      </c>
      <c r="B169" s="20" t="s">
        <v>305</v>
      </c>
      <c r="C169" s="20" t="s">
        <v>3005</v>
      </c>
      <c r="D169" s="20" t="s">
        <v>3254</v>
      </c>
      <c r="F169" s="21">
        <v>1.7799999999999999E-3</v>
      </c>
      <c r="G169" s="21">
        <v>32.9</v>
      </c>
      <c r="H169" s="21">
        <v>1.7000000000000001E-2</v>
      </c>
      <c r="I169" s="25">
        <v>884.15</v>
      </c>
      <c r="J169" s="21">
        <v>3.8999999999999999E-4</v>
      </c>
      <c r="K169" s="21">
        <f t="shared" si="69"/>
        <v>3.9</v>
      </c>
      <c r="L169" s="32">
        <v>0.57299999999999995</v>
      </c>
      <c r="M169" s="25">
        <v>2392.6840000000002</v>
      </c>
      <c r="N169" s="21">
        <v>448338.67599999998</v>
      </c>
      <c r="O169" s="21">
        <v>9.7129999999999992</v>
      </c>
      <c r="P169" s="21" t="s">
        <v>3081</v>
      </c>
      <c r="Q169" s="42">
        <v>2.1999999999999999E-2</v>
      </c>
      <c r="R169" s="32">
        <v>6.585</v>
      </c>
      <c r="S169" s="29">
        <v>5.7000000000000002E-2</v>
      </c>
      <c r="T169" s="32">
        <v>1.1599999999999999</v>
      </c>
      <c r="U169" s="32">
        <v>4.3460000000000001</v>
      </c>
      <c r="V169" s="29">
        <v>0.11799999999999999</v>
      </c>
      <c r="W169" s="32">
        <v>37.917999999999999</v>
      </c>
      <c r="X169" s="32">
        <v>15.64</v>
      </c>
      <c r="Y169" s="25">
        <v>210.74</v>
      </c>
      <c r="Z169" s="32">
        <v>84.427000000000007</v>
      </c>
      <c r="AA169" s="25">
        <v>402.19</v>
      </c>
      <c r="AB169" s="25">
        <v>80.403999999999996</v>
      </c>
      <c r="AC169" s="25">
        <v>720.55100000000004</v>
      </c>
      <c r="AD169" s="25">
        <v>137.31700000000001</v>
      </c>
      <c r="AE169" s="32">
        <v>12330.234</v>
      </c>
      <c r="AF169" s="29">
        <v>4.6509999999999998</v>
      </c>
      <c r="AG169" s="32">
        <v>612.28499999999997</v>
      </c>
      <c r="AH169" s="32">
        <v>1232.5840000000001</v>
      </c>
      <c r="AI169" s="37">
        <f t="shared" si="70"/>
        <v>1.710613128008982</v>
      </c>
      <c r="AJ169" s="37">
        <f t="shared" si="71"/>
        <v>5.2623617204056339E-2</v>
      </c>
      <c r="AK169" s="37">
        <f t="shared" si="72"/>
        <v>1.3479961862519098E-2</v>
      </c>
    </row>
    <row r="170" spans="1:37" x14ac:dyDescent="0.25">
      <c r="A170" s="20" t="s">
        <v>1694</v>
      </c>
      <c r="B170" s="20" t="s">
        <v>305</v>
      </c>
      <c r="C170" s="20" t="s">
        <v>3053</v>
      </c>
      <c r="D170" s="20" t="s">
        <v>3255</v>
      </c>
      <c r="F170" s="21">
        <v>2.7310000000000001E-2</v>
      </c>
      <c r="G170" s="21">
        <v>32.9</v>
      </c>
      <c r="H170" s="21">
        <v>0.11600000000000001</v>
      </c>
      <c r="I170" s="25">
        <v>877.08100000000002</v>
      </c>
      <c r="J170" s="21">
        <v>1.3600000000000001E-3</v>
      </c>
      <c r="K170" s="21">
        <f t="shared" si="69"/>
        <v>13.600000000000001</v>
      </c>
      <c r="L170" s="32">
        <v>0.998</v>
      </c>
      <c r="M170" s="25">
        <v>1163.6020000000001</v>
      </c>
      <c r="N170" s="21">
        <v>437298.22899999999</v>
      </c>
      <c r="O170" s="21">
        <v>2.4369999999999998</v>
      </c>
      <c r="P170" s="21">
        <v>1.4179999999999999</v>
      </c>
      <c r="Q170" s="42">
        <v>2.0640000000000001</v>
      </c>
      <c r="R170" s="32">
        <v>9.5589999999999993</v>
      </c>
      <c r="S170" s="29">
        <v>0.88900000000000001</v>
      </c>
      <c r="T170" s="32">
        <v>5.2469999999999999</v>
      </c>
      <c r="U170" s="32">
        <v>4.2709999999999999</v>
      </c>
      <c r="V170" s="29">
        <v>0.13600000000000001</v>
      </c>
      <c r="W170" s="32">
        <v>24.001000000000001</v>
      </c>
      <c r="X170" s="32">
        <v>8.4540000000000006</v>
      </c>
      <c r="Y170" s="25">
        <v>104.592</v>
      </c>
      <c r="Z170" s="32">
        <v>40.061</v>
      </c>
      <c r="AA170" s="25">
        <v>189.66300000000001</v>
      </c>
      <c r="AB170" s="25">
        <v>37.587000000000003</v>
      </c>
      <c r="AC170" s="25">
        <v>340.351</v>
      </c>
      <c r="AD170" s="25">
        <v>66.738</v>
      </c>
      <c r="AE170" s="32">
        <v>10402.071</v>
      </c>
      <c r="AF170" s="29">
        <v>0.98199999999999998</v>
      </c>
      <c r="AG170" s="32">
        <v>265.65499999999997</v>
      </c>
      <c r="AH170" s="32">
        <v>338.06400000000002</v>
      </c>
      <c r="AI170" s="37">
        <f t="shared" si="70"/>
        <v>0.99328046634209988</v>
      </c>
      <c r="AJ170" s="37">
        <f t="shared" si="71"/>
        <v>7.0518376617080603E-2</v>
      </c>
      <c r="AK170" s="37">
        <f t="shared" si="72"/>
        <v>7.1602551483615443E-3</v>
      </c>
    </row>
    <row r="171" spans="1:37" x14ac:dyDescent="0.25">
      <c r="E171" s="38" t="s">
        <v>3356</v>
      </c>
      <c r="F171" s="43">
        <f>AVERAGE(F150:F170)</f>
        <v>0.25296857142857143</v>
      </c>
      <c r="G171" s="41">
        <f>AVERAGE(G150:G170)</f>
        <v>32.899999999999991</v>
      </c>
      <c r="H171" s="41">
        <f t="shared" ref="H171:AK171" si="73">AVERAGE(H150:H170)</f>
        <v>4.7749999999999994E-2</v>
      </c>
      <c r="I171" s="41">
        <f t="shared" si="73"/>
        <v>886.96442857142858</v>
      </c>
      <c r="J171" s="41">
        <f t="shared" si="73"/>
        <v>1.3350952380952381E-3</v>
      </c>
      <c r="K171" s="41">
        <f t="shared" si="73"/>
        <v>13.350952380952384</v>
      </c>
      <c r="L171" s="41">
        <f t="shared" si="73"/>
        <v>1.6455714285714287</v>
      </c>
      <c r="M171" s="41">
        <f t="shared" si="73"/>
        <v>1283.4076666666667</v>
      </c>
      <c r="N171" s="41">
        <f t="shared" si="73"/>
        <v>449393.8167619048</v>
      </c>
      <c r="O171" s="41">
        <f t="shared" si="73"/>
        <v>2.0081904761904759</v>
      </c>
      <c r="P171" s="41">
        <f t="shared" si="73"/>
        <v>11.485833333333334</v>
      </c>
      <c r="Q171" s="41">
        <f t="shared" si="73"/>
        <v>0.18261449999999999</v>
      </c>
      <c r="R171" s="41">
        <f t="shared" si="73"/>
        <v>2.9740000000000002</v>
      </c>
      <c r="S171" s="41">
        <f t="shared" si="73"/>
        <v>0.17428571428571429</v>
      </c>
      <c r="T171" s="41">
        <f t="shared" si="73"/>
        <v>2.3007619047619046</v>
      </c>
      <c r="U171" s="41">
        <f t="shared" si="73"/>
        <v>4.663380952380952</v>
      </c>
      <c r="V171" s="41">
        <f t="shared" si="73"/>
        <v>0.31419047619047624</v>
      </c>
      <c r="W171" s="41">
        <f t="shared" si="73"/>
        <v>27.389000000000003</v>
      </c>
      <c r="X171" s="41">
        <f t="shared" si="73"/>
        <v>9.5995238095238076</v>
      </c>
      <c r="Y171" s="41">
        <f t="shared" si="73"/>
        <v>118.43838095238094</v>
      </c>
      <c r="Z171" s="41">
        <f t="shared" si="73"/>
        <v>45.393476190476193</v>
      </c>
      <c r="AA171" s="41">
        <f t="shared" si="73"/>
        <v>212.82009523809523</v>
      </c>
      <c r="AB171" s="41">
        <f t="shared" si="73"/>
        <v>42.060857142857138</v>
      </c>
      <c r="AC171" s="41">
        <f t="shared" si="73"/>
        <v>377.6501428571429</v>
      </c>
      <c r="AD171" s="41">
        <f t="shared" si="73"/>
        <v>75.176190476190484</v>
      </c>
      <c r="AE171" s="41">
        <f t="shared" si="73"/>
        <v>10260.662619047618</v>
      </c>
      <c r="AF171" s="41">
        <f t="shared" si="73"/>
        <v>0.84299999999999975</v>
      </c>
      <c r="AG171" s="41">
        <f t="shared" si="73"/>
        <v>127.11738095238096</v>
      </c>
      <c r="AH171" s="41">
        <f t="shared" si="73"/>
        <v>252.69247619047624</v>
      </c>
      <c r="AI171" s="41">
        <f t="shared" si="73"/>
        <v>0.60827324732068844</v>
      </c>
      <c r="AJ171" s="41">
        <f t="shared" si="73"/>
        <v>7.1704081192754163E-2</v>
      </c>
      <c r="AK171" s="41">
        <f t="shared" si="73"/>
        <v>5.189406404961577E-3</v>
      </c>
    </row>
    <row r="172" spans="1:37" x14ac:dyDescent="0.25">
      <c r="E172" s="38" t="s">
        <v>3357</v>
      </c>
      <c r="F172" s="43">
        <f>STDEV(F150:F170)</f>
        <v>0.93515921327997276</v>
      </c>
      <c r="G172" s="41">
        <f>STDEV(G150:G170)</f>
        <v>7.2808964304439878E-15</v>
      </c>
      <c r="H172" s="41">
        <f t="shared" ref="H172:AK172" si="74">STDEV(H150:H170)</f>
        <v>4.0520717804952228E-2</v>
      </c>
      <c r="I172" s="41">
        <f t="shared" si="74"/>
        <v>138.67449239719264</v>
      </c>
      <c r="J172" s="41">
        <f t="shared" si="74"/>
        <v>6.8287714156807912E-4</v>
      </c>
      <c r="K172" s="41">
        <f t="shared" si="74"/>
        <v>6.8287714156807846</v>
      </c>
      <c r="L172" s="41">
        <f t="shared" si="74"/>
        <v>4.9843560323418767</v>
      </c>
      <c r="M172" s="41">
        <f t="shared" si="74"/>
        <v>576.51980276711538</v>
      </c>
      <c r="N172" s="41">
        <f t="shared" si="74"/>
        <v>42143.152175025512</v>
      </c>
      <c r="O172" s="41">
        <f t="shared" si="74"/>
        <v>1.9173156135349132</v>
      </c>
      <c r="P172" s="41">
        <f t="shared" si="74"/>
        <v>27.257760255873308</v>
      </c>
      <c r="Q172" s="41">
        <f t="shared" si="74"/>
        <v>0.48058766967859806</v>
      </c>
      <c r="R172" s="41">
        <f t="shared" si="74"/>
        <v>2.1153000023637305</v>
      </c>
      <c r="S172" s="41">
        <f t="shared" si="74"/>
        <v>0.19501311311220657</v>
      </c>
      <c r="T172" s="41">
        <f t="shared" si="74"/>
        <v>1.6434454327650154</v>
      </c>
      <c r="U172" s="41">
        <f t="shared" si="74"/>
        <v>2.7974988914419696</v>
      </c>
      <c r="V172" s="41">
        <f t="shared" si="74"/>
        <v>0.25478532513620539</v>
      </c>
      <c r="W172" s="41">
        <f t="shared" si="74"/>
        <v>14.293691828915291</v>
      </c>
      <c r="X172" s="41">
        <f t="shared" si="74"/>
        <v>4.6994601032357748</v>
      </c>
      <c r="Y172" s="41">
        <f t="shared" si="74"/>
        <v>55.802262238619178</v>
      </c>
      <c r="Z172" s="41">
        <f t="shared" si="74"/>
        <v>20.808558639701712</v>
      </c>
      <c r="AA172" s="41">
        <f t="shared" si="74"/>
        <v>93.925961740034793</v>
      </c>
      <c r="AB172" s="41">
        <f t="shared" si="74"/>
        <v>18.090555050317604</v>
      </c>
      <c r="AC172" s="41">
        <f t="shared" si="74"/>
        <v>157.414313075808</v>
      </c>
      <c r="AD172" s="41">
        <f t="shared" si="74"/>
        <v>29.807665481582131</v>
      </c>
      <c r="AE172" s="41">
        <f t="shared" si="74"/>
        <v>1495.7210101557569</v>
      </c>
      <c r="AF172" s="41">
        <f t="shared" si="74"/>
        <v>0.9645576188077104</v>
      </c>
      <c r="AG172" s="41">
        <f t="shared" si="74"/>
        <v>128.04064705767311</v>
      </c>
      <c r="AH172" s="41">
        <f t="shared" si="74"/>
        <v>254.76835662648898</v>
      </c>
      <c r="AI172" s="41">
        <f t="shared" si="74"/>
        <v>0.32978521664897453</v>
      </c>
      <c r="AJ172" s="41">
        <f t="shared" si="74"/>
        <v>1.7803719592546396E-2</v>
      </c>
      <c r="AK172" s="41">
        <f t="shared" si="74"/>
        <v>2.7044965929396547E-3</v>
      </c>
    </row>
    <row r="173" spans="1:37" x14ac:dyDescent="0.25">
      <c r="E173" s="38" t="s">
        <v>3358</v>
      </c>
      <c r="F173" s="26">
        <f>F172/F171</f>
        <v>3.6967406978618516</v>
      </c>
      <c r="G173" s="41">
        <f>G172/G171</f>
        <v>2.2130384287063798E-16</v>
      </c>
      <c r="H173" s="41">
        <f t="shared" ref="H173:AK173" si="75">H172/H171</f>
        <v>0.84860141999899963</v>
      </c>
      <c r="I173" s="41">
        <f t="shared" si="75"/>
        <v>0.15634729864031405</v>
      </c>
      <c r="J173" s="41">
        <f t="shared" si="75"/>
        <v>0.51148196928807155</v>
      </c>
      <c r="K173" s="41">
        <f t="shared" si="75"/>
        <v>0.51148196928807088</v>
      </c>
      <c r="L173" s="41">
        <f t="shared" si="75"/>
        <v>3.0289514911357873</v>
      </c>
      <c r="M173" s="41">
        <f t="shared" si="75"/>
        <v>0.44921019076072893</v>
      </c>
      <c r="N173" s="41">
        <f t="shared" si="75"/>
        <v>9.377777486723532E-2</v>
      </c>
      <c r="O173" s="41">
        <f t="shared" si="75"/>
        <v>0.9547478868498811</v>
      </c>
      <c r="P173" s="41">
        <f t="shared" si="75"/>
        <v>2.3731634845133835</v>
      </c>
      <c r="Q173" s="41">
        <f t="shared" si="75"/>
        <v>2.6317059690144982</v>
      </c>
      <c r="R173" s="41">
        <f t="shared" si="75"/>
        <v>0.71126429131261948</v>
      </c>
      <c r="S173" s="41">
        <f t="shared" si="75"/>
        <v>1.1189276981847918</v>
      </c>
      <c r="T173" s="41">
        <f t="shared" si="75"/>
        <v>0.71430486977534002</v>
      </c>
      <c r="U173" s="41">
        <f t="shared" si="75"/>
        <v>0.59988641717414681</v>
      </c>
      <c r="V173" s="41">
        <f t="shared" si="75"/>
        <v>0.81092631522587333</v>
      </c>
      <c r="W173" s="41">
        <f t="shared" si="75"/>
        <v>0.52187709770036472</v>
      </c>
      <c r="X173" s="41">
        <f t="shared" si="75"/>
        <v>0.48955137738950982</v>
      </c>
      <c r="Y173" s="41">
        <f t="shared" si="75"/>
        <v>0.47115016086765749</v>
      </c>
      <c r="Z173" s="41">
        <f t="shared" si="75"/>
        <v>0.45840416698616848</v>
      </c>
      <c r="AA173" s="41">
        <f t="shared" si="75"/>
        <v>0.44133972233662383</v>
      </c>
      <c r="AB173" s="41">
        <f t="shared" si="75"/>
        <v>0.43010428886111707</v>
      </c>
      <c r="AC173" s="41">
        <f t="shared" si="75"/>
        <v>0.41682577394219211</v>
      </c>
      <c r="AD173" s="41">
        <f t="shared" si="75"/>
        <v>0.39650406987598952</v>
      </c>
      <c r="AE173" s="41">
        <f t="shared" si="75"/>
        <v>0.14577236048860437</v>
      </c>
      <c r="AF173" s="41">
        <f t="shared" si="75"/>
        <v>1.1441964635915904</v>
      </c>
      <c r="AG173" s="41">
        <f t="shared" si="75"/>
        <v>1.0072630988648046</v>
      </c>
      <c r="AH173" s="41">
        <f t="shared" si="75"/>
        <v>1.008215046475891</v>
      </c>
      <c r="AI173" s="41">
        <f t="shared" si="75"/>
        <v>0.54216623548973553</v>
      </c>
      <c r="AJ173" s="41">
        <f t="shared" si="75"/>
        <v>0.24829436897303828</v>
      </c>
      <c r="AK173" s="41">
        <f t="shared" si="75"/>
        <v>0.52115721566032924</v>
      </c>
    </row>
    <row r="174" spans="1:37" x14ac:dyDescent="0.25">
      <c r="I174" s="25"/>
      <c r="L174" s="32"/>
      <c r="M174" s="25"/>
      <c r="N174" s="25"/>
      <c r="O174" s="32"/>
      <c r="R174" s="32"/>
      <c r="S174" s="29"/>
      <c r="T174" s="32"/>
      <c r="U174" s="32"/>
      <c r="V174" s="29"/>
      <c r="W174" s="32"/>
      <c r="X174" s="32"/>
      <c r="Y174" s="25"/>
      <c r="Z174" s="32"/>
      <c r="AA174" s="25"/>
      <c r="AB174" s="25"/>
      <c r="AC174" s="25"/>
      <c r="AD174" s="25"/>
      <c r="AE174" s="25"/>
      <c r="AF174" s="29"/>
      <c r="AG174" s="25"/>
      <c r="AH174" s="25"/>
    </row>
    <row r="175" spans="1:37" x14ac:dyDescent="0.25">
      <c r="A175" s="20" t="s">
        <v>1596</v>
      </c>
      <c r="B175" s="20" t="s">
        <v>224</v>
      </c>
      <c r="C175" s="20" t="s">
        <v>3035</v>
      </c>
      <c r="D175" s="20" t="s">
        <v>3256</v>
      </c>
      <c r="F175" s="21">
        <v>9.1E-4</v>
      </c>
      <c r="G175" s="21">
        <v>32.9</v>
      </c>
      <c r="H175" s="21" t="s">
        <v>3116</v>
      </c>
      <c r="I175" s="25"/>
      <c r="J175" s="35">
        <v>2.7999999999999998E-4</v>
      </c>
      <c r="K175" s="21">
        <f t="shared" ref="K175:K184" si="76">J175*10000</f>
        <v>2.8</v>
      </c>
      <c r="L175" s="32">
        <v>0.76</v>
      </c>
      <c r="M175" s="25">
        <v>2644.39</v>
      </c>
      <c r="N175" s="25">
        <v>502510.31199999998</v>
      </c>
      <c r="O175" s="32">
        <v>11.122999999999999</v>
      </c>
      <c r="P175" s="21" t="s">
        <v>3257</v>
      </c>
      <c r="Q175" s="44">
        <v>0.14165</v>
      </c>
      <c r="R175" s="32">
        <v>16.247</v>
      </c>
      <c r="S175" s="29">
        <v>0.114</v>
      </c>
      <c r="T175" s="32">
        <v>1.7250000000000001</v>
      </c>
      <c r="U175" s="32">
        <v>5.3239999999999998</v>
      </c>
      <c r="V175" s="29">
        <v>0.4</v>
      </c>
      <c r="W175" s="32">
        <v>41.453000000000003</v>
      </c>
      <c r="X175" s="32">
        <v>17.058</v>
      </c>
      <c r="Y175" s="25">
        <v>219.935</v>
      </c>
      <c r="Z175" s="32">
        <v>87.995999999999995</v>
      </c>
      <c r="AA175" s="25">
        <v>429.22500000000002</v>
      </c>
      <c r="AB175" s="25">
        <v>86.954999999999998</v>
      </c>
      <c r="AC175" s="25">
        <v>802.93700000000001</v>
      </c>
      <c r="AD175" s="25">
        <v>161.44800000000001</v>
      </c>
      <c r="AE175" s="25">
        <v>13687.888999999999</v>
      </c>
      <c r="AF175" s="29">
        <v>3.6259999999999999</v>
      </c>
      <c r="AG175" s="25">
        <v>450.63499999999999</v>
      </c>
      <c r="AH175" s="25">
        <v>969.99099999999999</v>
      </c>
      <c r="AI175" s="37">
        <f t="shared" ref="AI175:AI184" si="77">AH175/AC175</f>
        <v>1.2080536829165924</v>
      </c>
      <c r="AJ175" s="37">
        <f t="shared" ref="AJ175:AJ184" si="78">W175/AC175</f>
        <v>5.1626715421010619E-2</v>
      </c>
      <c r="AK175" s="37">
        <f t="shared" ref="AK175:AK184" si="79">O175/AC175</f>
        <v>1.3852892568159145E-2</v>
      </c>
    </row>
    <row r="176" spans="1:37" x14ac:dyDescent="0.25">
      <c r="A176" s="20" t="s">
        <v>1596</v>
      </c>
      <c r="B176" s="20" t="s">
        <v>224</v>
      </c>
      <c r="C176" s="20" t="s">
        <v>3067</v>
      </c>
      <c r="D176" s="20" t="s">
        <v>3258</v>
      </c>
      <c r="F176" s="21">
        <v>7.7999999999999999E-4</v>
      </c>
      <c r="G176" s="21">
        <v>32.9</v>
      </c>
      <c r="H176" s="21" t="s">
        <v>3084</v>
      </c>
      <c r="I176" s="25"/>
      <c r="J176" s="35">
        <v>1.7799999999999999E-3</v>
      </c>
      <c r="K176" s="21">
        <f t="shared" si="76"/>
        <v>17.8</v>
      </c>
      <c r="L176" s="32">
        <v>0.71599999999999997</v>
      </c>
      <c r="M176" s="25">
        <v>2067.0129999999999</v>
      </c>
      <c r="N176" s="25">
        <v>516032.99</v>
      </c>
      <c r="O176" s="32">
        <v>4.9130000000000003</v>
      </c>
      <c r="P176" s="21" t="s">
        <v>3142</v>
      </c>
      <c r="Q176" s="44">
        <v>4.8430000000000001E-2</v>
      </c>
      <c r="R176" s="32">
        <v>21.594999999999999</v>
      </c>
      <c r="S176" s="29">
        <v>0.16300000000000001</v>
      </c>
      <c r="T176" s="32">
        <v>2.746</v>
      </c>
      <c r="U176" s="32">
        <v>6.2690000000000001</v>
      </c>
      <c r="V176" s="29">
        <v>1.4119999999999999</v>
      </c>
      <c r="W176" s="32">
        <v>36.573999999999998</v>
      </c>
      <c r="X176" s="32">
        <v>13.733000000000001</v>
      </c>
      <c r="Y176" s="25">
        <v>175.04</v>
      </c>
      <c r="Z176" s="32">
        <v>70.05</v>
      </c>
      <c r="AA176" s="25">
        <v>335.17899999999997</v>
      </c>
      <c r="AB176" s="25">
        <v>67.962999999999994</v>
      </c>
      <c r="AC176" s="25">
        <v>626.39300000000003</v>
      </c>
      <c r="AD176" s="25">
        <v>128.06200000000001</v>
      </c>
      <c r="AE176" s="25">
        <v>9744.99</v>
      </c>
      <c r="AF176" s="29">
        <v>1.159</v>
      </c>
      <c r="AG176" s="25">
        <v>368.95</v>
      </c>
      <c r="AH176" s="25">
        <v>375.33300000000003</v>
      </c>
      <c r="AI176" s="37">
        <f t="shared" si="77"/>
        <v>0.59919730903761692</v>
      </c>
      <c r="AJ176" s="37">
        <f t="shared" si="78"/>
        <v>5.8388264236669304E-2</v>
      </c>
      <c r="AK176" s="37">
        <f t="shared" si="79"/>
        <v>7.8433188110339676E-3</v>
      </c>
    </row>
    <row r="177" spans="1:37" x14ac:dyDescent="0.25">
      <c r="A177" s="20" t="s">
        <v>1596</v>
      </c>
      <c r="B177" s="20" t="s">
        <v>224</v>
      </c>
      <c r="C177" s="20" t="s">
        <v>2991</v>
      </c>
      <c r="D177" s="20" t="s">
        <v>3259</v>
      </c>
      <c r="F177" s="21" t="s">
        <v>3013</v>
      </c>
      <c r="G177" s="21">
        <v>32.9</v>
      </c>
      <c r="H177" s="21" t="s">
        <v>3069</v>
      </c>
      <c r="I177" s="25"/>
      <c r="J177" s="35">
        <v>4.8000000000000001E-4</v>
      </c>
      <c r="K177" s="21">
        <f t="shared" si="76"/>
        <v>4.8</v>
      </c>
      <c r="L177" s="32">
        <v>0.622</v>
      </c>
      <c r="M177" s="25">
        <v>1634.2950000000001</v>
      </c>
      <c r="N177" s="25">
        <v>476710.467</v>
      </c>
      <c r="O177" s="32">
        <v>5.61</v>
      </c>
      <c r="P177" s="21" t="s">
        <v>3163</v>
      </c>
      <c r="Q177" s="44">
        <v>8.5599999999999999E-3</v>
      </c>
      <c r="R177" s="32">
        <v>43.963999999999999</v>
      </c>
      <c r="S177" s="29">
        <v>0.09</v>
      </c>
      <c r="T177" s="32">
        <v>1.7270000000000001</v>
      </c>
      <c r="U177" s="32">
        <v>4.3529999999999998</v>
      </c>
      <c r="V177" s="29">
        <v>1.2370000000000001</v>
      </c>
      <c r="W177" s="32">
        <v>27.565999999999999</v>
      </c>
      <c r="X177" s="32">
        <v>10.198</v>
      </c>
      <c r="Y177" s="25">
        <v>135.50899999999999</v>
      </c>
      <c r="Z177" s="32">
        <v>54.198999999999998</v>
      </c>
      <c r="AA177" s="25">
        <v>267.10599999999999</v>
      </c>
      <c r="AB177" s="25">
        <v>57.103999999999999</v>
      </c>
      <c r="AC177" s="25">
        <v>543.62099999999998</v>
      </c>
      <c r="AD177" s="25">
        <v>113.36</v>
      </c>
      <c r="AE177" s="25">
        <v>11209.366</v>
      </c>
      <c r="AF177" s="29">
        <v>1.867</v>
      </c>
      <c r="AG177" s="25">
        <v>422.6</v>
      </c>
      <c r="AH177" s="25">
        <v>471.41800000000001</v>
      </c>
      <c r="AI177" s="37">
        <f t="shared" si="77"/>
        <v>0.86718136348669395</v>
      </c>
      <c r="AJ177" s="37">
        <f t="shared" si="78"/>
        <v>5.0708122018832971E-2</v>
      </c>
      <c r="AK177" s="37">
        <f t="shared" si="79"/>
        <v>1.0319689636713815E-2</v>
      </c>
    </row>
    <row r="178" spans="1:37" x14ac:dyDescent="0.25">
      <c r="A178" s="20" t="s">
        <v>1596</v>
      </c>
      <c r="B178" s="20" t="s">
        <v>224</v>
      </c>
      <c r="C178" s="20" t="s">
        <v>3049</v>
      </c>
      <c r="D178" s="20" t="s">
        <v>3262</v>
      </c>
      <c r="F178" s="21">
        <v>1.2319999999999999E-2</v>
      </c>
      <c r="G178" s="21">
        <v>32.9</v>
      </c>
      <c r="H178" s="21" t="s">
        <v>3029</v>
      </c>
      <c r="I178" s="25"/>
      <c r="J178" s="35">
        <v>4.0000000000000002E-4</v>
      </c>
      <c r="K178" s="21">
        <f t="shared" si="76"/>
        <v>4</v>
      </c>
      <c r="L178" s="32">
        <v>0.746</v>
      </c>
      <c r="M178" s="25">
        <v>1863.6890000000001</v>
      </c>
      <c r="N178" s="25">
        <v>429962.82400000002</v>
      </c>
      <c r="O178" s="32">
        <v>9.5419999999999998</v>
      </c>
      <c r="P178" s="21">
        <v>0.16400000000000001</v>
      </c>
      <c r="Q178" s="23">
        <v>7.3880000000000001E-2</v>
      </c>
      <c r="R178" s="32">
        <v>14.419</v>
      </c>
      <c r="S178" s="29">
        <v>0.16800000000000001</v>
      </c>
      <c r="T178" s="32">
        <v>1.4019999999999999</v>
      </c>
      <c r="U178" s="32">
        <v>4.3630000000000004</v>
      </c>
      <c r="V178" s="29">
        <v>0.255</v>
      </c>
      <c r="W178" s="32">
        <v>30.73</v>
      </c>
      <c r="X178" s="32">
        <v>12.247999999999999</v>
      </c>
      <c r="Y178" s="25">
        <v>162.709</v>
      </c>
      <c r="Z178" s="32">
        <v>63.616999999999997</v>
      </c>
      <c r="AA178" s="25">
        <v>304.04899999999998</v>
      </c>
      <c r="AB178" s="25">
        <v>61.402999999999999</v>
      </c>
      <c r="AC178" s="25">
        <v>563.71600000000001</v>
      </c>
      <c r="AD178" s="25">
        <v>111.517</v>
      </c>
      <c r="AE178" s="25">
        <v>12452.254000000001</v>
      </c>
      <c r="AF178" s="29">
        <v>3.363</v>
      </c>
      <c r="AG178" s="25">
        <v>387.36799999999999</v>
      </c>
      <c r="AH178" s="25">
        <v>911.73400000000004</v>
      </c>
      <c r="AI178" s="37">
        <f t="shared" si="77"/>
        <v>1.6173640627550043</v>
      </c>
      <c r="AJ178" s="37">
        <f t="shared" si="78"/>
        <v>5.4513265545061695E-2</v>
      </c>
      <c r="AK178" s="37">
        <f t="shared" si="79"/>
        <v>1.6926963222615644E-2</v>
      </c>
    </row>
    <row r="179" spans="1:37" x14ac:dyDescent="0.25">
      <c r="A179" s="20" t="s">
        <v>1567</v>
      </c>
      <c r="B179" s="20" t="s">
        <v>224</v>
      </c>
      <c r="C179" s="20" t="s">
        <v>3038</v>
      </c>
      <c r="D179" s="20" t="s">
        <v>3264</v>
      </c>
      <c r="F179" s="21">
        <v>5.4599999999999996E-3</v>
      </c>
      <c r="G179" s="21">
        <v>32.9</v>
      </c>
      <c r="H179" s="21">
        <v>4.5999999999999999E-2</v>
      </c>
      <c r="I179" s="25">
        <v>808.34199999999998</v>
      </c>
      <c r="J179" s="21">
        <v>4.8000000000000001E-4</v>
      </c>
      <c r="K179" s="21">
        <f t="shared" si="76"/>
        <v>4.8</v>
      </c>
      <c r="L179" s="32">
        <v>0.81799999999999995</v>
      </c>
      <c r="M179" s="25">
        <v>2623.886</v>
      </c>
      <c r="N179" s="25">
        <v>409357.91600000003</v>
      </c>
      <c r="O179" s="32">
        <v>17.571000000000002</v>
      </c>
      <c r="P179" s="21">
        <v>0.22900000000000001</v>
      </c>
      <c r="Q179" s="22">
        <v>0.65900000000000003</v>
      </c>
      <c r="R179" s="32">
        <v>27.163</v>
      </c>
      <c r="S179" s="29">
        <v>0.75</v>
      </c>
      <c r="T179" s="32">
        <v>6.0540000000000003</v>
      </c>
      <c r="U179" s="32">
        <v>10.157</v>
      </c>
      <c r="V179" s="29">
        <v>1.611</v>
      </c>
      <c r="W179" s="32">
        <v>50.393999999999998</v>
      </c>
      <c r="X179" s="32">
        <v>18.952999999999999</v>
      </c>
      <c r="Y179" s="25">
        <v>235.845</v>
      </c>
      <c r="Z179" s="32">
        <v>89.22</v>
      </c>
      <c r="AA179" s="25">
        <v>414.82400000000001</v>
      </c>
      <c r="AB179" s="25">
        <v>84.231999999999999</v>
      </c>
      <c r="AC179" s="25">
        <v>760.923</v>
      </c>
      <c r="AD179" s="25">
        <v>147.31</v>
      </c>
      <c r="AE179" s="25">
        <v>11514.166999999999</v>
      </c>
      <c r="AF179" s="29">
        <v>5.4640000000000004</v>
      </c>
      <c r="AG179" s="25">
        <v>842.87</v>
      </c>
      <c r="AH179" s="25">
        <v>1486.5650000000001</v>
      </c>
      <c r="AI179" s="37">
        <f t="shared" si="77"/>
        <v>1.9536339419363065</v>
      </c>
      <c r="AJ179" s="37">
        <f t="shared" si="78"/>
        <v>6.6227463225582608E-2</v>
      </c>
      <c r="AK179" s="37">
        <f t="shared" si="79"/>
        <v>2.3091692589131886E-2</v>
      </c>
    </row>
    <row r="180" spans="1:37" x14ac:dyDescent="0.25">
      <c r="A180" s="20" t="s">
        <v>1567</v>
      </c>
      <c r="B180" s="20" t="s">
        <v>224</v>
      </c>
      <c r="C180" s="20" t="s">
        <v>3002</v>
      </c>
      <c r="D180" s="20" t="s">
        <v>3265</v>
      </c>
      <c r="F180" s="21">
        <v>4.0000000000000002E-4</v>
      </c>
      <c r="G180" s="21">
        <v>32.9</v>
      </c>
      <c r="H180" s="21">
        <v>5.3999999999999999E-2</v>
      </c>
      <c r="I180" s="25">
        <v>896.54300000000001</v>
      </c>
      <c r="J180" s="21">
        <v>2.9E-4</v>
      </c>
      <c r="K180" s="21">
        <f t="shared" si="76"/>
        <v>2.9</v>
      </c>
      <c r="L180" s="32">
        <v>0.58399999999999996</v>
      </c>
      <c r="M180" s="25">
        <v>2256.5650000000001</v>
      </c>
      <c r="N180" s="25">
        <v>460532.19900000002</v>
      </c>
      <c r="O180" s="32">
        <v>4.9409999999999998</v>
      </c>
      <c r="P180" s="21" t="s">
        <v>3014</v>
      </c>
      <c r="Q180" s="22">
        <v>0.86699999999999999</v>
      </c>
      <c r="R180" s="32">
        <v>13.579000000000001</v>
      </c>
      <c r="S180" s="29">
        <v>0.54400000000000004</v>
      </c>
      <c r="T180" s="32">
        <v>3.573</v>
      </c>
      <c r="U180" s="32">
        <v>5.6230000000000002</v>
      </c>
      <c r="V180" s="29">
        <v>0.52200000000000002</v>
      </c>
      <c r="W180" s="32">
        <v>38.146000000000001</v>
      </c>
      <c r="X180" s="32">
        <v>14.723000000000001</v>
      </c>
      <c r="Y180" s="25">
        <v>186.54599999999999</v>
      </c>
      <c r="Z180" s="32">
        <v>74.947999999999993</v>
      </c>
      <c r="AA180" s="25">
        <v>360.27</v>
      </c>
      <c r="AB180" s="25">
        <v>73.552999999999997</v>
      </c>
      <c r="AC180" s="25">
        <v>680.15700000000004</v>
      </c>
      <c r="AD180" s="25">
        <v>136.471</v>
      </c>
      <c r="AE180" s="25">
        <v>11479.645</v>
      </c>
      <c r="AF180" s="29">
        <v>1.661</v>
      </c>
      <c r="AG180" s="25">
        <v>267.71800000000002</v>
      </c>
      <c r="AH180" s="25">
        <v>662.53599999999994</v>
      </c>
      <c r="AI180" s="37">
        <f t="shared" si="77"/>
        <v>0.9740927462335901</v>
      </c>
      <c r="AJ180" s="37">
        <f t="shared" si="78"/>
        <v>5.6084109992251788E-2</v>
      </c>
      <c r="AK180" s="37">
        <f t="shared" si="79"/>
        <v>7.2644992259140164E-3</v>
      </c>
    </row>
    <row r="181" spans="1:37" x14ac:dyDescent="0.25">
      <c r="A181" s="20" t="s">
        <v>1567</v>
      </c>
      <c r="B181" s="20" t="s">
        <v>224</v>
      </c>
      <c r="C181" s="20" t="s">
        <v>3005</v>
      </c>
      <c r="D181" s="20" t="s">
        <v>3266</v>
      </c>
      <c r="F181" s="21">
        <v>6.8000000000000005E-4</v>
      </c>
      <c r="G181" s="21">
        <v>32.9</v>
      </c>
      <c r="H181" s="21">
        <v>0.02</v>
      </c>
      <c r="I181" s="25">
        <v>781.46400000000006</v>
      </c>
      <c r="J181" s="21">
        <v>3.8000000000000002E-4</v>
      </c>
      <c r="K181" s="21">
        <f t="shared" si="76"/>
        <v>3.8000000000000003</v>
      </c>
      <c r="L181" s="32">
        <v>0.46400000000000002</v>
      </c>
      <c r="M181" s="25">
        <v>2024.8710000000001</v>
      </c>
      <c r="N181" s="25">
        <v>403787.217</v>
      </c>
      <c r="O181" s="32">
        <v>12.930999999999999</v>
      </c>
      <c r="P181" s="21" t="s">
        <v>3059</v>
      </c>
      <c r="Q181" s="22">
        <v>4.1000000000000002E-2</v>
      </c>
      <c r="R181" s="32">
        <v>15.904999999999999</v>
      </c>
      <c r="S181" s="29">
        <v>0.10199999999999999</v>
      </c>
      <c r="T181" s="32">
        <v>1.552</v>
      </c>
      <c r="U181" s="32">
        <v>4.1829999999999998</v>
      </c>
      <c r="V181" s="29">
        <v>0.317</v>
      </c>
      <c r="W181" s="32">
        <v>33.356999999999999</v>
      </c>
      <c r="X181" s="32">
        <v>13.067</v>
      </c>
      <c r="Y181" s="25">
        <v>172.83600000000001</v>
      </c>
      <c r="Z181" s="32">
        <v>68.69</v>
      </c>
      <c r="AA181" s="25">
        <v>327.81900000000002</v>
      </c>
      <c r="AB181" s="25">
        <v>67.093999999999994</v>
      </c>
      <c r="AC181" s="25">
        <v>614.81799999999998</v>
      </c>
      <c r="AD181" s="25">
        <v>120.996</v>
      </c>
      <c r="AE181" s="25">
        <v>11726.797</v>
      </c>
      <c r="AF181" s="29">
        <v>4.5640000000000001</v>
      </c>
      <c r="AG181" s="25">
        <v>491.29399999999998</v>
      </c>
      <c r="AH181" s="25">
        <v>1062.134</v>
      </c>
      <c r="AI181" s="37">
        <f t="shared" si="77"/>
        <v>1.7275583993962442</v>
      </c>
      <c r="AJ181" s="37">
        <f t="shared" si="78"/>
        <v>5.4255080365246303E-2</v>
      </c>
      <c r="AK181" s="37">
        <f t="shared" si="79"/>
        <v>2.1032240435380878E-2</v>
      </c>
    </row>
    <row r="182" spans="1:37" x14ac:dyDescent="0.25">
      <c r="A182" s="20" t="s">
        <v>1567</v>
      </c>
      <c r="B182" s="20" t="s">
        <v>224</v>
      </c>
      <c r="C182" s="20" t="s">
        <v>3011</v>
      </c>
      <c r="D182" s="20" t="s">
        <v>3268</v>
      </c>
      <c r="F182" s="21">
        <v>1.1199999999999999E-3</v>
      </c>
      <c r="G182" s="21">
        <v>32.9</v>
      </c>
      <c r="H182" s="21">
        <v>0.19</v>
      </c>
      <c r="I182" s="25">
        <v>895.90300000000002</v>
      </c>
      <c r="J182" s="21">
        <v>4.0000000000000002E-4</v>
      </c>
      <c r="K182" s="21">
        <f t="shared" si="76"/>
        <v>4</v>
      </c>
      <c r="L182" s="32">
        <v>1.1439999999999999</v>
      </c>
      <c r="M182" s="25">
        <v>2327.634</v>
      </c>
      <c r="N182" s="25">
        <v>451024.13099999999</v>
      </c>
      <c r="O182" s="32">
        <v>12.718999999999999</v>
      </c>
      <c r="P182" s="21" t="s">
        <v>3269</v>
      </c>
      <c r="Q182" s="22">
        <v>5.0330000000000004</v>
      </c>
      <c r="R182" s="32">
        <v>31.545999999999999</v>
      </c>
      <c r="S182" s="29">
        <v>2.5129999999999999</v>
      </c>
      <c r="T182" s="32">
        <v>13.173</v>
      </c>
      <c r="U182" s="32">
        <v>8.9510000000000005</v>
      </c>
      <c r="V182" s="29">
        <v>0.41599999999999998</v>
      </c>
      <c r="W182" s="32">
        <v>41.414999999999999</v>
      </c>
      <c r="X182" s="32">
        <v>15.074</v>
      </c>
      <c r="Y182" s="25">
        <v>198.64400000000001</v>
      </c>
      <c r="Z182" s="32">
        <v>78.436999999999998</v>
      </c>
      <c r="AA182" s="25">
        <v>373.74700000000001</v>
      </c>
      <c r="AB182" s="25">
        <v>75.338999999999999</v>
      </c>
      <c r="AC182" s="25">
        <v>690.25800000000004</v>
      </c>
      <c r="AD182" s="25">
        <v>134.52500000000001</v>
      </c>
      <c r="AE182" s="25">
        <v>12634.146000000001</v>
      </c>
      <c r="AF182" s="29">
        <v>4.6029999999999998</v>
      </c>
      <c r="AG182" s="25">
        <v>424.73200000000003</v>
      </c>
      <c r="AH182" s="25">
        <v>986.66200000000003</v>
      </c>
      <c r="AI182" s="37">
        <f t="shared" si="77"/>
        <v>1.429410452323624</v>
      </c>
      <c r="AJ182" s="37">
        <f t="shared" si="78"/>
        <v>5.999930460784228E-2</v>
      </c>
      <c r="AK182" s="37">
        <f t="shared" si="79"/>
        <v>1.8426443445784039E-2</v>
      </c>
    </row>
    <row r="183" spans="1:37" x14ac:dyDescent="0.25">
      <c r="A183" s="20" t="s">
        <v>1567</v>
      </c>
      <c r="B183" s="20" t="s">
        <v>224</v>
      </c>
      <c r="C183" s="20" t="s">
        <v>3130</v>
      </c>
      <c r="D183" s="20" t="s">
        <v>3270</v>
      </c>
      <c r="F183" s="21">
        <v>2.7E-4</v>
      </c>
      <c r="G183" s="21">
        <v>32.9</v>
      </c>
      <c r="H183" s="21">
        <v>2.9000000000000001E-2</v>
      </c>
      <c r="I183" s="25">
        <v>854.06700000000001</v>
      </c>
      <c r="J183" s="21">
        <v>2.7999999999999998E-4</v>
      </c>
      <c r="K183" s="21">
        <f t="shared" si="76"/>
        <v>2.8</v>
      </c>
      <c r="L183" s="32">
        <v>0.57899999999999996</v>
      </c>
      <c r="M183" s="25">
        <v>2233.3690000000001</v>
      </c>
      <c r="N183" s="25">
        <v>429062.29800000001</v>
      </c>
      <c r="O183" s="32">
        <v>11.071</v>
      </c>
      <c r="P183" s="21" t="s">
        <v>3271</v>
      </c>
      <c r="Q183" s="21">
        <v>1.2E-2</v>
      </c>
      <c r="R183" s="32">
        <v>13.976000000000001</v>
      </c>
      <c r="S183" s="29">
        <v>5.8999999999999997E-2</v>
      </c>
      <c r="T183" s="32">
        <v>1.1539999999999999</v>
      </c>
      <c r="U183" s="32">
        <v>4.141</v>
      </c>
      <c r="V183" s="29">
        <v>0.253</v>
      </c>
      <c r="W183" s="32">
        <v>33.677999999999997</v>
      </c>
      <c r="X183" s="32">
        <v>13.693</v>
      </c>
      <c r="Y183" s="25">
        <v>185.32</v>
      </c>
      <c r="Z183" s="32">
        <v>74.584999999999994</v>
      </c>
      <c r="AA183" s="25">
        <v>362.262</v>
      </c>
      <c r="AB183" s="25">
        <v>74.283000000000001</v>
      </c>
      <c r="AC183" s="25">
        <v>686.26199999999994</v>
      </c>
      <c r="AD183" s="25">
        <v>136.63499999999999</v>
      </c>
      <c r="AE183" s="25">
        <v>11728.380999999999</v>
      </c>
      <c r="AF183" s="29">
        <v>3.74</v>
      </c>
      <c r="AG183" s="25">
        <v>356.37099999999998</v>
      </c>
      <c r="AH183" s="25">
        <v>904.20899999999995</v>
      </c>
      <c r="AI183" s="37">
        <f t="shared" si="77"/>
        <v>1.3175857034193938</v>
      </c>
      <c r="AJ183" s="37">
        <f t="shared" si="78"/>
        <v>4.9074551701828166E-2</v>
      </c>
      <c r="AK183" s="37">
        <f t="shared" si="79"/>
        <v>1.6132322640624135E-2</v>
      </c>
    </row>
    <row r="184" spans="1:37" x14ac:dyDescent="0.25">
      <c r="A184" s="20" t="s">
        <v>1567</v>
      </c>
      <c r="B184" s="20" t="s">
        <v>224</v>
      </c>
      <c r="C184" s="20" t="s">
        <v>3015</v>
      </c>
      <c r="D184" s="20" t="s">
        <v>3272</v>
      </c>
      <c r="F184" s="21">
        <v>3.8500000000000001E-3</v>
      </c>
      <c r="G184" s="21">
        <v>32.9</v>
      </c>
      <c r="H184" s="21" t="s">
        <v>3099</v>
      </c>
      <c r="I184" s="25">
        <v>765.65300000000002</v>
      </c>
      <c r="J184" s="21">
        <v>4.2000000000000002E-4</v>
      </c>
      <c r="K184" s="21">
        <f t="shared" si="76"/>
        <v>4.2</v>
      </c>
      <c r="L184" s="32">
        <v>0.84599999999999997</v>
      </c>
      <c r="M184" s="25">
        <v>3310.74</v>
      </c>
      <c r="N184" s="25">
        <v>389828.29300000001</v>
      </c>
      <c r="O184" s="32">
        <v>9.1959999999999997</v>
      </c>
      <c r="P184" s="21">
        <v>0.23499999999999999</v>
      </c>
      <c r="Q184" s="21">
        <v>0.30599999999999999</v>
      </c>
      <c r="R184" s="32">
        <v>19.149000000000001</v>
      </c>
      <c r="S184" s="29">
        <v>0.44500000000000001</v>
      </c>
      <c r="T184" s="32">
        <v>12.089</v>
      </c>
      <c r="U184" s="32">
        <v>11.430999999999999</v>
      </c>
      <c r="V184" s="29">
        <v>0.95499999999999996</v>
      </c>
      <c r="W184" s="32">
        <v>66.834999999999994</v>
      </c>
      <c r="X184" s="32">
        <v>24.149000000000001</v>
      </c>
      <c r="Y184" s="25">
        <v>295.90499999999997</v>
      </c>
      <c r="Z184" s="32">
        <v>112.495</v>
      </c>
      <c r="AA184" s="25">
        <v>520.09699999999998</v>
      </c>
      <c r="AB184" s="25">
        <v>103.11499999999999</v>
      </c>
      <c r="AC184" s="25">
        <v>920.25800000000004</v>
      </c>
      <c r="AD184" s="25">
        <v>180.18799999999999</v>
      </c>
      <c r="AE184" s="25">
        <v>10488.403</v>
      </c>
      <c r="AF184" s="29">
        <v>2.339</v>
      </c>
      <c r="AG184" s="25">
        <v>581.87800000000004</v>
      </c>
      <c r="AH184" s="25">
        <v>1003.236</v>
      </c>
      <c r="AI184" s="37">
        <f t="shared" si="77"/>
        <v>1.090168191963558</v>
      </c>
      <c r="AJ184" s="37">
        <f t="shared" si="78"/>
        <v>7.2626372169543749E-2</v>
      </c>
      <c r="AK184" s="37">
        <f t="shared" si="79"/>
        <v>9.9928498312429771E-3</v>
      </c>
    </row>
    <row r="185" spans="1:37" x14ac:dyDescent="0.25">
      <c r="E185" s="38" t="s">
        <v>3356</v>
      </c>
      <c r="F185" s="43">
        <f>AVERAGE(F175:F184)</f>
        <v>2.8655555555555557E-3</v>
      </c>
      <c r="G185" s="41">
        <f>AVERAGE(G175:G184)</f>
        <v>32.899999999999991</v>
      </c>
      <c r="H185" s="41">
        <f t="shared" ref="H185:AG185" si="80">AVERAGE(H175:H184)</f>
        <v>6.7799999999999999E-2</v>
      </c>
      <c r="I185" s="41">
        <f t="shared" si="80"/>
        <v>833.66200000000015</v>
      </c>
      <c r="J185" s="41">
        <f t="shared" si="80"/>
        <v>5.1900000000000004E-4</v>
      </c>
      <c r="K185" s="41">
        <f t="shared" si="80"/>
        <v>5.1899999999999995</v>
      </c>
      <c r="L185" s="41">
        <f t="shared" si="80"/>
        <v>0.72789999999999999</v>
      </c>
      <c r="M185" s="41">
        <f t="shared" si="80"/>
        <v>2298.6451999999999</v>
      </c>
      <c r="N185" s="41">
        <f t="shared" si="80"/>
        <v>446880.86469999998</v>
      </c>
      <c r="O185" s="41">
        <f t="shared" si="80"/>
        <v>9.9616999999999987</v>
      </c>
      <c r="P185" s="41">
        <f t="shared" si="80"/>
        <v>0.20933333333333334</v>
      </c>
      <c r="Q185" s="41">
        <f t="shared" si="80"/>
        <v>0.71905199999999991</v>
      </c>
      <c r="R185" s="41">
        <f t="shared" si="80"/>
        <v>21.754299999999997</v>
      </c>
      <c r="S185" s="41">
        <f t="shared" si="80"/>
        <v>0.49480000000000002</v>
      </c>
      <c r="T185" s="41">
        <f t="shared" si="80"/>
        <v>4.519499999999999</v>
      </c>
      <c r="U185" s="41">
        <f t="shared" si="80"/>
        <v>6.4794999999999998</v>
      </c>
      <c r="V185" s="41">
        <f t="shared" si="80"/>
        <v>0.73780000000000012</v>
      </c>
      <c r="W185" s="41">
        <f t="shared" si="80"/>
        <v>40.014800000000001</v>
      </c>
      <c r="X185" s="41">
        <f t="shared" si="80"/>
        <v>15.289599999999998</v>
      </c>
      <c r="Y185" s="41">
        <f t="shared" si="80"/>
        <v>196.8289</v>
      </c>
      <c r="Z185" s="41">
        <f t="shared" si="80"/>
        <v>77.423699999999997</v>
      </c>
      <c r="AA185" s="41">
        <f t="shared" si="80"/>
        <v>369.45780000000002</v>
      </c>
      <c r="AB185" s="41">
        <f t="shared" si="80"/>
        <v>75.104100000000003</v>
      </c>
      <c r="AC185" s="41">
        <f t="shared" si="80"/>
        <v>688.93430000000001</v>
      </c>
      <c r="AD185" s="41">
        <f t="shared" si="80"/>
        <v>137.05119999999997</v>
      </c>
      <c r="AE185" s="41">
        <f t="shared" si="80"/>
        <v>11666.603800000001</v>
      </c>
      <c r="AF185" s="41">
        <f t="shared" si="80"/>
        <v>3.2386000000000004</v>
      </c>
      <c r="AG185" s="41">
        <f t="shared" si="80"/>
        <v>459.44159999999994</v>
      </c>
      <c r="AH185" s="41">
        <f>AVERAGE(AH175:AH184)</f>
        <v>883.38180000000011</v>
      </c>
      <c r="AI185" s="41">
        <f>AVERAGE(AI175:AI184)</f>
        <v>1.2784245853468625</v>
      </c>
      <c r="AJ185" s="41">
        <f t="shared" ref="AJ185:AK185" si="81">AVERAGE(AJ175:AJ184)</f>
        <v>5.7350324928386945E-2</v>
      </c>
      <c r="AK185" s="41">
        <f t="shared" si="81"/>
        <v>1.4488291240660051E-2</v>
      </c>
    </row>
    <row r="186" spans="1:37" x14ac:dyDescent="0.25">
      <c r="E186" s="38" t="s">
        <v>3357</v>
      </c>
      <c r="F186" s="43">
        <f>STDEV(F175:F184)</f>
        <v>3.9670521521373752E-3</v>
      </c>
      <c r="G186" s="41">
        <f>STDEV(G175:G184)</f>
        <v>7.4897780662969626E-15</v>
      </c>
      <c r="H186" s="41">
        <f t="shared" ref="H186:AK186" si="82">STDEV(H175:H184)</f>
        <v>6.9621835655202302E-2</v>
      </c>
      <c r="I186" s="41">
        <f t="shared" si="82"/>
        <v>56.982951752256561</v>
      </c>
      <c r="J186" s="41">
        <f t="shared" si="82"/>
        <v>4.4935632977750639E-4</v>
      </c>
      <c r="K186" s="41">
        <f t="shared" si="82"/>
        <v>4.493563297775065</v>
      </c>
      <c r="L186" s="41">
        <f t="shared" si="82"/>
        <v>0.18869166501052553</v>
      </c>
      <c r="M186" s="41">
        <f t="shared" si="82"/>
        <v>473.24915657183914</v>
      </c>
      <c r="N186" s="41">
        <f t="shared" si="82"/>
        <v>42287.027307801836</v>
      </c>
      <c r="O186" s="41">
        <f t="shared" si="82"/>
        <v>4.0455269413678794</v>
      </c>
      <c r="P186" s="41">
        <f t="shared" si="82"/>
        <v>3.9374272480051417E-2</v>
      </c>
      <c r="Q186" s="41">
        <f t="shared" si="82"/>
        <v>1.5445281166592959</v>
      </c>
      <c r="R186" s="41">
        <f t="shared" si="82"/>
        <v>9.8370271824819593</v>
      </c>
      <c r="S186" s="41">
        <f t="shared" si="82"/>
        <v>0.74633427125145757</v>
      </c>
      <c r="T186" s="41">
        <f t="shared" si="82"/>
        <v>4.5219831748175867</v>
      </c>
      <c r="U186" s="41">
        <f t="shared" si="82"/>
        <v>2.7081527632112783</v>
      </c>
      <c r="V186" s="41">
        <f t="shared" si="82"/>
        <v>0.51884846856604783</v>
      </c>
      <c r="W186" s="41">
        <f t="shared" si="82"/>
        <v>11.411850008750626</v>
      </c>
      <c r="X186" s="41">
        <f t="shared" si="82"/>
        <v>3.9509778311479069</v>
      </c>
      <c r="Y186" s="41">
        <f t="shared" si="82"/>
        <v>44.831068137199452</v>
      </c>
      <c r="Z186" s="41">
        <f t="shared" si="82"/>
        <v>16.182284593893996</v>
      </c>
      <c r="AA186" s="41">
        <f t="shared" si="82"/>
        <v>71.60074424939053</v>
      </c>
      <c r="AB186" s="41">
        <f t="shared" si="82"/>
        <v>13.492339204567548</v>
      </c>
      <c r="AC186" s="41">
        <f t="shared" si="82"/>
        <v>114.49201574496153</v>
      </c>
      <c r="AD186" s="41">
        <f t="shared" si="82"/>
        <v>21.395652137759328</v>
      </c>
      <c r="AE186" s="41">
        <f t="shared" si="82"/>
        <v>1105.2617260257912</v>
      </c>
      <c r="AF186" s="41">
        <f t="shared" si="82"/>
        <v>1.433401486751783</v>
      </c>
      <c r="AG186" s="41">
        <f t="shared" si="82"/>
        <v>158.61449501241836</v>
      </c>
      <c r="AH186" s="41">
        <f t="shared" si="82"/>
        <v>317.30699240038427</v>
      </c>
      <c r="AI186" s="41">
        <f t="shared" si="82"/>
        <v>0.41637592989383598</v>
      </c>
      <c r="AJ186" s="41">
        <f t="shared" si="82"/>
        <v>7.3398103813543791E-3</v>
      </c>
      <c r="AK186" s="41">
        <f t="shared" si="82"/>
        <v>5.5310194241214704E-3</v>
      </c>
    </row>
    <row r="187" spans="1:37" x14ac:dyDescent="0.25">
      <c r="E187" s="38" t="s">
        <v>3358</v>
      </c>
      <c r="F187" s="26">
        <f>F186/F185</f>
        <v>1.3843919879502278</v>
      </c>
      <c r="G187" s="41">
        <f>G186/G185</f>
        <v>2.2765282876282569E-16</v>
      </c>
      <c r="H187" s="41">
        <f t="shared" ref="H187:AK187" si="83">H186/H185</f>
        <v>1.0268707323776152</v>
      </c>
      <c r="I187" s="41">
        <f t="shared" si="83"/>
        <v>6.835258384363993E-2</v>
      </c>
      <c r="J187" s="41">
        <f t="shared" si="83"/>
        <v>0.86581181074664038</v>
      </c>
      <c r="K187" s="41">
        <f t="shared" si="83"/>
        <v>0.86581181074664071</v>
      </c>
      <c r="L187" s="41">
        <f t="shared" si="83"/>
        <v>0.25922745570892364</v>
      </c>
      <c r="M187" s="41">
        <f t="shared" si="83"/>
        <v>0.20588177617486994</v>
      </c>
      <c r="N187" s="41">
        <f t="shared" si="83"/>
        <v>9.4627070989468209E-2</v>
      </c>
      <c r="O187" s="41">
        <f t="shared" si="83"/>
        <v>0.40610808811426563</v>
      </c>
      <c r="P187" s="41">
        <f t="shared" si="83"/>
        <v>0.18809365834419467</v>
      </c>
      <c r="Q187" s="41">
        <f t="shared" si="83"/>
        <v>2.148006147899312</v>
      </c>
      <c r="R187" s="41">
        <f t="shared" si="83"/>
        <v>0.45218771380747536</v>
      </c>
      <c r="S187" s="41">
        <f t="shared" si="83"/>
        <v>1.5083554390692351</v>
      </c>
      <c r="T187" s="41">
        <f t="shared" si="83"/>
        <v>1.000549435737933</v>
      </c>
      <c r="U187" s="41">
        <f t="shared" si="83"/>
        <v>0.41795705891060703</v>
      </c>
      <c r="V187" s="41">
        <f t="shared" si="83"/>
        <v>0.70323728458396273</v>
      </c>
      <c r="W187" s="41">
        <f t="shared" si="83"/>
        <v>0.2851907296487956</v>
      </c>
      <c r="X187" s="41">
        <f t="shared" si="83"/>
        <v>0.25840949607235686</v>
      </c>
      <c r="Y187" s="41">
        <f t="shared" si="83"/>
        <v>0.22776669552692441</v>
      </c>
      <c r="Z187" s="41">
        <f t="shared" si="83"/>
        <v>0.2090094453493439</v>
      </c>
      <c r="AA187" s="41">
        <f t="shared" si="83"/>
        <v>0.19379951986232399</v>
      </c>
      <c r="AB187" s="41">
        <f t="shared" si="83"/>
        <v>0.17964850393743548</v>
      </c>
      <c r="AC187" s="41">
        <f t="shared" si="83"/>
        <v>0.16618713242316652</v>
      </c>
      <c r="AD187" s="41">
        <f t="shared" si="83"/>
        <v>0.15611429989492492</v>
      </c>
      <c r="AE187" s="41">
        <f t="shared" si="83"/>
        <v>9.473722987196935E-2</v>
      </c>
      <c r="AF187" s="41">
        <f t="shared" si="83"/>
        <v>0.44259911281164172</v>
      </c>
      <c r="AG187" s="41">
        <f t="shared" si="83"/>
        <v>0.34523320267998886</v>
      </c>
      <c r="AH187" s="41">
        <f t="shared" si="83"/>
        <v>0.35919575476921106</v>
      </c>
      <c r="AI187" s="41">
        <f t="shared" si="83"/>
        <v>0.32569455771289374</v>
      </c>
      <c r="AJ187" s="41">
        <f t="shared" si="83"/>
        <v>0.12798201911705928</v>
      </c>
      <c r="AK187" s="41">
        <f t="shared" si="83"/>
        <v>0.38175788519485138</v>
      </c>
    </row>
    <row r="188" spans="1:37" x14ac:dyDescent="0.25">
      <c r="I188" s="25"/>
      <c r="L188" s="32"/>
      <c r="M188" s="25"/>
      <c r="N188" s="25"/>
      <c r="O188" s="32"/>
      <c r="R188" s="32"/>
      <c r="S188" s="29"/>
      <c r="T188" s="32"/>
      <c r="U188" s="32"/>
      <c r="V188" s="29"/>
      <c r="W188" s="32"/>
      <c r="X188" s="32"/>
      <c r="Y188" s="25"/>
      <c r="Z188" s="32"/>
      <c r="AA188" s="25"/>
      <c r="AB188" s="25"/>
      <c r="AC188" s="25"/>
      <c r="AD188" s="25"/>
      <c r="AE188" s="25"/>
      <c r="AF188" s="29"/>
      <c r="AG188" s="25"/>
      <c r="AH188" s="25"/>
    </row>
    <row r="189" spans="1:37" x14ac:dyDescent="0.25">
      <c r="A189" s="20" t="s">
        <v>2277</v>
      </c>
      <c r="B189" s="20" t="s">
        <v>134</v>
      </c>
      <c r="C189" s="20" t="s">
        <v>3043</v>
      </c>
      <c r="D189" s="20" t="s">
        <v>3275</v>
      </c>
      <c r="F189" s="21">
        <v>6.9999999999999999E-4</v>
      </c>
      <c r="G189" s="21">
        <v>32.9</v>
      </c>
      <c r="H189" s="21" t="s">
        <v>3029</v>
      </c>
      <c r="I189" s="25"/>
      <c r="J189" s="35">
        <v>5.8E-4</v>
      </c>
      <c r="K189" s="21">
        <f t="shared" ref="K189:K197" si="84">J189*10000</f>
        <v>5.8</v>
      </c>
      <c r="L189" s="32">
        <v>0.83099999999999996</v>
      </c>
      <c r="M189" s="25">
        <v>3220.5390000000002</v>
      </c>
      <c r="N189" s="25">
        <v>465475.75799999997</v>
      </c>
      <c r="O189" s="32">
        <v>4.1340000000000003</v>
      </c>
      <c r="P189" s="21" t="s">
        <v>3239</v>
      </c>
      <c r="Q189" s="21">
        <v>2.4549999999999999E-2</v>
      </c>
      <c r="R189" s="32">
        <v>21.198</v>
      </c>
      <c r="S189" s="29">
        <v>0.39400000000000002</v>
      </c>
      <c r="T189" s="32">
        <v>6.7560000000000002</v>
      </c>
      <c r="U189" s="32">
        <v>13.837999999999999</v>
      </c>
      <c r="V189" s="29">
        <v>1.9410000000000001</v>
      </c>
      <c r="W189" s="32">
        <v>76.542000000000002</v>
      </c>
      <c r="X189" s="32">
        <v>25.853999999999999</v>
      </c>
      <c r="Y189" s="25">
        <v>303.53800000000001</v>
      </c>
      <c r="Z189" s="32">
        <v>111.86</v>
      </c>
      <c r="AA189" s="25">
        <v>508.12</v>
      </c>
      <c r="AB189" s="25">
        <v>99.198999999999998</v>
      </c>
      <c r="AC189" s="25">
        <v>867.54200000000003</v>
      </c>
      <c r="AD189" s="25">
        <v>169.53399999999999</v>
      </c>
      <c r="AE189" s="25">
        <v>10109.929</v>
      </c>
      <c r="AF189" s="29">
        <v>1.286</v>
      </c>
      <c r="AG189" s="25">
        <v>478.24099999999999</v>
      </c>
      <c r="AH189" s="25">
        <v>656.84400000000005</v>
      </c>
      <c r="AI189" s="37">
        <f t="shared" ref="AI189:AI197" si="85">AH189/AC189</f>
        <v>0.75713221953519261</v>
      </c>
      <c r="AJ189" s="37">
        <f t="shared" ref="AJ189:AJ197" si="86">W189/AC189</f>
        <v>8.8228581440437465E-2</v>
      </c>
      <c r="AK189" s="37">
        <f t="shared" ref="AK189:AK197" si="87">O189/AC189</f>
        <v>4.7651871609674231E-3</v>
      </c>
    </row>
    <row r="190" spans="1:37" x14ac:dyDescent="0.25">
      <c r="A190" s="20" t="s">
        <v>2277</v>
      </c>
      <c r="B190" s="20" t="s">
        <v>134</v>
      </c>
      <c r="C190" s="20" t="s">
        <v>3045</v>
      </c>
      <c r="D190" s="20" t="s">
        <v>3277</v>
      </c>
      <c r="F190" s="21">
        <v>6.6E-4</v>
      </c>
      <c r="G190" s="21">
        <v>32.9</v>
      </c>
      <c r="H190" s="21" t="s">
        <v>3029</v>
      </c>
      <c r="I190" s="25"/>
      <c r="J190" s="35">
        <v>2.9999999999999997E-4</v>
      </c>
      <c r="K190" s="21">
        <f t="shared" si="84"/>
        <v>2.9999999999999996</v>
      </c>
      <c r="L190" s="32">
        <v>0.61</v>
      </c>
      <c r="M190" s="25">
        <v>1156.537</v>
      </c>
      <c r="N190" s="25">
        <v>409430.679</v>
      </c>
      <c r="O190" s="32">
        <v>2.9470000000000001</v>
      </c>
      <c r="P190" s="21" t="s">
        <v>3269</v>
      </c>
      <c r="Q190" s="21">
        <v>0.13744000000000001</v>
      </c>
      <c r="R190" s="32">
        <v>7.4859999999999998</v>
      </c>
      <c r="S190" s="29">
        <v>8.6999999999999994E-2</v>
      </c>
      <c r="T190" s="32">
        <v>1.1240000000000001</v>
      </c>
      <c r="U190" s="32">
        <v>2.476</v>
      </c>
      <c r="V190" s="29">
        <v>0.317</v>
      </c>
      <c r="W190" s="32">
        <v>17.355</v>
      </c>
      <c r="X190" s="32">
        <v>6.9749999999999996</v>
      </c>
      <c r="Y190" s="25">
        <v>94.155000000000001</v>
      </c>
      <c r="Z190" s="32">
        <v>37.942999999999998</v>
      </c>
      <c r="AA190" s="25">
        <v>189.46700000000001</v>
      </c>
      <c r="AB190" s="25">
        <v>40.130000000000003</v>
      </c>
      <c r="AC190" s="25">
        <v>374.13499999999999</v>
      </c>
      <c r="AD190" s="25">
        <v>77.289000000000001</v>
      </c>
      <c r="AE190" s="25">
        <v>10239.255999999999</v>
      </c>
      <c r="AF190" s="29">
        <v>1.0229999999999999</v>
      </c>
      <c r="AG190" s="25">
        <v>129.07300000000001</v>
      </c>
      <c r="AH190" s="25">
        <v>338.95299999999997</v>
      </c>
      <c r="AI190" s="37">
        <f t="shared" si="85"/>
        <v>0.90596442460609139</v>
      </c>
      <c r="AJ190" s="37">
        <f t="shared" si="86"/>
        <v>4.6386999345156166E-2</v>
      </c>
      <c r="AK190" s="37">
        <f t="shared" si="87"/>
        <v>7.8768359014794124E-3</v>
      </c>
    </row>
    <row r="191" spans="1:37" x14ac:dyDescent="0.25">
      <c r="A191" s="20" t="s">
        <v>2280</v>
      </c>
      <c r="B191" s="20" t="s">
        <v>134</v>
      </c>
      <c r="C191" s="20" t="s">
        <v>3154</v>
      </c>
      <c r="D191" s="20" t="s">
        <v>3278</v>
      </c>
      <c r="F191" s="21" t="s">
        <v>3013</v>
      </c>
      <c r="G191" s="21">
        <v>32.9</v>
      </c>
      <c r="H191" s="21">
        <v>1.7999999999999999E-2</v>
      </c>
      <c r="I191" s="25">
        <v>966.09900000000005</v>
      </c>
      <c r="J191" s="21">
        <v>8.5999999999999998E-4</v>
      </c>
      <c r="K191" s="21">
        <f t="shared" si="84"/>
        <v>8.6</v>
      </c>
      <c r="L191" s="32">
        <v>0.59299999999999997</v>
      </c>
      <c r="M191" s="25">
        <v>2185.3270000000002</v>
      </c>
      <c r="N191" s="25">
        <v>501191.39600000001</v>
      </c>
      <c r="O191" s="32">
        <v>1.712</v>
      </c>
      <c r="P191" s="21" t="s">
        <v>3279</v>
      </c>
      <c r="Q191" s="21">
        <v>8.0999999999999996E-3</v>
      </c>
      <c r="R191" s="32">
        <v>17.077999999999999</v>
      </c>
      <c r="S191" s="29">
        <v>0.28000000000000003</v>
      </c>
      <c r="T191" s="32">
        <v>4.9320000000000004</v>
      </c>
      <c r="U191" s="32">
        <v>10.19</v>
      </c>
      <c r="V191" s="29">
        <v>1.879</v>
      </c>
      <c r="W191" s="32">
        <v>54.363</v>
      </c>
      <c r="X191" s="32">
        <v>17.486999999999998</v>
      </c>
      <c r="Y191" s="25">
        <v>206.10400000000001</v>
      </c>
      <c r="Z191" s="32">
        <v>76.063999999999993</v>
      </c>
      <c r="AA191" s="25">
        <v>344.90899999999999</v>
      </c>
      <c r="AB191" s="25">
        <v>69.343999999999994</v>
      </c>
      <c r="AC191" s="25">
        <v>631.59699999999998</v>
      </c>
      <c r="AD191" s="25">
        <v>123.944</v>
      </c>
      <c r="AE191" s="25">
        <v>10844.25</v>
      </c>
      <c r="AF191" s="29">
        <v>0.748</v>
      </c>
      <c r="AG191" s="25">
        <v>277.93599999999998</v>
      </c>
      <c r="AH191" s="25">
        <v>377.21800000000002</v>
      </c>
      <c r="AI191" s="37">
        <f t="shared" si="85"/>
        <v>0.59724476208721711</v>
      </c>
      <c r="AJ191" s="37">
        <f t="shared" si="86"/>
        <v>8.6072289767050822E-2</v>
      </c>
      <c r="AK191" s="37">
        <f t="shared" si="87"/>
        <v>2.710589188992348E-3</v>
      </c>
    </row>
    <row r="192" spans="1:37" x14ac:dyDescent="0.25">
      <c r="A192" s="20" t="s">
        <v>2280</v>
      </c>
      <c r="B192" s="20" t="s">
        <v>134</v>
      </c>
      <c r="C192" s="20" t="s">
        <v>3033</v>
      </c>
      <c r="D192" s="20" t="s">
        <v>3280</v>
      </c>
      <c r="F192" s="21" t="s">
        <v>3013</v>
      </c>
      <c r="G192" s="21">
        <v>32.9</v>
      </c>
      <c r="H192" s="21">
        <v>1.7999999999999999E-2</v>
      </c>
      <c r="I192" s="25">
        <v>757.96699999999998</v>
      </c>
      <c r="J192" s="21">
        <v>6.0999999999999997E-4</v>
      </c>
      <c r="K192" s="21">
        <f t="shared" si="84"/>
        <v>6.1</v>
      </c>
      <c r="L192" s="32">
        <v>0.39100000000000001</v>
      </c>
      <c r="M192" s="25">
        <v>943.46400000000006</v>
      </c>
      <c r="N192" s="25">
        <v>421968.84499999997</v>
      </c>
      <c r="O192" s="32">
        <v>2.5030000000000001</v>
      </c>
      <c r="P192" s="21" t="s">
        <v>3185</v>
      </c>
      <c r="Q192" s="21" t="s">
        <v>2994</v>
      </c>
      <c r="R192" s="32">
        <v>10.648999999999999</v>
      </c>
      <c r="S192" s="29">
        <v>4.2999999999999997E-2</v>
      </c>
      <c r="T192" s="32">
        <v>0.94299999999999995</v>
      </c>
      <c r="U192" s="32">
        <v>2.335</v>
      </c>
      <c r="V192" s="29">
        <v>0.45500000000000002</v>
      </c>
      <c r="W192" s="32">
        <v>14.794</v>
      </c>
      <c r="X192" s="32">
        <v>5.49</v>
      </c>
      <c r="Y192" s="25">
        <v>73</v>
      </c>
      <c r="Z192" s="32">
        <v>30.658000000000001</v>
      </c>
      <c r="AA192" s="25">
        <v>155.81399999999999</v>
      </c>
      <c r="AB192" s="25">
        <v>34.012999999999998</v>
      </c>
      <c r="AC192" s="25">
        <v>338.34699999999998</v>
      </c>
      <c r="AD192" s="25">
        <v>70.805999999999997</v>
      </c>
      <c r="AE192" s="25">
        <v>10313.294</v>
      </c>
      <c r="AF192" s="29">
        <v>1.1080000000000001</v>
      </c>
      <c r="AG192" s="25">
        <v>128.87100000000001</v>
      </c>
      <c r="AH192" s="25">
        <v>278.80900000000003</v>
      </c>
      <c r="AI192" s="37">
        <f t="shared" si="85"/>
        <v>0.82403272380130466</v>
      </c>
      <c r="AJ192" s="37">
        <f t="shared" si="86"/>
        <v>4.3724342169429616E-2</v>
      </c>
      <c r="AK192" s="37">
        <f t="shared" si="87"/>
        <v>7.3977307320590999E-3</v>
      </c>
    </row>
    <row r="193" spans="1:37" x14ac:dyDescent="0.25">
      <c r="A193" s="20" t="s">
        <v>2280</v>
      </c>
      <c r="B193" s="20" t="s">
        <v>134</v>
      </c>
      <c r="C193" s="20" t="s">
        <v>3060</v>
      </c>
      <c r="D193" s="20" t="s">
        <v>3281</v>
      </c>
      <c r="F193" s="21">
        <v>2.0000000000000001E-4</v>
      </c>
      <c r="G193" s="21">
        <v>32.9</v>
      </c>
      <c r="H193" s="21">
        <v>1.7000000000000001E-2</v>
      </c>
      <c r="I193" s="25">
        <v>833.35400000000004</v>
      </c>
      <c r="J193" s="21">
        <v>1.15E-3</v>
      </c>
      <c r="K193" s="21">
        <f t="shared" si="84"/>
        <v>11.5</v>
      </c>
      <c r="L193" s="32">
        <v>0.50900000000000001</v>
      </c>
      <c r="M193" s="25">
        <v>1060.8499999999999</v>
      </c>
      <c r="N193" s="25">
        <v>452151.08899999998</v>
      </c>
      <c r="O193" s="32">
        <v>2.2109999999999999</v>
      </c>
      <c r="P193" s="21" t="s">
        <v>3282</v>
      </c>
      <c r="Q193" s="21">
        <v>6.3E-3</v>
      </c>
      <c r="R193" s="32">
        <v>13.6</v>
      </c>
      <c r="S193" s="29">
        <v>7.4999999999999997E-2</v>
      </c>
      <c r="T193" s="32">
        <v>1.532</v>
      </c>
      <c r="U193" s="32">
        <v>3.2</v>
      </c>
      <c r="V193" s="29">
        <v>0.74399999999999999</v>
      </c>
      <c r="W193" s="32">
        <v>19.582999999999998</v>
      </c>
      <c r="X193" s="32">
        <v>7.0259999999999998</v>
      </c>
      <c r="Y193" s="25">
        <v>89.084999999999994</v>
      </c>
      <c r="Z193" s="32">
        <v>35.417000000000002</v>
      </c>
      <c r="AA193" s="25">
        <v>173.23</v>
      </c>
      <c r="AB193" s="25">
        <v>36.365000000000002</v>
      </c>
      <c r="AC193" s="25">
        <v>341.93099999999998</v>
      </c>
      <c r="AD193" s="25">
        <v>70.518000000000001</v>
      </c>
      <c r="AE193" s="25">
        <v>9296.7950000000001</v>
      </c>
      <c r="AF193" s="29">
        <v>0.86299999999999999</v>
      </c>
      <c r="AG193" s="25">
        <v>183.821</v>
      </c>
      <c r="AH193" s="25">
        <v>265.21300000000002</v>
      </c>
      <c r="AI193" s="37">
        <f t="shared" si="85"/>
        <v>0.77563309556606463</v>
      </c>
      <c r="AJ193" s="37">
        <f t="shared" si="86"/>
        <v>5.7271788752701565E-2</v>
      </c>
      <c r="AK193" s="37">
        <f t="shared" si="87"/>
        <v>6.466216868315537E-3</v>
      </c>
    </row>
    <row r="194" spans="1:37" x14ac:dyDescent="0.25">
      <c r="A194" s="20" t="s">
        <v>2280</v>
      </c>
      <c r="B194" s="20" t="s">
        <v>134</v>
      </c>
      <c r="C194" s="20" t="s">
        <v>3124</v>
      </c>
      <c r="D194" s="20" t="s">
        <v>3284</v>
      </c>
      <c r="F194" s="21">
        <v>5.0000000000000001E-4</v>
      </c>
      <c r="G194" s="21">
        <v>32.9</v>
      </c>
      <c r="H194" s="21">
        <v>2.1000000000000001E-2</v>
      </c>
      <c r="I194" s="25">
        <v>759.43200000000002</v>
      </c>
      <c r="J194" s="21">
        <v>7.6999999999999996E-4</v>
      </c>
      <c r="K194" s="21">
        <f t="shared" si="84"/>
        <v>7.6999999999999993</v>
      </c>
      <c r="L194" s="32">
        <v>0.45600000000000002</v>
      </c>
      <c r="M194" s="25">
        <v>1161.4280000000001</v>
      </c>
      <c r="N194" s="25">
        <v>407963.58899999998</v>
      </c>
      <c r="O194" s="32">
        <v>3.673</v>
      </c>
      <c r="P194" s="21" t="s">
        <v>3271</v>
      </c>
      <c r="Q194" s="21">
        <v>1.0999999999999999E-2</v>
      </c>
      <c r="R194" s="32">
        <v>14.965</v>
      </c>
      <c r="S194" s="29">
        <v>5.6000000000000001E-2</v>
      </c>
      <c r="T194" s="32">
        <v>1.1659999999999999</v>
      </c>
      <c r="U194" s="32">
        <v>2.7749999999999999</v>
      </c>
      <c r="V194" s="29">
        <v>0.70799999999999996</v>
      </c>
      <c r="W194" s="32">
        <v>18.059000000000001</v>
      </c>
      <c r="X194" s="32">
        <v>6.7140000000000004</v>
      </c>
      <c r="Y194" s="25">
        <v>89.620999999999995</v>
      </c>
      <c r="Z194" s="32">
        <v>37.609000000000002</v>
      </c>
      <c r="AA194" s="25">
        <v>190.71199999999999</v>
      </c>
      <c r="AB194" s="25">
        <v>41.551000000000002</v>
      </c>
      <c r="AC194" s="25">
        <v>408.04700000000003</v>
      </c>
      <c r="AD194" s="25">
        <v>85.584999999999994</v>
      </c>
      <c r="AE194" s="25">
        <v>9541.9940000000006</v>
      </c>
      <c r="AF194" s="29">
        <v>1.411</v>
      </c>
      <c r="AG194" s="25">
        <v>189.654</v>
      </c>
      <c r="AH194" s="25">
        <v>349.49799999999999</v>
      </c>
      <c r="AI194" s="37">
        <f t="shared" si="85"/>
        <v>0.85651407803512825</v>
      </c>
      <c r="AJ194" s="37">
        <f t="shared" si="86"/>
        <v>4.4257156651072056E-2</v>
      </c>
      <c r="AK194" s="37">
        <f t="shared" si="87"/>
        <v>9.0014140527929377E-3</v>
      </c>
    </row>
    <row r="195" spans="1:37" x14ac:dyDescent="0.25">
      <c r="A195" s="20" t="s">
        <v>2280</v>
      </c>
      <c r="B195" s="20" t="s">
        <v>134</v>
      </c>
      <c r="C195" s="20" t="s">
        <v>3082</v>
      </c>
      <c r="D195" s="20" t="s">
        <v>3285</v>
      </c>
      <c r="F195" s="21" t="s">
        <v>3013</v>
      </c>
      <c r="G195" s="21">
        <v>32.9</v>
      </c>
      <c r="H195" s="21">
        <v>2.9000000000000001E-2</v>
      </c>
      <c r="I195" s="25">
        <v>769.76300000000003</v>
      </c>
      <c r="J195" s="21">
        <v>5.6999999999999998E-4</v>
      </c>
      <c r="K195" s="21">
        <f t="shared" si="84"/>
        <v>5.7</v>
      </c>
      <c r="L195" s="32">
        <v>0.35699999999999998</v>
      </c>
      <c r="M195" s="25">
        <v>560.64</v>
      </c>
      <c r="N195" s="25">
        <v>442044.886</v>
      </c>
      <c r="O195" s="32">
        <v>0.99099999999999999</v>
      </c>
      <c r="P195" s="21" t="s">
        <v>3215</v>
      </c>
      <c r="Q195" s="21">
        <v>6.3600000000000004E-2</v>
      </c>
      <c r="R195" s="32">
        <v>8.3369999999999997</v>
      </c>
      <c r="S195" s="29">
        <v>5.1999999999999998E-2</v>
      </c>
      <c r="T195" s="32">
        <v>0.58499999999999996</v>
      </c>
      <c r="U195" s="32">
        <v>1.1120000000000001</v>
      </c>
      <c r="V195" s="29">
        <v>0.26</v>
      </c>
      <c r="W195" s="32">
        <v>8.2370000000000001</v>
      </c>
      <c r="X195" s="32">
        <v>3.2160000000000002</v>
      </c>
      <c r="Y195" s="25">
        <v>44.061999999999998</v>
      </c>
      <c r="Z195" s="32">
        <v>18.547000000000001</v>
      </c>
      <c r="AA195" s="25">
        <v>93.935000000000002</v>
      </c>
      <c r="AB195" s="25">
        <v>21.221</v>
      </c>
      <c r="AC195" s="25">
        <v>208.87799999999999</v>
      </c>
      <c r="AD195" s="25">
        <v>43.881999999999998</v>
      </c>
      <c r="AE195" s="25">
        <v>11409.026</v>
      </c>
      <c r="AF195" s="29">
        <v>0.81100000000000005</v>
      </c>
      <c r="AG195" s="25">
        <v>65.716999999999999</v>
      </c>
      <c r="AH195" s="25">
        <v>159.79</v>
      </c>
      <c r="AI195" s="37">
        <f t="shared" si="85"/>
        <v>0.76499200490238317</v>
      </c>
      <c r="AJ195" s="37">
        <f t="shared" si="86"/>
        <v>3.9434502436829159E-2</v>
      </c>
      <c r="AK195" s="37">
        <f t="shared" si="87"/>
        <v>4.7443962504428424E-3</v>
      </c>
    </row>
    <row r="196" spans="1:37" x14ac:dyDescent="0.25">
      <c r="A196" s="20" t="s">
        <v>2280</v>
      </c>
      <c r="B196" s="20" t="s">
        <v>134</v>
      </c>
      <c r="C196" s="20" t="s">
        <v>3086</v>
      </c>
      <c r="D196" s="20" t="s">
        <v>3286</v>
      </c>
      <c r="F196" s="21" t="s">
        <v>3013</v>
      </c>
      <c r="G196" s="21">
        <v>32.9</v>
      </c>
      <c r="H196" s="21">
        <v>2.1999999999999999E-2</v>
      </c>
      <c r="I196" s="25">
        <v>758.947</v>
      </c>
      <c r="J196" s="21">
        <v>1.1100000000000001E-3</v>
      </c>
      <c r="K196" s="21">
        <f t="shared" si="84"/>
        <v>11.100000000000001</v>
      </c>
      <c r="L196" s="32">
        <v>0.46600000000000003</v>
      </c>
      <c r="M196" s="25">
        <v>1766.836</v>
      </c>
      <c r="N196" s="25">
        <v>422497.77799999999</v>
      </c>
      <c r="O196" s="32">
        <v>1.133</v>
      </c>
      <c r="P196" s="21" t="s">
        <v>3073</v>
      </c>
      <c r="Q196" s="21">
        <v>1.84E-2</v>
      </c>
      <c r="R196" s="32">
        <v>11.363</v>
      </c>
      <c r="S196" s="29">
        <v>0.24</v>
      </c>
      <c r="T196" s="32">
        <v>3.9060000000000001</v>
      </c>
      <c r="U196" s="32">
        <v>8.1050000000000004</v>
      </c>
      <c r="V196" s="29">
        <v>1.857</v>
      </c>
      <c r="W196" s="32">
        <v>39.518999999999998</v>
      </c>
      <c r="X196" s="32">
        <v>13.06</v>
      </c>
      <c r="Y196" s="25">
        <v>154.97200000000001</v>
      </c>
      <c r="Z196" s="32">
        <v>59.314999999999998</v>
      </c>
      <c r="AA196" s="25">
        <v>278.45100000000002</v>
      </c>
      <c r="AB196" s="25">
        <v>56.371000000000002</v>
      </c>
      <c r="AC196" s="25">
        <v>519.98500000000001</v>
      </c>
      <c r="AD196" s="25">
        <v>105.468</v>
      </c>
      <c r="AE196" s="25">
        <v>8645.7389999999996</v>
      </c>
      <c r="AF196" s="29">
        <v>0.498</v>
      </c>
      <c r="AG196" s="25">
        <v>207.268</v>
      </c>
      <c r="AH196" s="25">
        <v>249.17500000000001</v>
      </c>
      <c r="AI196" s="37">
        <f t="shared" si="85"/>
        <v>0.47919651528409474</v>
      </c>
      <c r="AJ196" s="37">
        <f t="shared" si="86"/>
        <v>7.6000269238535728E-2</v>
      </c>
      <c r="AK196" s="37">
        <f t="shared" si="87"/>
        <v>2.1789090069905862E-3</v>
      </c>
    </row>
    <row r="197" spans="1:37" x14ac:dyDescent="0.25">
      <c r="A197" s="20" t="s">
        <v>2280</v>
      </c>
      <c r="B197" s="20" t="s">
        <v>134</v>
      </c>
      <c r="C197" s="20" t="s">
        <v>3015</v>
      </c>
      <c r="D197" s="20" t="s">
        <v>3287</v>
      </c>
      <c r="F197" s="21">
        <v>4.0000000000000002E-4</v>
      </c>
      <c r="G197" s="21">
        <v>32.9</v>
      </c>
      <c r="H197" s="21">
        <v>1.2999999999999999E-2</v>
      </c>
      <c r="I197" s="25">
        <v>704.93600000000004</v>
      </c>
      <c r="J197" s="21">
        <v>8.1999999999999998E-4</v>
      </c>
      <c r="K197" s="21">
        <f t="shared" si="84"/>
        <v>8.1999999999999993</v>
      </c>
      <c r="L197" s="32">
        <v>0.28299999999999997</v>
      </c>
      <c r="M197" s="25">
        <v>482.73200000000003</v>
      </c>
      <c r="N197" s="25">
        <v>404807.74</v>
      </c>
      <c r="O197" s="32">
        <v>1.18</v>
      </c>
      <c r="P197" s="21">
        <v>4.4999999999999998E-2</v>
      </c>
      <c r="Q197" s="21">
        <v>4.7999999999999996E-3</v>
      </c>
      <c r="R197" s="32">
        <v>9.3369999999999997</v>
      </c>
      <c r="S197" s="29">
        <v>3.1E-2</v>
      </c>
      <c r="T197" s="32">
        <v>0.54</v>
      </c>
      <c r="U197" s="32">
        <v>1.254</v>
      </c>
      <c r="V197" s="29">
        <v>0.33600000000000002</v>
      </c>
      <c r="W197" s="32">
        <v>7.1139999999999999</v>
      </c>
      <c r="X197" s="32">
        <v>2.8</v>
      </c>
      <c r="Y197" s="25">
        <v>36.984999999999999</v>
      </c>
      <c r="Z197" s="32">
        <v>15.385</v>
      </c>
      <c r="AA197" s="25">
        <v>80.519000000000005</v>
      </c>
      <c r="AB197" s="25">
        <v>18.172999999999998</v>
      </c>
      <c r="AC197" s="25">
        <v>182.745</v>
      </c>
      <c r="AD197" s="25">
        <v>39.746000000000002</v>
      </c>
      <c r="AE197" s="25">
        <v>9540.7139999999999</v>
      </c>
      <c r="AF197" s="29">
        <v>0.60399999999999998</v>
      </c>
      <c r="AG197" s="25">
        <v>99.442999999999998</v>
      </c>
      <c r="AH197" s="25">
        <v>176.233</v>
      </c>
      <c r="AI197" s="37">
        <f t="shared" si="85"/>
        <v>0.96436564611890885</v>
      </c>
      <c r="AJ197" s="37">
        <f t="shared" si="86"/>
        <v>3.8928561656953679E-2</v>
      </c>
      <c r="AK197" s="37">
        <f t="shared" si="87"/>
        <v>6.4570850091657771E-3</v>
      </c>
    </row>
    <row r="198" spans="1:37" x14ac:dyDescent="0.25">
      <c r="E198" s="38" t="s">
        <v>3356</v>
      </c>
      <c r="F198" s="43">
        <f>AVERAGE(F189:F197)</f>
        <v>4.9200000000000003E-4</v>
      </c>
      <c r="G198" s="41">
        <f>AVERAGE(G189:G197)</f>
        <v>32.9</v>
      </c>
      <c r="H198" s="41">
        <f t="shared" ref="H198:AK198" si="88">AVERAGE(H189:H197)</f>
        <v>1.9714285714285715E-2</v>
      </c>
      <c r="I198" s="41">
        <f t="shared" si="88"/>
        <v>792.92828571428561</v>
      </c>
      <c r="J198" s="41">
        <f t="shared" si="88"/>
        <v>7.5222222222222227E-4</v>
      </c>
      <c r="K198" s="41">
        <f t="shared" si="88"/>
        <v>7.5222222222222221</v>
      </c>
      <c r="L198" s="41">
        <f t="shared" si="88"/>
        <v>0.49955555555555559</v>
      </c>
      <c r="M198" s="41">
        <f t="shared" si="88"/>
        <v>1393.1503333333333</v>
      </c>
      <c r="N198" s="41">
        <f t="shared" si="88"/>
        <v>436392.41777777777</v>
      </c>
      <c r="O198" s="41">
        <f t="shared" si="88"/>
        <v>2.2759999999999998</v>
      </c>
      <c r="P198" s="41">
        <f t="shared" si="88"/>
        <v>4.4999999999999998E-2</v>
      </c>
      <c r="Q198" s="41">
        <f t="shared" si="88"/>
        <v>3.4273750000000006E-2</v>
      </c>
      <c r="R198" s="41">
        <f t="shared" si="88"/>
        <v>12.668111111111111</v>
      </c>
      <c r="S198" s="41">
        <f t="shared" si="88"/>
        <v>0.13977777777777778</v>
      </c>
      <c r="T198" s="41">
        <f t="shared" si="88"/>
        <v>2.387111111111111</v>
      </c>
      <c r="U198" s="41">
        <f t="shared" si="88"/>
        <v>5.0316666666666672</v>
      </c>
      <c r="V198" s="41">
        <f t="shared" si="88"/>
        <v>0.94411111111111112</v>
      </c>
      <c r="W198" s="41">
        <f t="shared" si="88"/>
        <v>28.396222222222221</v>
      </c>
      <c r="X198" s="41">
        <f t="shared" si="88"/>
        <v>9.8468888888888895</v>
      </c>
      <c r="Y198" s="41">
        <f t="shared" si="88"/>
        <v>121.28022222222222</v>
      </c>
      <c r="Z198" s="41">
        <f t="shared" si="88"/>
        <v>46.977555555555554</v>
      </c>
      <c r="AA198" s="41">
        <f t="shared" si="88"/>
        <v>223.90633333333335</v>
      </c>
      <c r="AB198" s="41">
        <f t="shared" si="88"/>
        <v>46.262999999999998</v>
      </c>
      <c r="AC198" s="41">
        <f t="shared" si="88"/>
        <v>430.3563333333334</v>
      </c>
      <c r="AD198" s="41">
        <f t="shared" si="88"/>
        <v>87.419111111111107</v>
      </c>
      <c r="AE198" s="41">
        <f t="shared" si="88"/>
        <v>9993.4441111111119</v>
      </c>
      <c r="AF198" s="41">
        <f t="shared" si="88"/>
        <v>0.92800000000000005</v>
      </c>
      <c r="AG198" s="41">
        <f t="shared" si="88"/>
        <v>195.55822222222224</v>
      </c>
      <c r="AH198" s="41">
        <f t="shared" si="88"/>
        <v>316.85922222222223</v>
      </c>
      <c r="AI198" s="41">
        <f t="shared" si="88"/>
        <v>0.76945282999293163</v>
      </c>
      <c r="AJ198" s="41">
        <f t="shared" si="88"/>
        <v>5.7811610162018474E-2</v>
      </c>
      <c r="AK198" s="41">
        <f t="shared" si="88"/>
        <v>5.7331515745784418E-3</v>
      </c>
    </row>
    <row r="199" spans="1:37" x14ac:dyDescent="0.25">
      <c r="E199" s="38" t="s">
        <v>3357</v>
      </c>
      <c r="F199" s="43">
        <f>STDEV(F189:F197)</f>
        <v>2.032732151563506E-4</v>
      </c>
      <c r="G199" s="41">
        <f>STDEV(G189:G197)</f>
        <v>0</v>
      </c>
      <c r="H199" s="41">
        <f t="shared" ref="H199:AK199" si="89">STDEV(H189:H197)</f>
        <v>5.0237531028201584E-3</v>
      </c>
      <c r="I199" s="41">
        <f t="shared" si="89"/>
        <v>85.049620715819557</v>
      </c>
      <c r="J199" s="41">
        <f t="shared" si="89"/>
        <v>2.7165132881037864E-4</v>
      </c>
      <c r="K199" s="41">
        <f t="shared" si="89"/>
        <v>2.7165132881037879</v>
      </c>
      <c r="L199" s="41">
        <f t="shared" si="89"/>
        <v>0.16313346614897181</v>
      </c>
      <c r="M199" s="41">
        <f t="shared" si="89"/>
        <v>869.68324720253793</v>
      </c>
      <c r="N199" s="41">
        <f t="shared" si="89"/>
        <v>32130.32129658122</v>
      </c>
      <c r="O199" s="41">
        <f t="shared" si="89"/>
        <v>1.1394490993458208</v>
      </c>
      <c r="P199" s="41" t="e">
        <f t="shared" si="89"/>
        <v>#DIV/0!</v>
      </c>
      <c r="Q199" s="41">
        <f t="shared" si="89"/>
        <v>4.586906300625105E-2</v>
      </c>
      <c r="R199" s="41">
        <f t="shared" si="89"/>
        <v>4.4838524854315933</v>
      </c>
      <c r="S199" s="41">
        <f t="shared" si="89"/>
        <v>0.13097688515323777</v>
      </c>
      <c r="T199" s="41">
        <f t="shared" si="89"/>
        <v>2.2481473174841358</v>
      </c>
      <c r="U199" s="41">
        <f t="shared" si="89"/>
        <v>4.5482253407235653</v>
      </c>
      <c r="V199" s="41">
        <f t="shared" si="89"/>
        <v>0.73034828069292468</v>
      </c>
      <c r="W199" s="41">
        <f t="shared" si="89"/>
        <v>23.629412184699909</v>
      </c>
      <c r="X199" s="41">
        <f t="shared" si="89"/>
        <v>7.6121034452450189</v>
      </c>
      <c r="Y199" s="41">
        <f t="shared" si="89"/>
        <v>86.401708087539845</v>
      </c>
      <c r="Z199" s="41">
        <f t="shared" si="89"/>
        <v>30.78903783049704</v>
      </c>
      <c r="AA199" s="41">
        <f t="shared" si="89"/>
        <v>134.78651510629683</v>
      </c>
      <c r="AB199" s="41">
        <f t="shared" si="89"/>
        <v>25.399615454766248</v>
      </c>
      <c r="AC199" s="41">
        <f t="shared" si="89"/>
        <v>215.04933653408452</v>
      </c>
      <c r="AD199" s="41">
        <f t="shared" si="89"/>
        <v>40.679412137604842</v>
      </c>
      <c r="AE199" s="41">
        <f t="shared" si="89"/>
        <v>837.7380047675174</v>
      </c>
      <c r="AF199" s="41">
        <f t="shared" si="89"/>
        <v>0.30476794450860478</v>
      </c>
      <c r="AG199" s="41">
        <f t="shared" si="89"/>
        <v>123.47557529606593</v>
      </c>
      <c r="AH199" s="41">
        <f t="shared" si="89"/>
        <v>147.44873540130635</v>
      </c>
      <c r="AI199" s="41">
        <f t="shared" si="89"/>
        <v>0.15054039575727451</v>
      </c>
      <c r="AJ199" s="41">
        <f t="shared" si="89"/>
        <v>2.0192698403835901E-2</v>
      </c>
      <c r="AK199" s="41">
        <f t="shared" si="89"/>
        <v>2.3127993329258253E-3</v>
      </c>
    </row>
    <row r="200" spans="1:37" x14ac:dyDescent="0.25">
      <c r="E200" s="38" t="s">
        <v>3358</v>
      </c>
      <c r="F200" s="26">
        <f>F199/F198</f>
        <v>0.41315694137469633</v>
      </c>
      <c r="G200" s="41">
        <f>G199/G198</f>
        <v>0</v>
      </c>
      <c r="H200" s="41">
        <f t="shared" ref="H200:AK200" si="90">H199/H198</f>
        <v>0.25482805594015295</v>
      </c>
      <c r="I200" s="41">
        <f t="shared" si="90"/>
        <v>0.10726016746798882</v>
      </c>
      <c r="J200" s="41">
        <f t="shared" si="90"/>
        <v>0.36113175174201001</v>
      </c>
      <c r="K200" s="41">
        <f t="shared" si="90"/>
        <v>0.36113175174201023</v>
      </c>
      <c r="L200" s="41">
        <f t="shared" si="90"/>
        <v>0.32655720536938304</v>
      </c>
      <c r="M200" s="41">
        <f t="shared" si="90"/>
        <v>0.62425656901052651</v>
      </c>
      <c r="N200" s="41">
        <f t="shared" si="90"/>
        <v>7.362713005005235E-2</v>
      </c>
      <c r="O200" s="41">
        <f t="shared" si="90"/>
        <v>0.50063668688304963</v>
      </c>
      <c r="P200" s="41" t="e">
        <f t="shared" si="90"/>
        <v>#DIV/0!</v>
      </c>
      <c r="Q200" s="41">
        <f t="shared" si="90"/>
        <v>1.3383146870783338</v>
      </c>
      <c r="R200" s="41">
        <f t="shared" si="90"/>
        <v>0.35394799162274776</v>
      </c>
      <c r="S200" s="41">
        <f t="shared" si="90"/>
        <v>0.93703653925209851</v>
      </c>
      <c r="T200" s="41">
        <f t="shared" si="90"/>
        <v>0.94178578743982611</v>
      </c>
      <c r="U200" s="41">
        <f t="shared" si="90"/>
        <v>0.90392023995831039</v>
      </c>
      <c r="V200" s="41">
        <f t="shared" si="90"/>
        <v>0.77358297354787831</v>
      </c>
      <c r="W200" s="41">
        <f t="shared" si="90"/>
        <v>0.83213224631719085</v>
      </c>
      <c r="X200" s="41">
        <f t="shared" si="90"/>
        <v>0.77304654608568035</v>
      </c>
      <c r="Y200" s="41">
        <f t="shared" si="90"/>
        <v>0.71241383388320034</v>
      </c>
      <c r="Z200" s="41">
        <f t="shared" si="90"/>
        <v>0.65539889137241281</v>
      </c>
      <c r="AA200" s="41">
        <f t="shared" si="90"/>
        <v>0.60197723351414867</v>
      </c>
      <c r="AB200" s="41">
        <f t="shared" si="90"/>
        <v>0.54902655372038667</v>
      </c>
      <c r="AC200" s="41">
        <f t="shared" si="90"/>
        <v>0.49970064311222206</v>
      </c>
      <c r="AD200" s="41">
        <f t="shared" si="90"/>
        <v>0.46533774618115997</v>
      </c>
      <c r="AE200" s="41">
        <f t="shared" si="90"/>
        <v>8.3828757678855351E-2</v>
      </c>
      <c r="AF200" s="41">
        <f t="shared" si="90"/>
        <v>0.32841373330668616</v>
      </c>
      <c r="AG200" s="41">
        <f t="shared" si="90"/>
        <v>0.63140058184694825</v>
      </c>
      <c r="AH200" s="41">
        <f t="shared" si="90"/>
        <v>0.4653446232910855</v>
      </c>
      <c r="AI200" s="41">
        <f t="shared" si="90"/>
        <v>0.19564603558434818</v>
      </c>
      <c r="AJ200" s="41">
        <f t="shared" si="90"/>
        <v>0.34928448363997061</v>
      </c>
      <c r="AK200" s="41">
        <f t="shared" si="90"/>
        <v>0.40340802137189008</v>
      </c>
    </row>
    <row r="201" spans="1:37" x14ac:dyDescent="0.25">
      <c r="I201" s="25"/>
      <c r="L201" s="32"/>
      <c r="M201" s="25"/>
      <c r="N201" s="25"/>
      <c r="O201" s="32"/>
      <c r="R201" s="32"/>
      <c r="S201" s="29"/>
      <c r="T201" s="32"/>
      <c r="U201" s="32"/>
      <c r="V201" s="29"/>
      <c r="W201" s="32"/>
      <c r="X201" s="32"/>
      <c r="Y201" s="25"/>
      <c r="Z201" s="32"/>
      <c r="AA201" s="25"/>
      <c r="AB201" s="25"/>
      <c r="AC201" s="25"/>
      <c r="AD201" s="25"/>
      <c r="AE201" s="25"/>
      <c r="AF201" s="29"/>
      <c r="AG201" s="25"/>
      <c r="AH201" s="25"/>
    </row>
    <row r="202" spans="1:37" x14ac:dyDescent="0.25">
      <c r="A202" s="20" t="s">
        <v>2277</v>
      </c>
      <c r="B202" s="20" t="s">
        <v>3362</v>
      </c>
      <c r="C202" s="20" t="s">
        <v>3035</v>
      </c>
      <c r="D202" s="20" t="s">
        <v>3291</v>
      </c>
      <c r="F202" s="21">
        <v>1.2899999999999999E-3</v>
      </c>
      <c r="G202" s="21">
        <v>32.9</v>
      </c>
      <c r="H202" s="21" t="s">
        <v>3009</v>
      </c>
      <c r="I202" s="25"/>
      <c r="J202" s="35">
        <v>1.97E-3</v>
      </c>
      <c r="K202" s="21">
        <f t="shared" ref="K202:K211" si="91">J202*10000</f>
        <v>19.7</v>
      </c>
      <c r="L202" s="32">
        <v>0.97699999999999998</v>
      </c>
      <c r="M202" s="25">
        <v>2901.174</v>
      </c>
      <c r="N202" s="25">
        <v>494241.85200000001</v>
      </c>
      <c r="O202" s="32">
        <v>4.6100000000000003</v>
      </c>
      <c r="P202" s="21">
        <v>0.16600000000000001</v>
      </c>
      <c r="Q202" s="21">
        <v>0.23633000000000001</v>
      </c>
      <c r="R202" s="32">
        <v>36.317</v>
      </c>
      <c r="S202" s="29">
        <v>0.41799999999999998</v>
      </c>
      <c r="T202" s="32">
        <v>5.8890000000000002</v>
      </c>
      <c r="U202" s="32">
        <v>10.089</v>
      </c>
      <c r="V202" s="29">
        <v>3.4220000000000002</v>
      </c>
      <c r="W202" s="32">
        <v>60.411000000000001</v>
      </c>
      <c r="X202" s="32">
        <v>20.827000000000002</v>
      </c>
      <c r="Y202" s="25">
        <v>258.298</v>
      </c>
      <c r="Z202" s="32">
        <v>99.305000000000007</v>
      </c>
      <c r="AA202" s="25">
        <v>470.7</v>
      </c>
      <c r="AB202" s="25">
        <v>93.992000000000004</v>
      </c>
      <c r="AC202" s="25">
        <v>872.22</v>
      </c>
      <c r="AD202" s="25">
        <v>178.29300000000001</v>
      </c>
      <c r="AE202" s="25">
        <v>9096.4650000000001</v>
      </c>
      <c r="AF202" s="29">
        <v>1.0189999999999999</v>
      </c>
      <c r="AG202" s="25">
        <v>356.10500000000002</v>
      </c>
      <c r="AH202" s="25">
        <v>356.03899999999999</v>
      </c>
      <c r="AI202" s="37">
        <f t="shared" ref="AI202:AI211" si="92">AH202/AC202</f>
        <v>0.40819861961431747</v>
      </c>
      <c r="AJ202" s="37">
        <f t="shared" ref="AJ202:AJ211" si="93">W202/AC202</f>
        <v>6.9261195569925021E-2</v>
      </c>
      <c r="AK202" s="37">
        <f t="shared" ref="AK202:AK211" si="94">O202/AC202</f>
        <v>5.2853637843663301E-3</v>
      </c>
    </row>
    <row r="203" spans="1:37" x14ac:dyDescent="0.25">
      <c r="A203" s="20" t="s">
        <v>2280</v>
      </c>
      <c r="B203" s="20" t="s">
        <v>156</v>
      </c>
      <c r="C203" s="20" t="s">
        <v>2991</v>
      </c>
      <c r="D203" s="20" t="s">
        <v>3292</v>
      </c>
      <c r="F203" s="21">
        <v>8.0000000000000004E-4</v>
      </c>
      <c r="G203" s="21">
        <v>32.9</v>
      </c>
      <c r="H203" s="21">
        <v>1.4999999999999999E-2</v>
      </c>
      <c r="I203" s="25">
        <v>680.43899999999996</v>
      </c>
      <c r="J203" s="21">
        <v>6.4999999999999997E-4</v>
      </c>
      <c r="K203" s="21">
        <f t="shared" si="91"/>
        <v>6.5</v>
      </c>
      <c r="L203" s="32">
        <v>0.49</v>
      </c>
      <c r="M203" s="25">
        <v>911.62199999999996</v>
      </c>
      <c r="N203" s="25">
        <v>385213.57400000002</v>
      </c>
      <c r="O203" s="32">
        <v>4.3090000000000002</v>
      </c>
      <c r="P203" s="21" t="s">
        <v>3063</v>
      </c>
      <c r="Q203" s="21">
        <v>0.27539999999999998</v>
      </c>
      <c r="R203" s="32">
        <v>16.030999999999999</v>
      </c>
      <c r="S203" s="29">
        <v>0.23400000000000001</v>
      </c>
      <c r="T203" s="32">
        <v>1.927</v>
      </c>
      <c r="U203" s="32">
        <v>3.125</v>
      </c>
      <c r="V203" s="29">
        <v>0.58099999999999996</v>
      </c>
      <c r="W203" s="32">
        <v>16.004999999999999</v>
      </c>
      <c r="X203" s="32">
        <v>5.69</v>
      </c>
      <c r="Y203" s="25">
        <v>73.646000000000001</v>
      </c>
      <c r="Z203" s="32">
        <v>29.527999999999999</v>
      </c>
      <c r="AA203" s="25">
        <v>147.684</v>
      </c>
      <c r="AB203" s="25">
        <v>32.79</v>
      </c>
      <c r="AC203" s="25">
        <v>319.084</v>
      </c>
      <c r="AD203" s="25">
        <v>68.545000000000002</v>
      </c>
      <c r="AE203" s="25">
        <v>9632.4069999999992</v>
      </c>
      <c r="AF203" s="29">
        <v>1.339</v>
      </c>
      <c r="AG203" s="25">
        <v>163.899</v>
      </c>
      <c r="AH203" s="25">
        <v>316.899</v>
      </c>
      <c r="AI203" s="37">
        <f t="shared" si="92"/>
        <v>0.99315227338255752</v>
      </c>
      <c r="AJ203" s="37">
        <f t="shared" si="93"/>
        <v>5.0159205726391792E-2</v>
      </c>
      <c r="AK203" s="37">
        <f t="shared" si="94"/>
        <v>1.3504281004375025E-2</v>
      </c>
    </row>
    <row r="204" spans="1:37" x14ac:dyDescent="0.25">
      <c r="A204" s="20" t="s">
        <v>2280</v>
      </c>
      <c r="B204" s="20" t="s">
        <v>156</v>
      </c>
      <c r="C204" s="20" t="s">
        <v>3293</v>
      </c>
      <c r="D204" s="20" t="s">
        <v>3294</v>
      </c>
      <c r="F204" s="21">
        <v>6.9999999999999999E-4</v>
      </c>
      <c r="G204" s="21">
        <v>32.9</v>
      </c>
      <c r="H204" s="21">
        <v>4.2999999999999997E-2</v>
      </c>
      <c r="I204" s="25">
        <v>877.85799999999995</v>
      </c>
      <c r="J204" s="21">
        <v>2.0699999999999998E-3</v>
      </c>
      <c r="K204" s="21">
        <f t="shared" si="91"/>
        <v>20.7</v>
      </c>
      <c r="L204" s="32">
        <v>0.45300000000000001</v>
      </c>
      <c r="M204" s="25">
        <v>1705.423</v>
      </c>
      <c r="N204" s="25">
        <v>467437.79200000002</v>
      </c>
      <c r="O204" s="32">
        <v>0.61899999999999999</v>
      </c>
      <c r="P204" s="21" t="s">
        <v>3220</v>
      </c>
      <c r="Q204" s="21">
        <v>4.1799999999999997E-2</v>
      </c>
      <c r="R204" s="32">
        <v>11.65</v>
      </c>
      <c r="S204" s="29">
        <v>0.41799999999999998</v>
      </c>
      <c r="T204" s="32">
        <v>5.9870000000000001</v>
      </c>
      <c r="U204" s="32">
        <v>9.9960000000000004</v>
      </c>
      <c r="V204" s="29">
        <v>2.883</v>
      </c>
      <c r="W204" s="32">
        <v>42.985999999999997</v>
      </c>
      <c r="X204" s="32">
        <v>13.773</v>
      </c>
      <c r="Y204" s="25">
        <v>157.625</v>
      </c>
      <c r="Z204" s="32">
        <v>57.406999999999996</v>
      </c>
      <c r="AA204" s="25">
        <v>263.93900000000002</v>
      </c>
      <c r="AB204" s="25">
        <v>53.017000000000003</v>
      </c>
      <c r="AC204" s="25">
        <v>487.45499999999998</v>
      </c>
      <c r="AD204" s="25">
        <v>98.929000000000002</v>
      </c>
      <c r="AE204" s="25">
        <v>8235.1280000000006</v>
      </c>
      <c r="AF204" s="29">
        <v>0.34699999999999998</v>
      </c>
      <c r="AG204" s="25">
        <v>136.68600000000001</v>
      </c>
      <c r="AH204" s="25">
        <v>142.922</v>
      </c>
      <c r="AI204" s="37">
        <f t="shared" si="92"/>
        <v>0.29320039798545505</v>
      </c>
      <c r="AJ204" s="37">
        <f t="shared" si="93"/>
        <v>8.8184550368751988E-2</v>
      </c>
      <c r="AK204" s="37">
        <f t="shared" si="94"/>
        <v>1.2698608076642972E-3</v>
      </c>
    </row>
    <row r="205" spans="1:37" x14ac:dyDescent="0.25">
      <c r="A205" s="20" t="s">
        <v>2280</v>
      </c>
      <c r="B205" s="20" t="s">
        <v>156</v>
      </c>
      <c r="C205" s="20" t="s">
        <v>3045</v>
      </c>
      <c r="D205" s="20" t="s">
        <v>3298</v>
      </c>
      <c r="F205" s="21">
        <v>2.0000000000000001E-4</v>
      </c>
      <c r="G205" s="21">
        <v>32.9</v>
      </c>
      <c r="H205" s="21">
        <v>1.7000000000000001E-2</v>
      </c>
      <c r="I205" s="25">
        <v>873.85900000000004</v>
      </c>
      <c r="J205" s="21">
        <v>1.6900000000000001E-3</v>
      </c>
      <c r="K205" s="21">
        <f t="shared" si="91"/>
        <v>16.900000000000002</v>
      </c>
      <c r="L205" s="32">
        <v>0.54</v>
      </c>
      <c r="M205" s="25">
        <v>1929.5940000000001</v>
      </c>
      <c r="N205" s="25">
        <v>427642.53899999999</v>
      </c>
      <c r="O205" s="32">
        <v>3.4409999999999998</v>
      </c>
      <c r="P205" s="21">
        <v>7.0999999999999994E-2</v>
      </c>
      <c r="Q205" s="21">
        <v>1.2200000000000001E-2</v>
      </c>
      <c r="R205" s="32">
        <v>26.777000000000001</v>
      </c>
      <c r="S205" s="29">
        <v>0.14099999999999999</v>
      </c>
      <c r="T205" s="32">
        <v>2.6819999999999999</v>
      </c>
      <c r="U205" s="32">
        <v>5.2240000000000002</v>
      </c>
      <c r="V205" s="29">
        <v>1.575</v>
      </c>
      <c r="W205" s="32">
        <v>32.927999999999997</v>
      </c>
      <c r="X205" s="32">
        <v>12.083</v>
      </c>
      <c r="Y205" s="25">
        <v>155.13200000000001</v>
      </c>
      <c r="Z205" s="32">
        <v>63.081000000000003</v>
      </c>
      <c r="AA205" s="25">
        <v>309.50099999999998</v>
      </c>
      <c r="AB205" s="25">
        <v>65.241</v>
      </c>
      <c r="AC205" s="25">
        <v>624.005</v>
      </c>
      <c r="AD205" s="25">
        <v>128.02199999999999</v>
      </c>
      <c r="AE205" s="25">
        <v>8078.9319999999998</v>
      </c>
      <c r="AF205" s="29">
        <v>0.90800000000000003</v>
      </c>
      <c r="AG205" s="25">
        <v>265.517</v>
      </c>
      <c r="AH205" s="25">
        <v>310.66399999999999</v>
      </c>
      <c r="AI205" s="37">
        <f t="shared" si="92"/>
        <v>0.49785498513633702</v>
      </c>
      <c r="AJ205" s="37">
        <f t="shared" si="93"/>
        <v>5.2768807942244048E-2</v>
      </c>
      <c r="AK205" s="37">
        <f t="shared" si="94"/>
        <v>5.5143788911947815E-3</v>
      </c>
    </row>
    <row r="206" spans="1:37" x14ac:dyDescent="0.25">
      <c r="A206" s="20" t="s">
        <v>2280</v>
      </c>
      <c r="B206" s="20" t="s">
        <v>156</v>
      </c>
      <c r="C206" s="20" t="s">
        <v>3124</v>
      </c>
      <c r="D206" s="20" t="s">
        <v>3299</v>
      </c>
      <c r="F206" s="21" t="s">
        <v>3013</v>
      </c>
      <c r="G206" s="21">
        <v>32.9</v>
      </c>
      <c r="H206" s="21">
        <v>1.7000000000000001E-2</v>
      </c>
      <c r="I206" s="25">
        <v>767.14800000000002</v>
      </c>
      <c r="J206" s="21">
        <v>8.0999999999999996E-4</v>
      </c>
      <c r="K206" s="21">
        <f t="shared" si="91"/>
        <v>8.1</v>
      </c>
      <c r="L206" s="32">
        <v>0.42899999999999999</v>
      </c>
      <c r="M206" s="25">
        <v>1522.194</v>
      </c>
      <c r="N206" s="25">
        <v>414275.24599999998</v>
      </c>
      <c r="O206" s="32">
        <v>3.51</v>
      </c>
      <c r="P206" s="21" t="s">
        <v>3184</v>
      </c>
      <c r="Q206" s="21">
        <v>6.8999999999999999E-3</v>
      </c>
      <c r="R206" s="32">
        <v>20.420999999999999</v>
      </c>
      <c r="S206" s="29">
        <v>0.11899999999999999</v>
      </c>
      <c r="T206" s="32">
        <v>2.097</v>
      </c>
      <c r="U206" s="32">
        <v>4.9379999999999997</v>
      </c>
      <c r="V206" s="29">
        <v>1.0229999999999999</v>
      </c>
      <c r="W206" s="32">
        <v>29.06</v>
      </c>
      <c r="X206" s="32">
        <v>10.337999999999999</v>
      </c>
      <c r="Y206" s="25">
        <v>127.825</v>
      </c>
      <c r="Z206" s="32">
        <v>50.887999999999998</v>
      </c>
      <c r="AA206" s="25">
        <v>238.53399999999999</v>
      </c>
      <c r="AB206" s="25">
        <v>49.671999999999997</v>
      </c>
      <c r="AC206" s="25">
        <v>461.11500000000001</v>
      </c>
      <c r="AD206" s="25">
        <v>93.132999999999996</v>
      </c>
      <c r="AE206" s="25">
        <v>9786.9850000000006</v>
      </c>
      <c r="AF206" s="29">
        <v>1.47</v>
      </c>
      <c r="AG206" s="25">
        <v>389.928</v>
      </c>
      <c r="AH206" s="25">
        <v>512.67200000000003</v>
      </c>
      <c r="AI206" s="37">
        <f t="shared" si="92"/>
        <v>1.111809418474784</v>
      </c>
      <c r="AJ206" s="37">
        <f t="shared" si="93"/>
        <v>6.3021155243269025E-2</v>
      </c>
      <c r="AK206" s="37">
        <f t="shared" si="94"/>
        <v>7.6119839953157015E-3</v>
      </c>
    </row>
    <row r="207" spans="1:37" x14ac:dyDescent="0.25">
      <c r="A207" s="20" t="s">
        <v>2280</v>
      </c>
      <c r="B207" s="20" t="s">
        <v>156</v>
      </c>
      <c r="C207" s="20" t="s">
        <v>3082</v>
      </c>
      <c r="D207" s="20" t="s">
        <v>3301</v>
      </c>
      <c r="F207" s="21" t="s">
        <v>3013</v>
      </c>
      <c r="G207" s="21">
        <v>32.9</v>
      </c>
      <c r="H207" s="21">
        <v>1.7000000000000001E-2</v>
      </c>
      <c r="I207" s="25">
        <v>833.08</v>
      </c>
      <c r="J207" s="21">
        <v>6.9999999999999999E-4</v>
      </c>
      <c r="K207" s="21">
        <f t="shared" si="91"/>
        <v>7</v>
      </c>
      <c r="L207" s="32">
        <v>0.40300000000000002</v>
      </c>
      <c r="M207" s="25">
        <v>1504.866</v>
      </c>
      <c r="N207" s="25">
        <v>431291.14899999998</v>
      </c>
      <c r="O207" s="32">
        <v>4.5490000000000004</v>
      </c>
      <c r="P207" s="21" t="s">
        <v>3190</v>
      </c>
      <c r="Q207" s="21">
        <v>3.0000000000000001E-3</v>
      </c>
      <c r="R207" s="32">
        <v>15.489000000000001</v>
      </c>
      <c r="S207" s="29">
        <v>9.7000000000000003E-2</v>
      </c>
      <c r="T207" s="32">
        <v>1.8180000000000001</v>
      </c>
      <c r="U207" s="32">
        <v>4.2809999999999997</v>
      </c>
      <c r="V207" s="29">
        <v>0.68899999999999995</v>
      </c>
      <c r="W207" s="32">
        <v>27.577000000000002</v>
      </c>
      <c r="X207" s="32">
        <v>9.8670000000000009</v>
      </c>
      <c r="Y207" s="25">
        <v>126.712</v>
      </c>
      <c r="Z207" s="32">
        <v>49.789000000000001</v>
      </c>
      <c r="AA207" s="25">
        <v>238.43899999999999</v>
      </c>
      <c r="AB207" s="25">
        <v>48.963000000000001</v>
      </c>
      <c r="AC207" s="25">
        <v>452.87900000000002</v>
      </c>
      <c r="AD207" s="25">
        <v>89.957999999999998</v>
      </c>
      <c r="AE207" s="25">
        <v>9579.6309999999994</v>
      </c>
      <c r="AF207" s="29">
        <v>1.395</v>
      </c>
      <c r="AG207" s="25">
        <v>269.649</v>
      </c>
      <c r="AH207" s="25">
        <v>419.77199999999999</v>
      </c>
      <c r="AI207" s="37">
        <f t="shared" si="92"/>
        <v>0.92689658827192245</v>
      </c>
      <c r="AJ207" s="37">
        <f t="shared" si="93"/>
        <v>6.0892644613682684E-2</v>
      </c>
      <c r="AK207" s="37">
        <f t="shared" si="94"/>
        <v>1.0044625606398178E-2</v>
      </c>
    </row>
    <row r="208" spans="1:37" x14ac:dyDescent="0.25">
      <c r="A208" s="20" t="s">
        <v>2280</v>
      </c>
      <c r="B208" s="20" t="s">
        <v>156</v>
      </c>
      <c r="C208" s="20" t="s">
        <v>3021</v>
      </c>
      <c r="D208" s="20" t="s">
        <v>3302</v>
      </c>
      <c r="F208" s="21" t="s">
        <v>3013</v>
      </c>
      <c r="G208" s="21">
        <v>32.9</v>
      </c>
      <c r="H208" s="21">
        <v>1.7000000000000001E-2</v>
      </c>
      <c r="I208" s="25">
        <v>795.88300000000004</v>
      </c>
      <c r="J208" s="21">
        <v>7.2000000000000005E-4</v>
      </c>
      <c r="K208" s="21">
        <f t="shared" si="91"/>
        <v>7.2</v>
      </c>
      <c r="L208" s="32">
        <v>0.41199999999999998</v>
      </c>
      <c r="M208" s="25">
        <v>1298.7270000000001</v>
      </c>
      <c r="N208" s="25">
        <v>426054.04499999998</v>
      </c>
      <c r="O208" s="32">
        <v>3.9220000000000002</v>
      </c>
      <c r="P208" s="21" t="s">
        <v>3303</v>
      </c>
      <c r="Q208" s="21">
        <v>3.0000000000000001E-3</v>
      </c>
      <c r="R208" s="32">
        <v>15.704000000000001</v>
      </c>
      <c r="S208" s="29">
        <v>6.6000000000000003E-2</v>
      </c>
      <c r="T208" s="32">
        <v>1.2769999999999999</v>
      </c>
      <c r="U208" s="32">
        <v>3.45</v>
      </c>
      <c r="V208" s="29">
        <v>0.59099999999999997</v>
      </c>
      <c r="W208" s="32">
        <v>21.556000000000001</v>
      </c>
      <c r="X208" s="32">
        <v>7.915</v>
      </c>
      <c r="Y208" s="25">
        <v>104.456</v>
      </c>
      <c r="Z208" s="32">
        <v>42.170999999999999</v>
      </c>
      <c r="AA208" s="25">
        <v>209.001</v>
      </c>
      <c r="AB208" s="25">
        <v>44.896000000000001</v>
      </c>
      <c r="AC208" s="25">
        <v>428.70499999999998</v>
      </c>
      <c r="AD208" s="25">
        <v>87.316000000000003</v>
      </c>
      <c r="AE208" s="25">
        <v>9953.4429999999993</v>
      </c>
      <c r="AF208" s="29">
        <v>1.4530000000000001</v>
      </c>
      <c r="AG208" s="25">
        <v>243.50700000000001</v>
      </c>
      <c r="AH208" s="25">
        <v>428.06599999999997</v>
      </c>
      <c r="AI208" s="37">
        <f t="shared" si="92"/>
        <v>0.99850946455021516</v>
      </c>
      <c r="AJ208" s="37">
        <f t="shared" si="93"/>
        <v>5.0281662215276246E-2</v>
      </c>
      <c r="AK208" s="37">
        <f t="shared" si="94"/>
        <v>9.1484820564257472E-3</v>
      </c>
    </row>
    <row r="209" spans="1:37" x14ac:dyDescent="0.25">
      <c r="A209" s="20" t="s">
        <v>2280</v>
      </c>
      <c r="B209" s="20" t="s">
        <v>156</v>
      </c>
      <c r="C209" s="20" t="s">
        <v>3095</v>
      </c>
      <c r="D209" s="20" t="s">
        <v>3304</v>
      </c>
      <c r="F209" s="21">
        <v>5.9999999999999995E-4</v>
      </c>
      <c r="G209" s="21">
        <v>32.9</v>
      </c>
      <c r="H209" s="21">
        <v>2.1999999999999999E-2</v>
      </c>
      <c r="I209" s="25">
        <v>832.00900000000001</v>
      </c>
      <c r="J209" s="21">
        <v>1.14E-3</v>
      </c>
      <c r="K209" s="21">
        <f t="shared" si="91"/>
        <v>11.4</v>
      </c>
      <c r="L209" s="32">
        <v>0.41899999999999998</v>
      </c>
      <c r="M209" s="25">
        <v>1611.46</v>
      </c>
      <c r="N209" s="25">
        <v>470600.87300000002</v>
      </c>
      <c r="O209" s="32">
        <v>0.80700000000000005</v>
      </c>
      <c r="P209" s="21" t="s">
        <v>3282</v>
      </c>
      <c r="Q209" s="21">
        <v>2.3E-2</v>
      </c>
      <c r="R209" s="32">
        <v>12.622</v>
      </c>
      <c r="S209" s="29">
        <v>0.27700000000000002</v>
      </c>
      <c r="T209" s="32">
        <v>4.8470000000000004</v>
      </c>
      <c r="U209" s="32">
        <v>8.1199999999999992</v>
      </c>
      <c r="V209" s="29">
        <v>1.946</v>
      </c>
      <c r="W209" s="32">
        <v>38.17</v>
      </c>
      <c r="X209" s="32">
        <v>12.169</v>
      </c>
      <c r="Y209" s="25">
        <v>143.637</v>
      </c>
      <c r="Z209" s="32">
        <v>52.609000000000002</v>
      </c>
      <c r="AA209" s="25">
        <v>249.74700000000001</v>
      </c>
      <c r="AB209" s="25">
        <v>52.064</v>
      </c>
      <c r="AC209" s="25">
        <v>491.27699999999999</v>
      </c>
      <c r="AD209" s="25">
        <v>99.287000000000006</v>
      </c>
      <c r="AE209" s="25">
        <v>9177.6769999999997</v>
      </c>
      <c r="AF209" s="29">
        <v>0.55500000000000005</v>
      </c>
      <c r="AG209" s="25">
        <v>165.30699999999999</v>
      </c>
      <c r="AH209" s="25">
        <v>202.536</v>
      </c>
      <c r="AI209" s="37">
        <f t="shared" si="92"/>
        <v>0.41226436409601919</v>
      </c>
      <c r="AJ209" s="37">
        <f t="shared" si="93"/>
        <v>7.7695475261410574E-2</v>
      </c>
      <c r="AK209" s="37">
        <f t="shared" si="94"/>
        <v>1.6426578081204699E-3</v>
      </c>
    </row>
    <row r="210" spans="1:37" x14ac:dyDescent="0.25">
      <c r="A210" s="20" t="s">
        <v>2280</v>
      </c>
      <c r="B210" s="20" t="s">
        <v>156</v>
      </c>
      <c r="C210" s="20" t="s">
        <v>3305</v>
      </c>
      <c r="D210" s="20" t="s">
        <v>3306</v>
      </c>
      <c r="F210" s="21">
        <v>2.5000000000000001E-3</v>
      </c>
      <c r="G210" s="21">
        <v>32.9</v>
      </c>
      <c r="H210" s="21">
        <v>8.1000000000000003E-2</v>
      </c>
      <c r="I210" s="25">
        <v>894.68200000000002</v>
      </c>
      <c r="J210" s="21">
        <v>8.0999999999999996E-4</v>
      </c>
      <c r="K210" s="21">
        <f t="shared" si="91"/>
        <v>8.1</v>
      </c>
      <c r="L210" s="32">
        <v>0.89200000000000002</v>
      </c>
      <c r="M210" s="25">
        <v>2231.127</v>
      </c>
      <c r="N210" s="25">
        <v>480793.522</v>
      </c>
      <c r="O210" s="32">
        <v>2.476</v>
      </c>
      <c r="P210" s="21">
        <v>0.114</v>
      </c>
      <c r="Q210" s="21">
        <v>2.056</v>
      </c>
      <c r="R210" s="32">
        <v>24.937000000000001</v>
      </c>
      <c r="S210" s="29">
        <v>1.375</v>
      </c>
      <c r="T210" s="32">
        <v>10.242000000000001</v>
      </c>
      <c r="U210" s="32">
        <v>11.194000000000001</v>
      </c>
      <c r="V210" s="29">
        <v>1.601</v>
      </c>
      <c r="W210" s="32">
        <v>53.71</v>
      </c>
      <c r="X210" s="32">
        <v>17.37</v>
      </c>
      <c r="Y210" s="25">
        <v>205.33699999999999</v>
      </c>
      <c r="Z210" s="32">
        <v>76.385000000000005</v>
      </c>
      <c r="AA210" s="25">
        <v>343.46699999999998</v>
      </c>
      <c r="AB210" s="25">
        <v>68.569999999999993</v>
      </c>
      <c r="AC210" s="25">
        <v>615.06200000000001</v>
      </c>
      <c r="AD210" s="25">
        <v>119.535</v>
      </c>
      <c r="AE210" s="25">
        <v>10687.757</v>
      </c>
      <c r="AF210" s="29">
        <v>1.0529999999999999</v>
      </c>
      <c r="AG210" s="25">
        <v>326.25400000000002</v>
      </c>
      <c r="AH210" s="25">
        <v>452.46600000000001</v>
      </c>
      <c r="AI210" s="37">
        <f t="shared" si="92"/>
        <v>0.73564291079598476</v>
      </c>
      <c r="AJ210" s="37">
        <f t="shared" si="93"/>
        <v>8.7324529884792099E-2</v>
      </c>
      <c r="AK210" s="37">
        <f t="shared" si="94"/>
        <v>4.0256104262659702E-3</v>
      </c>
    </row>
    <row r="211" spans="1:37" x14ac:dyDescent="0.25">
      <c r="A211" s="20" t="s">
        <v>2280</v>
      </c>
      <c r="B211" s="20" t="s">
        <v>156</v>
      </c>
      <c r="C211" s="20" t="s">
        <v>3307</v>
      </c>
      <c r="D211" s="20" t="s">
        <v>3308</v>
      </c>
      <c r="F211" s="21">
        <v>4.0000000000000002E-4</v>
      </c>
      <c r="G211" s="21">
        <v>32.9</v>
      </c>
      <c r="H211" s="21">
        <v>2.1999999999999999E-2</v>
      </c>
      <c r="I211" s="25">
        <v>823.904</v>
      </c>
      <c r="J211" s="21">
        <v>1.57E-3</v>
      </c>
      <c r="K211" s="21">
        <f t="shared" si="91"/>
        <v>15.7</v>
      </c>
      <c r="L211" s="32">
        <v>0.47499999999999998</v>
      </c>
      <c r="M211" s="25">
        <v>2099.4650000000001</v>
      </c>
      <c r="N211" s="25">
        <v>456469.196</v>
      </c>
      <c r="O211" s="32">
        <v>1.034</v>
      </c>
      <c r="P211" s="21" t="s">
        <v>3139</v>
      </c>
      <c r="Q211" s="21">
        <v>4.1000000000000002E-2</v>
      </c>
      <c r="R211" s="32">
        <v>13.481</v>
      </c>
      <c r="S211" s="29">
        <v>0.375</v>
      </c>
      <c r="T211" s="32">
        <v>5.742</v>
      </c>
      <c r="U211" s="32">
        <v>11.366</v>
      </c>
      <c r="V211" s="29">
        <v>2.8610000000000002</v>
      </c>
      <c r="W211" s="32">
        <v>54.442</v>
      </c>
      <c r="X211" s="32">
        <v>17.068999999999999</v>
      </c>
      <c r="Y211" s="25">
        <v>198.53299999999999</v>
      </c>
      <c r="Z211" s="32">
        <v>72.138000000000005</v>
      </c>
      <c r="AA211" s="25">
        <v>328.04199999999997</v>
      </c>
      <c r="AB211" s="25">
        <v>65.89</v>
      </c>
      <c r="AC211" s="25">
        <v>596.60799999999995</v>
      </c>
      <c r="AD211" s="25">
        <v>117.101</v>
      </c>
      <c r="AE211" s="25">
        <v>8888.4220000000005</v>
      </c>
      <c r="AF211" s="29">
        <v>0.54</v>
      </c>
      <c r="AG211" s="25">
        <v>189.26900000000001</v>
      </c>
      <c r="AH211" s="25">
        <v>225.38200000000001</v>
      </c>
      <c r="AI211" s="37">
        <f t="shared" si="92"/>
        <v>0.3777723396266896</v>
      </c>
      <c r="AJ211" s="37">
        <f t="shared" si="93"/>
        <v>9.1252547736537237E-2</v>
      </c>
      <c r="AK211" s="37">
        <f t="shared" si="94"/>
        <v>1.7331313022956448E-3</v>
      </c>
    </row>
    <row r="212" spans="1:37" x14ac:dyDescent="0.25">
      <c r="E212" s="38" t="s">
        <v>3356</v>
      </c>
      <c r="F212" s="43">
        <f>AVERAGE(F202:F211)</f>
        <v>9.2714285714285717E-4</v>
      </c>
      <c r="G212" s="41">
        <f>AVERAGE(G202:G211)</f>
        <v>32.899999999999991</v>
      </c>
      <c r="H212" s="41">
        <f t="shared" ref="H212:AK212" si="95">AVERAGE(H202:H211)</f>
        <v>2.788888888888889E-2</v>
      </c>
      <c r="I212" s="41">
        <f t="shared" si="95"/>
        <v>819.87355555555541</v>
      </c>
      <c r="J212" s="41">
        <f t="shared" si="95"/>
        <v>1.2130000000000001E-3</v>
      </c>
      <c r="K212" s="41">
        <f t="shared" si="95"/>
        <v>12.129999999999999</v>
      </c>
      <c r="L212" s="41">
        <f t="shared" si="95"/>
        <v>0.54899999999999993</v>
      </c>
      <c r="M212" s="41">
        <f t="shared" si="95"/>
        <v>1771.5652000000002</v>
      </c>
      <c r="N212" s="41">
        <f t="shared" si="95"/>
        <v>445401.97879999998</v>
      </c>
      <c r="O212" s="41">
        <f t="shared" si="95"/>
        <v>2.9276999999999993</v>
      </c>
      <c r="P212" s="41">
        <f t="shared" si="95"/>
        <v>0.11699999999999999</v>
      </c>
      <c r="Q212" s="41">
        <f t="shared" si="95"/>
        <v>0.26986300000000002</v>
      </c>
      <c r="R212" s="41">
        <f t="shared" si="95"/>
        <v>19.342900000000004</v>
      </c>
      <c r="S212" s="41">
        <f t="shared" si="95"/>
        <v>0.35199999999999998</v>
      </c>
      <c r="T212" s="41">
        <f t="shared" si="95"/>
        <v>4.2507999999999999</v>
      </c>
      <c r="U212" s="41">
        <f t="shared" si="95"/>
        <v>7.1783000000000001</v>
      </c>
      <c r="V212" s="41">
        <f t="shared" si="95"/>
        <v>1.7172000000000001</v>
      </c>
      <c r="W212" s="41">
        <f t="shared" si="95"/>
        <v>37.6845</v>
      </c>
      <c r="X212" s="41">
        <f t="shared" si="95"/>
        <v>12.710100000000001</v>
      </c>
      <c r="Y212" s="41">
        <f t="shared" si="95"/>
        <v>155.12010000000001</v>
      </c>
      <c r="Z212" s="41">
        <f t="shared" si="95"/>
        <v>59.330100000000002</v>
      </c>
      <c r="AA212" s="41">
        <f t="shared" si="95"/>
        <v>279.90539999999999</v>
      </c>
      <c r="AB212" s="41">
        <f t="shared" si="95"/>
        <v>57.509500000000003</v>
      </c>
      <c r="AC212" s="41">
        <f t="shared" si="95"/>
        <v>534.84100000000001</v>
      </c>
      <c r="AD212" s="41">
        <f t="shared" si="95"/>
        <v>108.01190000000001</v>
      </c>
      <c r="AE212" s="41">
        <f t="shared" si="95"/>
        <v>9311.6847000000016</v>
      </c>
      <c r="AF212" s="41">
        <f t="shared" si="95"/>
        <v>1.0079</v>
      </c>
      <c r="AG212" s="41">
        <f t="shared" si="95"/>
        <v>250.6121</v>
      </c>
      <c r="AH212" s="41">
        <f t="shared" si="95"/>
        <v>336.74179999999996</v>
      </c>
      <c r="AI212" s="41">
        <f t="shared" si="95"/>
        <v>0.67553013619342828</v>
      </c>
      <c r="AJ212" s="41">
        <f t="shared" si="95"/>
        <v>6.9084177456228066E-2</v>
      </c>
      <c r="AK212" s="41">
        <f t="shared" si="95"/>
        <v>5.9780375682422148E-3</v>
      </c>
    </row>
    <row r="213" spans="1:37" x14ac:dyDescent="0.25">
      <c r="E213" s="38" t="s">
        <v>3357</v>
      </c>
      <c r="F213" s="43">
        <f>STDEV(F202:F211)</f>
        <v>7.7319066828552034E-4</v>
      </c>
      <c r="G213" s="41">
        <f>STDEV(G202:G211)</f>
        <v>7.4897780662969626E-15</v>
      </c>
      <c r="H213" s="41">
        <f t="shared" ref="H213:AK213" si="96">STDEV(H202:H211)</f>
        <v>2.1676279918637128E-2</v>
      </c>
      <c r="I213" s="41">
        <f t="shared" si="96"/>
        <v>66.151698094438814</v>
      </c>
      <c r="J213" s="41">
        <f t="shared" si="96"/>
        <v>5.5934584809201691E-4</v>
      </c>
      <c r="K213" s="41">
        <f t="shared" si="96"/>
        <v>5.5934584809201695</v>
      </c>
      <c r="L213" s="41">
        <f t="shared" si="96"/>
        <v>0.20829252933741485</v>
      </c>
      <c r="M213" s="41">
        <f t="shared" si="96"/>
        <v>552.37926428311482</v>
      </c>
      <c r="N213" s="41">
        <f t="shared" si="96"/>
        <v>33930.17749284624</v>
      </c>
      <c r="O213" s="41">
        <f t="shared" si="96"/>
        <v>1.5837899727482128</v>
      </c>
      <c r="P213" s="41">
        <f t="shared" si="96"/>
        <v>4.7570999569065194E-2</v>
      </c>
      <c r="Q213" s="41">
        <f t="shared" si="96"/>
        <v>0.63550018193982882</v>
      </c>
      <c r="R213" s="41">
        <f t="shared" si="96"/>
        <v>7.843029933925048</v>
      </c>
      <c r="S213" s="41">
        <f t="shared" si="96"/>
        <v>0.38310862979345978</v>
      </c>
      <c r="T213" s="41">
        <f t="shared" si="96"/>
        <v>2.817282686088376</v>
      </c>
      <c r="U213" s="41">
        <f t="shared" si="96"/>
        <v>3.3086272094497309</v>
      </c>
      <c r="V213" s="41">
        <f t="shared" si="96"/>
        <v>1.0412689694150432</v>
      </c>
      <c r="W213" s="41">
        <f t="shared" si="96"/>
        <v>14.950893516591073</v>
      </c>
      <c r="X213" s="41">
        <f t="shared" si="96"/>
        <v>4.6475729257323062</v>
      </c>
      <c r="Y213" s="41">
        <f t="shared" si="96"/>
        <v>53.693735265547211</v>
      </c>
      <c r="Z213" s="41">
        <f t="shared" si="96"/>
        <v>19.609370817998684</v>
      </c>
      <c r="AA213" s="41">
        <f t="shared" si="96"/>
        <v>88.657349652342788</v>
      </c>
      <c r="AB213" s="41">
        <f t="shared" si="96"/>
        <v>16.792112885717106</v>
      </c>
      <c r="AC213" s="41">
        <f t="shared" si="96"/>
        <v>151.34135838633878</v>
      </c>
      <c r="AD213" s="41">
        <f t="shared" si="96"/>
        <v>30.271246141989032</v>
      </c>
      <c r="AE213" s="41">
        <f t="shared" si="96"/>
        <v>790.78579223721067</v>
      </c>
      <c r="AF213" s="41">
        <f t="shared" si="96"/>
        <v>0.41420592033968373</v>
      </c>
      <c r="AG213" s="41">
        <f t="shared" si="96"/>
        <v>87.198792682072778</v>
      </c>
      <c r="AH213" s="41">
        <f t="shared" si="96"/>
        <v>119.72289130859197</v>
      </c>
      <c r="AI213" s="41">
        <f t="shared" si="96"/>
        <v>0.31082630368805719</v>
      </c>
      <c r="AJ213" s="41">
        <f t="shared" si="96"/>
        <v>1.6141385709849555E-2</v>
      </c>
      <c r="AK213" s="41">
        <f t="shared" si="96"/>
        <v>4.0741925045283157E-3</v>
      </c>
    </row>
    <row r="214" spans="1:37" x14ac:dyDescent="0.25">
      <c r="E214" s="38" t="s">
        <v>3358</v>
      </c>
      <c r="F214" s="26">
        <f>F213/F212</f>
        <v>0.83394987334339632</v>
      </c>
      <c r="G214" s="41">
        <f>G213/G212</f>
        <v>2.2765282876282569E-16</v>
      </c>
      <c r="H214" s="41">
        <f t="shared" ref="H214:AK214" si="97">H213/H212</f>
        <v>0.77723712855670968</v>
      </c>
      <c r="I214" s="41">
        <f t="shared" si="97"/>
        <v>8.0685244262590827E-2</v>
      </c>
      <c r="J214" s="41">
        <f t="shared" si="97"/>
        <v>0.46112600831988199</v>
      </c>
      <c r="K214" s="41">
        <f t="shared" si="97"/>
        <v>0.4611260083198821</v>
      </c>
      <c r="L214" s="41">
        <f t="shared" si="97"/>
        <v>0.37940351427580121</v>
      </c>
      <c r="M214" s="41">
        <f t="shared" si="97"/>
        <v>0.3118029549706185</v>
      </c>
      <c r="N214" s="41">
        <f t="shared" si="97"/>
        <v>7.6178775820127193E-2</v>
      </c>
      <c r="O214" s="41">
        <f t="shared" si="97"/>
        <v>0.5409673029163552</v>
      </c>
      <c r="P214" s="41">
        <f t="shared" si="97"/>
        <v>0.40658973990654013</v>
      </c>
      <c r="Q214" s="41">
        <f t="shared" si="97"/>
        <v>2.3548992708886685</v>
      </c>
      <c r="R214" s="41">
        <f t="shared" si="97"/>
        <v>0.40547332271402148</v>
      </c>
      <c r="S214" s="41">
        <f t="shared" si="97"/>
        <v>1.0883767891859653</v>
      </c>
      <c r="T214" s="41">
        <f t="shared" si="97"/>
        <v>0.66276528796658885</v>
      </c>
      <c r="U214" s="41">
        <f t="shared" si="97"/>
        <v>0.46092072070681511</v>
      </c>
      <c r="V214" s="41">
        <f t="shared" si="97"/>
        <v>0.60637605952425067</v>
      </c>
      <c r="W214" s="41">
        <f t="shared" si="97"/>
        <v>0.39673854015818366</v>
      </c>
      <c r="X214" s="41">
        <f t="shared" si="97"/>
        <v>0.36565982374114336</v>
      </c>
      <c r="Y214" s="41">
        <f t="shared" si="97"/>
        <v>0.34614299027364737</v>
      </c>
      <c r="Z214" s="41">
        <f t="shared" si="97"/>
        <v>0.33051302488953638</v>
      </c>
      <c r="AA214" s="41">
        <f t="shared" si="97"/>
        <v>0.31674040462364356</v>
      </c>
      <c r="AB214" s="41">
        <f t="shared" si="97"/>
        <v>0.29198850425959372</v>
      </c>
      <c r="AC214" s="41">
        <f t="shared" si="97"/>
        <v>0.2829651398945458</v>
      </c>
      <c r="AD214" s="41">
        <f t="shared" si="97"/>
        <v>0.28025843580187948</v>
      </c>
      <c r="AE214" s="41">
        <f t="shared" si="97"/>
        <v>8.4924030152912125E-2</v>
      </c>
      <c r="AF214" s="41">
        <f t="shared" si="97"/>
        <v>0.41095934154150582</v>
      </c>
      <c r="AG214" s="41">
        <f t="shared" si="97"/>
        <v>0.34794326643475226</v>
      </c>
      <c r="AH214" s="41">
        <f t="shared" si="97"/>
        <v>0.3555332046944929</v>
      </c>
      <c r="AI214" s="41">
        <f t="shared" si="97"/>
        <v>0.46012203902485349</v>
      </c>
      <c r="AJ214" s="41">
        <f t="shared" si="97"/>
        <v>0.23364808418073421</v>
      </c>
      <c r="AK214" s="41">
        <f t="shared" si="97"/>
        <v>0.68152674820447701</v>
      </c>
    </row>
    <row r="215" spans="1:37" x14ac:dyDescent="0.25">
      <c r="I215" s="25"/>
      <c r="L215" s="32"/>
      <c r="M215" s="25"/>
      <c r="N215" s="25"/>
      <c r="O215" s="32"/>
      <c r="R215" s="32"/>
      <c r="S215" s="29"/>
      <c r="T215" s="32"/>
      <c r="U215" s="32"/>
      <c r="V215" s="29"/>
      <c r="W215" s="32"/>
      <c r="X215" s="32"/>
      <c r="Y215" s="25"/>
      <c r="Z215" s="32"/>
      <c r="AA215" s="25"/>
      <c r="AB215" s="25"/>
      <c r="AC215" s="25"/>
      <c r="AD215" s="25"/>
      <c r="AE215" s="25"/>
      <c r="AF215" s="29"/>
      <c r="AG215" s="25"/>
      <c r="AH215" s="25"/>
    </row>
    <row r="216" spans="1:37" x14ac:dyDescent="0.25">
      <c r="A216" s="20" t="s">
        <v>2277</v>
      </c>
      <c r="B216" s="20" t="s">
        <v>179</v>
      </c>
      <c r="C216" s="20" t="s">
        <v>3060</v>
      </c>
      <c r="D216" s="20" t="s">
        <v>3310</v>
      </c>
      <c r="F216" s="21">
        <v>1.5299999999999999E-3</v>
      </c>
      <c r="G216" s="21">
        <v>32.9</v>
      </c>
      <c r="H216" s="21" t="s">
        <v>3077</v>
      </c>
      <c r="I216" s="25"/>
      <c r="J216" s="35">
        <v>2.9E-4</v>
      </c>
      <c r="K216" s="21">
        <f t="shared" ref="K216:K222" si="98">J216*10000</f>
        <v>2.9</v>
      </c>
      <c r="L216" s="32">
        <v>0.78100000000000003</v>
      </c>
      <c r="M216" s="25">
        <v>1482.078</v>
      </c>
      <c r="N216" s="25">
        <v>382649.91800000001</v>
      </c>
      <c r="O216" s="32">
        <v>46.228000000000002</v>
      </c>
      <c r="P216" s="21">
        <v>1.7470000000000001</v>
      </c>
      <c r="Q216" s="21">
        <v>0.12640000000000001</v>
      </c>
      <c r="R216" s="32">
        <v>44.412999999999997</v>
      </c>
      <c r="S216" s="29">
        <v>1.5880000000000001</v>
      </c>
      <c r="T216" s="32">
        <v>35.503</v>
      </c>
      <c r="U216" s="32">
        <v>154.55600000000001</v>
      </c>
      <c r="V216" s="29">
        <v>19.253</v>
      </c>
      <c r="W216" s="32">
        <v>738.08</v>
      </c>
      <c r="X216" s="32">
        <v>129.80600000000001</v>
      </c>
      <c r="Y216" s="25">
        <v>476.16500000000002</v>
      </c>
      <c r="Z216" s="32">
        <v>35.899000000000001</v>
      </c>
      <c r="AA216" s="25">
        <v>37.533999999999999</v>
      </c>
      <c r="AB216" s="25">
        <v>2.496</v>
      </c>
      <c r="AC216" s="25">
        <v>10.257</v>
      </c>
      <c r="AD216" s="25">
        <v>0.93700000000000006</v>
      </c>
      <c r="AE216" s="25">
        <v>11650.022999999999</v>
      </c>
      <c r="AF216" s="29">
        <v>6.1630000000000003</v>
      </c>
      <c r="AG216" s="25">
        <v>6292.8339999999998</v>
      </c>
      <c r="AH216" s="25">
        <v>12210.526</v>
      </c>
      <c r="AI216" s="37">
        <f t="shared" ref="AI216:AI222" si="99">AH216/AC216</f>
        <v>1190.4578336745637</v>
      </c>
      <c r="AJ216" s="37">
        <f t="shared" ref="AJ216:AJ222" si="100">W216/AC216</f>
        <v>71.958662376913338</v>
      </c>
      <c r="AK216" s="37">
        <f t="shared" ref="AK216:AK222" si="101">O216/AC216</f>
        <v>4.5069708491761729</v>
      </c>
    </row>
    <row r="217" spans="1:37" x14ac:dyDescent="0.25">
      <c r="A217" s="20" t="s">
        <v>2277</v>
      </c>
      <c r="B217" s="20" t="s">
        <v>179</v>
      </c>
      <c r="C217" s="20" t="s">
        <v>3035</v>
      </c>
      <c r="D217" s="20" t="s">
        <v>3311</v>
      </c>
      <c r="F217" s="21">
        <v>5.1999999999999995E-4</v>
      </c>
      <c r="G217" s="21">
        <v>32.9</v>
      </c>
      <c r="H217" s="21" t="s">
        <v>3075</v>
      </c>
      <c r="I217" s="25"/>
      <c r="J217" s="35">
        <v>8.6000000000000003E-5</v>
      </c>
      <c r="K217" s="21">
        <f t="shared" si="98"/>
        <v>0.86</v>
      </c>
      <c r="L217" s="32">
        <v>0.42199999999999999</v>
      </c>
      <c r="M217" s="25">
        <v>1932.0840000000001</v>
      </c>
      <c r="N217" s="25">
        <v>448823.57299999997</v>
      </c>
      <c r="O217" s="32">
        <v>10.206</v>
      </c>
      <c r="P217" s="21" t="s">
        <v>3242</v>
      </c>
      <c r="Q217" s="21">
        <v>2.5100000000000001E-2</v>
      </c>
      <c r="R217" s="32">
        <v>11.427</v>
      </c>
      <c r="S217" s="29">
        <v>0.57599999999999996</v>
      </c>
      <c r="T217" s="32">
        <v>14.923</v>
      </c>
      <c r="U217" s="32">
        <v>84.661000000000001</v>
      </c>
      <c r="V217" s="29">
        <v>11.215999999999999</v>
      </c>
      <c r="W217" s="32">
        <v>472.70699999999999</v>
      </c>
      <c r="X217" s="32">
        <v>97.204999999999998</v>
      </c>
      <c r="Y217" s="25">
        <v>433.76900000000001</v>
      </c>
      <c r="Z217" s="32">
        <v>43.448</v>
      </c>
      <c r="AA217" s="25">
        <v>57.86</v>
      </c>
      <c r="AB217" s="25">
        <v>4.5599999999999996</v>
      </c>
      <c r="AC217" s="25">
        <v>19.614000000000001</v>
      </c>
      <c r="AD217" s="25">
        <v>2.0289999999999999</v>
      </c>
      <c r="AE217" s="25">
        <v>12950.941000000001</v>
      </c>
      <c r="AF217" s="29">
        <v>4.1369999999999996</v>
      </c>
      <c r="AG217" s="25">
        <v>1102.7529999999999</v>
      </c>
      <c r="AH217" s="25">
        <v>9202.0400000000009</v>
      </c>
      <c r="AI217" s="37">
        <f t="shared" si="99"/>
        <v>469.15672478841645</v>
      </c>
      <c r="AJ217" s="37">
        <f t="shared" si="100"/>
        <v>24.100489446313855</v>
      </c>
      <c r="AK217" s="37">
        <f t="shared" si="101"/>
        <v>0.52034261241970015</v>
      </c>
    </row>
    <row r="218" spans="1:37" x14ac:dyDescent="0.25">
      <c r="A218" s="20" t="s">
        <v>2277</v>
      </c>
      <c r="B218" s="20" t="s">
        <v>179</v>
      </c>
      <c r="C218" s="20" t="s">
        <v>3038</v>
      </c>
      <c r="D218" s="20" t="s">
        <v>3313</v>
      </c>
      <c r="F218" s="21">
        <v>9.2000000000000003E-4</v>
      </c>
      <c r="G218" s="21">
        <v>32.9</v>
      </c>
      <c r="H218" s="21" t="s">
        <v>3077</v>
      </c>
      <c r="I218" s="25"/>
      <c r="J218" s="35">
        <v>7.6099999999999996E-4</v>
      </c>
      <c r="K218" s="21">
        <f t="shared" si="98"/>
        <v>7.6099999999999994</v>
      </c>
      <c r="L218" s="32">
        <v>0.54400000000000004</v>
      </c>
      <c r="M218" s="25">
        <v>871.69399999999996</v>
      </c>
      <c r="N218" s="25">
        <v>434451.24900000001</v>
      </c>
      <c r="O218" s="32">
        <v>2.657</v>
      </c>
      <c r="P218" s="21" t="s">
        <v>3314</v>
      </c>
      <c r="Q218" s="21">
        <v>2.8799999999999999E-2</v>
      </c>
      <c r="R218" s="32">
        <v>12.17</v>
      </c>
      <c r="S218" s="29">
        <v>0.04</v>
      </c>
      <c r="T218" s="32">
        <v>0.64800000000000002</v>
      </c>
      <c r="U218" s="32">
        <v>1.6870000000000001</v>
      </c>
      <c r="V218" s="29">
        <v>0.36199999999999999</v>
      </c>
      <c r="W218" s="32">
        <v>10.849</v>
      </c>
      <c r="X218" s="32">
        <v>4.4790000000000001</v>
      </c>
      <c r="Y218" s="25">
        <v>62.081000000000003</v>
      </c>
      <c r="Z218" s="32">
        <v>26.561</v>
      </c>
      <c r="AA218" s="25">
        <v>142.904</v>
      </c>
      <c r="AB218" s="25">
        <v>32.622999999999998</v>
      </c>
      <c r="AC218" s="25">
        <v>336.53300000000002</v>
      </c>
      <c r="AD218" s="25">
        <v>76.506</v>
      </c>
      <c r="AE218" s="25">
        <v>10562.245999999999</v>
      </c>
      <c r="AF218" s="29">
        <v>1.119</v>
      </c>
      <c r="AG218" s="25">
        <v>184.35300000000001</v>
      </c>
      <c r="AH218" s="25">
        <v>420.55099999999999</v>
      </c>
      <c r="AI218" s="37">
        <f t="shared" si="99"/>
        <v>1.2496575372994623</v>
      </c>
      <c r="AJ218" s="37">
        <f t="shared" si="100"/>
        <v>3.2237551740839678E-2</v>
      </c>
      <c r="AK218" s="37">
        <f t="shared" si="101"/>
        <v>7.8952138423274976E-3</v>
      </c>
    </row>
    <row r="219" spans="1:37" x14ac:dyDescent="0.25">
      <c r="A219" s="20" t="s">
        <v>2277</v>
      </c>
      <c r="B219" s="20" t="s">
        <v>179</v>
      </c>
      <c r="C219" s="20" t="s">
        <v>3276</v>
      </c>
      <c r="D219" s="20" t="s">
        <v>3317</v>
      </c>
      <c r="F219" s="21">
        <v>5.5999999999999995E-4</v>
      </c>
      <c r="G219" s="21">
        <v>32.9</v>
      </c>
      <c r="H219" s="21" t="s">
        <v>3075</v>
      </c>
      <c r="I219" s="25"/>
      <c r="J219" s="35">
        <v>1.01E-4</v>
      </c>
      <c r="K219" s="21">
        <f t="shared" si="98"/>
        <v>1.01</v>
      </c>
      <c r="L219" s="32">
        <v>0.36699999999999999</v>
      </c>
      <c r="M219" s="25">
        <v>1784.0530000000001</v>
      </c>
      <c r="N219" s="25">
        <v>393156.95699999999</v>
      </c>
      <c r="O219" s="32">
        <v>34.494</v>
      </c>
      <c r="P219" s="21" t="s">
        <v>3030</v>
      </c>
      <c r="Q219" s="21">
        <v>2.01E-2</v>
      </c>
      <c r="R219" s="32">
        <v>23.565999999999999</v>
      </c>
      <c r="S219" s="29">
        <v>0.749</v>
      </c>
      <c r="T219" s="32">
        <v>19.135000000000002</v>
      </c>
      <c r="U219" s="32">
        <v>115.922</v>
      </c>
      <c r="V219" s="29">
        <v>10.676</v>
      </c>
      <c r="W219" s="32">
        <v>668.34</v>
      </c>
      <c r="X219" s="32">
        <v>127.392</v>
      </c>
      <c r="Y219" s="25">
        <v>500.964</v>
      </c>
      <c r="Z219" s="32">
        <v>41.917999999999999</v>
      </c>
      <c r="AA219" s="25">
        <v>47.972999999999999</v>
      </c>
      <c r="AB219" s="25">
        <v>3.3559999999999999</v>
      </c>
      <c r="AC219" s="25">
        <v>13.307</v>
      </c>
      <c r="AD219" s="25">
        <v>1.1220000000000001</v>
      </c>
      <c r="AE219" s="25">
        <v>13465.891</v>
      </c>
      <c r="AF219" s="29">
        <v>7.3810000000000002</v>
      </c>
      <c r="AG219" s="25">
        <v>4738.835</v>
      </c>
      <c r="AH219" s="25">
        <v>14214.171</v>
      </c>
      <c r="AI219" s="37">
        <f t="shared" si="99"/>
        <v>1068.1724656195986</v>
      </c>
      <c r="AJ219" s="37">
        <f t="shared" si="100"/>
        <v>50.22469377019614</v>
      </c>
      <c r="AK219" s="37">
        <f t="shared" si="101"/>
        <v>2.5921695348312919</v>
      </c>
    </row>
    <row r="220" spans="1:37" x14ac:dyDescent="0.25">
      <c r="A220" s="20" t="s">
        <v>2277</v>
      </c>
      <c r="B220" s="20" t="s">
        <v>179</v>
      </c>
      <c r="C220" s="20" t="s">
        <v>3276</v>
      </c>
      <c r="D220" s="20" t="s">
        <v>3318</v>
      </c>
      <c r="F220" s="21">
        <v>7.2999999999999996E-4</v>
      </c>
      <c r="G220" s="21">
        <v>32.9</v>
      </c>
      <c r="H220" s="21" t="s">
        <v>3062</v>
      </c>
      <c r="I220" s="25"/>
      <c r="J220" s="35" t="s">
        <v>3013</v>
      </c>
      <c r="K220" s="21" t="e">
        <f t="shared" si="98"/>
        <v>#VALUE!</v>
      </c>
      <c r="L220" s="32">
        <v>0.40799999999999997</v>
      </c>
      <c r="M220" s="25">
        <v>1398.8679999999999</v>
      </c>
      <c r="N220" s="25">
        <v>402803.79200000002</v>
      </c>
      <c r="O220" s="32">
        <v>8.5530000000000008</v>
      </c>
      <c r="P220" s="21" t="s">
        <v>3319</v>
      </c>
      <c r="Q220" s="21">
        <v>3.0200000000000001E-2</v>
      </c>
      <c r="R220" s="32">
        <v>9.032</v>
      </c>
      <c r="S220" s="29">
        <v>0.24199999999999999</v>
      </c>
      <c r="T220" s="32">
        <v>6.42</v>
      </c>
      <c r="U220" s="32">
        <v>50.371000000000002</v>
      </c>
      <c r="V220" s="29">
        <v>7.2779999999999996</v>
      </c>
      <c r="W220" s="32">
        <v>357.00400000000002</v>
      </c>
      <c r="X220" s="32">
        <v>76.953000000000003</v>
      </c>
      <c r="Y220" s="25">
        <v>344.27499999999998</v>
      </c>
      <c r="Z220" s="32">
        <v>32.161000000000001</v>
      </c>
      <c r="AA220" s="25">
        <v>39.417999999999999</v>
      </c>
      <c r="AB220" s="25">
        <v>2.927</v>
      </c>
      <c r="AC220" s="25">
        <v>12.347</v>
      </c>
      <c r="AD220" s="25">
        <v>1.1679999999999999</v>
      </c>
      <c r="AE220" s="25">
        <v>11815.662</v>
      </c>
      <c r="AF220" s="29">
        <v>2.4550000000000001</v>
      </c>
      <c r="AG220" s="25">
        <v>874.40599999999995</v>
      </c>
      <c r="AH220" s="25">
        <v>5814.7340000000004</v>
      </c>
      <c r="AI220" s="37">
        <f t="shared" si="99"/>
        <v>470.94306309224919</v>
      </c>
      <c r="AJ220" s="37">
        <f t="shared" si="100"/>
        <v>28.914230177371024</v>
      </c>
      <c r="AK220" s="37">
        <f t="shared" si="101"/>
        <v>0.69271887907993857</v>
      </c>
    </row>
    <row r="221" spans="1:37" x14ac:dyDescent="0.25">
      <c r="A221" s="20" t="s">
        <v>2277</v>
      </c>
      <c r="B221" s="20" t="s">
        <v>179</v>
      </c>
      <c r="C221" s="20" t="s">
        <v>3320</v>
      </c>
      <c r="D221" s="20" t="s">
        <v>3321</v>
      </c>
      <c r="F221" s="21">
        <v>1.17E-3</v>
      </c>
      <c r="G221" s="21">
        <v>32.9</v>
      </c>
      <c r="H221" s="21" t="s">
        <v>3077</v>
      </c>
      <c r="I221" s="25"/>
      <c r="J221" s="35" t="s">
        <v>3013</v>
      </c>
      <c r="K221" s="21" t="e">
        <f t="shared" si="98"/>
        <v>#VALUE!</v>
      </c>
      <c r="L221" s="32">
        <v>0.77500000000000002</v>
      </c>
      <c r="M221" s="25">
        <v>2776.2890000000002</v>
      </c>
      <c r="N221" s="25">
        <v>451872.75400000002</v>
      </c>
      <c r="O221" s="32">
        <v>17.332999999999998</v>
      </c>
      <c r="P221" s="21">
        <v>0.55100000000000005</v>
      </c>
      <c r="Q221" s="21">
        <v>5.28E-2</v>
      </c>
      <c r="R221" s="32">
        <v>13.446999999999999</v>
      </c>
      <c r="S221" s="29">
        <v>0.377</v>
      </c>
      <c r="T221" s="32">
        <v>10.722</v>
      </c>
      <c r="U221" s="32">
        <v>108.429</v>
      </c>
      <c r="V221" s="29">
        <v>7.3959999999999999</v>
      </c>
      <c r="W221" s="32">
        <v>838.10799999999995</v>
      </c>
      <c r="X221" s="32">
        <v>177.82599999999999</v>
      </c>
      <c r="Y221" s="25">
        <v>759.48699999999997</v>
      </c>
      <c r="Z221" s="32">
        <v>65.415999999999997</v>
      </c>
      <c r="AA221" s="25">
        <v>74.747</v>
      </c>
      <c r="AB221" s="25">
        <v>5.14</v>
      </c>
      <c r="AC221" s="25">
        <v>20.405999999999999</v>
      </c>
      <c r="AD221" s="25">
        <v>1.7569999999999999</v>
      </c>
      <c r="AE221" s="25">
        <v>16385.181</v>
      </c>
      <c r="AF221" s="29">
        <v>6.4130000000000003</v>
      </c>
      <c r="AG221" s="25">
        <v>1877.9639999999999</v>
      </c>
      <c r="AH221" s="25">
        <v>14137.572</v>
      </c>
      <c r="AI221" s="37">
        <f t="shared" si="99"/>
        <v>692.81446633343137</v>
      </c>
      <c r="AJ221" s="37">
        <f t="shared" si="100"/>
        <v>41.071645594433008</v>
      </c>
      <c r="AK221" s="37">
        <f t="shared" si="101"/>
        <v>0.84940703714593746</v>
      </c>
    </row>
    <row r="222" spans="1:37" x14ac:dyDescent="0.25">
      <c r="A222" s="20" t="s">
        <v>2277</v>
      </c>
      <c r="B222" s="20" t="s">
        <v>179</v>
      </c>
      <c r="C222" s="20" t="s">
        <v>3330</v>
      </c>
      <c r="D222" s="20" t="s">
        <v>3331</v>
      </c>
      <c r="F222" s="21">
        <v>1.58E-3</v>
      </c>
      <c r="G222" s="21">
        <v>32.9</v>
      </c>
      <c r="H222" s="21" t="s">
        <v>3062</v>
      </c>
      <c r="I222" s="25"/>
      <c r="J222" s="35">
        <v>1.07E-4</v>
      </c>
      <c r="K222" s="21">
        <f t="shared" si="98"/>
        <v>1.07</v>
      </c>
      <c r="L222" s="32">
        <v>0.62</v>
      </c>
      <c r="M222" s="25">
        <v>1500.2439999999999</v>
      </c>
      <c r="N222" s="25">
        <v>422804.06599999999</v>
      </c>
      <c r="O222" s="32">
        <v>8.7249999999999996</v>
      </c>
      <c r="P222" s="21">
        <v>0.39600000000000002</v>
      </c>
      <c r="Q222" s="21">
        <v>0.1195</v>
      </c>
      <c r="R222" s="32">
        <v>10.933999999999999</v>
      </c>
      <c r="S222" s="29">
        <v>0.49099999999999999</v>
      </c>
      <c r="T222" s="32">
        <v>10.587</v>
      </c>
      <c r="U222" s="32">
        <v>63.106999999999999</v>
      </c>
      <c r="V222" s="29">
        <v>8.827</v>
      </c>
      <c r="W222" s="32">
        <v>380.95400000000001</v>
      </c>
      <c r="X222" s="32">
        <v>78.718000000000004</v>
      </c>
      <c r="Y222" s="25">
        <v>351.30399999999997</v>
      </c>
      <c r="Z222" s="32">
        <v>34.993000000000002</v>
      </c>
      <c r="AA222" s="25">
        <v>45.85</v>
      </c>
      <c r="AB222" s="25">
        <v>3.5529999999999999</v>
      </c>
      <c r="AC222" s="25">
        <v>16.303000000000001</v>
      </c>
      <c r="AD222" s="25">
        <v>1.587</v>
      </c>
      <c r="AE222" s="25">
        <v>11833.513999999999</v>
      </c>
      <c r="AF222" s="29">
        <v>3.0569999999999999</v>
      </c>
      <c r="AG222" s="25">
        <v>967.899</v>
      </c>
      <c r="AH222" s="25">
        <v>6935.1090000000004</v>
      </c>
      <c r="AI222" s="37">
        <f t="shared" si="99"/>
        <v>425.38851745077591</v>
      </c>
      <c r="AJ222" s="37">
        <f t="shared" si="100"/>
        <v>23.367110347788749</v>
      </c>
      <c r="AK222" s="37">
        <f t="shared" si="101"/>
        <v>0.53517757467950677</v>
      </c>
    </row>
    <row r="223" spans="1:37" x14ac:dyDescent="0.25">
      <c r="E223" s="38" t="s">
        <v>3356</v>
      </c>
      <c r="F223" s="43">
        <f>AVERAGE(F216:F222)</f>
        <v>1.0014285714285713E-3</v>
      </c>
      <c r="G223" s="41">
        <f>AVERAGE(G216:G222)</f>
        <v>32.9</v>
      </c>
      <c r="H223" s="41" t="e">
        <f t="shared" ref="H223:AK223" si="102">AVERAGE(H216:H222)</f>
        <v>#DIV/0!</v>
      </c>
      <c r="I223" s="41"/>
      <c r="J223" s="41">
        <f>AVERAGE(J216:J222)</f>
        <v>2.6899999999999998E-4</v>
      </c>
      <c r="K223" s="41" t="e">
        <f>AVERAGE(K216:K222)</f>
        <v>#VALUE!</v>
      </c>
      <c r="L223" s="41">
        <f t="shared" si="102"/>
        <v>0.5595714285714285</v>
      </c>
      <c r="M223" s="41">
        <f t="shared" si="102"/>
        <v>1677.9014285714288</v>
      </c>
      <c r="N223" s="41">
        <f t="shared" si="102"/>
        <v>419508.90128571435</v>
      </c>
      <c r="O223" s="41">
        <f t="shared" si="102"/>
        <v>18.313714285714287</v>
      </c>
      <c r="P223" s="41">
        <f t="shared" si="102"/>
        <v>0.89800000000000002</v>
      </c>
      <c r="Q223" s="41">
        <f t="shared" si="102"/>
        <v>5.7557142857142862E-2</v>
      </c>
      <c r="R223" s="41">
        <f t="shared" si="102"/>
        <v>17.855571428571427</v>
      </c>
      <c r="S223" s="41">
        <f t="shared" si="102"/>
        <v>0.5804285714285714</v>
      </c>
      <c r="T223" s="41">
        <f t="shared" si="102"/>
        <v>13.991142857142858</v>
      </c>
      <c r="U223" s="41">
        <f t="shared" si="102"/>
        <v>82.67614285714285</v>
      </c>
      <c r="V223" s="41">
        <f t="shared" si="102"/>
        <v>9.2868571428571425</v>
      </c>
      <c r="W223" s="41">
        <f t="shared" si="102"/>
        <v>495.14885714285714</v>
      </c>
      <c r="X223" s="41">
        <f t="shared" si="102"/>
        <v>98.911285714285711</v>
      </c>
      <c r="Y223" s="41">
        <f t="shared" si="102"/>
        <v>418.29214285714289</v>
      </c>
      <c r="Z223" s="41">
        <f t="shared" si="102"/>
        <v>40.056571428571431</v>
      </c>
      <c r="AA223" s="41">
        <f t="shared" si="102"/>
        <v>63.755142857142864</v>
      </c>
      <c r="AB223" s="41">
        <f t="shared" si="102"/>
        <v>7.8078571428571424</v>
      </c>
      <c r="AC223" s="41">
        <f t="shared" si="102"/>
        <v>61.252428571428574</v>
      </c>
      <c r="AD223" s="41">
        <f t="shared" si="102"/>
        <v>12.158000000000001</v>
      </c>
      <c r="AE223" s="41">
        <f t="shared" si="102"/>
        <v>12666.208285714283</v>
      </c>
      <c r="AF223" s="41">
        <f t="shared" si="102"/>
        <v>4.3892857142857142</v>
      </c>
      <c r="AG223" s="41">
        <f t="shared" si="102"/>
        <v>2291.2919999999999</v>
      </c>
      <c r="AH223" s="41">
        <f t="shared" si="102"/>
        <v>8990.6718571428555</v>
      </c>
      <c r="AI223" s="41">
        <f t="shared" si="102"/>
        <v>616.88324692804781</v>
      </c>
      <c r="AJ223" s="41">
        <f t="shared" si="102"/>
        <v>34.238438466393852</v>
      </c>
      <c r="AK223" s="41">
        <f t="shared" si="102"/>
        <v>1.3863831001678393</v>
      </c>
    </row>
    <row r="224" spans="1:37" x14ac:dyDescent="0.25">
      <c r="E224" s="38" t="s">
        <v>3357</v>
      </c>
      <c r="F224" s="43">
        <f>STDEV(F216:F222)</f>
        <v>4.3769961432579808E-4</v>
      </c>
      <c r="G224" s="41">
        <f>STDEV(G216:G222)</f>
        <v>0</v>
      </c>
      <c r="H224" s="41" t="e">
        <f t="shared" ref="H224:AK224" si="103">STDEV(H216:H222)</f>
        <v>#DIV/0!</v>
      </c>
      <c r="I224" s="41"/>
      <c r="J224" s="41">
        <f t="shared" si="103"/>
        <v>2.8742912169785439E-4</v>
      </c>
      <c r="K224" s="41" t="e">
        <f t="shared" si="103"/>
        <v>#VALUE!</v>
      </c>
      <c r="L224" s="41">
        <f t="shared" si="103"/>
        <v>0.17239379062953267</v>
      </c>
      <c r="M224" s="41">
        <f t="shared" si="103"/>
        <v>588.79414088622821</v>
      </c>
      <c r="N224" s="41">
        <f t="shared" si="103"/>
        <v>27303.757673864922</v>
      </c>
      <c r="O224" s="41">
        <f t="shared" si="103"/>
        <v>16.021098128346114</v>
      </c>
      <c r="P224" s="41">
        <f t="shared" si="103"/>
        <v>0.73932874961007722</v>
      </c>
      <c r="Q224" s="41">
        <f t="shared" si="103"/>
        <v>4.5881690507320272E-2</v>
      </c>
      <c r="R224" s="41">
        <f t="shared" si="103"/>
        <v>12.627729577628529</v>
      </c>
      <c r="S224" s="41">
        <f t="shared" si="103"/>
        <v>0.49993561490217836</v>
      </c>
      <c r="T224" s="41">
        <f t="shared" si="103"/>
        <v>11.163368449659679</v>
      </c>
      <c r="U224" s="41">
        <f t="shared" si="103"/>
        <v>49.874784973399734</v>
      </c>
      <c r="V224" s="41">
        <f t="shared" si="103"/>
        <v>5.6634898672276712</v>
      </c>
      <c r="W224" s="41">
        <f t="shared" si="103"/>
        <v>281.01190405890208</v>
      </c>
      <c r="X224" s="41">
        <f t="shared" si="103"/>
        <v>54.47242373199574</v>
      </c>
      <c r="Y224" s="41">
        <f t="shared" si="103"/>
        <v>209.63845632455616</v>
      </c>
      <c r="Z224" s="41">
        <f t="shared" si="103"/>
        <v>12.552974240621783</v>
      </c>
      <c r="AA224" s="41">
        <f t="shared" si="103"/>
        <v>37.12508192775951</v>
      </c>
      <c r="AB224" s="41">
        <f t="shared" si="103"/>
        <v>10.98042794291387</v>
      </c>
      <c r="AC224" s="41">
        <f t="shared" si="103"/>
        <v>121.44482450596945</v>
      </c>
      <c r="AD224" s="41">
        <f t="shared" si="103"/>
        <v>28.377434767786884</v>
      </c>
      <c r="AE224" s="41">
        <f t="shared" si="103"/>
        <v>1889.7716706844021</v>
      </c>
      <c r="AF224" s="41">
        <f t="shared" si="103"/>
        <v>2.3261806833151568</v>
      </c>
      <c r="AG224" s="41">
        <f t="shared" si="103"/>
        <v>2301.6080257030444</v>
      </c>
      <c r="AH224" s="41">
        <f t="shared" si="103"/>
        <v>5032.337975652983</v>
      </c>
      <c r="AI224" s="41">
        <f t="shared" si="103"/>
        <v>407.67877999602069</v>
      </c>
      <c r="AJ224" s="41">
        <f t="shared" si="103"/>
        <v>22.892660870780475</v>
      </c>
      <c r="AK224" s="41">
        <f t="shared" si="103"/>
        <v>1.5987655652066046</v>
      </c>
    </row>
    <row r="225" spans="1:37" x14ac:dyDescent="0.25">
      <c r="E225" s="38" t="s">
        <v>3358</v>
      </c>
      <c r="F225" s="26">
        <f>F224/F223</f>
        <v>0.43707522115272279</v>
      </c>
      <c r="G225" s="41">
        <f>G224/G223</f>
        <v>0</v>
      </c>
      <c r="H225" s="41" t="e">
        <f t="shared" ref="H225:AK225" si="104">H224/H223</f>
        <v>#DIV/0!</v>
      </c>
      <c r="I225" s="41"/>
      <c r="J225" s="41">
        <f t="shared" si="104"/>
        <v>1.0685097460886781</v>
      </c>
      <c r="K225" s="41" t="e">
        <f t="shared" si="104"/>
        <v>#VALUE!</v>
      </c>
      <c r="L225" s="41">
        <f t="shared" si="104"/>
        <v>0.30808183160753866</v>
      </c>
      <c r="M225" s="41">
        <f t="shared" si="104"/>
        <v>0.35091104331887341</v>
      </c>
      <c r="N225" s="41">
        <f t="shared" si="104"/>
        <v>6.5085049662079023E-2</v>
      </c>
      <c r="O225" s="41">
        <f t="shared" si="104"/>
        <v>0.87481424458191204</v>
      </c>
      <c r="P225" s="41">
        <f t="shared" si="104"/>
        <v>0.82330595724952915</v>
      </c>
      <c r="Q225" s="41">
        <f t="shared" si="104"/>
        <v>0.7971502446047205</v>
      </c>
      <c r="R225" s="41">
        <f t="shared" si="104"/>
        <v>0.70721509127522986</v>
      </c>
      <c r="S225" s="41">
        <f t="shared" si="104"/>
        <v>0.86132151226070608</v>
      </c>
      <c r="T225" s="41">
        <f t="shared" si="104"/>
        <v>0.7978882471320401</v>
      </c>
      <c r="U225" s="41">
        <f t="shared" si="104"/>
        <v>0.60325485986421745</v>
      </c>
      <c r="V225" s="41">
        <f t="shared" si="104"/>
        <v>0.60983923625697911</v>
      </c>
      <c r="W225" s="41">
        <f t="shared" si="104"/>
        <v>0.56753014776287036</v>
      </c>
      <c r="X225" s="41">
        <f t="shared" si="104"/>
        <v>0.55072000468525217</v>
      </c>
      <c r="Y225" s="41">
        <f t="shared" si="104"/>
        <v>0.50117713159186184</v>
      </c>
      <c r="Z225" s="41">
        <f t="shared" si="104"/>
        <v>0.31338114553828328</v>
      </c>
      <c r="AA225" s="41">
        <f t="shared" si="104"/>
        <v>0.5823072502707155</v>
      </c>
      <c r="AB225" s="41">
        <f t="shared" si="104"/>
        <v>1.4063305388417728</v>
      </c>
      <c r="AC225" s="41">
        <f t="shared" si="104"/>
        <v>1.9826940308880723</v>
      </c>
      <c r="AD225" s="41">
        <f t="shared" si="104"/>
        <v>2.3340545128957788</v>
      </c>
      <c r="AE225" s="41">
        <f t="shared" si="104"/>
        <v>0.14919789948628912</v>
      </c>
      <c r="AF225" s="41">
        <f t="shared" si="104"/>
        <v>0.52996793435984046</v>
      </c>
      <c r="AG225" s="41">
        <f t="shared" si="104"/>
        <v>1.0045022745695635</v>
      </c>
      <c r="AH225" s="41">
        <f t="shared" si="104"/>
        <v>0.55972880065185793</v>
      </c>
      <c r="AI225" s="41">
        <f t="shared" si="104"/>
        <v>0.6608686198339434</v>
      </c>
      <c r="AJ225" s="41">
        <f t="shared" si="104"/>
        <v>0.66862456047025542</v>
      </c>
      <c r="AK225" s="41">
        <f t="shared" si="104"/>
        <v>1.1531917584779083</v>
      </c>
    </row>
    <row r="226" spans="1:37" x14ac:dyDescent="0.25">
      <c r="I226" s="25"/>
      <c r="L226" s="32"/>
      <c r="M226" s="25"/>
      <c r="N226" s="25"/>
      <c r="O226" s="32"/>
      <c r="R226" s="32"/>
      <c r="S226" s="29"/>
      <c r="T226" s="32"/>
      <c r="U226" s="32"/>
      <c r="V226" s="29"/>
      <c r="W226" s="32"/>
      <c r="X226" s="32"/>
      <c r="Y226" s="25"/>
      <c r="Z226" s="32"/>
      <c r="AA226" s="25"/>
      <c r="AB226" s="25"/>
      <c r="AC226" s="25"/>
      <c r="AD226" s="25"/>
      <c r="AE226" s="25"/>
      <c r="AF226" s="29"/>
      <c r="AG226" s="25"/>
      <c r="AH226" s="25"/>
    </row>
    <row r="227" spans="1:37" x14ac:dyDescent="0.25">
      <c r="A227" s="20" t="s">
        <v>1567</v>
      </c>
      <c r="B227" s="20" t="s">
        <v>199</v>
      </c>
      <c r="C227" s="20" t="s">
        <v>3154</v>
      </c>
      <c r="D227" s="20" t="s">
        <v>3332</v>
      </c>
      <c r="F227" s="21">
        <v>1.7000000000000001E-4</v>
      </c>
      <c r="G227" s="21">
        <v>32.9</v>
      </c>
      <c r="H227" s="21">
        <v>1.6E-2</v>
      </c>
      <c r="I227" s="25">
        <v>726.82399999999996</v>
      </c>
      <c r="J227" s="21">
        <v>7.6000000000000004E-4</v>
      </c>
      <c r="K227" s="21">
        <f t="shared" ref="K227:K240" si="105">J227*10000</f>
        <v>7.6000000000000005</v>
      </c>
      <c r="L227" s="32">
        <v>0.36699999999999999</v>
      </c>
      <c r="M227" s="25">
        <v>918.49099999999999</v>
      </c>
      <c r="N227" s="25">
        <v>415263.42099999997</v>
      </c>
      <c r="O227" s="32">
        <v>1.022</v>
      </c>
      <c r="P227" s="21" t="s">
        <v>3112</v>
      </c>
      <c r="Q227" s="21">
        <v>7.0000000000000001E-3</v>
      </c>
      <c r="R227" s="32">
        <v>11.61</v>
      </c>
      <c r="S227" s="29">
        <v>9.2999999999999999E-2</v>
      </c>
      <c r="T227" s="32">
        <v>1.444</v>
      </c>
      <c r="U227" s="32">
        <v>2.9140000000000001</v>
      </c>
      <c r="V227" s="29">
        <v>0.91700000000000004</v>
      </c>
      <c r="W227" s="32">
        <v>15.068</v>
      </c>
      <c r="X227" s="32">
        <v>5.3319999999999999</v>
      </c>
      <c r="Y227" s="25">
        <v>67.569999999999993</v>
      </c>
      <c r="Z227" s="32">
        <v>27.952000000000002</v>
      </c>
      <c r="AA227" s="25">
        <v>146.88499999999999</v>
      </c>
      <c r="AB227" s="25">
        <v>34.095999999999997</v>
      </c>
      <c r="AC227" s="25">
        <v>355.38299999999998</v>
      </c>
      <c r="AD227" s="25">
        <v>81.540000000000006</v>
      </c>
      <c r="AE227" s="25">
        <v>8792.5750000000007</v>
      </c>
      <c r="AF227" s="29">
        <v>0.68600000000000005</v>
      </c>
      <c r="AG227" s="25">
        <v>267.7</v>
      </c>
      <c r="AH227" s="25">
        <v>387.827</v>
      </c>
      <c r="AI227" s="37">
        <f t="shared" ref="AI227:AI240" si="106">AH227/AC227</f>
        <v>1.0912930556610756</v>
      </c>
      <c r="AJ227" s="37">
        <f t="shared" ref="AJ227:AJ240" si="107">W227/AC227</f>
        <v>4.239932692334749E-2</v>
      </c>
      <c r="AK227" s="37">
        <f t="shared" ref="AK227:AK240" si="108">O227/AC227</f>
        <v>2.8757706474423369E-3</v>
      </c>
    </row>
    <row r="228" spans="1:37" x14ac:dyDescent="0.25">
      <c r="A228" s="20" t="s">
        <v>1567</v>
      </c>
      <c r="B228" s="20" t="s">
        <v>199</v>
      </c>
      <c r="C228" s="20" t="s">
        <v>3060</v>
      </c>
      <c r="D228" s="20" t="s">
        <v>3333</v>
      </c>
      <c r="F228" s="21">
        <v>1.2999999999999999E-4</v>
      </c>
      <c r="G228" s="21">
        <v>32.9</v>
      </c>
      <c r="H228" s="21">
        <v>1.6E-2</v>
      </c>
      <c r="I228" s="25">
        <v>766.09900000000005</v>
      </c>
      <c r="J228" s="21">
        <v>6.4999999999999997E-4</v>
      </c>
      <c r="K228" s="21">
        <f t="shared" si="105"/>
        <v>6.5</v>
      </c>
      <c r="L228" s="32">
        <v>0.317</v>
      </c>
      <c r="M228" s="25">
        <v>846.96299999999997</v>
      </c>
      <c r="N228" s="25">
        <v>437701.163</v>
      </c>
      <c r="O228" s="32">
        <v>1.2290000000000001</v>
      </c>
      <c r="P228" s="21" t="s">
        <v>3037</v>
      </c>
      <c r="Q228" s="21">
        <v>8.0000000000000002E-3</v>
      </c>
      <c r="R228" s="32">
        <v>10.512</v>
      </c>
      <c r="S228" s="29">
        <v>6.0999999999999999E-2</v>
      </c>
      <c r="T228" s="32">
        <v>1.2210000000000001</v>
      </c>
      <c r="U228" s="32">
        <v>2.3620000000000001</v>
      </c>
      <c r="V228" s="29">
        <v>0.67600000000000005</v>
      </c>
      <c r="W228" s="32">
        <v>12.946</v>
      </c>
      <c r="X228" s="32">
        <v>4.6130000000000004</v>
      </c>
      <c r="Y228" s="25">
        <v>60.381999999999998</v>
      </c>
      <c r="Z228" s="32">
        <v>25.812999999999999</v>
      </c>
      <c r="AA228" s="25">
        <v>138.39699999999999</v>
      </c>
      <c r="AB228" s="25">
        <v>32.348999999999997</v>
      </c>
      <c r="AC228" s="25">
        <v>343.697</v>
      </c>
      <c r="AD228" s="25">
        <v>79.667000000000002</v>
      </c>
      <c r="AE228" s="25">
        <v>9502.3490000000002</v>
      </c>
      <c r="AF228" s="29">
        <v>0.80500000000000005</v>
      </c>
      <c r="AG228" s="25">
        <v>184.44300000000001</v>
      </c>
      <c r="AH228" s="25">
        <v>333.90800000000002</v>
      </c>
      <c r="AI228" s="37">
        <f t="shared" si="106"/>
        <v>0.97151851776419351</v>
      </c>
      <c r="AJ228" s="37">
        <f t="shared" si="107"/>
        <v>3.7666898459980738E-2</v>
      </c>
      <c r="AK228" s="37">
        <f t="shared" si="108"/>
        <v>3.5758240543269219E-3</v>
      </c>
    </row>
    <row r="229" spans="1:37" x14ac:dyDescent="0.25">
      <c r="A229" s="20" t="s">
        <v>1567</v>
      </c>
      <c r="B229" s="20" t="s">
        <v>199</v>
      </c>
      <c r="C229" s="20" t="s">
        <v>3035</v>
      </c>
      <c r="D229" s="20" t="s">
        <v>3334</v>
      </c>
      <c r="F229" s="21" t="s">
        <v>3013</v>
      </c>
      <c r="G229" s="21">
        <v>32.9</v>
      </c>
      <c r="H229" s="21">
        <v>1.6E-2</v>
      </c>
      <c r="I229" s="25">
        <v>777.77700000000004</v>
      </c>
      <c r="J229" s="21">
        <v>8.5999999999999998E-4</v>
      </c>
      <c r="K229" s="21">
        <f t="shared" si="105"/>
        <v>8.6</v>
      </c>
      <c r="L229" s="32">
        <v>0.378</v>
      </c>
      <c r="M229" s="25">
        <v>1141.0730000000001</v>
      </c>
      <c r="N229" s="25">
        <v>411030.75400000002</v>
      </c>
      <c r="O229" s="32">
        <v>2.6320000000000001</v>
      </c>
      <c r="P229" s="21" t="s">
        <v>3122</v>
      </c>
      <c r="Q229" s="21">
        <v>4.0000000000000001E-3</v>
      </c>
      <c r="R229" s="32">
        <v>15.336</v>
      </c>
      <c r="S229" s="29">
        <v>5.8999999999999997E-2</v>
      </c>
      <c r="T229" s="32">
        <v>1.1399999999999999</v>
      </c>
      <c r="U229" s="32">
        <v>2.5790000000000002</v>
      </c>
      <c r="V229" s="29">
        <v>0.82799999999999996</v>
      </c>
      <c r="W229" s="32">
        <v>14.625</v>
      </c>
      <c r="X229" s="32">
        <v>5.5759999999999996</v>
      </c>
      <c r="Y229" s="25">
        <v>76.772999999999996</v>
      </c>
      <c r="Z229" s="32">
        <v>34.201999999999998</v>
      </c>
      <c r="AA229" s="25">
        <v>185.98400000000001</v>
      </c>
      <c r="AB229" s="25">
        <v>43.804000000000002</v>
      </c>
      <c r="AC229" s="25">
        <v>459.90300000000002</v>
      </c>
      <c r="AD229" s="25">
        <v>104.215</v>
      </c>
      <c r="AE229" s="25">
        <v>8309.3850000000002</v>
      </c>
      <c r="AF229" s="29">
        <v>1.143</v>
      </c>
      <c r="AG229" s="25">
        <v>229.94200000000001</v>
      </c>
      <c r="AH229" s="25">
        <v>425.45</v>
      </c>
      <c r="AI229" s="37">
        <f t="shared" si="106"/>
        <v>0.92508637690991358</v>
      </c>
      <c r="AJ229" s="37">
        <f t="shared" si="107"/>
        <v>3.1800183951833323E-2</v>
      </c>
      <c r="AK229" s="37">
        <f t="shared" si="108"/>
        <v>5.7229459255538672E-3</v>
      </c>
    </row>
    <row r="230" spans="1:37" x14ac:dyDescent="0.25">
      <c r="A230" s="20" t="s">
        <v>1567</v>
      </c>
      <c r="B230" s="20" t="s">
        <v>199</v>
      </c>
      <c r="C230" s="20" t="s">
        <v>3067</v>
      </c>
      <c r="D230" s="20" t="s">
        <v>3335</v>
      </c>
      <c r="F230" s="21">
        <v>5.5999999999999995E-4</v>
      </c>
      <c r="G230" s="21">
        <v>32.9</v>
      </c>
      <c r="H230" s="21">
        <v>2.1000000000000001E-2</v>
      </c>
      <c r="I230" s="25">
        <v>764.20399999999995</v>
      </c>
      <c r="J230" s="21">
        <v>8.1999999999999998E-4</v>
      </c>
      <c r="K230" s="21">
        <f t="shared" si="105"/>
        <v>8.1999999999999993</v>
      </c>
      <c r="L230" s="32">
        <v>0.371</v>
      </c>
      <c r="M230" s="25">
        <v>1454.664</v>
      </c>
      <c r="N230" s="25">
        <v>429755.01199999999</v>
      </c>
      <c r="O230" s="32">
        <v>0.98299999999999998</v>
      </c>
      <c r="P230" s="21">
        <v>0.05</v>
      </c>
      <c r="Q230" s="21">
        <v>3.7999999999999999E-2</v>
      </c>
      <c r="R230" s="32">
        <v>10.843</v>
      </c>
      <c r="S230" s="29">
        <v>0.16800000000000001</v>
      </c>
      <c r="T230" s="32">
        <v>2.7240000000000002</v>
      </c>
      <c r="U230" s="32">
        <v>5.2889999999999997</v>
      </c>
      <c r="V230" s="29">
        <v>1.42</v>
      </c>
      <c r="W230" s="32">
        <v>28.795000000000002</v>
      </c>
      <c r="X230" s="32">
        <v>9.92</v>
      </c>
      <c r="Y230" s="25">
        <v>118.962</v>
      </c>
      <c r="Z230" s="32">
        <v>47.213000000000001</v>
      </c>
      <c r="AA230" s="25">
        <v>235.08600000000001</v>
      </c>
      <c r="AB230" s="25">
        <v>50.033999999999999</v>
      </c>
      <c r="AC230" s="25">
        <v>487.84800000000001</v>
      </c>
      <c r="AD230" s="25">
        <v>101.916</v>
      </c>
      <c r="AE230" s="25">
        <v>9205.3739999999998</v>
      </c>
      <c r="AF230" s="29">
        <v>0.50600000000000001</v>
      </c>
      <c r="AG230" s="25">
        <v>190.69800000000001</v>
      </c>
      <c r="AH230" s="25">
        <v>261.60700000000003</v>
      </c>
      <c r="AI230" s="37">
        <f t="shared" si="106"/>
        <v>0.53624694576999399</v>
      </c>
      <c r="AJ230" s="37">
        <f t="shared" si="107"/>
        <v>5.9024532231350749E-2</v>
      </c>
      <c r="AK230" s="37">
        <f t="shared" si="108"/>
        <v>2.0149718764861184E-3</v>
      </c>
    </row>
    <row r="231" spans="1:37" x14ac:dyDescent="0.25">
      <c r="A231" s="20" t="s">
        <v>1567</v>
      </c>
      <c r="B231" s="20" t="s">
        <v>199</v>
      </c>
      <c r="C231" s="20" t="s">
        <v>2991</v>
      </c>
      <c r="D231" s="20" t="s">
        <v>3336</v>
      </c>
      <c r="F231" s="21">
        <v>1.1999999999999999E-3</v>
      </c>
      <c r="G231" s="21">
        <v>32.9</v>
      </c>
      <c r="H231" s="21">
        <v>1.4E-2</v>
      </c>
      <c r="I231" s="25">
        <v>781.56299999999999</v>
      </c>
      <c r="J231" s="21">
        <v>1.39E-3</v>
      </c>
      <c r="K231" s="21">
        <f t="shared" si="105"/>
        <v>13.9</v>
      </c>
      <c r="L231" s="32">
        <v>0.35599999999999998</v>
      </c>
      <c r="M231" s="25">
        <v>767.72900000000004</v>
      </c>
      <c r="N231" s="25">
        <v>435192.07199999999</v>
      </c>
      <c r="O231" s="32">
        <v>1.3859999999999999</v>
      </c>
      <c r="P231" s="21">
        <v>0.14699999999999999</v>
      </c>
      <c r="Q231" s="21">
        <v>8.5000000000000006E-2</v>
      </c>
      <c r="R231" s="32">
        <v>9.9090000000000007</v>
      </c>
      <c r="S231" s="29">
        <v>0.129</v>
      </c>
      <c r="T231" s="32">
        <v>1.504</v>
      </c>
      <c r="U231" s="32">
        <v>2.5299999999999998</v>
      </c>
      <c r="V231" s="29">
        <v>0.83</v>
      </c>
      <c r="W231" s="32">
        <v>12.654999999999999</v>
      </c>
      <c r="X231" s="32">
        <v>4.4480000000000004</v>
      </c>
      <c r="Y231" s="25">
        <v>56.472000000000001</v>
      </c>
      <c r="Z231" s="32">
        <v>23.32</v>
      </c>
      <c r="AA231" s="25">
        <v>122.676</v>
      </c>
      <c r="AB231" s="25">
        <v>28.52</v>
      </c>
      <c r="AC231" s="25">
        <v>298.42700000000002</v>
      </c>
      <c r="AD231" s="25">
        <v>67.875</v>
      </c>
      <c r="AE231" s="25">
        <v>8365.5450000000001</v>
      </c>
      <c r="AF231" s="29">
        <v>0.623</v>
      </c>
      <c r="AG231" s="25">
        <v>150.584</v>
      </c>
      <c r="AH231" s="25">
        <v>255.29499999999999</v>
      </c>
      <c r="AI231" s="37">
        <f t="shared" si="106"/>
        <v>0.85546884162626025</v>
      </c>
      <c r="AJ231" s="37">
        <f t="shared" si="107"/>
        <v>4.2405680451165606E-2</v>
      </c>
      <c r="AK231" s="37">
        <f t="shared" si="108"/>
        <v>4.6443518850506149E-3</v>
      </c>
    </row>
    <row r="232" spans="1:37" x14ac:dyDescent="0.25">
      <c r="A232" s="20" t="s">
        <v>1567</v>
      </c>
      <c r="B232" s="20" t="s">
        <v>199</v>
      </c>
      <c r="C232" s="20" t="s">
        <v>2997</v>
      </c>
      <c r="D232" s="20" t="s">
        <v>3337</v>
      </c>
      <c r="F232" s="21">
        <v>2.1199999999999999E-3</v>
      </c>
      <c r="G232" s="21">
        <v>32.9</v>
      </c>
      <c r="H232" s="21">
        <v>1.2E-2</v>
      </c>
      <c r="I232" s="25">
        <v>805.66399999999999</v>
      </c>
      <c r="J232" s="21">
        <v>2.2200000000000002E-3</v>
      </c>
      <c r="K232" s="21">
        <f t="shared" si="105"/>
        <v>22.200000000000003</v>
      </c>
      <c r="L232" s="32">
        <v>0.28599999999999998</v>
      </c>
      <c r="M232" s="25">
        <v>537.67499999999995</v>
      </c>
      <c r="N232" s="25">
        <v>449698.04499999998</v>
      </c>
      <c r="O232" s="32">
        <v>0.308</v>
      </c>
      <c r="P232" s="21" t="s">
        <v>3051</v>
      </c>
      <c r="Q232" s="21">
        <v>1.4999999999999999E-2</v>
      </c>
      <c r="R232" s="32">
        <v>6.702</v>
      </c>
      <c r="S232" s="29">
        <v>5.1999999999999998E-2</v>
      </c>
      <c r="T232" s="32">
        <v>0.79200000000000004</v>
      </c>
      <c r="U232" s="32">
        <v>1.855</v>
      </c>
      <c r="V232" s="29">
        <v>0.874</v>
      </c>
      <c r="W232" s="32">
        <v>9.1129999999999995</v>
      </c>
      <c r="X232" s="32">
        <v>3.1</v>
      </c>
      <c r="Y232" s="25">
        <v>40.276000000000003</v>
      </c>
      <c r="Z232" s="32">
        <v>16.937000000000001</v>
      </c>
      <c r="AA232" s="25">
        <v>90.052000000000007</v>
      </c>
      <c r="AB232" s="25">
        <v>20.975999999999999</v>
      </c>
      <c r="AC232" s="25">
        <v>220.36</v>
      </c>
      <c r="AD232" s="25">
        <v>51.27</v>
      </c>
      <c r="AE232" s="25">
        <v>7820.45</v>
      </c>
      <c r="AF232" s="29">
        <v>0.28499999999999998</v>
      </c>
      <c r="AG232" s="25">
        <v>36.344000000000001</v>
      </c>
      <c r="AH232" s="25">
        <v>54.927</v>
      </c>
      <c r="AI232" s="37">
        <f t="shared" si="106"/>
        <v>0.24926030132510435</v>
      </c>
      <c r="AJ232" s="37">
        <f t="shared" si="107"/>
        <v>4.1355055363949893E-2</v>
      </c>
      <c r="AK232" s="37">
        <f t="shared" si="108"/>
        <v>1.3977128335451079E-3</v>
      </c>
    </row>
    <row r="233" spans="1:37" x14ac:dyDescent="0.25">
      <c r="A233" s="20" t="s">
        <v>1567</v>
      </c>
      <c r="B233" s="20" t="s">
        <v>199</v>
      </c>
      <c r="C233" s="20" t="s">
        <v>3043</v>
      </c>
      <c r="D233" s="20" t="s">
        <v>3338</v>
      </c>
      <c r="F233" s="21">
        <v>2.1000000000000001E-4</v>
      </c>
      <c r="G233" s="21">
        <v>32.9</v>
      </c>
      <c r="H233" s="21">
        <v>2.5999999999999999E-2</v>
      </c>
      <c r="I233" s="25">
        <v>798.73699999999997</v>
      </c>
      <c r="J233" s="21">
        <v>8.8999999999999995E-4</v>
      </c>
      <c r="K233" s="21">
        <f t="shared" si="105"/>
        <v>8.9</v>
      </c>
      <c r="L233" s="32">
        <v>0.41599999999999998</v>
      </c>
      <c r="M233" s="25">
        <v>1051.355</v>
      </c>
      <c r="N233" s="25">
        <v>434392.80800000002</v>
      </c>
      <c r="O233" s="32">
        <v>2.4350000000000001</v>
      </c>
      <c r="P233" s="21" t="s">
        <v>3339</v>
      </c>
      <c r="Q233" s="21">
        <v>9.7000000000000003E-2</v>
      </c>
      <c r="R233" s="32">
        <v>17.693999999999999</v>
      </c>
      <c r="S233" s="29">
        <v>7.3999999999999996E-2</v>
      </c>
      <c r="T233" s="32">
        <v>1.0449999999999999</v>
      </c>
      <c r="U233" s="32">
        <v>2.1240000000000001</v>
      </c>
      <c r="V233" s="29">
        <v>0.67500000000000004</v>
      </c>
      <c r="W233" s="32">
        <v>14.108000000000001</v>
      </c>
      <c r="X233" s="32">
        <v>5.3650000000000002</v>
      </c>
      <c r="Y233" s="25">
        <v>72.427999999999997</v>
      </c>
      <c r="Z233" s="32">
        <v>31.93</v>
      </c>
      <c r="AA233" s="25">
        <v>172.959</v>
      </c>
      <c r="AB233" s="25">
        <v>40.515999999999998</v>
      </c>
      <c r="AC233" s="25">
        <v>425.745</v>
      </c>
      <c r="AD233" s="25">
        <v>95.245999999999995</v>
      </c>
      <c r="AE233" s="25">
        <v>9182.35</v>
      </c>
      <c r="AF233" s="29">
        <v>1.0669999999999999</v>
      </c>
      <c r="AG233" s="25">
        <v>146.84100000000001</v>
      </c>
      <c r="AH233" s="25">
        <v>259.95999999999998</v>
      </c>
      <c r="AI233" s="37">
        <f t="shared" si="106"/>
        <v>0.61060024192885409</v>
      </c>
      <c r="AJ233" s="37">
        <f t="shared" si="107"/>
        <v>3.3137206543823183E-2</v>
      </c>
      <c r="AK233" s="37">
        <f t="shared" si="108"/>
        <v>5.7193860174517613E-3</v>
      </c>
    </row>
    <row r="234" spans="1:37" x14ac:dyDescent="0.25">
      <c r="A234" s="20" t="s">
        <v>1567</v>
      </c>
      <c r="B234" s="20" t="s">
        <v>199</v>
      </c>
      <c r="C234" s="20" t="s">
        <v>3045</v>
      </c>
      <c r="D234" s="20" t="s">
        <v>3341</v>
      </c>
      <c r="F234" s="21">
        <v>2.1900000000000001E-3</v>
      </c>
      <c r="G234" s="21">
        <v>32.9</v>
      </c>
      <c r="H234" s="21">
        <v>1.4E-2</v>
      </c>
      <c r="I234" s="25">
        <v>770.08699999999999</v>
      </c>
      <c r="J234" s="21">
        <v>1.2600000000000001E-3</v>
      </c>
      <c r="K234" s="21">
        <f t="shared" si="105"/>
        <v>12.6</v>
      </c>
      <c r="L234" s="32">
        <v>0.436</v>
      </c>
      <c r="M234" s="25">
        <v>1579.4290000000001</v>
      </c>
      <c r="N234" s="25">
        <v>428459.95</v>
      </c>
      <c r="O234" s="32">
        <v>3.3889999999999998</v>
      </c>
      <c r="P234" s="21">
        <v>0.20599999999999999</v>
      </c>
      <c r="Q234" s="21">
        <v>1.7000000000000001E-2</v>
      </c>
      <c r="R234" s="32">
        <v>55.168999999999997</v>
      </c>
      <c r="S234" s="29">
        <v>0.10299999999999999</v>
      </c>
      <c r="T234" s="32">
        <v>2.0680000000000001</v>
      </c>
      <c r="U234" s="32">
        <v>4.7919999999999998</v>
      </c>
      <c r="V234" s="29">
        <v>2.2519999999999998</v>
      </c>
      <c r="W234" s="32">
        <v>28.753</v>
      </c>
      <c r="X234" s="32">
        <v>9.8770000000000007</v>
      </c>
      <c r="Y234" s="25">
        <v>122.85299999999999</v>
      </c>
      <c r="Z234" s="32">
        <v>49.524999999999999</v>
      </c>
      <c r="AA234" s="25">
        <v>250.68600000000001</v>
      </c>
      <c r="AB234" s="25">
        <v>55.844000000000001</v>
      </c>
      <c r="AC234" s="25">
        <v>558.21</v>
      </c>
      <c r="AD234" s="25">
        <v>119.542</v>
      </c>
      <c r="AE234" s="25">
        <v>7744.0209999999997</v>
      </c>
      <c r="AF234" s="29">
        <v>1.2370000000000001</v>
      </c>
      <c r="AG234" s="25">
        <v>615.30700000000002</v>
      </c>
      <c r="AH234" s="25">
        <v>487.99099999999999</v>
      </c>
      <c r="AI234" s="37">
        <f t="shared" si="106"/>
        <v>0.87420683971981861</v>
      </c>
      <c r="AJ234" s="37">
        <f t="shared" si="107"/>
        <v>5.1509288618978515E-2</v>
      </c>
      <c r="AK234" s="37">
        <f t="shared" si="108"/>
        <v>6.0711918453628553E-3</v>
      </c>
    </row>
    <row r="235" spans="1:37" x14ac:dyDescent="0.25">
      <c r="A235" s="20" t="s">
        <v>1567</v>
      </c>
      <c r="B235" s="20" t="s">
        <v>199</v>
      </c>
      <c r="C235" s="20" t="s">
        <v>3227</v>
      </c>
      <c r="D235" s="20" t="s">
        <v>3342</v>
      </c>
      <c r="F235" s="21">
        <v>1.9000000000000001E-4</v>
      </c>
      <c r="G235" s="21">
        <v>32.9</v>
      </c>
      <c r="H235" s="21">
        <v>1.0999999999999999E-2</v>
      </c>
      <c r="I235" s="25">
        <v>762.29200000000003</v>
      </c>
      <c r="J235" s="21">
        <v>8.4000000000000003E-4</v>
      </c>
      <c r="K235" s="21">
        <f t="shared" si="105"/>
        <v>8.4</v>
      </c>
      <c r="L235" s="32">
        <v>0.24299999999999999</v>
      </c>
      <c r="M235" s="25">
        <v>530.54399999999998</v>
      </c>
      <c r="N235" s="25">
        <v>440539.51400000002</v>
      </c>
      <c r="O235" s="32">
        <v>0.77900000000000003</v>
      </c>
      <c r="P235" s="21" t="s">
        <v>3184</v>
      </c>
      <c r="Q235" s="21">
        <v>4.0000000000000001E-3</v>
      </c>
      <c r="R235" s="32">
        <v>8.907</v>
      </c>
      <c r="S235" s="29">
        <v>3.2000000000000001E-2</v>
      </c>
      <c r="T235" s="32">
        <v>0.47399999999999998</v>
      </c>
      <c r="U235" s="32">
        <v>1.1539999999999999</v>
      </c>
      <c r="V235" s="29">
        <v>0.41499999999999998</v>
      </c>
      <c r="W235" s="32">
        <v>6.92</v>
      </c>
      <c r="X235" s="32">
        <v>2.69</v>
      </c>
      <c r="Y235" s="25">
        <v>36.097000000000001</v>
      </c>
      <c r="Z235" s="32">
        <v>16.094000000000001</v>
      </c>
      <c r="AA235" s="25">
        <v>90.614999999999995</v>
      </c>
      <c r="AB235" s="25">
        <v>21.847999999999999</v>
      </c>
      <c r="AC235" s="25">
        <v>242.971</v>
      </c>
      <c r="AD235" s="25">
        <v>57.302</v>
      </c>
      <c r="AE235" s="25">
        <v>9311.8410000000003</v>
      </c>
      <c r="AF235" s="29">
        <v>0.65400000000000003</v>
      </c>
      <c r="AG235" s="25">
        <v>163.89699999999999</v>
      </c>
      <c r="AH235" s="25">
        <v>297.28500000000003</v>
      </c>
      <c r="AI235" s="37">
        <f t="shared" si="106"/>
        <v>1.2235410810343623</v>
      </c>
      <c r="AJ235" s="37">
        <f t="shared" si="107"/>
        <v>2.848076519420013E-2</v>
      </c>
      <c r="AK235" s="37">
        <f t="shared" si="108"/>
        <v>3.206143943104321E-3</v>
      </c>
    </row>
    <row r="236" spans="1:37" x14ac:dyDescent="0.25">
      <c r="A236" s="20" t="s">
        <v>1567</v>
      </c>
      <c r="B236" s="20" t="s">
        <v>199</v>
      </c>
      <c r="C236" s="20" t="s">
        <v>3130</v>
      </c>
      <c r="D236" s="20" t="s">
        <v>3344</v>
      </c>
      <c r="F236" s="21">
        <v>4.6000000000000001E-4</v>
      </c>
      <c r="G236" s="21">
        <v>32.9</v>
      </c>
      <c r="H236" s="21">
        <v>1.6E-2</v>
      </c>
      <c r="I236" s="25">
        <v>784.178</v>
      </c>
      <c r="J236" s="21">
        <v>1.5100000000000001E-3</v>
      </c>
      <c r="K236" s="21">
        <f t="shared" si="105"/>
        <v>15.100000000000001</v>
      </c>
      <c r="L236" s="32">
        <v>0.317</v>
      </c>
      <c r="M236" s="25">
        <v>832.35</v>
      </c>
      <c r="N236" s="25">
        <v>433587.72200000001</v>
      </c>
      <c r="O236" s="32">
        <v>1.595</v>
      </c>
      <c r="P236" s="21" t="s">
        <v>3042</v>
      </c>
      <c r="Q236" s="21">
        <v>4.4999999999999998E-2</v>
      </c>
      <c r="R236" s="32">
        <v>9.6530000000000005</v>
      </c>
      <c r="S236" s="29">
        <v>5.0999999999999997E-2</v>
      </c>
      <c r="T236" s="32">
        <v>0.84799999999999998</v>
      </c>
      <c r="U236" s="32">
        <v>1.87</v>
      </c>
      <c r="V236" s="29">
        <v>0.55700000000000005</v>
      </c>
      <c r="W236" s="32">
        <v>12.037000000000001</v>
      </c>
      <c r="X236" s="32">
        <v>4.54</v>
      </c>
      <c r="Y236" s="25">
        <v>60.999000000000002</v>
      </c>
      <c r="Z236" s="32">
        <v>26.068000000000001</v>
      </c>
      <c r="AA236" s="25">
        <v>136.29599999999999</v>
      </c>
      <c r="AB236" s="25">
        <v>30.818000000000001</v>
      </c>
      <c r="AC236" s="25">
        <v>309.31599999999997</v>
      </c>
      <c r="AD236" s="25">
        <v>67.165000000000006</v>
      </c>
      <c r="AE236" s="25">
        <v>8715.2739999999994</v>
      </c>
      <c r="AF236" s="29">
        <v>0.67400000000000004</v>
      </c>
      <c r="AG236" s="25">
        <v>122.563</v>
      </c>
      <c r="AH236" s="25">
        <v>197.49</v>
      </c>
      <c r="AI236" s="37">
        <f t="shared" si="106"/>
        <v>0.63847327651980512</v>
      </c>
      <c r="AJ236" s="37">
        <f t="shared" si="107"/>
        <v>3.8914896093315582E-2</v>
      </c>
      <c r="AK236" s="37">
        <f t="shared" si="108"/>
        <v>5.1565389439925512E-3</v>
      </c>
    </row>
    <row r="237" spans="1:37" x14ac:dyDescent="0.25">
      <c r="A237" s="20" t="s">
        <v>1567</v>
      </c>
      <c r="B237" s="20" t="s">
        <v>199</v>
      </c>
      <c r="C237" s="20" t="s">
        <v>3288</v>
      </c>
      <c r="D237" s="20" t="s">
        <v>3345</v>
      </c>
      <c r="F237" s="21" t="s">
        <v>3013</v>
      </c>
      <c r="G237" s="21">
        <v>32.9</v>
      </c>
      <c r="H237" s="21">
        <v>7.0999999999999994E-2</v>
      </c>
      <c r="I237" s="25">
        <v>947.94399999999996</v>
      </c>
      <c r="J237" s="21">
        <v>9.3000000000000005E-4</v>
      </c>
      <c r="K237" s="21">
        <f t="shared" si="105"/>
        <v>9.3000000000000007</v>
      </c>
      <c r="L237" s="32">
        <v>0.94199999999999995</v>
      </c>
      <c r="M237" s="25">
        <v>1259.059</v>
      </c>
      <c r="N237" s="25">
        <v>492970.50300000003</v>
      </c>
      <c r="O237" s="32">
        <v>3.3290000000000002</v>
      </c>
      <c r="P237" s="21" t="s">
        <v>3215</v>
      </c>
      <c r="Q237" s="21">
        <v>1.726</v>
      </c>
      <c r="R237" s="32">
        <v>20.593</v>
      </c>
      <c r="S237" s="29">
        <v>0.56399999999999995</v>
      </c>
      <c r="T237" s="32">
        <v>3.1920000000000002</v>
      </c>
      <c r="U237" s="32">
        <v>2.944</v>
      </c>
      <c r="V237" s="29">
        <v>0.74099999999999999</v>
      </c>
      <c r="W237" s="32">
        <v>17.863</v>
      </c>
      <c r="X237" s="32">
        <v>6.5179999999999998</v>
      </c>
      <c r="Y237" s="25">
        <v>89.341999999999999</v>
      </c>
      <c r="Z237" s="32">
        <v>39.130000000000003</v>
      </c>
      <c r="AA237" s="25">
        <v>209.399</v>
      </c>
      <c r="AB237" s="25">
        <v>48.5</v>
      </c>
      <c r="AC237" s="25">
        <v>499.70699999999999</v>
      </c>
      <c r="AD237" s="25">
        <v>110.663</v>
      </c>
      <c r="AE237" s="25">
        <v>9883.2340000000004</v>
      </c>
      <c r="AF237" s="29">
        <v>1.3520000000000001</v>
      </c>
      <c r="AG237" s="25">
        <v>221.87100000000001</v>
      </c>
      <c r="AH237" s="25">
        <v>430.91699999999997</v>
      </c>
      <c r="AI237" s="37">
        <f t="shared" si="106"/>
        <v>0.86233933084787684</v>
      </c>
      <c r="AJ237" s="37">
        <f t="shared" si="107"/>
        <v>3.5746947711358855E-2</v>
      </c>
      <c r="AK237" s="37">
        <f t="shared" si="108"/>
        <v>6.6619038756711435E-3</v>
      </c>
    </row>
    <row r="238" spans="1:37" x14ac:dyDescent="0.25">
      <c r="A238" s="20" t="s">
        <v>1567</v>
      </c>
      <c r="B238" s="20" t="s">
        <v>199</v>
      </c>
      <c r="C238" s="20" t="s">
        <v>3053</v>
      </c>
      <c r="D238" s="20" t="s">
        <v>3346</v>
      </c>
      <c r="F238" s="21" t="s">
        <v>3013</v>
      </c>
      <c r="G238" s="21">
        <v>32.9</v>
      </c>
      <c r="H238" s="21">
        <v>1.7999999999999999E-2</v>
      </c>
      <c r="I238" s="25">
        <v>788.72299999999996</v>
      </c>
      <c r="J238" s="21">
        <v>6.6E-4</v>
      </c>
      <c r="K238" s="21">
        <f t="shared" si="105"/>
        <v>6.6</v>
      </c>
      <c r="L238" s="32">
        <v>0.224</v>
      </c>
      <c r="M238" s="25">
        <v>580.69399999999996</v>
      </c>
      <c r="N238" s="25">
        <v>455279.60800000001</v>
      </c>
      <c r="O238" s="32">
        <v>1.0620000000000001</v>
      </c>
      <c r="P238" s="21" t="s">
        <v>3339</v>
      </c>
      <c r="Q238" s="21">
        <v>3.0000000000000001E-3</v>
      </c>
      <c r="R238" s="32">
        <v>10.195</v>
      </c>
      <c r="S238" s="29">
        <v>0.03</v>
      </c>
      <c r="T238" s="32">
        <v>0.58199999999999996</v>
      </c>
      <c r="U238" s="32">
        <v>1.351</v>
      </c>
      <c r="V238" s="29">
        <v>0.374</v>
      </c>
      <c r="W238" s="32">
        <v>8.8000000000000007</v>
      </c>
      <c r="X238" s="32">
        <v>3.2989999999999999</v>
      </c>
      <c r="Y238" s="25">
        <v>43.051000000000002</v>
      </c>
      <c r="Z238" s="32">
        <v>18.539000000000001</v>
      </c>
      <c r="AA238" s="25">
        <v>96.361999999999995</v>
      </c>
      <c r="AB238" s="25">
        <v>22.007000000000001</v>
      </c>
      <c r="AC238" s="25">
        <v>227.46700000000001</v>
      </c>
      <c r="AD238" s="25">
        <v>49.485999999999997</v>
      </c>
      <c r="AE238" s="25">
        <v>10002.112999999999</v>
      </c>
      <c r="AF238" s="29">
        <v>0.67600000000000005</v>
      </c>
      <c r="AG238" s="25">
        <v>125.91500000000001</v>
      </c>
      <c r="AH238" s="25">
        <v>250.85400000000001</v>
      </c>
      <c r="AI238" s="37">
        <f t="shared" si="106"/>
        <v>1.1028149138116738</v>
      </c>
      <c r="AJ238" s="37">
        <f t="shared" si="107"/>
        <v>3.8686930411883924E-2</v>
      </c>
      <c r="AK238" s="37">
        <f t="shared" si="108"/>
        <v>4.6688091019796282E-3</v>
      </c>
    </row>
    <row r="239" spans="1:37" x14ac:dyDescent="0.25">
      <c r="A239" s="20" t="s">
        <v>1567</v>
      </c>
      <c r="B239" s="20" t="s">
        <v>199</v>
      </c>
      <c r="C239" s="20" t="s">
        <v>3057</v>
      </c>
      <c r="D239" s="20" t="s">
        <v>3347</v>
      </c>
      <c r="F239" s="21">
        <v>8.8999999999999995E-4</v>
      </c>
      <c r="G239" s="21">
        <v>32.9</v>
      </c>
      <c r="H239" s="21">
        <v>0.02</v>
      </c>
      <c r="I239" s="25">
        <v>760.48299999999995</v>
      </c>
      <c r="J239" s="21">
        <v>6.0999999999999997E-4</v>
      </c>
      <c r="K239" s="21">
        <f t="shared" si="105"/>
        <v>6.1</v>
      </c>
      <c r="L239" s="32">
        <v>0.34399999999999997</v>
      </c>
      <c r="M239" s="25">
        <v>734.19899999999996</v>
      </c>
      <c r="N239" s="25">
        <v>433332.10100000002</v>
      </c>
      <c r="O239" s="32">
        <v>2.0710000000000002</v>
      </c>
      <c r="P239" s="21">
        <v>0.17699999999999999</v>
      </c>
      <c r="Q239" s="21">
        <v>7.5999999999999998E-2</v>
      </c>
      <c r="R239" s="32">
        <v>13.696999999999999</v>
      </c>
      <c r="S239" s="29">
        <v>4.3999999999999997E-2</v>
      </c>
      <c r="T239" s="32">
        <v>0.63600000000000001</v>
      </c>
      <c r="U239" s="32">
        <v>1.425</v>
      </c>
      <c r="V239" s="29">
        <v>0.40500000000000003</v>
      </c>
      <c r="W239" s="32">
        <v>9.407</v>
      </c>
      <c r="X239" s="32">
        <v>3.65</v>
      </c>
      <c r="Y239" s="25">
        <v>49.856999999999999</v>
      </c>
      <c r="Z239" s="32">
        <v>22.145</v>
      </c>
      <c r="AA239" s="25">
        <v>122.47199999999999</v>
      </c>
      <c r="AB239" s="25">
        <v>29.361000000000001</v>
      </c>
      <c r="AC239" s="25">
        <v>321.40899999999999</v>
      </c>
      <c r="AD239" s="25">
        <v>73.692999999999998</v>
      </c>
      <c r="AE239" s="25">
        <v>10055.438</v>
      </c>
      <c r="AF239" s="29">
        <v>1.167</v>
      </c>
      <c r="AG239" s="25">
        <v>223.55600000000001</v>
      </c>
      <c r="AH239" s="25">
        <v>409.36</v>
      </c>
      <c r="AI239" s="37">
        <f t="shared" si="106"/>
        <v>1.2736419950903679</v>
      </c>
      <c r="AJ239" s="37">
        <f t="shared" si="107"/>
        <v>2.9268004318485173E-2</v>
      </c>
      <c r="AK239" s="37">
        <f t="shared" si="108"/>
        <v>6.4435034488766656E-3</v>
      </c>
    </row>
    <row r="240" spans="1:37" x14ac:dyDescent="0.25">
      <c r="A240" s="20" t="s">
        <v>1567</v>
      </c>
      <c r="B240" s="20" t="s">
        <v>199</v>
      </c>
      <c r="C240" s="20" t="s">
        <v>3095</v>
      </c>
      <c r="D240" s="20" t="s">
        <v>3348</v>
      </c>
      <c r="F240" s="21">
        <v>1.9000000000000001E-4</v>
      </c>
      <c r="G240" s="21">
        <v>32.9</v>
      </c>
      <c r="H240" s="21">
        <v>1.4999999999999999E-2</v>
      </c>
      <c r="I240" s="25">
        <v>831.33699999999999</v>
      </c>
      <c r="J240" s="21">
        <v>8.7000000000000001E-4</v>
      </c>
      <c r="K240" s="21">
        <f t="shared" si="105"/>
        <v>8.6999999999999993</v>
      </c>
      <c r="L240" s="32">
        <v>0.34799999999999998</v>
      </c>
      <c r="M240" s="25">
        <v>863.20500000000004</v>
      </c>
      <c r="N240" s="25">
        <v>467053.89399999997</v>
      </c>
      <c r="O240" s="32">
        <v>1.4470000000000001</v>
      </c>
      <c r="P240" s="21" t="s">
        <v>3059</v>
      </c>
      <c r="Q240" s="21">
        <v>6.0000000000000001E-3</v>
      </c>
      <c r="R240" s="32">
        <v>10.779</v>
      </c>
      <c r="S240" s="29">
        <v>4.5999999999999999E-2</v>
      </c>
      <c r="T240" s="32">
        <v>0.76100000000000001</v>
      </c>
      <c r="U240" s="32">
        <v>1.8919999999999999</v>
      </c>
      <c r="V240" s="29">
        <v>0.60599999999999998</v>
      </c>
      <c r="W240" s="32">
        <v>10.984</v>
      </c>
      <c r="X240" s="32">
        <v>4.2969999999999997</v>
      </c>
      <c r="Y240" s="25">
        <v>59.076999999999998</v>
      </c>
      <c r="Z240" s="32">
        <v>25.873000000000001</v>
      </c>
      <c r="AA240" s="25">
        <v>140.607</v>
      </c>
      <c r="AB240" s="25">
        <v>33.578000000000003</v>
      </c>
      <c r="AC240" s="25">
        <v>358.137</v>
      </c>
      <c r="AD240" s="25">
        <v>82.2</v>
      </c>
      <c r="AE240" s="25">
        <v>9574.5229999999992</v>
      </c>
      <c r="AF240" s="29">
        <v>0.82599999999999996</v>
      </c>
      <c r="AG240" s="25">
        <v>182.55699999999999</v>
      </c>
      <c r="AH240" s="25">
        <v>352.45600000000002</v>
      </c>
      <c r="AI240" s="37">
        <f t="shared" si="106"/>
        <v>0.98413735525790413</v>
      </c>
      <c r="AJ240" s="37">
        <f t="shared" si="107"/>
        <v>3.0669827468259352E-2</v>
      </c>
      <c r="AK240" s="37">
        <f t="shared" si="108"/>
        <v>4.0403532726303064E-3</v>
      </c>
    </row>
    <row r="241" spans="5:37" x14ac:dyDescent="0.25">
      <c r="E241" s="38" t="s">
        <v>3356</v>
      </c>
      <c r="F241" s="43">
        <f>AVERAGE(F227:F240)</f>
        <v>7.5545454545454538E-4</v>
      </c>
      <c r="G241" s="41">
        <f>AVERAGE(G227:G240)</f>
        <v>32.899999999999991</v>
      </c>
      <c r="H241" s="41">
        <f t="shared" ref="H241:AK241" si="109">AVERAGE(H227:H240)</f>
        <v>2.0428571428571435E-2</v>
      </c>
      <c r="I241" s="41">
        <f t="shared" si="109"/>
        <v>790.42228571428575</v>
      </c>
      <c r="J241" s="41">
        <f t="shared" si="109"/>
        <v>1.0192857142857143E-3</v>
      </c>
      <c r="K241" s="41">
        <f t="shared" si="109"/>
        <v>10.192857142857141</v>
      </c>
      <c r="L241" s="41">
        <f t="shared" si="109"/>
        <v>0.38178571428571428</v>
      </c>
      <c r="M241" s="41">
        <f t="shared" si="109"/>
        <v>935.53071428571434</v>
      </c>
      <c r="N241" s="41">
        <f t="shared" si="109"/>
        <v>440304.0405</v>
      </c>
      <c r="O241" s="41">
        <f t="shared" si="109"/>
        <v>1.6905000000000001</v>
      </c>
      <c r="P241" s="41">
        <f t="shared" si="109"/>
        <v>0.14500000000000002</v>
      </c>
      <c r="Q241" s="41">
        <f t="shared" si="109"/>
        <v>0.15221428571428569</v>
      </c>
      <c r="R241" s="41">
        <f t="shared" si="109"/>
        <v>15.114214285714285</v>
      </c>
      <c r="S241" s="41">
        <f t="shared" si="109"/>
        <v>0.10757142857142858</v>
      </c>
      <c r="T241" s="41">
        <f t="shared" si="109"/>
        <v>1.3164999999999998</v>
      </c>
      <c r="U241" s="41">
        <f t="shared" si="109"/>
        <v>2.5057857142857145</v>
      </c>
      <c r="V241" s="41">
        <f t="shared" si="109"/>
        <v>0.82642857142857118</v>
      </c>
      <c r="W241" s="41">
        <f t="shared" si="109"/>
        <v>14.433857142857144</v>
      </c>
      <c r="X241" s="41">
        <f t="shared" si="109"/>
        <v>5.2303571428571436</v>
      </c>
      <c r="Y241" s="41">
        <f t="shared" si="109"/>
        <v>68.152785714285713</v>
      </c>
      <c r="Z241" s="41">
        <f t="shared" si="109"/>
        <v>28.910071428571424</v>
      </c>
      <c r="AA241" s="41">
        <f t="shared" si="109"/>
        <v>152.74828571428571</v>
      </c>
      <c r="AB241" s="41">
        <f t="shared" si="109"/>
        <v>35.160785714285716</v>
      </c>
      <c r="AC241" s="41">
        <f t="shared" si="109"/>
        <v>364.89857142857136</v>
      </c>
      <c r="AD241" s="41">
        <f t="shared" si="109"/>
        <v>81.555714285714302</v>
      </c>
      <c r="AE241" s="41">
        <f t="shared" si="109"/>
        <v>9033.1765714285702</v>
      </c>
      <c r="AF241" s="41">
        <f t="shared" si="109"/>
        <v>0.83578571428571446</v>
      </c>
      <c r="AG241" s="41">
        <f t="shared" si="109"/>
        <v>204.44414285714285</v>
      </c>
      <c r="AH241" s="41">
        <f t="shared" si="109"/>
        <v>314.66621428571426</v>
      </c>
      <c r="AI241" s="41">
        <f t="shared" si="109"/>
        <v>0.87133064809051441</v>
      </c>
      <c r="AJ241" s="41">
        <f t="shared" si="109"/>
        <v>3.8647538838709465E-2</v>
      </c>
      <c r="AK241" s="41">
        <f t="shared" si="109"/>
        <v>4.442814833676729E-3</v>
      </c>
    </row>
    <row r="242" spans="5:37" x14ac:dyDescent="0.25">
      <c r="E242" s="38" t="s">
        <v>3357</v>
      </c>
      <c r="F242" s="43">
        <f>STDEV(F227:F240)</f>
        <v>7.7019950190017176E-4</v>
      </c>
      <c r="G242" s="41">
        <f>STDEV(G227:G240)</f>
        <v>7.3736504427695709E-15</v>
      </c>
      <c r="H242" s="41">
        <f t="shared" ref="H242:AK242" si="110">STDEV(H227:H240)</f>
        <v>1.5052289811567809E-2</v>
      </c>
      <c r="I242" s="41">
        <f t="shared" si="110"/>
        <v>51.510848627969871</v>
      </c>
      <c r="J242" s="41">
        <f t="shared" si="110"/>
        <v>4.4047988316440459E-4</v>
      </c>
      <c r="K242" s="41">
        <f t="shared" si="110"/>
        <v>4.4047988316440465</v>
      </c>
      <c r="L242" s="41">
        <f t="shared" si="110"/>
        <v>0.17170196834651</v>
      </c>
      <c r="M242" s="41">
        <f t="shared" si="110"/>
        <v>326.44401755641599</v>
      </c>
      <c r="N242" s="41">
        <f t="shared" si="110"/>
        <v>20937.582094989768</v>
      </c>
      <c r="O242" s="41">
        <f t="shared" si="110"/>
        <v>0.94518136232804939</v>
      </c>
      <c r="P242" s="41">
        <f t="shared" si="110"/>
        <v>6.7759378194706912E-2</v>
      </c>
      <c r="Q242" s="41">
        <f t="shared" si="110"/>
        <v>0.45415097092883594</v>
      </c>
      <c r="R242" s="41">
        <f t="shared" si="110"/>
        <v>12.10221157270643</v>
      </c>
      <c r="S242" s="41">
        <f t="shared" si="110"/>
        <v>0.13705008308908559</v>
      </c>
      <c r="T242" s="41">
        <f t="shared" si="110"/>
        <v>0.820143303613179</v>
      </c>
      <c r="U242" s="41">
        <f t="shared" si="110"/>
        <v>1.2101347781626142</v>
      </c>
      <c r="V242" s="41">
        <f t="shared" si="110"/>
        <v>0.48995034509564439</v>
      </c>
      <c r="W242" s="41">
        <f t="shared" si="110"/>
        <v>6.7276001648449606</v>
      </c>
      <c r="X242" s="41">
        <f t="shared" si="110"/>
        <v>2.235215687652909</v>
      </c>
      <c r="Y242" s="41">
        <f t="shared" si="110"/>
        <v>26.624878612012392</v>
      </c>
      <c r="Z242" s="41">
        <f t="shared" si="110"/>
        <v>10.4570004337491</v>
      </c>
      <c r="AA242" s="41">
        <f t="shared" si="110"/>
        <v>51.548251272925832</v>
      </c>
      <c r="AB242" s="41">
        <f t="shared" si="110"/>
        <v>11.059033586784443</v>
      </c>
      <c r="AC242" s="41">
        <f t="shared" si="110"/>
        <v>106.70501636302308</v>
      </c>
      <c r="AD242" s="41">
        <f t="shared" si="110"/>
        <v>22.187303300722181</v>
      </c>
      <c r="AE242" s="41">
        <f t="shared" si="110"/>
        <v>765.12323068617411</v>
      </c>
      <c r="AF242" s="41">
        <f t="shared" si="110"/>
        <v>0.31016451678508822</v>
      </c>
      <c r="AG242" s="41">
        <f t="shared" si="110"/>
        <v>131.32134775419425</v>
      </c>
      <c r="AH242" s="41">
        <f t="shared" si="110"/>
        <v>113.28939208347312</v>
      </c>
      <c r="AI242" s="41">
        <f t="shared" si="110"/>
        <v>0.28220612939136158</v>
      </c>
      <c r="AJ242" s="41">
        <f t="shared" si="110"/>
        <v>8.5837845111031933E-3</v>
      </c>
      <c r="AK242" s="41">
        <f t="shared" si="110"/>
        <v>1.6528270282697038E-3</v>
      </c>
    </row>
    <row r="243" spans="5:37" x14ac:dyDescent="0.25">
      <c r="E243" s="38" t="s">
        <v>3358</v>
      </c>
      <c r="F243" s="26">
        <f>F242/F241</f>
        <v>1.019517992888314</v>
      </c>
      <c r="G243" s="41">
        <f>G242/G241</f>
        <v>2.2412311376199311E-16</v>
      </c>
      <c r="H243" s="41">
        <f t="shared" ref="H243:AK243" si="111">H242/H241</f>
        <v>0.736825375391431</v>
      </c>
      <c r="I243" s="41">
        <f t="shared" si="111"/>
        <v>6.5168770616608751E-2</v>
      </c>
      <c r="J243" s="41">
        <f t="shared" si="111"/>
        <v>0.43214564571139902</v>
      </c>
      <c r="K243" s="41">
        <f t="shared" si="111"/>
        <v>0.43214564571139918</v>
      </c>
      <c r="L243" s="41">
        <f t="shared" si="111"/>
        <v>0.44973387406008231</v>
      </c>
      <c r="M243" s="41">
        <f t="shared" si="111"/>
        <v>0.34893992529754492</v>
      </c>
      <c r="N243" s="41">
        <f t="shared" si="111"/>
        <v>4.7552554982719417E-2</v>
      </c>
      <c r="O243" s="41">
        <f t="shared" si="111"/>
        <v>0.55911349442653024</v>
      </c>
      <c r="P243" s="41">
        <f t="shared" si="111"/>
        <v>0.46730605651522</v>
      </c>
      <c r="Q243" s="41">
        <f t="shared" si="111"/>
        <v>2.9836290910388099</v>
      </c>
      <c r="R243" s="41">
        <f t="shared" si="111"/>
        <v>0.80071721519425909</v>
      </c>
      <c r="S243" s="41">
        <f t="shared" si="111"/>
        <v>1.2740379570034515</v>
      </c>
      <c r="T243" s="41">
        <f t="shared" si="111"/>
        <v>0.62297250559299588</v>
      </c>
      <c r="U243" s="41">
        <f t="shared" si="111"/>
        <v>0.48293625878043944</v>
      </c>
      <c r="V243" s="41">
        <f t="shared" si="111"/>
        <v>0.59285262155047735</v>
      </c>
      <c r="W243" s="41">
        <f t="shared" si="111"/>
        <v>0.46609856937473121</v>
      </c>
      <c r="X243" s="41">
        <f t="shared" si="111"/>
        <v>0.42735431378819694</v>
      </c>
      <c r="Y243" s="41">
        <f t="shared" si="111"/>
        <v>0.39066456833666113</v>
      </c>
      <c r="Z243" s="41">
        <f t="shared" si="111"/>
        <v>0.36170787262097842</v>
      </c>
      <c r="AA243" s="41">
        <f t="shared" si="111"/>
        <v>0.33747188082585994</v>
      </c>
      <c r="AB243" s="41">
        <f t="shared" si="111"/>
        <v>0.31452748743015696</v>
      </c>
      <c r="AC243" s="41">
        <f t="shared" si="111"/>
        <v>0.29242377120106239</v>
      </c>
      <c r="AD243" s="41">
        <f t="shared" si="111"/>
        <v>0.27205087338200923</v>
      </c>
      <c r="AE243" s="41">
        <f t="shared" si="111"/>
        <v>8.4701458521935225E-2</v>
      </c>
      <c r="AF243" s="41">
        <f t="shared" si="111"/>
        <v>0.37110531022914572</v>
      </c>
      <c r="AG243" s="41">
        <f t="shared" si="111"/>
        <v>0.6423336267743126</v>
      </c>
      <c r="AH243" s="41">
        <f t="shared" si="111"/>
        <v>0.36003036532103605</v>
      </c>
      <c r="AI243" s="41">
        <f t="shared" si="111"/>
        <v>0.32387949397832477</v>
      </c>
      <c r="AJ243" s="41">
        <f t="shared" si="111"/>
        <v>0.22210429872200957</v>
      </c>
      <c r="AK243" s="41">
        <f t="shared" si="111"/>
        <v>0.37202248802745574</v>
      </c>
    </row>
  </sheetData>
  <mergeCells count="1">
    <mergeCell ref="A1:A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82"/>
  <sheetViews>
    <sheetView zoomScale="85" zoomScaleNormal="85" workbookViewId="0">
      <selection activeCell="A3" sqref="A3"/>
    </sheetView>
  </sheetViews>
  <sheetFormatPr defaultColWidth="9.140625" defaultRowHeight="15" x14ac:dyDescent="0.25"/>
  <cols>
    <col min="1" max="2" width="15.7109375" style="1" customWidth="1"/>
    <col min="3" max="3" width="15.7109375" style="2" customWidth="1"/>
    <col min="4" max="4" width="15.7109375" style="1" customWidth="1"/>
    <col min="5" max="5" width="23.42578125" style="1" customWidth="1"/>
    <col min="6" max="8" width="15.7109375" style="5" customWidth="1"/>
    <col min="9" max="9" width="20.5703125" style="1" customWidth="1"/>
    <col min="10" max="16384" width="9.140625" style="1"/>
  </cols>
  <sheetData>
    <row r="1" spans="1:10" ht="15" customHeight="1" x14ac:dyDescent="0.25">
      <c r="A1" s="145" t="s">
        <v>3400</v>
      </c>
      <c r="B1" s="145"/>
      <c r="C1" s="145"/>
      <c r="D1" s="145"/>
      <c r="E1" s="145"/>
      <c r="F1" s="145"/>
      <c r="G1" s="145"/>
      <c r="H1" s="145"/>
      <c r="I1" s="145"/>
    </row>
    <row r="2" spans="1:10" ht="14.1" customHeight="1" x14ac:dyDescent="0.25">
      <c r="A2" s="145"/>
      <c r="B2" s="145"/>
      <c r="C2" s="145"/>
      <c r="D2" s="145"/>
      <c r="E2" s="145"/>
      <c r="F2" s="145"/>
      <c r="G2" s="145"/>
      <c r="H2" s="145"/>
      <c r="I2" s="145"/>
    </row>
    <row r="3" spans="1:10" ht="15" customHeight="1" x14ac:dyDescent="0.25">
      <c r="D3" s="2"/>
      <c r="F3" s="142" t="s">
        <v>128</v>
      </c>
      <c r="G3" s="142"/>
      <c r="I3" s="2"/>
    </row>
    <row r="4" spans="1:10" ht="24.75" customHeight="1" x14ac:dyDescent="0.3">
      <c r="A4" s="46" t="s">
        <v>2</v>
      </c>
      <c r="B4" s="46" t="s">
        <v>3</v>
      </c>
      <c r="C4" s="47" t="s">
        <v>129</v>
      </c>
      <c r="D4" s="47" t="s">
        <v>4</v>
      </c>
      <c r="E4" s="46" t="s">
        <v>3393</v>
      </c>
      <c r="F4" s="48" t="s">
        <v>3368</v>
      </c>
      <c r="G4" s="48" t="s">
        <v>9</v>
      </c>
      <c r="H4" s="48" t="s">
        <v>419</v>
      </c>
      <c r="I4" s="49" t="s">
        <v>131</v>
      </c>
    </row>
    <row r="5" spans="1:10" x14ac:dyDescent="0.25">
      <c r="H5" s="50" t="s">
        <v>332</v>
      </c>
    </row>
    <row r="6" spans="1:10" x14ac:dyDescent="0.25">
      <c r="A6" s="1" t="s">
        <v>10</v>
      </c>
      <c r="B6" s="1" t="s">
        <v>333</v>
      </c>
      <c r="C6" s="51">
        <v>43732</v>
      </c>
      <c r="D6" s="1" t="s">
        <v>127</v>
      </c>
      <c r="E6" s="1" t="s">
        <v>334</v>
      </c>
      <c r="F6" s="3">
        <v>7.9120972725290146</v>
      </c>
      <c r="G6" s="3">
        <v>0.2505175703940179</v>
      </c>
      <c r="H6" s="4">
        <v>960874243.37877333</v>
      </c>
      <c r="J6" s="12"/>
    </row>
    <row r="7" spans="1:10" x14ac:dyDescent="0.25">
      <c r="A7" s="1" t="s">
        <v>10</v>
      </c>
      <c r="B7" s="1" t="s">
        <v>333</v>
      </c>
      <c r="C7" s="51">
        <v>43732</v>
      </c>
      <c r="D7" s="1" t="s">
        <v>127</v>
      </c>
      <c r="E7" s="1" t="s">
        <v>335</v>
      </c>
      <c r="F7" s="3">
        <v>7.7413286828619965</v>
      </c>
      <c r="G7" s="3">
        <v>0.24987417697641284</v>
      </c>
      <c r="H7" s="4">
        <v>962780253.10358405</v>
      </c>
      <c r="J7" s="12"/>
    </row>
    <row r="8" spans="1:10" x14ac:dyDescent="0.25">
      <c r="A8" s="1" t="s">
        <v>10</v>
      </c>
      <c r="B8" s="1" t="s">
        <v>333</v>
      </c>
      <c r="C8" s="51">
        <v>43732</v>
      </c>
      <c r="D8" s="1" t="s">
        <v>127</v>
      </c>
      <c r="E8" s="1" t="s">
        <v>336</v>
      </c>
      <c r="F8" s="3">
        <v>7.213987182762275</v>
      </c>
      <c r="G8" s="3">
        <v>0.33527029843838851</v>
      </c>
      <c r="H8" s="4">
        <v>962603143.71380234</v>
      </c>
      <c r="J8" s="12"/>
    </row>
    <row r="9" spans="1:10" x14ac:dyDescent="0.25">
      <c r="A9" s="1" t="s">
        <v>10</v>
      </c>
      <c r="B9" s="1" t="s">
        <v>333</v>
      </c>
      <c r="C9" s="51">
        <v>43732</v>
      </c>
      <c r="D9" s="1" t="s">
        <v>127</v>
      </c>
      <c r="E9" s="1" t="s">
        <v>337</v>
      </c>
      <c r="F9" s="3">
        <v>7.1873438673823795</v>
      </c>
      <c r="G9" s="3">
        <v>0.3142414420248324</v>
      </c>
      <c r="H9" s="4">
        <v>974960986.59799027</v>
      </c>
      <c r="J9" s="12"/>
    </row>
    <row r="10" spans="1:10" x14ac:dyDescent="0.25">
      <c r="A10" s="1" t="s">
        <v>10</v>
      </c>
      <c r="B10" s="1" t="s">
        <v>333</v>
      </c>
      <c r="C10" s="51">
        <v>43732</v>
      </c>
      <c r="D10" s="1" t="s">
        <v>127</v>
      </c>
      <c r="E10" s="1" t="s">
        <v>338</v>
      </c>
      <c r="F10" s="3">
        <v>7.560520285694631</v>
      </c>
      <c r="G10" s="3">
        <v>0.23939880311097567</v>
      </c>
      <c r="H10" s="4">
        <v>969998269.3150934</v>
      </c>
      <c r="J10" s="12"/>
    </row>
    <row r="11" spans="1:10" x14ac:dyDescent="0.25">
      <c r="A11" s="1" t="s">
        <v>10</v>
      </c>
      <c r="B11" s="1" t="s">
        <v>333</v>
      </c>
      <c r="C11" s="51">
        <v>43732</v>
      </c>
      <c r="D11" s="1" t="s">
        <v>127</v>
      </c>
      <c r="E11" s="1" t="s">
        <v>339</v>
      </c>
      <c r="F11" s="3">
        <v>7.5438510377393717</v>
      </c>
      <c r="G11" s="3">
        <v>0.34967356287063811</v>
      </c>
      <c r="H11" s="4">
        <v>962796121.01980519</v>
      </c>
      <c r="J11" s="12"/>
    </row>
    <row r="12" spans="1:10" x14ac:dyDescent="0.25">
      <c r="A12" s="1" t="s">
        <v>10</v>
      </c>
      <c r="B12" s="1" t="s">
        <v>333</v>
      </c>
      <c r="C12" s="51">
        <v>43732</v>
      </c>
      <c r="D12" s="1" t="s">
        <v>127</v>
      </c>
      <c r="E12" s="1" t="s">
        <v>340</v>
      </c>
      <c r="F12" s="3">
        <v>7.7984764237357851</v>
      </c>
      <c r="G12" s="3">
        <v>0.22541531570800086</v>
      </c>
      <c r="H12" s="4">
        <v>963489661.99018395</v>
      </c>
      <c r="J12" s="12"/>
    </row>
    <row r="13" spans="1:10" x14ac:dyDescent="0.25">
      <c r="A13" s="1" t="s">
        <v>10</v>
      </c>
      <c r="B13" s="1" t="s">
        <v>333</v>
      </c>
      <c r="C13" s="51">
        <v>43732</v>
      </c>
      <c r="D13" s="1" t="s">
        <v>127</v>
      </c>
      <c r="E13" s="1" t="s">
        <v>341</v>
      </c>
      <c r="F13" s="3">
        <v>7.6247156138414196</v>
      </c>
      <c r="G13" s="3">
        <v>0.29629357304579879</v>
      </c>
      <c r="H13" s="4">
        <v>941590896.02378666</v>
      </c>
      <c r="J13" s="12"/>
    </row>
    <row r="14" spans="1:10" x14ac:dyDescent="0.25">
      <c r="A14" s="1" t="s">
        <v>10</v>
      </c>
      <c r="B14" s="1" t="s">
        <v>333</v>
      </c>
      <c r="C14" s="51">
        <v>43732</v>
      </c>
      <c r="D14" s="1" t="s">
        <v>127</v>
      </c>
      <c r="E14" s="1" t="s">
        <v>342</v>
      </c>
      <c r="F14" s="3">
        <v>7.3001343491297419</v>
      </c>
      <c r="G14" s="3">
        <v>0.24277365117565475</v>
      </c>
      <c r="H14" s="4">
        <v>964424913.23900843</v>
      </c>
      <c r="J14" s="12"/>
    </row>
    <row r="15" spans="1:10" x14ac:dyDescent="0.25">
      <c r="A15" s="1" t="s">
        <v>10</v>
      </c>
      <c r="B15" s="1" t="s">
        <v>333</v>
      </c>
      <c r="C15" s="51">
        <v>43732</v>
      </c>
      <c r="D15" s="1" t="s">
        <v>127</v>
      </c>
      <c r="E15" s="1" t="s">
        <v>343</v>
      </c>
      <c r="F15" s="3">
        <v>7.8241312222597372</v>
      </c>
      <c r="G15" s="3">
        <v>0.24786062741517881</v>
      </c>
      <c r="H15" s="4">
        <v>967349185.45616162</v>
      </c>
      <c r="J15" s="12"/>
    </row>
    <row r="16" spans="1:10" x14ac:dyDescent="0.25">
      <c r="A16" s="1" t="s">
        <v>10</v>
      </c>
      <c r="B16" s="1" t="s">
        <v>333</v>
      </c>
      <c r="C16" s="51">
        <v>43732</v>
      </c>
      <c r="D16" s="1" t="s">
        <v>127</v>
      </c>
      <c r="E16" s="1" t="s">
        <v>344</v>
      </c>
      <c r="F16" s="3">
        <v>7.6603444797900089</v>
      </c>
      <c r="G16" s="3">
        <v>0.23151628887230827</v>
      </c>
      <c r="H16" s="4">
        <v>966822695.88942134</v>
      </c>
      <c r="J16" s="12"/>
    </row>
    <row r="17" spans="1:10" x14ac:dyDescent="0.25">
      <c r="A17" s="1" t="s">
        <v>10</v>
      </c>
      <c r="B17" s="1" t="s">
        <v>333</v>
      </c>
      <c r="C17" s="51">
        <v>43732</v>
      </c>
      <c r="D17" s="1" t="s">
        <v>127</v>
      </c>
      <c r="E17" s="1" t="s">
        <v>345</v>
      </c>
      <c r="F17" s="3">
        <v>8.2949818346673663</v>
      </c>
      <c r="G17" s="3">
        <v>0.32121859666583141</v>
      </c>
      <c r="H17" s="4">
        <v>965955657.07407808</v>
      </c>
      <c r="J17" s="12"/>
    </row>
    <row r="18" spans="1:10" x14ac:dyDescent="0.25">
      <c r="A18" s="1" t="s">
        <v>10</v>
      </c>
      <c r="B18" s="1" t="s">
        <v>333</v>
      </c>
      <c r="C18" s="51">
        <v>43732</v>
      </c>
      <c r="D18" s="1" t="s">
        <v>127</v>
      </c>
      <c r="E18" s="1" t="s">
        <v>346</v>
      </c>
      <c r="F18" s="13">
        <v>8.0726347610588611</v>
      </c>
      <c r="G18" s="3">
        <v>0.28109892661809666</v>
      </c>
      <c r="H18" s="4">
        <v>962015861.77885854</v>
      </c>
      <c r="J18" s="12"/>
    </row>
    <row r="19" spans="1:10" x14ac:dyDescent="0.25">
      <c r="A19" s="1" t="s">
        <v>10</v>
      </c>
      <c r="B19" s="1" t="s">
        <v>333</v>
      </c>
      <c r="C19" s="51">
        <v>43732</v>
      </c>
      <c r="D19" s="1" t="s">
        <v>127</v>
      </c>
      <c r="E19" s="1" t="s">
        <v>347</v>
      </c>
      <c r="F19" s="13">
        <v>8.2714053694769643</v>
      </c>
      <c r="G19" s="3">
        <v>0.34583924080712142</v>
      </c>
      <c r="H19" s="4">
        <v>969415281.89677632</v>
      </c>
      <c r="I19" s="1" t="s">
        <v>348</v>
      </c>
      <c r="J19" s="12"/>
    </row>
    <row r="20" spans="1:10" x14ac:dyDescent="0.25">
      <c r="A20" s="1" t="s">
        <v>10</v>
      </c>
      <c r="B20" s="1" t="s">
        <v>333</v>
      </c>
      <c r="C20" s="51">
        <v>43732</v>
      </c>
      <c r="D20" s="1" t="s">
        <v>127</v>
      </c>
      <c r="E20" s="1" t="s">
        <v>349</v>
      </c>
      <c r="F20" s="13">
        <v>8.1385382360239547</v>
      </c>
      <c r="G20" s="3">
        <v>0.20032952360325848</v>
      </c>
      <c r="H20" s="4">
        <v>971980218.59626961</v>
      </c>
      <c r="I20" s="1" t="s">
        <v>348</v>
      </c>
      <c r="J20" s="12"/>
    </row>
    <row r="21" spans="1:10" x14ac:dyDescent="0.25">
      <c r="A21" s="1" t="s">
        <v>10</v>
      </c>
      <c r="B21" s="1" t="s">
        <v>333</v>
      </c>
      <c r="C21" s="51">
        <v>43732</v>
      </c>
      <c r="D21" s="1" t="s">
        <v>127</v>
      </c>
      <c r="E21" s="1" t="s">
        <v>350</v>
      </c>
      <c r="F21" s="3">
        <v>8.0405803385571719</v>
      </c>
      <c r="G21" s="3">
        <v>0.24676364695053138</v>
      </c>
      <c r="H21" s="4">
        <v>972437411.96394968</v>
      </c>
      <c r="J21" s="12"/>
    </row>
    <row r="22" spans="1:10" x14ac:dyDescent="0.25">
      <c r="A22" s="1" t="s">
        <v>10</v>
      </c>
      <c r="B22" s="1" t="s">
        <v>333</v>
      </c>
      <c r="C22" s="51">
        <v>43732</v>
      </c>
      <c r="D22" s="1" t="s">
        <v>127</v>
      </c>
      <c r="E22" s="1" t="s">
        <v>351</v>
      </c>
      <c r="F22" s="3">
        <v>8.1765859888665577</v>
      </c>
      <c r="G22" s="3">
        <v>0.26276943904154093</v>
      </c>
      <c r="H22" s="4">
        <v>964137882.91403556</v>
      </c>
      <c r="J22" s="12"/>
    </row>
    <row r="23" spans="1:10" x14ac:dyDescent="0.25">
      <c r="C23" s="51"/>
      <c r="F23" s="3"/>
      <c r="G23" s="3"/>
      <c r="H23" s="4"/>
      <c r="J23" s="12"/>
    </row>
    <row r="24" spans="1:10" x14ac:dyDescent="0.25">
      <c r="A24" s="1" t="s">
        <v>10</v>
      </c>
      <c r="B24" s="1" t="s">
        <v>333</v>
      </c>
      <c r="C24" s="51">
        <v>43732</v>
      </c>
      <c r="D24" s="1" t="s">
        <v>126</v>
      </c>
      <c r="E24" s="1" t="s">
        <v>352</v>
      </c>
      <c r="F24" s="3">
        <v>7.7850984634325107</v>
      </c>
      <c r="G24" s="3">
        <v>0.21833600423458907</v>
      </c>
      <c r="H24" s="4">
        <v>974712274.23375845</v>
      </c>
      <c r="J24" s="12"/>
    </row>
    <row r="25" spans="1:10" x14ac:dyDescent="0.25">
      <c r="A25" s="1" t="s">
        <v>10</v>
      </c>
      <c r="B25" s="1" t="s">
        <v>333</v>
      </c>
      <c r="C25" s="51">
        <v>43732</v>
      </c>
      <c r="D25" s="1" t="s">
        <v>126</v>
      </c>
      <c r="E25" s="1" t="s">
        <v>353</v>
      </c>
      <c r="F25" s="3">
        <v>7.6287922715314753</v>
      </c>
      <c r="G25" s="3">
        <v>0.29369346398080787</v>
      </c>
      <c r="H25" s="4">
        <v>978477303.80912423</v>
      </c>
      <c r="J25" s="12"/>
    </row>
    <row r="26" spans="1:10" x14ac:dyDescent="0.25">
      <c r="A26" s="1" t="s">
        <v>10</v>
      </c>
      <c r="B26" s="1" t="s">
        <v>333</v>
      </c>
      <c r="C26" s="51">
        <v>43732</v>
      </c>
      <c r="D26" s="1" t="s">
        <v>126</v>
      </c>
      <c r="E26" s="1" t="s">
        <v>354</v>
      </c>
      <c r="F26" s="3">
        <v>7.3618455978830779</v>
      </c>
      <c r="G26" s="3">
        <v>0.32867897752853942</v>
      </c>
      <c r="H26" s="4">
        <v>984890197.83596897</v>
      </c>
      <c r="J26" s="12"/>
    </row>
    <row r="27" spans="1:10" x14ac:dyDescent="0.25">
      <c r="A27" s="1" t="s">
        <v>10</v>
      </c>
      <c r="B27" s="1" t="s">
        <v>333</v>
      </c>
      <c r="C27" s="51">
        <v>43732</v>
      </c>
      <c r="D27" s="1" t="s">
        <v>126</v>
      </c>
      <c r="E27" s="1" t="s">
        <v>355</v>
      </c>
      <c r="F27" s="3">
        <v>7.0607033916192092</v>
      </c>
      <c r="G27" s="3">
        <v>0.31331222222767835</v>
      </c>
      <c r="H27" s="4">
        <v>969310014.79871964</v>
      </c>
      <c r="J27" s="12"/>
    </row>
    <row r="28" spans="1:10" x14ac:dyDescent="0.25">
      <c r="A28" s="1" t="s">
        <v>10</v>
      </c>
      <c r="B28" s="1" t="s">
        <v>333</v>
      </c>
      <c r="C28" s="51">
        <v>43732</v>
      </c>
      <c r="D28" s="1" t="s">
        <v>126</v>
      </c>
      <c r="E28" s="1" t="s">
        <v>356</v>
      </c>
      <c r="F28" s="3">
        <v>6.4790748907216251</v>
      </c>
      <c r="G28" s="3">
        <v>0.28714510708602731</v>
      </c>
      <c r="H28" s="4">
        <v>981130025.79855263</v>
      </c>
      <c r="J28" s="12"/>
    </row>
    <row r="29" spans="1:10" x14ac:dyDescent="0.25">
      <c r="A29" s="1" t="s">
        <v>10</v>
      </c>
      <c r="B29" s="1" t="s">
        <v>333</v>
      </c>
      <c r="C29" s="51">
        <v>43732</v>
      </c>
      <c r="D29" s="1" t="s">
        <v>126</v>
      </c>
      <c r="E29" s="1" t="s">
        <v>357</v>
      </c>
      <c r="F29" s="3">
        <v>5.7058726286032284</v>
      </c>
      <c r="G29" s="3">
        <v>0.24183388287033664</v>
      </c>
      <c r="H29" s="4">
        <v>1000685102.3972449</v>
      </c>
      <c r="J29" s="12"/>
    </row>
    <row r="30" spans="1:10" x14ac:dyDescent="0.25">
      <c r="A30" s="1" t="s">
        <v>10</v>
      </c>
      <c r="B30" s="1" t="s">
        <v>333</v>
      </c>
      <c r="C30" s="51">
        <v>43732</v>
      </c>
      <c r="D30" s="1" t="s">
        <v>126</v>
      </c>
      <c r="E30" s="1" t="s">
        <v>358</v>
      </c>
      <c r="F30" s="3">
        <v>7.1509029617370654</v>
      </c>
      <c r="G30" s="3">
        <v>0.25316314733497547</v>
      </c>
      <c r="H30" s="4">
        <v>973662202.51382089</v>
      </c>
      <c r="J30" s="12"/>
    </row>
    <row r="31" spans="1:10" x14ac:dyDescent="0.25">
      <c r="A31" s="1" t="s">
        <v>10</v>
      </c>
      <c r="B31" s="1" t="s">
        <v>333</v>
      </c>
      <c r="C31" s="51">
        <v>43732</v>
      </c>
      <c r="D31" s="1" t="s">
        <v>126</v>
      </c>
      <c r="E31" s="1" t="s">
        <v>359</v>
      </c>
      <c r="F31" s="3">
        <v>7.7046100004364506</v>
      </c>
      <c r="G31" s="3">
        <v>0.26030214696234466</v>
      </c>
      <c r="H31" s="4">
        <v>968128199.87712479</v>
      </c>
      <c r="J31" s="12"/>
    </row>
    <row r="32" spans="1:10" x14ac:dyDescent="0.25">
      <c r="A32" s="1" t="s">
        <v>10</v>
      </c>
      <c r="B32" s="1" t="s">
        <v>333</v>
      </c>
      <c r="C32" s="51">
        <v>43732</v>
      </c>
      <c r="D32" s="1" t="s">
        <v>126</v>
      </c>
      <c r="E32" s="1" t="s">
        <v>360</v>
      </c>
      <c r="F32" s="3">
        <v>7.246089565567023</v>
      </c>
      <c r="G32" s="3">
        <v>0.24047813264482845</v>
      </c>
      <c r="H32" s="4">
        <v>974161495.59953225</v>
      </c>
      <c r="J32" s="12"/>
    </row>
    <row r="33" spans="1:10" x14ac:dyDescent="0.25">
      <c r="A33" s="1" t="s">
        <v>10</v>
      </c>
      <c r="B33" s="1" t="s">
        <v>333</v>
      </c>
      <c r="C33" s="51">
        <v>43732</v>
      </c>
      <c r="D33" s="1" t="s">
        <v>126</v>
      </c>
      <c r="E33" s="1" t="s">
        <v>361</v>
      </c>
      <c r="F33" s="3">
        <v>7.336142839056067</v>
      </c>
      <c r="G33" s="3">
        <v>0.26116358955368585</v>
      </c>
      <c r="H33" s="4">
        <v>969485289.09823203</v>
      </c>
      <c r="J33" s="12"/>
    </row>
    <row r="34" spans="1:10" x14ac:dyDescent="0.25">
      <c r="A34" s="1" t="s">
        <v>10</v>
      </c>
      <c r="B34" s="1" t="s">
        <v>333</v>
      </c>
      <c r="C34" s="51">
        <v>43732</v>
      </c>
      <c r="D34" s="1" t="s">
        <v>126</v>
      </c>
      <c r="E34" s="1" t="s">
        <v>362</v>
      </c>
      <c r="F34" s="3">
        <v>8.3622623403525722</v>
      </c>
      <c r="G34" s="3">
        <v>0.28263181504955542</v>
      </c>
      <c r="H34" s="4">
        <v>989287524.05628991</v>
      </c>
      <c r="J34" s="12"/>
    </row>
    <row r="35" spans="1:10" x14ac:dyDescent="0.25">
      <c r="A35" s="1" t="s">
        <v>10</v>
      </c>
      <c r="B35" s="1" t="s">
        <v>333</v>
      </c>
      <c r="C35" s="51">
        <v>43732</v>
      </c>
      <c r="D35" s="1" t="s">
        <v>126</v>
      </c>
      <c r="E35" s="1" t="s">
        <v>363</v>
      </c>
      <c r="F35" s="3">
        <v>9.1762925388366163</v>
      </c>
      <c r="G35" s="3">
        <v>0.24099848898904261</v>
      </c>
      <c r="H35" s="4">
        <v>974886597.9663111</v>
      </c>
      <c r="J35" s="12"/>
    </row>
    <row r="36" spans="1:10" x14ac:dyDescent="0.25">
      <c r="A36" s="1" t="s">
        <v>10</v>
      </c>
      <c r="B36" s="1" t="s">
        <v>333</v>
      </c>
      <c r="C36" s="51">
        <v>43732</v>
      </c>
      <c r="D36" s="1" t="s">
        <v>126</v>
      </c>
      <c r="E36" s="1" t="s">
        <v>364</v>
      </c>
      <c r="F36" s="3">
        <v>8.1771776495486002</v>
      </c>
      <c r="G36" s="3">
        <v>0.25913437265435491</v>
      </c>
      <c r="H36" s="4">
        <v>969497073.46574771</v>
      </c>
      <c r="J36" s="12"/>
    </row>
    <row r="37" spans="1:10" x14ac:dyDescent="0.25">
      <c r="A37" s="1" t="s">
        <v>10</v>
      </c>
      <c r="B37" s="1" t="s">
        <v>333</v>
      </c>
      <c r="C37" s="51">
        <v>43732</v>
      </c>
      <c r="D37" s="1" t="s">
        <v>126</v>
      </c>
      <c r="E37" s="1" t="s">
        <v>365</v>
      </c>
      <c r="F37" s="3">
        <v>8.0238636778751307</v>
      </c>
      <c r="G37" s="3">
        <v>0.31581566506012027</v>
      </c>
      <c r="H37" s="4">
        <v>959689401.40707958</v>
      </c>
      <c r="J37" s="12"/>
    </row>
    <row r="38" spans="1:10" x14ac:dyDescent="0.25">
      <c r="A38" s="1" t="s">
        <v>10</v>
      </c>
      <c r="B38" s="1" t="s">
        <v>333</v>
      </c>
      <c r="C38" s="51">
        <v>43732</v>
      </c>
      <c r="D38" s="1" t="s">
        <v>126</v>
      </c>
      <c r="E38" s="1" t="s">
        <v>366</v>
      </c>
      <c r="F38" s="3">
        <v>8.5497836978232122</v>
      </c>
      <c r="G38" s="3">
        <v>0.21942594797947779</v>
      </c>
      <c r="H38" s="4">
        <v>963165410.60557401</v>
      </c>
      <c r="J38" s="12"/>
    </row>
    <row r="39" spans="1:10" x14ac:dyDescent="0.25">
      <c r="A39" s="1" t="s">
        <v>10</v>
      </c>
      <c r="B39" s="1" t="s">
        <v>333</v>
      </c>
      <c r="C39" s="51">
        <v>43732</v>
      </c>
      <c r="D39" s="1" t="s">
        <v>126</v>
      </c>
      <c r="E39" s="1" t="s">
        <v>367</v>
      </c>
      <c r="F39" s="3">
        <v>7.419868155233825</v>
      </c>
      <c r="G39" s="3">
        <v>0.28244144763905682</v>
      </c>
      <c r="H39" s="4">
        <v>974639664.17001665</v>
      </c>
      <c r="J39" s="12"/>
    </row>
    <row r="40" spans="1:10" x14ac:dyDescent="0.25">
      <c r="A40" s="1" t="s">
        <v>10</v>
      </c>
      <c r="B40" s="1" t="s">
        <v>333</v>
      </c>
      <c r="C40" s="51">
        <v>43732</v>
      </c>
      <c r="D40" s="1" t="s">
        <v>126</v>
      </c>
      <c r="E40" s="1" t="s">
        <v>368</v>
      </c>
      <c r="F40" s="3">
        <v>7.0920080036281323</v>
      </c>
      <c r="G40" s="3">
        <v>0.25877534806346236</v>
      </c>
      <c r="H40" s="4">
        <v>974137224.25063944</v>
      </c>
      <c r="J40" s="12"/>
    </row>
    <row r="41" spans="1:10" x14ac:dyDescent="0.25">
      <c r="A41" s="1" t="s">
        <v>10</v>
      </c>
      <c r="B41" s="1" t="s">
        <v>333</v>
      </c>
      <c r="C41" s="51">
        <v>43732</v>
      </c>
      <c r="D41" s="1" t="s">
        <v>126</v>
      </c>
      <c r="E41" s="1" t="s">
        <v>369</v>
      </c>
      <c r="F41" s="3">
        <v>7.7316323922178087</v>
      </c>
      <c r="G41" s="3">
        <v>0.2833795447758467</v>
      </c>
      <c r="H41" s="4">
        <v>958280996.25634623</v>
      </c>
      <c r="J41" s="12"/>
    </row>
    <row r="42" spans="1:10" x14ac:dyDescent="0.25">
      <c r="A42" s="1" t="s">
        <v>10</v>
      </c>
      <c r="B42" s="1" t="s">
        <v>333</v>
      </c>
      <c r="C42" s="51">
        <v>43732</v>
      </c>
      <c r="D42" s="1" t="s">
        <v>126</v>
      </c>
      <c r="E42" s="1" t="s">
        <v>370</v>
      </c>
      <c r="F42" s="3">
        <v>7.6436485621758798</v>
      </c>
      <c r="G42" s="3">
        <v>0.23460058815307708</v>
      </c>
      <c r="H42" s="4">
        <v>969108930.94430363</v>
      </c>
      <c r="J42" s="12"/>
    </row>
    <row r="43" spans="1:10" x14ac:dyDescent="0.25">
      <c r="C43" s="51"/>
      <c r="F43" s="3"/>
      <c r="G43" s="3"/>
      <c r="H43" s="4"/>
      <c r="J43" s="12"/>
    </row>
    <row r="44" spans="1:10" x14ac:dyDescent="0.25">
      <c r="A44" s="1" t="s">
        <v>10</v>
      </c>
      <c r="B44" s="1" t="s">
        <v>333</v>
      </c>
      <c r="C44" s="51">
        <v>43732</v>
      </c>
      <c r="D44" s="1" t="s">
        <v>125</v>
      </c>
      <c r="E44" s="1" t="s">
        <v>371</v>
      </c>
      <c r="F44" s="3">
        <v>8.2244057574680411</v>
      </c>
      <c r="G44" s="3">
        <v>0.26252247741373708</v>
      </c>
      <c r="H44" s="4">
        <v>966835678.73772955</v>
      </c>
      <c r="J44" s="12"/>
    </row>
    <row r="45" spans="1:10" x14ac:dyDescent="0.25">
      <c r="A45" s="1" t="s">
        <v>10</v>
      </c>
      <c r="B45" s="1" t="s">
        <v>333</v>
      </c>
      <c r="C45" s="51">
        <v>43732</v>
      </c>
      <c r="D45" s="1" t="s">
        <v>125</v>
      </c>
      <c r="E45" s="1" t="s">
        <v>372</v>
      </c>
      <c r="F45" s="3">
        <v>8.5351725877094307</v>
      </c>
      <c r="G45" s="3">
        <v>0.1989565971095196</v>
      </c>
      <c r="H45" s="4">
        <v>971357291.51836872</v>
      </c>
      <c r="J45" s="12"/>
    </row>
    <row r="46" spans="1:10" x14ac:dyDescent="0.25">
      <c r="A46" s="1" t="s">
        <v>10</v>
      </c>
      <c r="B46" s="1" t="s">
        <v>333</v>
      </c>
      <c r="C46" s="51">
        <v>43732</v>
      </c>
      <c r="D46" s="1" t="s">
        <v>125</v>
      </c>
      <c r="E46" s="1" t="s">
        <v>373</v>
      </c>
      <c r="F46" s="3">
        <v>8.1684852398140197</v>
      </c>
      <c r="G46" s="3">
        <v>0.27740348978440427</v>
      </c>
      <c r="H46" s="4">
        <v>972401942.12826812</v>
      </c>
      <c r="J46" s="12"/>
    </row>
    <row r="47" spans="1:10" x14ac:dyDescent="0.25">
      <c r="A47" s="1" t="s">
        <v>10</v>
      </c>
      <c r="B47" s="1" t="s">
        <v>333</v>
      </c>
      <c r="C47" s="51">
        <v>43732</v>
      </c>
      <c r="D47" s="1" t="s">
        <v>125</v>
      </c>
      <c r="E47" s="1" t="s">
        <v>374</v>
      </c>
      <c r="F47" s="3">
        <v>8.2573379597421663</v>
      </c>
      <c r="G47" s="3">
        <v>0.21840972065528516</v>
      </c>
      <c r="H47" s="4">
        <v>976475475.31988347</v>
      </c>
      <c r="J47" s="12"/>
    </row>
    <row r="48" spans="1:10" x14ac:dyDescent="0.25">
      <c r="A48" s="1" t="s">
        <v>10</v>
      </c>
      <c r="B48" s="1" t="s">
        <v>333</v>
      </c>
      <c r="C48" s="51">
        <v>43732</v>
      </c>
      <c r="D48" s="1" t="s">
        <v>125</v>
      </c>
      <c r="E48" s="1" t="s">
        <v>375</v>
      </c>
      <c r="F48" s="3">
        <v>8.5671968296802827</v>
      </c>
      <c r="G48" s="3">
        <v>0.28113211133800792</v>
      </c>
      <c r="H48" s="4">
        <v>967254534.62735355</v>
      </c>
      <c r="J48" s="12"/>
    </row>
    <row r="49" spans="1:10" x14ac:dyDescent="0.25">
      <c r="A49" s="1" t="s">
        <v>10</v>
      </c>
      <c r="B49" s="1" t="s">
        <v>333</v>
      </c>
      <c r="C49" s="51">
        <v>43732</v>
      </c>
      <c r="D49" s="1" t="s">
        <v>125</v>
      </c>
      <c r="E49" s="1" t="s">
        <v>376</v>
      </c>
      <c r="F49" s="3">
        <v>8.3179914406916673</v>
      </c>
      <c r="G49" s="3">
        <v>0.27361313514224078</v>
      </c>
      <c r="H49" s="4">
        <v>967371922.74876785</v>
      </c>
      <c r="J49" s="12"/>
    </row>
    <row r="50" spans="1:10" x14ac:dyDescent="0.25">
      <c r="A50" s="1" t="s">
        <v>10</v>
      </c>
      <c r="B50" s="1" t="s">
        <v>333</v>
      </c>
      <c r="C50" s="51">
        <v>43732</v>
      </c>
      <c r="D50" s="1" t="s">
        <v>125</v>
      </c>
      <c r="E50" s="1" t="s">
        <v>377</v>
      </c>
      <c r="F50" s="3">
        <v>8.0494443940129941</v>
      </c>
      <c r="G50" s="3">
        <v>0.3042840982249419</v>
      </c>
      <c r="H50" s="4">
        <v>979157244.21040201</v>
      </c>
      <c r="J50" s="12"/>
    </row>
    <row r="51" spans="1:10" x14ac:dyDescent="0.25">
      <c r="A51" s="1" t="s">
        <v>10</v>
      </c>
      <c r="B51" s="1" t="s">
        <v>333</v>
      </c>
      <c r="C51" s="51">
        <v>43732</v>
      </c>
      <c r="D51" s="1" t="s">
        <v>125</v>
      </c>
      <c r="E51" s="1" t="s">
        <v>378</v>
      </c>
      <c r="F51" s="3">
        <v>8.3877293561116701</v>
      </c>
      <c r="G51" s="3">
        <v>0.22529146989634227</v>
      </c>
      <c r="H51" s="4">
        <v>968198476.43973744</v>
      </c>
      <c r="J51" s="12"/>
    </row>
    <row r="52" spans="1:10" x14ac:dyDescent="0.25">
      <c r="A52" s="1" t="s">
        <v>10</v>
      </c>
      <c r="B52" s="1" t="s">
        <v>333</v>
      </c>
      <c r="C52" s="51">
        <v>43732</v>
      </c>
      <c r="D52" s="1" t="s">
        <v>125</v>
      </c>
      <c r="E52" s="1" t="s">
        <v>379</v>
      </c>
      <c r="F52" s="3">
        <v>7.5279469643303285</v>
      </c>
      <c r="G52" s="3">
        <v>0.27186417203442992</v>
      </c>
      <c r="H52" s="4">
        <v>973498006.79027116</v>
      </c>
      <c r="J52" s="12"/>
    </row>
    <row r="53" spans="1:10" x14ac:dyDescent="0.25">
      <c r="A53" s="1" t="s">
        <v>10</v>
      </c>
      <c r="B53" s="1" t="s">
        <v>333</v>
      </c>
      <c r="C53" s="51">
        <v>43732</v>
      </c>
      <c r="D53" s="1" t="s">
        <v>125</v>
      </c>
      <c r="E53" s="1" t="s">
        <v>380</v>
      </c>
      <c r="F53" s="3">
        <v>8.2759451709929035</v>
      </c>
      <c r="G53" s="3">
        <v>0.29530598635545147</v>
      </c>
      <c r="H53" s="4">
        <v>958829149.48021936</v>
      </c>
      <c r="J53" s="12"/>
    </row>
    <row r="54" spans="1:10" x14ac:dyDescent="0.25">
      <c r="A54" s="1" t="s">
        <v>10</v>
      </c>
      <c r="B54" s="1" t="s">
        <v>333</v>
      </c>
      <c r="C54" s="51">
        <v>43732</v>
      </c>
      <c r="D54" s="1" t="s">
        <v>125</v>
      </c>
      <c r="E54" s="1" t="s">
        <v>381</v>
      </c>
      <c r="F54" s="3">
        <v>8.4544720880086324</v>
      </c>
      <c r="G54" s="3">
        <v>0.20808840631152542</v>
      </c>
      <c r="H54" s="4">
        <v>971935769.40412378</v>
      </c>
      <c r="J54" s="12"/>
    </row>
    <row r="55" spans="1:10" x14ac:dyDescent="0.25">
      <c r="A55" s="1" t="s">
        <v>10</v>
      </c>
      <c r="B55" s="1" t="s">
        <v>333</v>
      </c>
      <c r="C55" s="51">
        <v>43732</v>
      </c>
      <c r="D55" s="1" t="s">
        <v>125</v>
      </c>
      <c r="E55" s="1" t="s">
        <v>382</v>
      </c>
      <c r="F55" s="3">
        <v>7.4239388863331399</v>
      </c>
      <c r="G55" s="3">
        <v>0.23733671849493432</v>
      </c>
      <c r="H55" s="4">
        <v>973095201.75036883</v>
      </c>
      <c r="J55" s="12"/>
    </row>
    <row r="56" spans="1:10" x14ac:dyDescent="0.25">
      <c r="A56" s="1" t="s">
        <v>10</v>
      </c>
      <c r="B56" s="1" t="s">
        <v>333</v>
      </c>
      <c r="C56" s="51">
        <v>43732</v>
      </c>
      <c r="D56" s="1" t="s">
        <v>125</v>
      </c>
      <c r="E56" s="1" t="s">
        <v>383</v>
      </c>
      <c r="F56" s="3">
        <v>8.7611178111286598</v>
      </c>
      <c r="G56" s="3">
        <v>0.28725711185703667</v>
      </c>
      <c r="H56" s="4">
        <v>965994721.10661244</v>
      </c>
      <c r="J56" s="12"/>
    </row>
    <row r="57" spans="1:10" x14ac:dyDescent="0.25">
      <c r="A57" s="1" t="s">
        <v>10</v>
      </c>
      <c r="B57" s="1" t="s">
        <v>333</v>
      </c>
      <c r="C57" s="51">
        <v>43732</v>
      </c>
      <c r="D57" s="1" t="s">
        <v>125</v>
      </c>
      <c r="E57" s="1" t="s">
        <v>384</v>
      </c>
      <c r="F57" s="3">
        <v>8.5565688723694269</v>
      </c>
      <c r="G57" s="3">
        <v>0.28049109435175673</v>
      </c>
      <c r="H57" s="4">
        <v>973304643.08650267</v>
      </c>
      <c r="J57" s="12"/>
    </row>
    <row r="58" spans="1:10" x14ac:dyDescent="0.25">
      <c r="A58" s="1" t="s">
        <v>10</v>
      </c>
      <c r="B58" s="1" t="s">
        <v>333</v>
      </c>
      <c r="C58" s="51">
        <v>43732</v>
      </c>
      <c r="D58" s="1" t="s">
        <v>125</v>
      </c>
      <c r="E58" s="1" t="s">
        <v>385</v>
      </c>
      <c r="F58" s="3">
        <v>8.281266831675163</v>
      </c>
      <c r="G58" s="3">
        <v>0.27507877399364367</v>
      </c>
      <c r="H58" s="4">
        <v>974539000.20574129</v>
      </c>
      <c r="J58" s="12"/>
    </row>
    <row r="59" spans="1:10" x14ac:dyDescent="0.25">
      <c r="A59" s="1" t="s">
        <v>10</v>
      </c>
      <c r="B59" s="1" t="s">
        <v>333</v>
      </c>
      <c r="C59" s="51">
        <v>43732</v>
      </c>
      <c r="D59" s="1" t="s">
        <v>125</v>
      </c>
      <c r="E59" s="1" t="s">
        <v>386</v>
      </c>
      <c r="F59" s="3">
        <v>8.4063934175518984</v>
      </c>
      <c r="G59" s="3">
        <v>0.34703702498466371</v>
      </c>
      <c r="H59" s="4">
        <v>974707357.57570815</v>
      </c>
      <c r="J59" s="12"/>
    </row>
    <row r="60" spans="1:10" x14ac:dyDescent="0.25">
      <c r="A60" s="1" t="s">
        <v>10</v>
      </c>
      <c r="B60" s="1" t="s">
        <v>333</v>
      </c>
      <c r="C60" s="51">
        <v>43732</v>
      </c>
      <c r="D60" s="1" t="s">
        <v>125</v>
      </c>
      <c r="E60" s="1" t="s">
        <v>387</v>
      </c>
      <c r="F60" s="3">
        <v>8.3894197231573209</v>
      </c>
      <c r="G60" s="3">
        <v>0.23654569329865319</v>
      </c>
      <c r="H60" s="4">
        <v>974164066.63419604</v>
      </c>
      <c r="J60" s="12"/>
    </row>
    <row r="61" spans="1:10" x14ac:dyDescent="0.25">
      <c r="A61" s="1" t="s">
        <v>10</v>
      </c>
      <c r="B61" s="1" t="s">
        <v>333</v>
      </c>
      <c r="C61" s="51">
        <v>43732</v>
      </c>
      <c r="D61" s="1" t="s">
        <v>125</v>
      </c>
      <c r="E61" s="1" t="s">
        <v>388</v>
      </c>
      <c r="F61" s="3">
        <v>8.7871818665844827</v>
      </c>
      <c r="G61" s="3">
        <v>0.25235068243530884</v>
      </c>
      <c r="H61" s="4">
        <v>972763580.71401179</v>
      </c>
      <c r="J61" s="12"/>
    </row>
    <row r="62" spans="1:10" x14ac:dyDescent="0.25">
      <c r="A62" s="1" t="s">
        <v>10</v>
      </c>
      <c r="B62" s="1" t="s">
        <v>333</v>
      </c>
      <c r="C62" s="51">
        <v>43732</v>
      </c>
      <c r="D62" s="1" t="s">
        <v>125</v>
      </c>
      <c r="E62" s="1" t="s">
        <v>389</v>
      </c>
      <c r="F62" s="3">
        <v>8.5737190439232212</v>
      </c>
      <c r="G62" s="3">
        <v>0.27372643034344729</v>
      </c>
      <c r="H62" s="4">
        <v>983489094.03159821</v>
      </c>
      <c r="J62" s="12"/>
    </row>
    <row r="63" spans="1:10" x14ac:dyDescent="0.25">
      <c r="A63" s="1" t="s">
        <v>10</v>
      </c>
      <c r="B63" s="1" t="s">
        <v>333</v>
      </c>
      <c r="C63" s="51">
        <v>43732</v>
      </c>
      <c r="D63" s="1" t="s">
        <v>125</v>
      </c>
      <c r="E63" s="1" t="s">
        <v>390</v>
      </c>
      <c r="F63" s="3">
        <v>7.9047783826425801</v>
      </c>
      <c r="G63" s="3">
        <v>0.30437606436059667</v>
      </c>
      <c r="H63" s="4">
        <v>977060594.04219258</v>
      </c>
      <c r="J63" s="12"/>
    </row>
    <row r="64" spans="1:10" x14ac:dyDescent="0.25">
      <c r="A64" s="1" t="s">
        <v>10</v>
      </c>
      <c r="B64" s="1" t="s">
        <v>333</v>
      </c>
      <c r="C64" s="51">
        <v>43732</v>
      </c>
      <c r="D64" s="1" t="s">
        <v>125</v>
      </c>
      <c r="E64" s="1" t="s">
        <v>391</v>
      </c>
      <c r="F64" s="3">
        <v>8.3308416122456759</v>
      </c>
      <c r="G64" s="3">
        <v>0.32169790109443691</v>
      </c>
      <c r="H64" s="4">
        <v>976610454.96838522</v>
      </c>
      <c r="J64" s="12"/>
    </row>
    <row r="65" spans="1:10" x14ac:dyDescent="0.25">
      <c r="A65" s="1" t="s">
        <v>10</v>
      </c>
      <c r="B65" s="1" t="s">
        <v>333</v>
      </c>
      <c r="C65" s="51">
        <v>43732</v>
      </c>
      <c r="D65" s="1" t="s">
        <v>125</v>
      </c>
      <c r="E65" s="1" t="s">
        <v>392</v>
      </c>
      <c r="F65" s="3">
        <v>8.4494370939930388</v>
      </c>
      <c r="G65" s="3">
        <v>0.21595898188344584</v>
      </c>
      <c r="H65" s="4">
        <v>972412472.18697953</v>
      </c>
      <c r="J65" s="12"/>
    </row>
    <row r="66" spans="1:10" x14ac:dyDescent="0.25">
      <c r="A66" s="1" t="s">
        <v>10</v>
      </c>
      <c r="B66" s="1" t="s">
        <v>333</v>
      </c>
      <c r="C66" s="51">
        <v>43732</v>
      </c>
      <c r="D66" s="1" t="s">
        <v>125</v>
      </c>
      <c r="E66" s="1" t="s">
        <v>393</v>
      </c>
      <c r="F66" s="3">
        <v>8.3712869613381073</v>
      </c>
      <c r="G66" s="3">
        <v>0.2603806175270465</v>
      </c>
      <c r="H66" s="4">
        <v>988202865.76733804</v>
      </c>
      <c r="J66" s="12"/>
    </row>
    <row r="67" spans="1:10" x14ac:dyDescent="0.25">
      <c r="C67" s="51"/>
      <c r="F67" s="3"/>
      <c r="G67" s="3"/>
      <c r="H67" s="4"/>
      <c r="J67" s="12"/>
    </row>
    <row r="68" spans="1:10" x14ac:dyDescent="0.25">
      <c r="A68" s="1" t="s">
        <v>10</v>
      </c>
      <c r="B68" s="1" t="s">
        <v>333</v>
      </c>
      <c r="C68" s="51">
        <v>43732</v>
      </c>
      <c r="D68" s="1" t="s">
        <v>124</v>
      </c>
      <c r="E68" s="1" t="s">
        <v>394</v>
      </c>
      <c r="F68" s="3">
        <v>8.3656886190279476</v>
      </c>
      <c r="G68" s="3">
        <v>0.22304183125738117</v>
      </c>
      <c r="H68" s="4">
        <v>958291063.34330738</v>
      </c>
      <c r="J68" s="12"/>
    </row>
    <row r="69" spans="1:10" x14ac:dyDescent="0.25">
      <c r="A69" s="1" t="s">
        <v>10</v>
      </c>
      <c r="B69" s="1" t="s">
        <v>333</v>
      </c>
      <c r="C69" s="51">
        <v>43732</v>
      </c>
      <c r="D69" s="1" t="s">
        <v>124</v>
      </c>
      <c r="E69" s="1" t="s">
        <v>395</v>
      </c>
      <c r="F69" s="3">
        <v>8.5764281083558718</v>
      </c>
      <c r="G69" s="3">
        <v>0.2362075437106709</v>
      </c>
      <c r="H69" s="4">
        <v>957686606.5168916</v>
      </c>
      <c r="J69" s="12"/>
    </row>
    <row r="70" spans="1:10" x14ac:dyDescent="0.25">
      <c r="A70" s="1" t="s">
        <v>10</v>
      </c>
      <c r="B70" s="1" t="s">
        <v>333</v>
      </c>
      <c r="C70" s="51">
        <v>43732</v>
      </c>
      <c r="D70" s="1" t="s">
        <v>124</v>
      </c>
      <c r="E70" s="1" t="s">
        <v>396</v>
      </c>
      <c r="F70" s="3">
        <v>8.4915555779349585</v>
      </c>
      <c r="G70" s="3">
        <v>0.26428127434460069</v>
      </c>
      <c r="H70" s="4">
        <v>961626898.53311419</v>
      </c>
      <c r="J70" s="12"/>
    </row>
    <row r="71" spans="1:10" x14ac:dyDescent="0.25">
      <c r="A71" s="1" t="s">
        <v>10</v>
      </c>
      <c r="B71" s="1" t="s">
        <v>333</v>
      </c>
      <c r="C71" s="51">
        <v>43732</v>
      </c>
      <c r="D71" s="1" t="s">
        <v>124</v>
      </c>
      <c r="E71" s="1" t="s">
        <v>397</v>
      </c>
      <c r="F71" s="3">
        <v>9.2226132340290565</v>
      </c>
      <c r="G71" s="3">
        <v>0.25156903452265439</v>
      </c>
      <c r="H71" s="4">
        <v>963950006.0704987</v>
      </c>
      <c r="J71" s="12"/>
    </row>
    <row r="72" spans="1:10" x14ac:dyDescent="0.25">
      <c r="A72" s="1" t="s">
        <v>10</v>
      </c>
      <c r="B72" s="1" t="s">
        <v>333</v>
      </c>
      <c r="C72" s="51">
        <v>43732</v>
      </c>
      <c r="D72" s="1" t="s">
        <v>124</v>
      </c>
      <c r="E72" s="1" t="s">
        <v>398</v>
      </c>
      <c r="F72" s="3">
        <v>8.6776050792314816</v>
      </c>
      <c r="G72" s="3">
        <v>0.26237712136801505</v>
      </c>
      <c r="H72" s="4">
        <v>957602882.90136838</v>
      </c>
      <c r="J72" s="12"/>
    </row>
    <row r="73" spans="1:10" x14ac:dyDescent="0.25">
      <c r="A73" s="1" t="s">
        <v>10</v>
      </c>
      <c r="B73" s="1" t="s">
        <v>333</v>
      </c>
      <c r="C73" s="51">
        <v>43732</v>
      </c>
      <c r="D73" s="1" t="s">
        <v>124</v>
      </c>
      <c r="E73" s="1" t="s">
        <v>399</v>
      </c>
      <c r="F73" s="3">
        <v>8.4206324730077213</v>
      </c>
      <c r="G73" s="3">
        <v>0.29502152906160267</v>
      </c>
      <c r="H73" s="4">
        <v>964869533.05394375</v>
      </c>
      <c r="J73" s="12"/>
    </row>
    <row r="74" spans="1:10" x14ac:dyDescent="0.25">
      <c r="A74" s="1" t="s">
        <v>10</v>
      </c>
      <c r="B74" s="1" t="s">
        <v>333</v>
      </c>
      <c r="C74" s="51">
        <v>43732</v>
      </c>
      <c r="D74" s="1" t="s">
        <v>124</v>
      </c>
      <c r="E74" s="1" t="s">
        <v>400</v>
      </c>
      <c r="F74" s="3">
        <v>8.3974800812263606</v>
      </c>
      <c r="G74" s="3">
        <v>0.31788294646640941</v>
      </c>
      <c r="H74" s="4">
        <v>950975427.62309492</v>
      </c>
      <c r="J74" s="12"/>
    </row>
    <row r="75" spans="1:10" x14ac:dyDescent="0.25">
      <c r="A75" s="1" t="s">
        <v>10</v>
      </c>
      <c r="B75" s="1" t="s">
        <v>333</v>
      </c>
      <c r="C75" s="51">
        <v>43732</v>
      </c>
      <c r="D75" s="1" t="s">
        <v>124</v>
      </c>
      <c r="E75" s="1" t="s">
        <v>401</v>
      </c>
      <c r="F75" s="3">
        <v>8.2850597859940311</v>
      </c>
      <c r="G75" s="3">
        <v>0.3182995834785935</v>
      </c>
      <c r="H75" s="4">
        <v>964171609.44123399</v>
      </c>
      <c r="J75" s="12"/>
    </row>
    <row r="76" spans="1:10" x14ac:dyDescent="0.25">
      <c r="A76" s="1" t="s">
        <v>10</v>
      </c>
      <c r="B76" s="1" t="s">
        <v>333</v>
      </c>
      <c r="C76" s="51">
        <v>43732</v>
      </c>
      <c r="D76" s="1" t="s">
        <v>124</v>
      </c>
      <c r="E76" s="1" t="s">
        <v>402</v>
      </c>
      <c r="F76" s="3">
        <v>8.4128741456587939</v>
      </c>
      <c r="G76" s="3">
        <v>0.25272660124475954</v>
      </c>
      <c r="H76" s="4">
        <v>971616395.66505444</v>
      </c>
      <c r="J76" s="12"/>
    </row>
    <row r="77" spans="1:10" x14ac:dyDescent="0.25">
      <c r="A77" s="1" t="s">
        <v>10</v>
      </c>
      <c r="B77" s="1" t="s">
        <v>333</v>
      </c>
      <c r="C77" s="51">
        <v>43732</v>
      </c>
      <c r="D77" s="1" t="s">
        <v>124</v>
      </c>
      <c r="E77" s="1" t="s">
        <v>403</v>
      </c>
      <c r="F77" s="3">
        <v>8.3902204572486241</v>
      </c>
      <c r="G77" s="3">
        <v>0.26813384137711171</v>
      </c>
      <c r="H77" s="4">
        <v>961689803.01298094</v>
      </c>
      <c r="J77" s="12"/>
    </row>
    <row r="78" spans="1:10" x14ac:dyDescent="0.25">
      <c r="A78" s="1" t="s">
        <v>10</v>
      </c>
      <c r="B78" s="1" t="s">
        <v>333</v>
      </c>
      <c r="C78" s="51">
        <v>43732</v>
      </c>
      <c r="D78" s="1" t="s">
        <v>124</v>
      </c>
      <c r="E78" s="1" t="s">
        <v>404</v>
      </c>
      <c r="F78" s="3">
        <v>8.2169583507256636</v>
      </c>
      <c r="G78" s="3">
        <v>0.25110837350086457</v>
      </c>
      <c r="H78" s="4">
        <v>969616945.44034612</v>
      </c>
      <c r="J78" s="12"/>
    </row>
    <row r="79" spans="1:10" x14ac:dyDescent="0.25">
      <c r="A79" s="1" t="s">
        <v>10</v>
      </c>
      <c r="B79" s="1" t="s">
        <v>333</v>
      </c>
      <c r="C79" s="51">
        <v>43732</v>
      </c>
      <c r="D79" s="1" t="s">
        <v>124</v>
      </c>
      <c r="E79" s="1" t="s">
        <v>405</v>
      </c>
      <c r="F79" s="3">
        <v>8.1624593132230636</v>
      </c>
      <c r="G79" s="3">
        <v>0.2854510413849739</v>
      </c>
      <c r="H79" s="4">
        <v>969585247.23503768</v>
      </c>
      <c r="J79" s="12"/>
    </row>
    <row r="80" spans="1:10" x14ac:dyDescent="0.25">
      <c r="A80" s="1" t="s">
        <v>10</v>
      </c>
      <c r="B80" s="1" t="s">
        <v>333</v>
      </c>
      <c r="C80" s="51">
        <v>43732</v>
      </c>
      <c r="D80" s="1" t="s">
        <v>124</v>
      </c>
      <c r="E80" s="1" t="s">
        <v>406</v>
      </c>
      <c r="F80" s="3">
        <v>8.1021908352657679</v>
      </c>
      <c r="G80" s="3">
        <v>0.23784299564503575</v>
      </c>
      <c r="H80" s="4">
        <v>973859195.75387681</v>
      </c>
      <c r="J80" s="12"/>
    </row>
    <row r="81" spans="1:10" x14ac:dyDescent="0.25">
      <c r="A81" s="1" t="s">
        <v>10</v>
      </c>
      <c r="B81" s="1" t="s">
        <v>333</v>
      </c>
      <c r="C81" s="51">
        <v>43732</v>
      </c>
      <c r="D81" s="1" t="s">
        <v>124</v>
      </c>
      <c r="E81" s="1" t="s">
        <v>407</v>
      </c>
      <c r="F81" s="3">
        <v>8.2017194728082607</v>
      </c>
      <c r="G81" s="3">
        <v>0.19894286147339818</v>
      </c>
      <c r="H81" s="4">
        <v>969319021.89558077</v>
      </c>
      <c r="J81" s="12"/>
    </row>
    <row r="82" spans="1:10" x14ac:dyDescent="0.25">
      <c r="A82" s="1" t="s">
        <v>10</v>
      </c>
      <c r="B82" s="1" t="s">
        <v>333</v>
      </c>
      <c r="C82" s="51">
        <v>43732</v>
      </c>
      <c r="D82" s="1" t="s">
        <v>124</v>
      </c>
      <c r="E82" s="1" t="s">
        <v>408</v>
      </c>
      <c r="F82" s="3">
        <v>8.297330150047479</v>
      </c>
      <c r="G82" s="3">
        <v>0.23179944678039266</v>
      </c>
      <c r="H82" s="4">
        <v>974247086.75156748</v>
      </c>
      <c r="J82" s="12"/>
    </row>
    <row r="83" spans="1:10" x14ac:dyDescent="0.25">
      <c r="A83" s="1" t="s">
        <v>10</v>
      </c>
      <c r="B83" s="1" t="s">
        <v>333</v>
      </c>
      <c r="C83" s="51">
        <v>43732</v>
      </c>
      <c r="D83" s="1" t="s">
        <v>124</v>
      </c>
      <c r="E83" s="1" t="s">
        <v>409</v>
      </c>
      <c r="F83" s="3">
        <v>8.4522148617968771</v>
      </c>
      <c r="G83" s="3">
        <v>0.22253909771046004</v>
      </c>
      <c r="H83" s="4">
        <v>970714633.22341752</v>
      </c>
      <c r="J83" s="12"/>
    </row>
    <row r="84" spans="1:10" x14ac:dyDescent="0.25">
      <c r="A84" s="1" t="s">
        <v>10</v>
      </c>
      <c r="B84" s="1" t="s">
        <v>333</v>
      </c>
      <c r="C84" s="51">
        <v>43732</v>
      </c>
      <c r="D84" s="1" t="s">
        <v>124</v>
      </c>
      <c r="E84" s="1" t="s">
        <v>410</v>
      </c>
      <c r="F84" s="3">
        <v>8.0637995655670061</v>
      </c>
      <c r="G84" s="3">
        <v>0.31563475848734734</v>
      </c>
      <c r="H84" s="4">
        <v>967068325.25889289</v>
      </c>
      <c r="J84" s="12"/>
    </row>
    <row r="85" spans="1:10" x14ac:dyDescent="0.25">
      <c r="A85" s="1" t="s">
        <v>10</v>
      </c>
      <c r="B85" s="1" t="s">
        <v>333</v>
      </c>
      <c r="C85" s="51">
        <v>43732</v>
      </c>
      <c r="D85" s="1" t="s">
        <v>124</v>
      </c>
      <c r="E85" s="1" t="s">
        <v>411</v>
      </c>
      <c r="F85" s="3">
        <v>8.2392027822037477</v>
      </c>
      <c r="G85" s="3">
        <v>0.26040283772118555</v>
      </c>
      <c r="H85" s="4">
        <v>964000965.2738018</v>
      </c>
      <c r="J85" s="12"/>
    </row>
    <row r="86" spans="1:10" x14ac:dyDescent="0.25">
      <c r="A86" s="1" t="s">
        <v>10</v>
      </c>
      <c r="B86" s="1" t="s">
        <v>333</v>
      </c>
      <c r="C86" s="51">
        <v>43732</v>
      </c>
      <c r="D86" s="1" t="s">
        <v>124</v>
      </c>
      <c r="E86" s="1" t="s">
        <v>412</v>
      </c>
      <c r="F86" s="3">
        <v>8.3816199096723505</v>
      </c>
      <c r="G86" s="3">
        <v>0.25974476161263788</v>
      </c>
      <c r="H86" s="4">
        <v>968118654.1934166</v>
      </c>
      <c r="J86" s="12"/>
    </row>
    <row r="87" spans="1:10" x14ac:dyDescent="0.25">
      <c r="A87" s="1" t="s">
        <v>10</v>
      </c>
      <c r="B87" s="1" t="s">
        <v>333</v>
      </c>
      <c r="C87" s="51">
        <v>43732</v>
      </c>
      <c r="D87" s="1" t="s">
        <v>124</v>
      </c>
      <c r="E87" s="1" t="s">
        <v>413</v>
      </c>
      <c r="F87" s="3">
        <v>8.460701708994165</v>
      </c>
      <c r="G87" s="3">
        <v>0.2311384680155722</v>
      </c>
      <c r="H87" s="4">
        <v>969159728.46269608</v>
      </c>
      <c r="J87" s="12"/>
    </row>
    <row r="88" spans="1:10" x14ac:dyDescent="0.25">
      <c r="A88" s="1" t="s">
        <v>10</v>
      </c>
      <c r="B88" s="1" t="s">
        <v>333</v>
      </c>
      <c r="C88" s="51">
        <v>43732</v>
      </c>
      <c r="D88" s="1" t="s">
        <v>124</v>
      </c>
      <c r="E88" s="1" t="s">
        <v>414</v>
      </c>
      <c r="F88" s="3">
        <v>8.4886622416094202</v>
      </c>
      <c r="G88" s="3">
        <v>0.27919531347435989</v>
      </c>
      <c r="H88" s="4">
        <v>963784654.96952403</v>
      </c>
      <c r="J88" s="12"/>
    </row>
    <row r="89" spans="1:10" x14ac:dyDescent="0.25">
      <c r="A89" s="1" t="s">
        <v>10</v>
      </c>
      <c r="B89" s="1" t="s">
        <v>333</v>
      </c>
      <c r="C89" s="51">
        <v>43732</v>
      </c>
      <c r="D89" s="1" t="s">
        <v>124</v>
      </c>
      <c r="E89" s="1" t="s">
        <v>415</v>
      </c>
      <c r="F89" s="3">
        <v>8.3157999545556205</v>
      </c>
      <c r="G89" s="3">
        <v>0.27405705504154804</v>
      </c>
      <c r="H89" s="4">
        <v>969236850.53035128</v>
      </c>
      <c r="J89" s="12"/>
    </row>
    <row r="90" spans="1:10" x14ac:dyDescent="0.25">
      <c r="A90" s="1" t="s">
        <v>10</v>
      </c>
      <c r="B90" s="1" t="s">
        <v>333</v>
      </c>
      <c r="C90" s="51">
        <v>43732</v>
      </c>
      <c r="D90" s="1" t="s">
        <v>124</v>
      </c>
      <c r="E90" s="1" t="s">
        <v>416</v>
      </c>
      <c r="F90" s="3">
        <v>8.5016759419884078</v>
      </c>
      <c r="G90" s="3">
        <v>0.29531320842868863</v>
      </c>
      <c r="H90" s="4">
        <v>967548089.94852352</v>
      </c>
      <c r="J90" s="12"/>
    </row>
    <row r="91" spans="1:10" x14ac:dyDescent="0.25">
      <c r="A91" s="1" t="s">
        <v>10</v>
      </c>
      <c r="B91" s="1" t="s">
        <v>333</v>
      </c>
      <c r="C91" s="51">
        <v>43732</v>
      </c>
      <c r="D91" s="1" t="s">
        <v>124</v>
      </c>
      <c r="E91" s="1" t="s">
        <v>417</v>
      </c>
      <c r="F91" s="3">
        <v>8.0698734524610192</v>
      </c>
      <c r="G91" s="3">
        <v>0.23462654874386252</v>
      </c>
      <c r="H91" s="4">
        <v>964634548.64815617</v>
      </c>
      <c r="J91" s="12"/>
    </row>
    <row r="92" spans="1:10" x14ac:dyDescent="0.25">
      <c r="A92" s="1" t="s">
        <v>10</v>
      </c>
      <c r="B92" s="1" t="s">
        <v>333</v>
      </c>
      <c r="C92" s="51">
        <v>43732</v>
      </c>
      <c r="D92" s="1" t="s">
        <v>124</v>
      </c>
      <c r="E92" s="1" t="s">
        <v>418</v>
      </c>
      <c r="F92" s="3">
        <v>8.298566263153246</v>
      </c>
      <c r="G92" s="3">
        <v>0.27146183232057891</v>
      </c>
      <c r="H92" s="4">
        <v>971438047.15540242</v>
      </c>
    </row>
    <row r="93" spans="1:10" x14ac:dyDescent="0.25">
      <c r="C93" s="51"/>
      <c r="F93" s="3"/>
      <c r="G93" s="3"/>
      <c r="H93" s="4"/>
    </row>
    <row r="94" spans="1:10" x14ac:dyDescent="0.25">
      <c r="C94" s="51"/>
      <c r="F94" s="3"/>
      <c r="G94" s="3"/>
      <c r="H94" s="50" t="s">
        <v>130</v>
      </c>
      <c r="J94" s="50"/>
    </row>
    <row r="95" spans="1:10" x14ac:dyDescent="0.25">
      <c r="A95" s="1" t="s">
        <v>132</v>
      </c>
      <c r="B95" s="1" t="s">
        <v>133</v>
      </c>
      <c r="C95" s="51">
        <v>44337</v>
      </c>
      <c r="D95" s="1" t="s">
        <v>134</v>
      </c>
      <c r="E95" s="1" t="s">
        <v>135</v>
      </c>
      <c r="F95" s="3">
        <v>6.3248369726682796</v>
      </c>
      <c r="G95" s="3">
        <v>0.131418758401222</v>
      </c>
      <c r="H95" s="3">
        <v>1.6907590666396086</v>
      </c>
    </row>
    <row r="96" spans="1:10" x14ac:dyDescent="0.25">
      <c r="A96" s="1" t="s">
        <v>132</v>
      </c>
      <c r="B96" s="1" t="s">
        <v>133</v>
      </c>
      <c r="C96" s="51">
        <v>44337</v>
      </c>
      <c r="D96" s="1" t="s">
        <v>134</v>
      </c>
      <c r="E96" s="1" t="s">
        <v>136</v>
      </c>
      <c r="F96" s="3">
        <v>6.6389028351676496</v>
      </c>
      <c r="G96" s="3">
        <v>0.165394000979672</v>
      </c>
      <c r="H96" s="3">
        <v>1.6876560761593438</v>
      </c>
    </row>
    <row r="97" spans="1:9" x14ac:dyDescent="0.25">
      <c r="A97" s="1" t="s">
        <v>132</v>
      </c>
      <c r="B97" s="1" t="s">
        <v>133</v>
      </c>
      <c r="C97" s="51">
        <v>44337</v>
      </c>
      <c r="D97" s="1" t="s">
        <v>134</v>
      </c>
      <c r="E97" s="1" t="s">
        <v>137</v>
      </c>
      <c r="F97" s="3">
        <v>6.3194644679851404</v>
      </c>
      <c r="G97" s="3">
        <v>0.15633080915234601</v>
      </c>
      <c r="H97" s="3">
        <v>1.6927828778328402</v>
      </c>
    </row>
    <row r="98" spans="1:9" x14ac:dyDescent="0.25">
      <c r="A98" s="1" t="s">
        <v>132</v>
      </c>
      <c r="B98" s="1" t="s">
        <v>133</v>
      </c>
      <c r="C98" s="51">
        <v>44337</v>
      </c>
      <c r="D98" s="1" t="s">
        <v>134</v>
      </c>
      <c r="E98" s="1" t="s">
        <v>138</v>
      </c>
      <c r="F98" s="3">
        <v>6.3178359166093898</v>
      </c>
      <c r="G98" s="3">
        <v>0.153802113885045</v>
      </c>
      <c r="H98" s="3">
        <v>1.6915755646785675</v>
      </c>
    </row>
    <row r="99" spans="1:9" x14ac:dyDescent="0.25">
      <c r="A99" s="1" t="s">
        <v>132</v>
      </c>
      <c r="B99" s="1" t="s">
        <v>133</v>
      </c>
      <c r="C99" s="51">
        <v>44337</v>
      </c>
      <c r="D99" s="1" t="s">
        <v>134</v>
      </c>
      <c r="E99" s="1" t="s">
        <v>139</v>
      </c>
      <c r="F99" s="3">
        <v>6.57626848849557</v>
      </c>
      <c r="G99" s="3">
        <v>0.157369194544493</v>
      </c>
      <c r="H99" s="3">
        <v>1.6914039044614233</v>
      </c>
    </row>
    <row r="100" spans="1:9" x14ac:dyDescent="0.25">
      <c r="A100" s="1" t="s">
        <v>132</v>
      </c>
      <c r="B100" s="1" t="s">
        <v>133</v>
      </c>
      <c r="C100" s="51">
        <v>44337</v>
      </c>
      <c r="D100" s="1" t="s">
        <v>134</v>
      </c>
      <c r="E100" s="1" t="s">
        <v>140</v>
      </c>
      <c r="F100" s="3">
        <v>6.8060838966905699</v>
      </c>
      <c r="G100" s="3">
        <v>0.16529201726232001</v>
      </c>
      <c r="H100" s="3">
        <v>1.6870941718258265</v>
      </c>
    </row>
    <row r="101" spans="1:9" x14ac:dyDescent="0.25">
      <c r="A101" s="1" t="s">
        <v>132</v>
      </c>
      <c r="B101" s="1" t="s">
        <v>133</v>
      </c>
      <c r="C101" s="51">
        <v>44337</v>
      </c>
      <c r="D101" s="1" t="s">
        <v>134</v>
      </c>
      <c r="E101" s="1" t="s">
        <v>141</v>
      </c>
      <c r="F101" s="3">
        <v>6.3034219618553999</v>
      </c>
      <c r="G101" s="3">
        <v>0.158826483070036</v>
      </c>
      <c r="H101" s="3">
        <v>1.6864118230481386</v>
      </c>
    </row>
    <row r="102" spans="1:9" x14ac:dyDescent="0.25">
      <c r="A102" s="1" t="s">
        <v>132</v>
      </c>
      <c r="B102" s="1" t="s">
        <v>133</v>
      </c>
      <c r="C102" s="51">
        <v>44337</v>
      </c>
      <c r="D102" s="1" t="s">
        <v>134</v>
      </c>
      <c r="E102" s="1" t="s">
        <v>142</v>
      </c>
      <c r="F102" s="3">
        <v>5.9702026231722698</v>
      </c>
      <c r="G102" s="3">
        <v>0.15214692235638799</v>
      </c>
      <c r="H102" s="3">
        <v>1.6954305791733679</v>
      </c>
    </row>
    <row r="103" spans="1:9" x14ac:dyDescent="0.25">
      <c r="A103" s="1" t="s">
        <v>132</v>
      </c>
      <c r="B103" s="1" t="s">
        <v>133</v>
      </c>
      <c r="C103" s="51">
        <v>44337</v>
      </c>
      <c r="D103" s="1" t="s">
        <v>134</v>
      </c>
      <c r="E103" s="1" t="s">
        <v>143</v>
      </c>
      <c r="F103" s="3">
        <v>6.3517403269888097</v>
      </c>
      <c r="G103" s="3">
        <v>0.142660738093072</v>
      </c>
      <c r="H103" s="3">
        <v>1.6879868516688628</v>
      </c>
    </row>
    <row r="104" spans="1:9" x14ac:dyDescent="0.25">
      <c r="A104" s="1" t="s">
        <v>132</v>
      </c>
      <c r="B104" s="1" t="s">
        <v>133</v>
      </c>
      <c r="C104" s="51">
        <v>44337</v>
      </c>
      <c r="D104" s="1" t="s">
        <v>134</v>
      </c>
      <c r="E104" s="1" t="s">
        <v>144</v>
      </c>
      <c r="F104" s="3">
        <v>6.3417648606198798</v>
      </c>
      <c r="G104" s="3">
        <v>0.17212435794946801</v>
      </c>
      <c r="H104" s="3">
        <v>1.6930634080063822</v>
      </c>
    </row>
    <row r="105" spans="1:9" x14ac:dyDescent="0.25">
      <c r="A105" s="1" t="s">
        <v>132</v>
      </c>
      <c r="B105" s="1" t="s">
        <v>133</v>
      </c>
      <c r="C105" s="51">
        <v>44337</v>
      </c>
      <c r="D105" s="1" t="s">
        <v>134</v>
      </c>
      <c r="E105" s="14" t="s">
        <v>145</v>
      </c>
      <c r="F105" s="15">
        <v>5.9514093359736</v>
      </c>
      <c r="G105" s="15">
        <v>0.176359881053467</v>
      </c>
      <c r="H105" s="15">
        <v>1.7150021011643048</v>
      </c>
      <c r="I105" s="16" t="s">
        <v>146</v>
      </c>
    </row>
    <row r="106" spans="1:9" x14ac:dyDescent="0.25">
      <c r="A106" s="1" t="s">
        <v>132</v>
      </c>
      <c r="B106" s="1" t="s">
        <v>133</v>
      </c>
      <c r="C106" s="51">
        <v>44337</v>
      </c>
      <c r="D106" s="1" t="s">
        <v>134</v>
      </c>
      <c r="E106" s="1" t="s">
        <v>147</v>
      </c>
      <c r="F106" s="3">
        <v>6.4377750473034698</v>
      </c>
      <c r="G106" s="3">
        <v>0.14948752105122501</v>
      </c>
      <c r="H106" s="3">
        <v>1.6906083605915294</v>
      </c>
    </row>
    <row r="107" spans="1:9" x14ac:dyDescent="0.25">
      <c r="A107" s="1" t="s">
        <v>132</v>
      </c>
      <c r="B107" s="1" t="s">
        <v>133</v>
      </c>
      <c r="C107" s="51">
        <v>44337</v>
      </c>
      <c r="D107" s="1" t="s">
        <v>134</v>
      </c>
      <c r="E107" s="1" t="s">
        <v>148</v>
      </c>
      <c r="F107" s="3">
        <v>6.4034107643440299</v>
      </c>
      <c r="G107" s="3">
        <v>0.19107549359546</v>
      </c>
      <c r="H107" s="3">
        <v>1.6925648363109813</v>
      </c>
    </row>
    <row r="108" spans="1:9" x14ac:dyDescent="0.25">
      <c r="A108" s="1" t="s">
        <v>132</v>
      </c>
      <c r="B108" s="1" t="s">
        <v>133</v>
      </c>
      <c r="C108" s="51">
        <v>44337</v>
      </c>
      <c r="D108" s="1" t="s">
        <v>134</v>
      </c>
      <c r="E108" s="1" t="s">
        <v>149</v>
      </c>
      <c r="F108" s="3">
        <v>6.6378908225568303</v>
      </c>
      <c r="G108" s="3">
        <v>0.13197666263490099</v>
      </c>
      <c r="H108" s="3">
        <v>1.6927194197684645</v>
      </c>
    </row>
    <row r="109" spans="1:9" x14ac:dyDescent="0.25">
      <c r="A109" s="1" t="s">
        <v>132</v>
      </c>
      <c r="B109" s="1" t="s">
        <v>133</v>
      </c>
      <c r="C109" s="51">
        <v>44337</v>
      </c>
      <c r="D109" s="1" t="s">
        <v>134</v>
      </c>
      <c r="E109" s="1" t="s">
        <v>150</v>
      </c>
      <c r="F109" s="3">
        <v>6.17094507985815</v>
      </c>
      <c r="G109" s="3">
        <v>0.17463214249397599</v>
      </c>
      <c r="H109" s="3">
        <v>1.6971161677812168</v>
      </c>
    </row>
    <row r="110" spans="1:9" x14ac:dyDescent="0.25">
      <c r="A110" s="1" t="s">
        <v>132</v>
      </c>
      <c r="B110" s="1" t="s">
        <v>133</v>
      </c>
      <c r="C110" s="51">
        <v>44337</v>
      </c>
      <c r="D110" s="1" t="s">
        <v>134</v>
      </c>
      <c r="E110" s="1" t="s">
        <v>151</v>
      </c>
      <c r="F110" s="3">
        <v>6.4964256628934303</v>
      </c>
      <c r="G110" s="3">
        <v>0.14737349459976001</v>
      </c>
      <c r="H110" s="3">
        <v>1.6971508224260854</v>
      </c>
    </row>
    <row r="111" spans="1:9" x14ac:dyDescent="0.25">
      <c r="A111" s="1" t="s">
        <v>132</v>
      </c>
      <c r="B111" s="1" t="s">
        <v>133</v>
      </c>
      <c r="C111" s="51">
        <v>44337</v>
      </c>
      <c r="D111" s="1" t="s">
        <v>134</v>
      </c>
      <c r="E111" s="1" t="s">
        <v>152</v>
      </c>
      <c r="F111" s="3">
        <v>6.4395290238068403</v>
      </c>
      <c r="G111" s="3">
        <v>0.166339274389461</v>
      </c>
      <c r="H111" s="3">
        <v>1.701451006420394</v>
      </c>
    </row>
    <row r="112" spans="1:9" x14ac:dyDescent="0.25">
      <c r="A112" s="1" t="s">
        <v>132</v>
      </c>
      <c r="B112" s="1" t="s">
        <v>133</v>
      </c>
      <c r="C112" s="51">
        <v>44337</v>
      </c>
      <c r="D112" s="1" t="s">
        <v>134</v>
      </c>
      <c r="E112" s="1" t="s">
        <v>153</v>
      </c>
      <c r="F112" s="3">
        <v>6.51496060050615</v>
      </c>
      <c r="G112" s="3">
        <v>0.16445154771798701</v>
      </c>
      <c r="H112" s="3">
        <v>1.6932593007614525</v>
      </c>
    </row>
    <row r="113" spans="1:8" x14ac:dyDescent="0.25">
      <c r="A113" s="1" t="s">
        <v>132</v>
      </c>
      <c r="B113" s="1" t="s">
        <v>133</v>
      </c>
      <c r="C113" s="51">
        <v>44337</v>
      </c>
      <c r="D113" s="1" t="s">
        <v>134</v>
      </c>
      <c r="E113" s="1" t="s">
        <v>154</v>
      </c>
      <c r="F113" s="3">
        <v>6.3946013252027498</v>
      </c>
      <c r="G113" s="3">
        <v>0.179379409313706</v>
      </c>
      <c r="H113" s="3">
        <v>1.693461771282609</v>
      </c>
    </row>
    <row r="114" spans="1:8" x14ac:dyDescent="0.25">
      <c r="A114" s="1" t="s">
        <v>132</v>
      </c>
      <c r="B114" s="1" t="s">
        <v>133</v>
      </c>
      <c r="C114" s="51">
        <v>44337</v>
      </c>
      <c r="D114" s="1" t="s">
        <v>134</v>
      </c>
      <c r="E114" s="1" t="s">
        <v>155</v>
      </c>
      <c r="F114" s="3">
        <v>6.78111711597262</v>
      </c>
      <c r="G114" s="3">
        <v>0.14425654003841701</v>
      </c>
      <c r="H114" s="3">
        <v>1.6942429028190542</v>
      </c>
    </row>
    <row r="115" spans="1:8" x14ac:dyDescent="0.25">
      <c r="C115" s="51"/>
      <c r="F115" s="3"/>
      <c r="G115" s="3"/>
      <c r="H115" s="3"/>
    </row>
    <row r="116" spans="1:8" x14ac:dyDescent="0.25">
      <c r="A116" s="1" t="s">
        <v>132</v>
      </c>
      <c r="B116" s="1" t="s">
        <v>133</v>
      </c>
      <c r="C116" s="51">
        <v>44337</v>
      </c>
      <c r="D116" s="1" t="s">
        <v>156</v>
      </c>
      <c r="E116" s="1" t="s">
        <v>157</v>
      </c>
      <c r="F116" s="3">
        <v>6.1196530648206497</v>
      </c>
      <c r="G116" s="3">
        <v>0.15554873378723799</v>
      </c>
      <c r="H116" s="3">
        <v>1.6715142066073494</v>
      </c>
    </row>
    <row r="117" spans="1:8" x14ac:dyDescent="0.25">
      <c r="A117" s="1" t="s">
        <v>132</v>
      </c>
      <c r="B117" s="1" t="s">
        <v>133</v>
      </c>
      <c r="C117" s="51">
        <v>44337</v>
      </c>
      <c r="D117" s="1" t="s">
        <v>156</v>
      </c>
      <c r="E117" s="1" t="s">
        <v>158</v>
      </c>
      <c r="F117" s="3">
        <v>6.4237098590955704</v>
      </c>
      <c r="G117" s="3">
        <v>0.138532433245943</v>
      </c>
      <c r="H117" s="3">
        <v>1.6741887011309413</v>
      </c>
    </row>
    <row r="118" spans="1:8" x14ac:dyDescent="0.25">
      <c r="A118" s="1" t="s">
        <v>132</v>
      </c>
      <c r="B118" s="1" t="s">
        <v>133</v>
      </c>
      <c r="C118" s="51">
        <v>44337</v>
      </c>
      <c r="D118" s="1" t="s">
        <v>156</v>
      </c>
      <c r="E118" s="1" t="s">
        <v>159</v>
      </c>
      <c r="F118" s="3">
        <v>6.3233333133947403</v>
      </c>
      <c r="G118" s="3">
        <v>0.158527545680474</v>
      </c>
      <c r="H118" s="3">
        <v>1.6647642660533049</v>
      </c>
    </row>
    <row r="119" spans="1:8" x14ac:dyDescent="0.25">
      <c r="A119" s="1" t="s">
        <v>132</v>
      </c>
      <c r="B119" s="1" t="s">
        <v>133</v>
      </c>
      <c r="C119" s="51">
        <v>44337</v>
      </c>
      <c r="D119" s="1" t="s">
        <v>156</v>
      </c>
      <c r="E119" s="1" t="s">
        <v>160</v>
      </c>
      <c r="F119" s="3">
        <v>6.1653399334402597</v>
      </c>
      <c r="G119" s="3">
        <v>0.12705528314258499</v>
      </c>
      <c r="H119" s="3">
        <v>1.6786304746768874</v>
      </c>
    </row>
    <row r="120" spans="1:8" x14ac:dyDescent="0.25">
      <c r="A120" s="1" t="s">
        <v>132</v>
      </c>
      <c r="B120" s="1" t="s">
        <v>133</v>
      </c>
      <c r="C120" s="51">
        <v>44337</v>
      </c>
      <c r="D120" s="1" t="s">
        <v>156</v>
      </c>
      <c r="E120" s="1" t="s">
        <v>161</v>
      </c>
      <c r="F120" s="3">
        <v>6.6713732133276604</v>
      </c>
      <c r="G120" s="3">
        <v>0.14785135690762299</v>
      </c>
      <c r="H120" s="3">
        <v>1.6684078581619768</v>
      </c>
    </row>
    <row r="121" spans="1:8" x14ac:dyDescent="0.25">
      <c r="A121" s="1" t="s">
        <v>132</v>
      </c>
      <c r="B121" s="1" t="s">
        <v>133</v>
      </c>
      <c r="C121" s="51">
        <v>44337</v>
      </c>
      <c r="D121" s="1" t="s">
        <v>156</v>
      </c>
      <c r="E121" s="1" t="s">
        <v>162</v>
      </c>
      <c r="F121" s="3">
        <v>6.29643684505798</v>
      </c>
      <c r="G121" s="3">
        <v>0.156114758482015</v>
      </c>
      <c r="H121" s="3">
        <v>1.6743644978061734</v>
      </c>
    </row>
    <row r="122" spans="1:8" x14ac:dyDescent="0.25">
      <c r="A122" s="1" t="s">
        <v>132</v>
      </c>
      <c r="B122" s="1" t="s">
        <v>133</v>
      </c>
      <c r="C122" s="51">
        <v>44337</v>
      </c>
      <c r="D122" s="1" t="s">
        <v>156</v>
      </c>
      <c r="E122" s="1" t="s">
        <v>163</v>
      </c>
      <c r="F122" s="3">
        <v>6.3215048458991001</v>
      </c>
      <c r="G122" s="3">
        <v>0.15735623915361499</v>
      </c>
      <c r="H122" s="3">
        <v>1.6663190835033685</v>
      </c>
    </row>
    <row r="123" spans="1:8" x14ac:dyDescent="0.25">
      <c r="A123" s="1" t="s">
        <v>132</v>
      </c>
      <c r="B123" s="1" t="s">
        <v>133</v>
      </c>
      <c r="C123" s="51">
        <v>44337</v>
      </c>
      <c r="D123" s="1" t="s">
        <v>156</v>
      </c>
      <c r="E123" s="1" t="s">
        <v>164</v>
      </c>
      <c r="F123" s="3">
        <v>6.3063768216779996</v>
      </c>
      <c r="G123" s="3">
        <v>0.15685329302934001</v>
      </c>
      <c r="H123" s="3">
        <v>1.6652344207739431</v>
      </c>
    </row>
    <row r="124" spans="1:8" x14ac:dyDescent="0.25">
      <c r="A124" s="1" t="s">
        <v>132</v>
      </c>
      <c r="B124" s="1" t="s">
        <v>133</v>
      </c>
      <c r="C124" s="51">
        <v>44337</v>
      </c>
      <c r="D124" s="1" t="s">
        <v>156</v>
      </c>
      <c r="E124" s="1" t="s">
        <v>165</v>
      </c>
      <c r="F124" s="3">
        <v>6.4933335493964002</v>
      </c>
      <c r="G124" s="3">
        <v>0.192572845654849</v>
      </c>
      <c r="H124" s="3">
        <v>1.6641795957599963</v>
      </c>
    </row>
    <row r="125" spans="1:8" x14ac:dyDescent="0.25">
      <c r="A125" s="1" t="s">
        <v>132</v>
      </c>
      <c r="B125" s="1" t="s">
        <v>133</v>
      </c>
      <c r="C125" s="51">
        <v>44337</v>
      </c>
      <c r="D125" s="1" t="s">
        <v>156</v>
      </c>
      <c r="E125" s="1" t="s">
        <v>166</v>
      </c>
      <c r="F125" s="3">
        <v>6.0950405268214096</v>
      </c>
      <c r="G125" s="3">
        <v>0.145025884713502</v>
      </c>
      <c r="H125" s="3">
        <v>1.6714279629553768</v>
      </c>
    </row>
    <row r="126" spans="1:8" x14ac:dyDescent="0.25">
      <c r="A126" s="1" t="s">
        <v>132</v>
      </c>
      <c r="B126" s="1" t="s">
        <v>133</v>
      </c>
      <c r="C126" s="51">
        <v>44337</v>
      </c>
      <c r="D126" s="1" t="s">
        <v>156</v>
      </c>
      <c r="E126" s="1" t="s">
        <v>167</v>
      </c>
      <c r="F126" s="3">
        <v>6.6815128120312197</v>
      </c>
      <c r="G126" s="3">
        <v>0.13955477247685999</v>
      </c>
      <c r="H126" s="3">
        <v>1.6698661933036105</v>
      </c>
    </row>
    <row r="127" spans="1:8" x14ac:dyDescent="0.25">
      <c r="A127" s="1" t="s">
        <v>132</v>
      </c>
      <c r="B127" s="1" t="s">
        <v>133</v>
      </c>
      <c r="C127" s="51">
        <v>44337</v>
      </c>
      <c r="D127" s="1" t="s">
        <v>156</v>
      </c>
      <c r="E127" s="1" t="s">
        <v>168</v>
      </c>
      <c r="F127" s="3">
        <v>6.8895028874009698</v>
      </c>
      <c r="G127" s="3">
        <v>0.15955418060510099</v>
      </c>
      <c r="H127" s="3">
        <v>1.6708690483384545</v>
      </c>
    </row>
    <row r="128" spans="1:8" x14ac:dyDescent="0.25">
      <c r="A128" s="1" t="s">
        <v>132</v>
      </c>
      <c r="B128" s="1" t="s">
        <v>133</v>
      </c>
      <c r="C128" s="51">
        <v>44337</v>
      </c>
      <c r="D128" s="1" t="s">
        <v>156</v>
      </c>
      <c r="E128" s="1" t="s">
        <v>169</v>
      </c>
      <c r="F128" s="3">
        <v>6.6483604400831</v>
      </c>
      <c r="G128" s="3">
        <v>0.18622738695169899</v>
      </c>
      <c r="H128" s="3">
        <v>1.6709315712336246</v>
      </c>
    </row>
    <row r="129" spans="1:8" x14ac:dyDescent="0.25">
      <c r="A129" s="1" t="s">
        <v>132</v>
      </c>
      <c r="B129" s="1" t="s">
        <v>133</v>
      </c>
      <c r="C129" s="51">
        <v>44337</v>
      </c>
      <c r="D129" s="1" t="s">
        <v>156</v>
      </c>
      <c r="E129" s="1" t="s">
        <v>170</v>
      </c>
      <c r="F129" s="3">
        <v>6.3229193805154296</v>
      </c>
      <c r="G129" s="3">
        <v>0.16240993018098601</v>
      </c>
      <c r="H129" s="3">
        <v>1.6779226289824434</v>
      </c>
    </row>
    <row r="130" spans="1:8" x14ac:dyDescent="0.25">
      <c r="A130" s="1" t="s">
        <v>132</v>
      </c>
      <c r="B130" s="1" t="s">
        <v>133</v>
      </c>
      <c r="C130" s="51">
        <v>44337</v>
      </c>
      <c r="D130" s="1" t="s">
        <v>156</v>
      </c>
      <c r="E130" s="1" t="s">
        <v>171</v>
      </c>
      <c r="F130" s="3">
        <v>5.9835154418188496</v>
      </c>
      <c r="G130" s="3">
        <v>0.164674526787562</v>
      </c>
      <c r="H130" s="3">
        <v>1.6800469636824622</v>
      </c>
    </row>
    <row r="131" spans="1:8" x14ac:dyDescent="0.25">
      <c r="A131" s="1" t="s">
        <v>132</v>
      </c>
      <c r="B131" s="1" t="s">
        <v>133</v>
      </c>
      <c r="C131" s="51">
        <v>44337</v>
      </c>
      <c r="D131" s="1" t="s">
        <v>156</v>
      </c>
      <c r="E131" s="1" t="s">
        <v>172</v>
      </c>
      <c r="F131" s="3">
        <v>6.3927700848558304</v>
      </c>
      <c r="G131" s="3">
        <v>0.17220101100165899</v>
      </c>
      <c r="H131" s="3">
        <v>1.6769511461576423</v>
      </c>
    </row>
    <row r="132" spans="1:8" x14ac:dyDescent="0.25">
      <c r="A132" s="1" t="s">
        <v>132</v>
      </c>
      <c r="B132" s="1" t="s">
        <v>133</v>
      </c>
      <c r="C132" s="51">
        <v>44337</v>
      </c>
      <c r="D132" s="1" t="s">
        <v>156</v>
      </c>
      <c r="E132" s="1" t="s">
        <v>173</v>
      </c>
      <c r="F132" s="3">
        <v>5.8903822644327199</v>
      </c>
      <c r="G132" s="3">
        <v>0.18195480499133099</v>
      </c>
      <c r="H132" s="3">
        <v>1.6804452464130621</v>
      </c>
    </row>
    <row r="133" spans="1:8" x14ac:dyDescent="0.25">
      <c r="A133" s="1" t="s">
        <v>132</v>
      </c>
      <c r="B133" s="1" t="s">
        <v>133</v>
      </c>
      <c r="C133" s="51">
        <v>44337</v>
      </c>
      <c r="D133" s="1" t="s">
        <v>156</v>
      </c>
      <c r="E133" s="1" t="s">
        <v>174</v>
      </c>
      <c r="F133" s="3">
        <v>6.4403450494132599</v>
      </c>
      <c r="G133" s="3">
        <v>0.17657871485028601</v>
      </c>
      <c r="H133" s="3">
        <v>1.6800118115952669</v>
      </c>
    </row>
    <row r="134" spans="1:8" x14ac:dyDescent="0.25">
      <c r="A134" s="1" t="s">
        <v>132</v>
      </c>
      <c r="B134" s="1" t="s">
        <v>133</v>
      </c>
      <c r="C134" s="51">
        <v>44337</v>
      </c>
      <c r="D134" s="1" t="s">
        <v>156</v>
      </c>
      <c r="E134" s="1" t="s">
        <v>175</v>
      </c>
      <c r="F134" s="3">
        <v>6.0614604478039702</v>
      </c>
      <c r="G134" s="3">
        <v>0.15497992924979101</v>
      </c>
      <c r="H134" s="3">
        <v>1.6863121817389926</v>
      </c>
    </row>
    <row r="135" spans="1:8" x14ac:dyDescent="0.25">
      <c r="A135" s="1" t="s">
        <v>132</v>
      </c>
      <c r="B135" s="1" t="s">
        <v>133</v>
      </c>
      <c r="C135" s="51">
        <v>44337</v>
      </c>
      <c r="D135" s="1" t="s">
        <v>156</v>
      </c>
      <c r="E135" s="1" t="s">
        <v>176</v>
      </c>
      <c r="F135" s="3">
        <v>6.1882648104176701</v>
      </c>
      <c r="G135" s="3">
        <v>0.154277976007032</v>
      </c>
      <c r="H135" s="3">
        <v>1.679082160369437</v>
      </c>
    </row>
    <row r="136" spans="1:8" x14ac:dyDescent="0.25">
      <c r="A136" s="1" t="s">
        <v>132</v>
      </c>
      <c r="B136" s="1" t="s">
        <v>133</v>
      </c>
      <c r="C136" s="51">
        <v>44337</v>
      </c>
      <c r="D136" s="1" t="s">
        <v>156</v>
      </c>
      <c r="E136" s="1" t="s">
        <v>177</v>
      </c>
      <c r="F136" s="3">
        <v>6.4969571007262799</v>
      </c>
      <c r="G136" s="3">
        <v>0.13428048686670699</v>
      </c>
      <c r="H136" s="3">
        <v>1.6818745911546735</v>
      </c>
    </row>
    <row r="137" spans="1:8" x14ac:dyDescent="0.25">
      <c r="A137" s="1" t="s">
        <v>132</v>
      </c>
      <c r="B137" s="1" t="s">
        <v>133</v>
      </c>
      <c r="C137" s="51">
        <v>44337</v>
      </c>
      <c r="D137" s="1" t="s">
        <v>156</v>
      </c>
      <c r="E137" s="1" t="s">
        <v>178</v>
      </c>
      <c r="F137" s="3">
        <v>6.2657638124004</v>
      </c>
      <c r="G137" s="3">
        <v>0.140871319879843</v>
      </c>
      <c r="H137" s="3">
        <v>1.682011238257531</v>
      </c>
    </row>
    <row r="138" spans="1:8" x14ac:dyDescent="0.25">
      <c r="C138" s="51"/>
      <c r="F138" s="3"/>
      <c r="G138" s="3"/>
      <c r="H138" s="3"/>
    </row>
    <row r="139" spans="1:8" x14ac:dyDescent="0.25">
      <c r="A139" s="1" t="s">
        <v>132</v>
      </c>
      <c r="B139" s="1" t="s">
        <v>133</v>
      </c>
      <c r="C139" s="51">
        <v>44337</v>
      </c>
      <c r="D139" s="1" t="s">
        <v>179</v>
      </c>
      <c r="E139" s="1" t="s">
        <v>180</v>
      </c>
      <c r="F139" s="3">
        <v>7.3611128712669496</v>
      </c>
      <c r="G139" s="3">
        <v>0.15686551628921</v>
      </c>
      <c r="H139" s="3">
        <v>1.6968951636844851</v>
      </c>
    </row>
    <row r="140" spans="1:8" x14ac:dyDescent="0.25">
      <c r="A140" s="1" t="s">
        <v>132</v>
      </c>
      <c r="B140" s="1" t="s">
        <v>133</v>
      </c>
      <c r="C140" s="51">
        <v>44337</v>
      </c>
      <c r="D140" s="1" t="s">
        <v>179</v>
      </c>
      <c r="E140" s="1" t="s">
        <v>181</v>
      </c>
      <c r="F140" s="3">
        <v>7.5865162198383</v>
      </c>
      <c r="G140" s="3">
        <v>0.15918384704552899</v>
      </c>
      <c r="H140" s="3">
        <v>1.6769355709912077</v>
      </c>
    </row>
    <row r="141" spans="1:8" x14ac:dyDescent="0.25">
      <c r="A141" s="1" t="s">
        <v>132</v>
      </c>
      <c r="B141" s="1" t="s">
        <v>133</v>
      </c>
      <c r="C141" s="51">
        <v>44337</v>
      </c>
      <c r="D141" s="1" t="s">
        <v>179</v>
      </c>
      <c r="E141" s="1" t="s">
        <v>182</v>
      </c>
      <c r="F141" s="3">
        <v>6.9679026618731896</v>
      </c>
      <c r="G141" s="3">
        <v>0.17039936415350601</v>
      </c>
      <c r="H141" s="3">
        <v>1.7179210672084964</v>
      </c>
    </row>
    <row r="142" spans="1:8" x14ac:dyDescent="0.25">
      <c r="A142" s="1" t="s">
        <v>132</v>
      </c>
      <c r="B142" s="1" t="s">
        <v>133</v>
      </c>
      <c r="C142" s="51">
        <v>44337</v>
      </c>
      <c r="D142" s="1" t="s">
        <v>179</v>
      </c>
      <c r="E142" s="1" t="s">
        <v>183</v>
      </c>
      <c r="F142" s="3">
        <v>6.8180930964551996</v>
      </c>
      <c r="G142" s="3">
        <v>0.15810486315879299</v>
      </c>
      <c r="H142" s="3">
        <v>1.7211273397856193</v>
      </c>
    </row>
    <row r="143" spans="1:8" x14ac:dyDescent="0.25">
      <c r="A143" s="1" t="s">
        <v>132</v>
      </c>
      <c r="B143" s="1" t="s">
        <v>133</v>
      </c>
      <c r="C143" s="51">
        <v>44337</v>
      </c>
      <c r="D143" s="1" t="s">
        <v>179</v>
      </c>
      <c r="E143" s="1" t="s">
        <v>184</v>
      </c>
      <c r="F143" s="3">
        <v>7.1903333167553303</v>
      </c>
      <c r="G143" s="3">
        <v>0.166892510060101</v>
      </c>
      <c r="H143" s="3">
        <v>1.7087779311006723</v>
      </c>
    </row>
    <row r="144" spans="1:8" x14ac:dyDescent="0.25">
      <c r="A144" s="1" t="s">
        <v>132</v>
      </c>
      <c r="B144" s="1" t="s">
        <v>133</v>
      </c>
      <c r="C144" s="51">
        <v>44337</v>
      </c>
      <c r="D144" s="1" t="s">
        <v>179</v>
      </c>
      <c r="E144" s="1" t="s">
        <v>185</v>
      </c>
      <c r="F144" s="3">
        <v>7.0908528441755401</v>
      </c>
      <c r="G144" s="3">
        <v>0.16542043014335001</v>
      </c>
      <c r="H144" s="3">
        <v>1.7246054008289664</v>
      </c>
    </row>
    <row r="145" spans="1:8" x14ac:dyDescent="0.25">
      <c r="A145" s="1" t="s">
        <v>132</v>
      </c>
      <c r="B145" s="1" t="s">
        <v>133</v>
      </c>
      <c r="C145" s="51">
        <v>44337</v>
      </c>
      <c r="D145" s="1" t="s">
        <v>179</v>
      </c>
      <c r="E145" s="1" t="s">
        <v>186</v>
      </c>
      <c r="F145" s="3">
        <v>7.4851458853681896</v>
      </c>
      <c r="G145" s="3">
        <v>0.15214988007431399</v>
      </c>
      <c r="H145" s="3">
        <v>1.672828127350541</v>
      </c>
    </row>
    <row r="146" spans="1:8" x14ac:dyDescent="0.25">
      <c r="A146" s="1" t="s">
        <v>132</v>
      </c>
      <c r="B146" s="1" t="s">
        <v>133</v>
      </c>
      <c r="C146" s="51">
        <v>44337</v>
      </c>
      <c r="D146" s="1" t="s">
        <v>179</v>
      </c>
      <c r="E146" s="1" t="s">
        <v>187</v>
      </c>
      <c r="F146" s="3">
        <v>7.1967834562256501</v>
      </c>
      <c r="G146" s="3">
        <v>0.15275552326444</v>
      </c>
      <c r="H146" s="3">
        <v>1.6916189526751535</v>
      </c>
    </row>
    <row r="147" spans="1:8" x14ac:dyDescent="0.25">
      <c r="A147" s="1" t="s">
        <v>132</v>
      </c>
      <c r="B147" s="1" t="s">
        <v>133</v>
      </c>
      <c r="C147" s="51">
        <v>44337</v>
      </c>
      <c r="D147" s="1" t="s">
        <v>179</v>
      </c>
      <c r="E147" s="1" t="s">
        <v>188</v>
      </c>
      <c r="F147" s="3">
        <v>6.86036272181755</v>
      </c>
      <c r="G147" s="3">
        <v>0.16272673795596301</v>
      </c>
      <c r="H147" s="3">
        <v>1.7270465811888962</v>
      </c>
    </row>
    <row r="148" spans="1:8" x14ac:dyDescent="0.25">
      <c r="A148" s="1" t="s">
        <v>132</v>
      </c>
      <c r="B148" s="1" t="s">
        <v>133</v>
      </c>
      <c r="C148" s="51">
        <v>44337</v>
      </c>
      <c r="D148" s="1" t="s">
        <v>179</v>
      </c>
      <c r="E148" s="1" t="s">
        <v>189</v>
      </c>
      <c r="F148" s="3">
        <v>7.6641216522255098</v>
      </c>
      <c r="G148" s="3">
        <v>0.16827565577129799</v>
      </c>
      <c r="H148" s="3">
        <v>1.673238029683499</v>
      </c>
    </row>
    <row r="149" spans="1:8" x14ac:dyDescent="0.25">
      <c r="A149" s="1" t="s">
        <v>132</v>
      </c>
      <c r="B149" s="1" t="s">
        <v>133</v>
      </c>
      <c r="C149" s="51">
        <v>44337</v>
      </c>
      <c r="D149" s="1" t="s">
        <v>179</v>
      </c>
      <c r="E149" s="1" t="s">
        <v>190</v>
      </c>
      <c r="F149" s="3">
        <v>7.17277765177404</v>
      </c>
      <c r="G149" s="3">
        <v>0.17619199702570401</v>
      </c>
      <c r="H149" s="3">
        <v>1.723748534858484</v>
      </c>
    </row>
    <row r="150" spans="1:8" x14ac:dyDescent="0.25">
      <c r="A150" s="1" t="s">
        <v>132</v>
      </c>
      <c r="B150" s="1" t="s">
        <v>133</v>
      </c>
      <c r="C150" s="51">
        <v>44337</v>
      </c>
      <c r="D150" s="1" t="s">
        <v>179</v>
      </c>
      <c r="E150" s="1" t="s">
        <v>191</v>
      </c>
      <c r="F150" s="3">
        <v>7.7206846808546201</v>
      </c>
      <c r="G150" s="3">
        <v>0.15916873156492101</v>
      </c>
      <c r="H150" s="3">
        <v>1.6721853396060795</v>
      </c>
    </row>
    <row r="151" spans="1:8" x14ac:dyDescent="0.25">
      <c r="A151" s="1" t="s">
        <v>132</v>
      </c>
      <c r="B151" s="1" t="s">
        <v>133</v>
      </c>
      <c r="C151" s="51">
        <v>44337</v>
      </c>
      <c r="D151" s="1" t="s">
        <v>179</v>
      </c>
      <c r="E151" s="1" t="s">
        <v>192</v>
      </c>
      <c r="F151" s="3">
        <v>6.8053627321491499</v>
      </c>
      <c r="G151" s="3">
        <v>0.14651021536435099</v>
      </c>
      <c r="H151" s="3">
        <v>1.7302322732837878</v>
      </c>
    </row>
    <row r="152" spans="1:8" x14ac:dyDescent="0.25">
      <c r="A152" s="1" t="s">
        <v>132</v>
      </c>
      <c r="B152" s="1" t="s">
        <v>133</v>
      </c>
      <c r="C152" s="51">
        <v>44337</v>
      </c>
      <c r="D152" s="1" t="s">
        <v>179</v>
      </c>
      <c r="E152" s="1" t="s">
        <v>193</v>
      </c>
      <c r="F152" s="3">
        <v>7.48017512146681</v>
      </c>
      <c r="G152" s="3">
        <v>0.14599953096375801</v>
      </c>
      <c r="H152" s="3">
        <v>1.6971882162069476</v>
      </c>
    </row>
    <row r="153" spans="1:8" x14ac:dyDescent="0.25">
      <c r="A153" s="1" t="s">
        <v>132</v>
      </c>
      <c r="B153" s="1" t="s">
        <v>133</v>
      </c>
      <c r="C153" s="51">
        <v>44337</v>
      </c>
      <c r="D153" s="1" t="s">
        <v>179</v>
      </c>
      <c r="E153" s="1" t="s">
        <v>194</v>
      </c>
      <c r="F153" s="3">
        <v>6.7692330731801098</v>
      </c>
      <c r="G153" s="3">
        <v>0.16798492891123701</v>
      </c>
      <c r="H153" s="3">
        <v>1.7400742987352138</v>
      </c>
    </row>
    <row r="154" spans="1:8" x14ac:dyDescent="0.25">
      <c r="A154" s="1" t="s">
        <v>132</v>
      </c>
      <c r="B154" s="1" t="s">
        <v>133</v>
      </c>
      <c r="C154" s="51">
        <v>44337</v>
      </c>
      <c r="D154" s="1" t="s">
        <v>179</v>
      </c>
      <c r="E154" s="1" t="s">
        <v>195</v>
      </c>
      <c r="F154" s="3">
        <v>7.2237844963567399</v>
      </c>
      <c r="G154" s="3">
        <v>0.163294279351059</v>
      </c>
      <c r="H154" s="3">
        <v>1.7197679132254247</v>
      </c>
    </row>
    <row r="155" spans="1:8" x14ac:dyDescent="0.25">
      <c r="A155" s="1" t="s">
        <v>132</v>
      </c>
      <c r="B155" s="1" t="s">
        <v>133</v>
      </c>
      <c r="C155" s="51">
        <v>44337</v>
      </c>
      <c r="D155" s="1" t="s">
        <v>179</v>
      </c>
      <c r="E155" s="1" t="s">
        <v>196</v>
      </c>
      <c r="F155" s="3">
        <v>8.0050503826489798</v>
      </c>
      <c r="G155" s="3">
        <v>0.16887157386555701</v>
      </c>
      <c r="H155" s="3">
        <v>1.6811530812279694</v>
      </c>
    </row>
    <row r="156" spans="1:8" x14ac:dyDescent="0.25">
      <c r="A156" s="1" t="s">
        <v>132</v>
      </c>
      <c r="B156" s="1" t="s">
        <v>133</v>
      </c>
      <c r="C156" s="51">
        <v>44337</v>
      </c>
      <c r="D156" s="1" t="s">
        <v>179</v>
      </c>
      <c r="E156" s="1" t="s">
        <v>197</v>
      </c>
      <c r="F156" s="3">
        <v>7.3593570690082499</v>
      </c>
      <c r="G156" s="3">
        <v>0.161703895327928</v>
      </c>
      <c r="H156" s="3">
        <v>1.7165640201239649</v>
      </c>
    </row>
    <row r="157" spans="1:8" x14ac:dyDescent="0.25">
      <c r="C157" s="51"/>
      <c r="F157" s="3"/>
      <c r="G157" s="3"/>
      <c r="H157" s="3"/>
    </row>
    <row r="158" spans="1:8" x14ac:dyDescent="0.25">
      <c r="A158" s="1" t="s">
        <v>132</v>
      </c>
      <c r="B158" s="1" t="s">
        <v>198</v>
      </c>
      <c r="C158" s="51">
        <v>44337</v>
      </c>
      <c r="D158" s="1" t="s">
        <v>199</v>
      </c>
      <c r="E158" s="1" t="s">
        <v>200</v>
      </c>
      <c r="F158" s="3">
        <v>6.6833301921542798</v>
      </c>
      <c r="G158" s="3">
        <v>0.153506426133276</v>
      </c>
      <c r="H158" s="3">
        <v>1.6734785607574374</v>
      </c>
    </row>
    <row r="159" spans="1:8" x14ac:dyDescent="0.25">
      <c r="A159" s="1" t="s">
        <v>132</v>
      </c>
      <c r="B159" s="1" t="s">
        <v>198</v>
      </c>
      <c r="C159" s="51">
        <v>44337</v>
      </c>
      <c r="D159" s="1" t="s">
        <v>199</v>
      </c>
      <c r="E159" s="1" t="s">
        <v>201</v>
      </c>
      <c r="F159" s="3">
        <v>6.4694088406411696</v>
      </c>
      <c r="G159" s="3">
        <v>0.14190531513621299</v>
      </c>
      <c r="H159" s="3">
        <v>1.6810547599619041</v>
      </c>
    </row>
    <row r="160" spans="1:8" x14ac:dyDescent="0.25">
      <c r="A160" s="1" t="s">
        <v>132</v>
      </c>
      <c r="B160" s="1" t="s">
        <v>198</v>
      </c>
      <c r="C160" s="51">
        <v>44337</v>
      </c>
      <c r="D160" s="1" t="s">
        <v>199</v>
      </c>
      <c r="E160" s="1" t="s">
        <v>202</v>
      </c>
      <c r="F160" s="3">
        <v>6.52903022930884</v>
      </c>
      <c r="G160" s="3">
        <v>0.15031069882110801</v>
      </c>
      <c r="H160" s="3">
        <v>1.6800066164619789</v>
      </c>
    </row>
    <row r="161" spans="1:8" x14ac:dyDescent="0.25">
      <c r="A161" s="1" t="s">
        <v>132</v>
      </c>
      <c r="B161" s="1" t="s">
        <v>198</v>
      </c>
      <c r="C161" s="51">
        <v>44337</v>
      </c>
      <c r="D161" s="1" t="s">
        <v>199</v>
      </c>
      <c r="E161" s="1" t="s">
        <v>203</v>
      </c>
      <c r="F161" s="3">
        <v>6.1683511134398197</v>
      </c>
      <c r="G161" s="3">
        <v>0.14982728535081</v>
      </c>
      <c r="H161" s="3">
        <v>1.6750399283135227</v>
      </c>
    </row>
    <row r="162" spans="1:8" x14ac:dyDescent="0.25">
      <c r="A162" s="1" t="s">
        <v>132</v>
      </c>
      <c r="B162" s="1" t="s">
        <v>198</v>
      </c>
      <c r="C162" s="51">
        <v>44337</v>
      </c>
      <c r="D162" s="1" t="s">
        <v>199</v>
      </c>
      <c r="E162" s="1" t="s">
        <v>204</v>
      </c>
      <c r="F162" s="3">
        <v>6.4519720717441897</v>
      </c>
      <c r="G162" s="3">
        <v>0.16000612896976699</v>
      </c>
      <c r="H162" s="3">
        <v>1.6836163071780792</v>
      </c>
    </row>
    <row r="163" spans="1:8" x14ac:dyDescent="0.25">
      <c r="A163" s="1" t="s">
        <v>132</v>
      </c>
      <c r="B163" s="1" t="s">
        <v>198</v>
      </c>
      <c r="C163" s="51">
        <v>44337</v>
      </c>
      <c r="D163" s="1" t="s">
        <v>199</v>
      </c>
      <c r="E163" s="1" t="s">
        <v>205</v>
      </c>
      <c r="F163" s="3">
        <v>6.3863866026176996</v>
      </c>
      <c r="G163" s="3">
        <v>0.15740716973083099</v>
      </c>
      <c r="H163" s="3">
        <v>1.6815109776414785</v>
      </c>
    </row>
    <row r="164" spans="1:8" x14ac:dyDescent="0.25">
      <c r="A164" s="1" t="s">
        <v>132</v>
      </c>
      <c r="B164" s="1" t="s">
        <v>198</v>
      </c>
      <c r="C164" s="51">
        <v>44337</v>
      </c>
      <c r="D164" s="1" t="s">
        <v>199</v>
      </c>
      <c r="E164" s="1" t="s">
        <v>206</v>
      </c>
      <c r="F164" s="3">
        <v>6.5377396509753698</v>
      </c>
      <c r="G164" s="3">
        <v>0.16788560989696599</v>
      </c>
      <c r="H164" s="3">
        <v>1.6766841146988598</v>
      </c>
    </row>
    <row r="165" spans="1:8" x14ac:dyDescent="0.25">
      <c r="A165" s="1" t="s">
        <v>132</v>
      </c>
      <c r="B165" s="1" t="s">
        <v>198</v>
      </c>
      <c r="C165" s="51">
        <v>44337</v>
      </c>
      <c r="D165" s="1" t="s">
        <v>199</v>
      </c>
      <c r="E165" s="1" t="s">
        <v>207</v>
      </c>
      <c r="F165" s="3">
        <v>6.5815189449112097</v>
      </c>
      <c r="G165" s="3">
        <v>0.155483374182804</v>
      </c>
      <c r="H165" s="3">
        <v>1.6757739480076506</v>
      </c>
    </row>
    <row r="166" spans="1:8" x14ac:dyDescent="0.25">
      <c r="A166" s="1" t="s">
        <v>132</v>
      </c>
      <c r="B166" s="1" t="s">
        <v>198</v>
      </c>
      <c r="C166" s="51">
        <v>44337</v>
      </c>
      <c r="D166" s="1" t="s">
        <v>199</v>
      </c>
      <c r="E166" s="1" t="s">
        <v>208</v>
      </c>
      <c r="F166" s="3">
        <v>6.2729977842201903</v>
      </c>
      <c r="G166" s="3">
        <v>0.12773389128884</v>
      </c>
      <c r="H166" s="3">
        <v>1.6761325508216478</v>
      </c>
    </row>
    <row r="167" spans="1:8" x14ac:dyDescent="0.25">
      <c r="A167" s="1" t="s">
        <v>132</v>
      </c>
      <c r="B167" s="1" t="s">
        <v>198</v>
      </c>
      <c r="C167" s="51">
        <v>44337</v>
      </c>
      <c r="D167" s="1" t="s">
        <v>199</v>
      </c>
      <c r="E167" s="1" t="s">
        <v>209</v>
      </c>
      <c r="F167" s="3">
        <v>6.0894655879959396</v>
      </c>
      <c r="G167" s="3">
        <v>0.150467026411337</v>
      </c>
      <c r="H167" s="3">
        <v>1.6759716562509217</v>
      </c>
    </row>
    <row r="168" spans="1:8" x14ac:dyDescent="0.25">
      <c r="A168" s="1" t="s">
        <v>132</v>
      </c>
      <c r="B168" s="1" t="s">
        <v>198</v>
      </c>
      <c r="C168" s="51">
        <v>44337</v>
      </c>
      <c r="D168" s="1" t="s">
        <v>199</v>
      </c>
      <c r="E168" s="1" t="s">
        <v>210</v>
      </c>
      <c r="F168" s="3">
        <v>7.5319480964186596</v>
      </c>
      <c r="G168" s="3">
        <v>0.162715144719393</v>
      </c>
      <c r="H168" s="3">
        <v>1.6697191689171809</v>
      </c>
    </row>
    <row r="169" spans="1:8" x14ac:dyDescent="0.25">
      <c r="A169" s="1" t="s">
        <v>132</v>
      </c>
      <c r="B169" s="1" t="s">
        <v>198</v>
      </c>
      <c r="C169" s="51">
        <v>44337</v>
      </c>
      <c r="D169" s="1" t="s">
        <v>199</v>
      </c>
      <c r="E169" s="1" t="s">
        <v>211</v>
      </c>
      <c r="F169" s="3">
        <v>7.9584278982920402</v>
      </c>
      <c r="G169" s="3">
        <v>0.161882940124496</v>
      </c>
      <c r="H169" s="3">
        <v>1.6719310105103558</v>
      </c>
    </row>
    <row r="170" spans="1:8" x14ac:dyDescent="0.25">
      <c r="A170" s="1" t="s">
        <v>132</v>
      </c>
      <c r="B170" s="1" t="s">
        <v>198</v>
      </c>
      <c r="C170" s="51">
        <v>44337</v>
      </c>
      <c r="D170" s="1" t="s">
        <v>199</v>
      </c>
      <c r="E170" s="1" t="s">
        <v>212</v>
      </c>
      <c r="F170" s="3">
        <v>6.17695280566676</v>
      </c>
      <c r="G170" s="3">
        <v>0.15076969999347301</v>
      </c>
      <c r="H170" s="3">
        <v>1.6742388821088796</v>
      </c>
    </row>
    <row r="171" spans="1:8" x14ac:dyDescent="0.25">
      <c r="A171" s="1" t="s">
        <v>132</v>
      </c>
      <c r="B171" s="1" t="s">
        <v>198</v>
      </c>
      <c r="C171" s="51">
        <v>44337</v>
      </c>
      <c r="D171" s="1" t="s">
        <v>199</v>
      </c>
      <c r="E171" s="1" t="s">
        <v>213</v>
      </c>
      <c r="F171" s="3">
        <v>7.5794820028009999</v>
      </c>
      <c r="G171" s="3">
        <v>0.134192871751527</v>
      </c>
      <c r="H171" s="3">
        <v>1.6741235515731057</v>
      </c>
    </row>
    <row r="172" spans="1:8" x14ac:dyDescent="0.25">
      <c r="A172" s="1" t="s">
        <v>132</v>
      </c>
      <c r="B172" s="1" t="s">
        <v>198</v>
      </c>
      <c r="C172" s="51">
        <v>44337</v>
      </c>
      <c r="D172" s="1" t="s">
        <v>199</v>
      </c>
      <c r="E172" s="1" t="s">
        <v>214</v>
      </c>
      <c r="F172" s="3">
        <v>7.0410525107560398</v>
      </c>
      <c r="G172" s="3">
        <v>0.13919711796416601</v>
      </c>
      <c r="H172" s="3">
        <v>1.6752981643236724</v>
      </c>
    </row>
    <row r="173" spans="1:8" x14ac:dyDescent="0.25">
      <c r="A173" s="1" t="s">
        <v>132</v>
      </c>
      <c r="B173" s="1" t="s">
        <v>198</v>
      </c>
      <c r="C173" s="51">
        <v>44337</v>
      </c>
      <c r="D173" s="1" t="s">
        <v>199</v>
      </c>
      <c r="E173" s="1" t="s">
        <v>215</v>
      </c>
      <c r="F173" s="3">
        <v>6.6222952164045603</v>
      </c>
      <c r="G173" s="3">
        <v>0.184211222791546</v>
      </c>
      <c r="H173" s="3">
        <v>1.6713244758803738</v>
      </c>
    </row>
    <row r="174" spans="1:8" x14ac:dyDescent="0.25">
      <c r="A174" s="1" t="s">
        <v>132</v>
      </c>
      <c r="B174" s="1" t="s">
        <v>198</v>
      </c>
      <c r="C174" s="51">
        <v>44337</v>
      </c>
      <c r="D174" s="1" t="s">
        <v>199</v>
      </c>
      <c r="E174" s="1" t="s">
        <v>216</v>
      </c>
      <c r="F174" s="3">
        <v>5.9264309877167198</v>
      </c>
      <c r="G174" s="3">
        <v>0.167024726621366</v>
      </c>
      <c r="H174" s="3">
        <v>1.6739236211078306</v>
      </c>
    </row>
    <row r="175" spans="1:8" x14ac:dyDescent="0.25">
      <c r="A175" s="1" t="s">
        <v>132</v>
      </c>
      <c r="B175" s="1" t="s">
        <v>198</v>
      </c>
      <c r="C175" s="51">
        <v>44337</v>
      </c>
      <c r="D175" s="1" t="s">
        <v>199</v>
      </c>
      <c r="E175" s="1" t="s">
        <v>217</v>
      </c>
      <c r="F175" s="3">
        <v>6.3440113036674601</v>
      </c>
      <c r="G175" s="3">
        <v>0.15074121244720001</v>
      </c>
      <c r="H175" s="3">
        <v>1.6732810934201794</v>
      </c>
    </row>
    <row r="176" spans="1:8" x14ac:dyDescent="0.25">
      <c r="A176" s="1" t="s">
        <v>132</v>
      </c>
      <c r="B176" s="1" t="s">
        <v>198</v>
      </c>
      <c r="C176" s="51">
        <v>44337</v>
      </c>
      <c r="D176" s="1" t="s">
        <v>199</v>
      </c>
      <c r="E176" s="1" t="s">
        <v>218</v>
      </c>
      <c r="F176" s="3">
        <v>6.2679009537345198</v>
      </c>
      <c r="G176" s="3">
        <v>0.15370698182832501</v>
      </c>
      <c r="H176" s="3">
        <v>1.67670996344692</v>
      </c>
    </row>
    <row r="177" spans="1:9" x14ac:dyDescent="0.25">
      <c r="A177" s="1" t="s">
        <v>132</v>
      </c>
      <c r="B177" s="1" t="s">
        <v>198</v>
      </c>
      <c r="C177" s="51">
        <v>44337</v>
      </c>
      <c r="D177" s="1" t="s">
        <v>199</v>
      </c>
      <c r="E177" s="1" t="s">
        <v>219</v>
      </c>
      <c r="F177" s="3">
        <v>6.6682510695077397</v>
      </c>
      <c r="G177" s="3">
        <v>0.174560019626403</v>
      </c>
      <c r="H177" s="3">
        <v>1.6736779009674276</v>
      </c>
    </row>
    <row r="178" spans="1:9" x14ac:dyDescent="0.25">
      <c r="A178" s="1" t="s">
        <v>132</v>
      </c>
      <c r="B178" s="1" t="s">
        <v>198</v>
      </c>
      <c r="C178" s="51">
        <v>44337</v>
      </c>
      <c r="D178" s="1" t="s">
        <v>199</v>
      </c>
      <c r="E178" s="1" t="s">
        <v>220</v>
      </c>
      <c r="F178" s="3">
        <v>6.3618525060362696</v>
      </c>
      <c r="G178" s="3">
        <v>0.14621833016996999</v>
      </c>
      <c r="H178" s="3">
        <v>1.6735744715670053</v>
      </c>
    </row>
    <row r="179" spans="1:9" x14ac:dyDescent="0.25">
      <c r="A179" s="1" t="s">
        <v>132</v>
      </c>
      <c r="B179" s="1" t="s">
        <v>198</v>
      </c>
      <c r="C179" s="51">
        <v>44337</v>
      </c>
      <c r="D179" s="1" t="s">
        <v>199</v>
      </c>
      <c r="E179" s="1" t="s">
        <v>221</v>
      </c>
      <c r="F179" s="3">
        <v>6.1458584274607304</v>
      </c>
      <c r="G179" s="3">
        <v>0.13508449574495701</v>
      </c>
      <c r="H179" s="3">
        <v>1.6797308777309781</v>
      </c>
    </row>
    <row r="180" spans="1:9" x14ac:dyDescent="0.25">
      <c r="A180" s="1" t="s">
        <v>132</v>
      </c>
      <c r="B180" s="1" t="s">
        <v>198</v>
      </c>
      <c r="C180" s="51">
        <v>44337</v>
      </c>
      <c r="D180" s="1" t="s">
        <v>199</v>
      </c>
      <c r="E180" s="1" t="s">
        <v>222</v>
      </c>
      <c r="F180" s="3">
        <v>6.5592923522783604</v>
      </c>
      <c r="G180" s="3">
        <v>0.16643330111639401</v>
      </c>
      <c r="H180" s="3">
        <v>1.6855742120515549</v>
      </c>
    </row>
    <row r="181" spans="1:9" x14ac:dyDescent="0.25">
      <c r="A181" s="1" t="s">
        <v>132</v>
      </c>
      <c r="B181" s="1" t="s">
        <v>198</v>
      </c>
      <c r="C181" s="51">
        <v>44337</v>
      </c>
      <c r="D181" s="1" t="s">
        <v>199</v>
      </c>
      <c r="E181" s="1" t="s">
        <v>223</v>
      </c>
      <c r="F181" s="3">
        <v>6.3950350794457202</v>
      </c>
      <c r="G181" s="3">
        <v>0.155676058676427</v>
      </c>
      <c r="H181" s="3">
        <v>1.677064037667785</v>
      </c>
    </row>
    <row r="182" spans="1:9" x14ac:dyDescent="0.25">
      <c r="C182" s="51"/>
      <c r="F182" s="3"/>
      <c r="G182" s="3"/>
      <c r="H182" s="3"/>
    </row>
    <row r="183" spans="1:9" x14ac:dyDescent="0.25">
      <c r="A183" s="1" t="s">
        <v>132</v>
      </c>
      <c r="B183" s="1" t="s">
        <v>198</v>
      </c>
      <c r="C183" s="51">
        <v>44337</v>
      </c>
      <c r="D183" s="1" t="s">
        <v>224</v>
      </c>
      <c r="E183" s="1" t="s">
        <v>225</v>
      </c>
      <c r="F183" s="3">
        <v>6.4798774414873597</v>
      </c>
      <c r="G183" s="3">
        <v>0.136710365388518</v>
      </c>
      <c r="H183" s="3">
        <v>1.6867694572075411</v>
      </c>
    </row>
    <row r="184" spans="1:9" x14ac:dyDescent="0.25">
      <c r="A184" s="1" t="s">
        <v>132</v>
      </c>
      <c r="B184" s="1" t="s">
        <v>198</v>
      </c>
      <c r="C184" s="51">
        <v>44337</v>
      </c>
      <c r="D184" s="1" t="s">
        <v>224</v>
      </c>
      <c r="E184" s="1" t="s">
        <v>226</v>
      </c>
      <c r="F184" s="3">
        <v>6.5042892707509701</v>
      </c>
      <c r="G184" s="3">
        <v>0.16241808266035801</v>
      </c>
      <c r="H184" s="3">
        <v>1.6789193419819233</v>
      </c>
    </row>
    <row r="185" spans="1:9" x14ac:dyDescent="0.25">
      <c r="A185" s="1" t="s">
        <v>132</v>
      </c>
      <c r="B185" s="1" t="s">
        <v>198</v>
      </c>
      <c r="C185" s="51">
        <v>44337</v>
      </c>
      <c r="D185" s="1" t="s">
        <v>224</v>
      </c>
      <c r="E185" s="14" t="s">
        <v>227</v>
      </c>
      <c r="F185" s="15">
        <v>6.7704665322017004</v>
      </c>
      <c r="G185" s="15">
        <v>0.185318490256175</v>
      </c>
      <c r="H185" s="15">
        <v>1.7061739996334566</v>
      </c>
      <c r="I185" s="16" t="s">
        <v>146</v>
      </c>
    </row>
    <row r="186" spans="1:9" x14ac:dyDescent="0.25">
      <c r="A186" s="1" t="s">
        <v>132</v>
      </c>
      <c r="B186" s="1" t="s">
        <v>198</v>
      </c>
      <c r="C186" s="51">
        <v>44337</v>
      </c>
      <c r="D186" s="1" t="s">
        <v>224</v>
      </c>
      <c r="E186" s="1" t="s">
        <v>228</v>
      </c>
      <c r="F186" s="3">
        <v>6.6999596898180602</v>
      </c>
      <c r="G186" s="3">
        <v>0.16226203861459901</v>
      </c>
      <c r="H186" s="3">
        <v>1.6764978714952141</v>
      </c>
    </row>
    <row r="187" spans="1:9" x14ac:dyDescent="0.25">
      <c r="A187" s="1" t="s">
        <v>132</v>
      </c>
      <c r="B187" s="1" t="s">
        <v>198</v>
      </c>
      <c r="C187" s="51">
        <v>44337</v>
      </c>
      <c r="D187" s="1" t="s">
        <v>224</v>
      </c>
      <c r="E187" s="1" t="s">
        <v>229</v>
      </c>
      <c r="F187" s="3">
        <v>6.9263171592603898</v>
      </c>
      <c r="G187" s="3">
        <v>0.13370153595985801</v>
      </c>
      <c r="H187" s="3">
        <v>1.6762745027822974</v>
      </c>
    </row>
    <row r="188" spans="1:9" x14ac:dyDescent="0.25">
      <c r="A188" s="1" t="s">
        <v>132</v>
      </c>
      <c r="B188" s="1" t="s">
        <v>198</v>
      </c>
      <c r="C188" s="51">
        <v>44337</v>
      </c>
      <c r="D188" s="1" t="s">
        <v>224</v>
      </c>
      <c r="E188" s="1" t="s">
        <v>230</v>
      </c>
      <c r="F188" s="3">
        <v>6.4384357506261898</v>
      </c>
      <c r="G188" s="3">
        <v>0.16064637771259799</v>
      </c>
      <c r="H188" s="3">
        <v>1.6749524209907456</v>
      </c>
    </row>
    <row r="189" spans="1:9" x14ac:dyDescent="0.25">
      <c r="A189" s="1" t="s">
        <v>132</v>
      </c>
      <c r="B189" s="1" t="s">
        <v>198</v>
      </c>
      <c r="C189" s="51">
        <v>44337</v>
      </c>
      <c r="D189" s="1" t="s">
        <v>224</v>
      </c>
      <c r="E189" s="1" t="s">
        <v>231</v>
      </c>
      <c r="F189" s="3">
        <v>5.97011966307325</v>
      </c>
      <c r="G189" s="3">
        <v>0.143144467707844</v>
      </c>
      <c r="H189" s="3">
        <v>1.7004582407371422</v>
      </c>
    </row>
    <row r="190" spans="1:9" x14ac:dyDescent="0.25">
      <c r="A190" s="1" t="s">
        <v>132</v>
      </c>
      <c r="B190" s="1" t="s">
        <v>198</v>
      </c>
      <c r="C190" s="51">
        <v>44337</v>
      </c>
      <c r="D190" s="1" t="s">
        <v>224</v>
      </c>
      <c r="E190" s="1" t="s">
        <v>232</v>
      </c>
      <c r="F190" s="3">
        <v>6.6015748679031301</v>
      </c>
      <c r="G190" s="3">
        <v>0.15311851761938999</v>
      </c>
      <c r="H190" s="3">
        <v>1.6771958880748248</v>
      </c>
    </row>
    <row r="191" spans="1:9" x14ac:dyDescent="0.25">
      <c r="A191" s="1" t="s">
        <v>132</v>
      </c>
      <c r="B191" s="1" t="s">
        <v>198</v>
      </c>
      <c r="C191" s="51">
        <v>44337</v>
      </c>
      <c r="D191" s="1" t="s">
        <v>224</v>
      </c>
      <c r="E191" s="1" t="s">
        <v>233</v>
      </c>
      <c r="F191" s="3">
        <v>6.6559485819053199</v>
      </c>
      <c r="G191" s="3">
        <v>0.14486224719181001</v>
      </c>
      <c r="H191" s="3">
        <v>1.6810438957807023</v>
      </c>
    </row>
    <row r="192" spans="1:9" x14ac:dyDescent="0.25">
      <c r="A192" s="1" t="s">
        <v>132</v>
      </c>
      <c r="B192" s="1" t="s">
        <v>198</v>
      </c>
      <c r="C192" s="51">
        <v>44337</v>
      </c>
      <c r="D192" s="1" t="s">
        <v>224</v>
      </c>
      <c r="E192" s="1" t="s">
        <v>234</v>
      </c>
      <c r="F192" s="3">
        <v>6.5502898215850003</v>
      </c>
      <c r="G192" s="3">
        <v>0.15464204294623801</v>
      </c>
      <c r="H192" s="3">
        <v>1.6721065761347649</v>
      </c>
    </row>
    <row r="193" spans="1:8" x14ac:dyDescent="0.25">
      <c r="A193" s="1" t="s">
        <v>132</v>
      </c>
      <c r="B193" s="1" t="s">
        <v>198</v>
      </c>
      <c r="C193" s="51">
        <v>44337</v>
      </c>
      <c r="D193" s="1" t="s">
        <v>224</v>
      </c>
      <c r="E193" s="1" t="s">
        <v>235</v>
      </c>
      <c r="F193" s="3">
        <v>6.4564114695924104</v>
      </c>
      <c r="G193" s="3">
        <v>0.189155219642199</v>
      </c>
      <c r="H193" s="3">
        <v>1.6713027085100551</v>
      </c>
    </row>
    <row r="194" spans="1:8" x14ac:dyDescent="0.25">
      <c r="A194" s="1" t="s">
        <v>132</v>
      </c>
      <c r="B194" s="1" t="s">
        <v>198</v>
      </c>
      <c r="C194" s="51">
        <v>44337</v>
      </c>
      <c r="D194" s="1" t="s">
        <v>224</v>
      </c>
      <c r="E194" s="1" t="s">
        <v>236</v>
      </c>
      <c r="F194" s="3">
        <v>6.4258891333019896</v>
      </c>
      <c r="G194" s="3">
        <v>0.20096164335369399</v>
      </c>
      <c r="H194" s="3">
        <v>1.6808114013109101</v>
      </c>
    </row>
    <row r="195" spans="1:8" x14ac:dyDescent="0.25">
      <c r="A195" s="1" t="s">
        <v>132</v>
      </c>
      <c r="B195" s="1" t="s">
        <v>198</v>
      </c>
      <c r="C195" s="51">
        <v>44337</v>
      </c>
      <c r="D195" s="1" t="s">
        <v>224</v>
      </c>
      <c r="E195" s="1" t="s">
        <v>237</v>
      </c>
      <c r="F195" s="3">
        <v>6.5006445947262099</v>
      </c>
      <c r="G195" s="3">
        <v>0.15635392126689701</v>
      </c>
      <c r="H195" s="3">
        <v>1.6746132704250882</v>
      </c>
    </row>
    <row r="196" spans="1:8" x14ac:dyDescent="0.25">
      <c r="A196" s="1" t="s">
        <v>132</v>
      </c>
      <c r="B196" s="1" t="s">
        <v>198</v>
      </c>
      <c r="C196" s="51">
        <v>44337</v>
      </c>
      <c r="D196" s="1" t="s">
        <v>224</v>
      </c>
      <c r="E196" s="1" t="s">
        <v>238</v>
      </c>
      <c r="F196" s="3">
        <v>6.3979009081198601</v>
      </c>
      <c r="G196" s="3">
        <v>0.19752963063972301</v>
      </c>
      <c r="H196" s="3">
        <v>1.6684600040425959</v>
      </c>
    </row>
    <row r="197" spans="1:8" x14ac:dyDescent="0.25">
      <c r="A197" s="1" t="s">
        <v>132</v>
      </c>
      <c r="B197" s="1" t="s">
        <v>198</v>
      </c>
      <c r="C197" s="51">
        <v>44337</v>
      </c>
      <c r="D197" s="1" t="s">
        <v>224</v>
      </c>
      <c r="E197" s="1" t="s">
        <v>239</v>
      </c>
      <c r="F197" s="3">
        <v>6.5180434160179104</v>
      </c>
      <c r="G197" s="3">
        <v>0.144896069485354</v>
      </c>
      <c r="H197" s="3">
        <v>1.67173975655232</v>
      </c>
    </row>
    <row r="198" spans="1:8" x14ac:dyDescent="0.25">
      <c r="A198" s="1" t="s">
        <v>132</v>
      </c>
      <c r="B198" s="1" t="s">
        <v>198</v>
      </c>
      <c r="C198" s="51">
        <v>44337</v>
      </c>
      <c r="D198" s="1" t="s">
        <v>224</v>
      </c>
      <c r="E198" s="1" t="s">
        <v>240</v>
      </c>
      <c r="F198" s="3">
        <v>6.41766062223037</v>
      </c>
      <c r="G198" s="3">
        <v>0.15994107424365001</v>
      </c>
      <c r="H198" s="3">
        <v>1.6709013567269806</v>
      </c>
    </row>
    <row r="199" spans="1:8" x14ac:dyDescent="0.25">
      <c r="C199" s="51"/>
      <c r="F199" s="3"/>
      <c r="G199" s="3"/>
      <c r="H199" s="3"/>
    </row>
    <row r="200" spans="1:8" x14ac:dyDescent="0.25">
      <c r="A200" s="1" t="s">
        <v>132</v>
      </c>
      <c r="B200" s="1" t="s">
        <v>198</v>
      </c>
      <c r="C200" s="51">
        <v>44337</v>
      </c>
      <c r="D200" s="1" t="s">
        <v>241</v>
      </c>
      <c r="E200" s="1" t="s">
        <v>242</v>
      </c>
      <c r="F200" s="3">
        <v>8.5448196675792492</v>
      </c>
      <c r="G200" s="3">
        <v>0.16947817878516999</v>
      </c>
      <c r="H200" s="3">
        <v>1.6703359874654726</v>
      </c>
    </row>
    <row r="201" spans="1:8" x14ac:dyDescent="0.25">
      <c r="A201" s="1" t="s">
        <v>132</v>
      </c>
      <c r="B201" s="1" t="s">
        <v>198</v>
      </c>
      <c r="C201" s="51">
        <v>44337</v>
      </c>
      <c r="D201" s="1" t="s">
        <v>241</v>
      </c>
      <c r="E201" s="1" t="s">
        <v>243</v>
      </c>
      <c r="F201" s="3">
        <v>8.5992489744155503</v>
      </c>
      <c r="G201" s="3">
        <v>0.155624299311764</v>
      </c>
      <c r="H201" s="3">
        <v>1.6664456046434952</v>
      </c>
    </row>
    <row r="202" spans="1:8" x14ac:dyDescent="0.25">
      <c r="A202" s="1" t="s">
        <v>132</v>
      </c>
      <c r="B202" s="1" t="s">
        <v>198</v>
      </c>
      <c r="C202" s="51">
        <v>44337</v>
      </c>
      <c r="D202" s="1" t="s">
        <v>241</v>
      </c>
      <c r="E202" s="1" t="s">
        <v>244</v>
      </c>
      <c r="F202" s="3">
        <v>8.8814437811526297</v>
      </c>
      <c r="G202" s="3">
        <v>0.14199951873995101</v>
      </c>
      <c r="H202" s="3">
        <v>1.6713169282262705</v>
      </c>
    </row>
    <row r="203" spans="1:8" x14ac:dyDescent="0.25">
      <c r="A203" s="1" t="s">
        <v>132</v>
      </c>
      <c r="B203" s="1" t="s">
        <v>198</v>
      </c>
      <c r="C203" s="51">
        <v>44337</v>
      </c>
      <c r="D203" s="1" t="s">
        <v>241</v>
      </c>
      <c r="E203" s="1" t="s">
        <v>245</v>
      </c>
      <c r="F203" s="3">
        <v>8.5758490741944993</v>
      </c>
      <c r="G203" s="3">
        <v>0.14268250431617499</v>
      </c>
      <c r="H203" s="3">
        <v>1.6746005319861454</v>
      </c>
    </row>
    <row r="204" spans="1:8" x14ac:dyDescent="0.25">
      <c r="A204" s="1" t="s">
        <v>132</v>
      </c>
      <c r="B204" s="1" t="s">
        <v>198</v>
      </c>
      <c r="C204" s="51">
        <v>44337</v>
      </c>
      <c r="D204" s="1" t="s">
        <v>241</v>
      </c>
      <c r="E204" s="1" t="s">
        <v>246</v>
      </c>
      <c r="F204" s="3">
        <v>8.6479301749586792</v>
      </c>
      <c r="G204" s="3">
        <v>0.13478985141588101</v>
      </c>
      <c r="H204" s="3">
        <v>1.671778042617168</v>
      </c>
    </row>
    <row r="205" spans="1:8" x14ac:dyDescent="0.25">
      <c r="A205" s="1" t="s">
        <v>132</v>
      </c>
      <c r="B205" s="1" t="s">
        <v>198</v>
      </c>
      <c r="C205" s="51">
        <v>44337</v>
      </c>
      <c r="D205" s="1" t="s">
        <v>241</v>
      </c>
      <c r="E205" s="1" t="s">
        <v>247</v>
      </c>
      <c r="F205" s="3">
        <v>8.9472046229244206</v>
      </c>
      <c r="G205" s="3">
        <v>0.16296327449174899</v>
      </c>
      <c r="H205" s="3">
        <v>1.6738268842438464</v>
      </c>
    </row>
    <row r="206" spans="1:8" x14ac:dyDescent="0.25">
      <c r="A206" s="1" t="s">
        <v>132</v>
      </c>
      <c r="B206" s="1" t="s">
        <v>198</v>
      </c>
      <c r="C206" s="51">
        <v>44337</v>
      </c>
      <c r="D206" s="1" t="s">
        <v>241</v>
      </c>
      <c r="E206" s="1" t="s">
        <v>248</v>
      </c>
      <c r="F206" s="3">
        <v>8.3494298343764708</v>
      </c>
      <c r="G206" s="3">
        <v>0.159436633051427</v>
      </c>
      <c r="H206" s="3">
        <v>1.6598557561482146</v>
      </c>
    </row>
    <row r="207" spans="1:8" x14ac:dyDescent="0.25">
      <c r="A207" s="1" t="s">
        <v>132</v>
      </c>
      <c r="B207" s="1" t="s">
        <v>198</v>
      </c>
      <c r="C207" s="51">
        <v>44337</v>
      </c>
      <c r="D207" s="1" t="s">
        <v>241</v>
      </c>
      <c r="E207" s="1" t="s">
        <v>249</v>
      </c>
      <c r="F207" s="3">
        <v>8.5156018834433507</v>
      </c>
      <c r="G207" s="3">
        <v>0.14664878401039699</v>
      </c>
      <c r="H207" s="3">
        <v>1.6648963976321798</v>
      </c>
    </row>
    <row r="208" spans="1:8" x14ac:dyDescent="0.25">
      <c r="A208" s="1" t="s">
        <v>132</v>
      </c>
      <c r="B208" s="1" t="s">
        <v>198</v>
      </c>
      <c r="C208" s="51">
        <v>44337</v>
      </c>
      <c r="D208" s="1" t="s">
        <v>241</v>
      </c>
      <c r="E208" s="1" t="s">
        <v>250</v>
      </c>
      <c r="F208" s="3">
        <v>8.6568151982768793</v>
      </c>
      <c r="G208" s="3">
        <v>0.15727345584585301</v>
      </c>
      <c r="H208" s="3">
        <v>1.6670742094766404</v>
      </c>
    </row>
    <row r="209" spans="1:9" x14ac:dyDescent="0.25">
      <c r="A209" s="1" t="s">
        <v>132</v>
      </c>
      <c r="B209" s="1" t="s">
        <v>198</v>
      </c>
      <c r="C209" s="51">
        <v>44337</v>
      </c>
      <c r="D209" s="1" t="s">
        <v>241</v>
      </c>
      <c r="E209" s="1" t="s">
        <v>251</v>
      </c>
      <c r="F209" s="3">
        <v>9.2361681235000308</v>
      </c>
      <c r="G209" s="3">
        <v>0.15230149410163599</v>
      </c>
      <c r="H209" s="3">
        <v>1.6737691971549895</v>
      </c>
      <c r="I209" s="1" t="s">
        <v>252</v>
      </c>
    </row>
    <row r="210" spans="1:9" x14ac:dyDescent="0.25">
      <c r="A210" s="1" t="s">
        <v>132</v>
      </c>
      <c r="B210" s="1" t="s">
        <v>198</v>
      </c>
      <c r="C210" s="51">
        <v>44337</v>
      </c>
      <c r="D210" s="1" t="s">
        <v>241</v>
      </c>
      <c r="E210" s="1" t="s">
        <v>253</v>
      </c>
      <c r="F210" s="3">
        <v>8.9724357378504394</v>
      </c>
      <c r="G210" s="3">
        <v>0.171235333584979</v>
      </c>
      <c r="H210" s="3">
        <v>1.6721475366833527</v>
      </c>
    </row>
    <row r="211" spans="1:9" x14ac:dyDescent="0.25">
      <c r="A211" s="1" t="s">
        <v>132</v>
      </c>
      <c r="B211" s="1" t="s">
        <v>198</v>
      </c>
      <c r="C211" s="51">
        <v>44337</v>
      </c>
      <c r="D211" s="1" t="s">
        <v>241</v>
      </c>
      <c r="E211" s="1" t="s">
        <v>254</v>
      </c>
      <c r="F211" s="3">
        <v>8.5377599368541208</v>
      </c>
      <c r="G211" s="3">
        <v>0.162153277380576</v>
      </c>
      <c r="H211" s="3">
        <v>1.6720490171211335</v>
      </c>
    </row>
    <row r="212" spans="1:9" x14ac:dyDescent="0.25">
      <c r="A212" s="1" t="s">
        <v>132</v>
      </c>
      <c r="B212" s="1" t="s">
        <v>198</v>
      </c>
      <c r="C212" s="51">
        <v>44337</v>
      </c>
      <c r="D212" s="1" t="s">
        <v>241</v>
      </c>
      <c r="E212" s="1" t="s">
        <v>255</v>
      </c>
      <c r="F212" s="3">
        <v>8.4001815264480495</v>
      </c>
      <c r="G212" s="3">
        <v>0.13201859399274599</v>
      </c>
      <c r="H212" s="3">
        <v>1.6702385004275242</v>
      </c>
    </row>
    <row r="213" spans="1:9" x14ac:dyDescent="0.25">
      <c r="A213" s="1" t="s">
        <v>132</v>
      </c>
      <c r="B213" s="1" t="s">
        <v>198</v>
      </c>
      <c r="C213" s="51">
        <v>44337</v>
      </c>
      <c r="D213" s="1" t="s">
        <v>241</v>
      </c>
      <c r="E213" s="1" t="s">
        <v>256</v>
      </c>
      <c r="F213" s="3">
        <v>8.5696155090220199</v>
      </c>
      <c r="G213" s="3">
        <v>0.16612930122233199</v>
      </c>
      <c r="H213" s="3">
        <v>1.6742824450160758</v>
      </c>
    </row>
    <row r="214" spans="1:9" x14ac:dyDescent="0.25">
      <c r="A214" s="1" t="s">
        <v>132</v>
      </c>
      <c r="B214" s="1" t="s">
        <v>198</v>
      </c>
      <c r="C214" s="51">
        <v>44337</v>
      </c>
      <c r="D214" s="1" t="s">
        <v>241</v>
      </c>
      <c r="E214" s="1" t="s">
        <v>257</v>
      </c>
      <c r="F214" s="3">
        <v>8.9402412427978994</v>
      </c>
      <c r="G214" s="3">
        <v>0.174614339453316</v>
      </c>
      <c r="H214" s="3">
        <v>1.670738652535025</v>
      </c>
    </row>
    <row r="215" spans="1:9" x14ac:dyDescent="0.25">
      <c r="A215" s="1" t="s">
        <v>132</v>
      </c>
      <c r="B215" s="1" t="s">
        <v>198</v>
      </c>
      <c r="C215" s="51">
        <v>44337</v>
      </c>
      <c r="D215" s="1" t="s">
        <v>241</v>
      </c>
      <c r="E215" s="1" t="s">
        <v>258</v>
      </c>
      <c r="F215" s="3">
        <v>8.6120552208337404</v>
      </c>
      <c r="G215" s="3">
        <v>0.150170942744487</v>
      </c>
      <c r="H215" s="3">
        <v>1.6657018184059802</v>
      </c>
    </row>
    <row r="216" spans="1:9" x14ac:dyDescent="0.25">
      <c r="A216" s="1" t="s">
        <v>132</v>
      </c>
      <c r="B216" s="1" t="s">
        <v>198</v>
      </c>
      <c r="C216" s="51">
        <v>44337</v>
      </c>
      <c r="D216" s="1" t="s">
        <v>241</v>
      </c>
      <c r="E216" s="1" t="s">
        <v>259</v>
      </c>
      <c r="F216" s="3">
        <v>8.5290978070084993</v>
      </c>
      <c r="G216" s="3">
        <v>0.16917260748249199</v>
      </c>
      <c r="H216" s="3">
        <v>1.6632883199661115</v>
      </c>
    </row>
    <row r="217" spans="1:9" x14ac:dyDescent="0.25">
      <c r="A217" s="1" t="s">
        <v>132</v>
      </c>
      <c r="B217" s="1" t="s">
        <v>198</v>
      </c>
      <c r="C217" s="51">
        <v>44337</v>
      </c>
      <c r="D217" s="1" t="s">
        <v>241</v>
      </c>
      <c r="E217" s="14" t="s">
        <v>260</v>
      </c>
      <c r="F217" s="15">
        <v>7.4913764019470799</v>
      </c>
      <c r="G217" s="15">
        <v>0.15094643558585399</v>
      </c>
      <c r="H217" s="15">
        <v>1.7418763895604072</v>
      </c>
      <c r="I217" s="16" t="s">
        <v>146</v>
      </c>
    </row>
    <row r="218" spans="1:9" x14ac:dyDescent="0.25">
      <c r="A218" s="1" t="s">
        <v>132</v>
      </c>
      <c r="B218" s="1" t="s">
        <v>198</v>
      </c>
      <c r="C218" s="51">
        <v>44337</v>
      </c>
      <c r="D218" s="1" t="s">
        <v>241</v>
      </c>
      <c r="E218" s="1" t="s">
        <v>261</v>
      </c>
      <c r="F218" s="3">
        <v>8.4427918567095901</v>
      </c>
      <c r="G218" s="3">
        <v>0.168600792263633</v>
      </c>
      <c r="H218" s="3">
        <v>1.6493546337931666</v>
      </c>
    </row>
    <row r="219" spans="1:9" x14ac:dyDescent="0.25">
      <c r="A219" s="1" t="s">
        <v>132</v>
      </c>
      <c r="B219" s="1" t="s">
        <v>198</v>
      </c>
      <c r="C219" s="51">
        <v>44337</v>
      </c>
      <c r="D219" s="1" t="s">
        <v>241</v>
      </c>
      <c r="E219" s="1" t="s">
        <v>262</v>
      </c>
      <c r="F219" s="3">
        <v>8.6621205804222594</v>
      </c>
      <c r="G219" s="3">
        <v>0.14215676394999699</v>
      </c>
      <c r="H219" s="3">
        <v>1.6723782169608543</v>
      </c>
    </row>
    <row r="220" spans="1:9" x14ac:dyDescent="0.25">
      <c r="C220" s="51"/>
      <c r="F220" s="3"/>
      <c r="G220" s="3"/>
      <c r="H220" s="3"/>
    </row>
    <row r="221" spans="1:9" x14ac:dyDescent="0.25">
      <c r="A221" s="1" t="s">
        <v>132</v>
      </c>
      <c r="B221" s="1" t="s">
        <v>263</v>
      </c>
      <c r="C221" s="51">
        <v>44337</v>
      </c>
      <c r="D221" s="1" t="s">
        <v>264</v>
      </c>
      <c r="E221" s="1" t="s">
        <v>265</v>
      </c>
      <c r="F221" s="3">
        <v>8.4757244631006294</v>
      </c>
      <c r="G221" s="3">
        <v>0.17509236696697</v>
      </c>
      <c r="H221" s="3">
        <v>1.6991519317519905</v>
      </c>
    </row>
    <row r="222" spans="1:9" x14ac:dyDescent="0.25">
      <c r="A222" s="1" t="s">
        <v>132</v>
      </c>
      <c r="B222" s="1" t="s">
        <v>263</v>
      </c>
      <c r="C222" s="51">
        <v>44337</v>
      </c>
      <c r="D222" s="1" t="s">
        <v>264</v>
      </c>
      <c r="E222" s="1" t="s">
        <v>266</v>
      </c>
      <c r="F222" s="3">
        <v>8.4565873154072104</v>
      </c>
      <c r="G222" s="3">
        <v>0.13857881904165001</v>
      </c>
      <c r="H222" s="3">
        <v>1.7041559456193023</v>
      </c>
    </row>
    <row r="223" spans="1:9" x14ac:dyDescent="0.25">
      <c r="A223" s="1" t="s">
        <v>132</v>
      </c>
      <c r="B223" s="1" t="s">
        <v>263</v>
      </c>
      <c r="C223" s="51">
        <v>44337</v>
      </c>
      <c r="D223" s="1" t="s">
        <v>264</v>
      </c>
      <c r="E223" s="1" t="s">
        <v>267</v>
      </c>
      <c r="F223" s="3">
        <v>8.51754082625766</v>
      </c>
      <c r="G223" s="3">
        <v>0.14922527570115601</v>
      </c>
      <c r="H223" s="3">
        <v>1.7046768147947442</v>
      </c>
    </row>
    <row r="224" spans="1:9" x14ac:dyDescent="0.25">
      <c r="A224" s="1" t="s">
        <v>132</v>
      </c>
      <c r="B224" s="1" t="s">
        <v>263</v>
      </c>
      <c r="C224" s="51">
        <v>44337</v>
      </c>
      <c r="D224" s="1" t="s">
        <v>264</v>
      </c>
      <c r="E224" s="1" t="s">
        <v>268</v>
      </c>
      <c r="F224" s="3">
        <v>9.4012033350085993</v>
      </c>
      <c r="G224" s="3">
        <v>0.12363364756239401</v>
      </c>
      <c r="H224" s="3">
        <v>1.700672449907229</v>
      </c>
    </row>
    <row r="225" spans="1:9" x14ac:dyDescent="0.25">
      <c r="A225" s="1" t="s">
        <v>132</v>
      </c>
      <c r="B225" s="1" t="s">
        <v>263</v>
      </c>
      <c r="C225" s="51">
        <v>44337</v>
      </c>
      <c r="D225" s="1" t="s">
        <v>264</v>
      </c>
      <c r="E225" s="1" t="s">
        <v>269</v>
      </c>
      <c r="F225" s="3">
        <v>8.5123885989770702</v>
      </c>
      <c r="G225" s="3">
        <v>0.178569836993756</v>
      </c>
      <c r="H225" s="3">
        <v>1.7073804922241074</v>
      </c>
    </row>
    <row r="226" spans="1:9" x14ac:dyDescent="0.25">
      <c r="A226" s="1" t="s">
        <v>132</v>
      </c>
      <c r="B226" s="1" t="s">
        <v>263</v>
      </c>
      <c r="C226" s="51">
        <v>44337</v>
      </c>
      <c r="D226" s="1" t="s">
        <v>264</v>
      </c>
      <c r="E226" s="1" t="s">
        <v>270</v>
      </c>
      <c r="F226" s="3">
        <v>7.2547606751725002</v>
      </c>
      <c r="G226" s="3">
        <v>0.137314859823427</v>
      </c>
      <c r="H226" s="3">
        <v>1.7063231017459441</v>
      </c>
      <c r="I226" s="1" t="s">
        <v>271</v>
      </c>
    </row>
    <row r="227" spans="1:9" x14ac:dyDescent="0.25">
      <c r="A227" s="1" t="s">
        <v>132</v>
      </c>
      <c r="B227" s="1" t="s">
        <v>263</v>
      </c>
      <c r="C227" s="51">
        <v>44337</v>
      </c>
      <c r="D227" s="1" t="s">
        <v>264</v>
      </c>
      <c r="E227" s="1" t="s">
        <v>272</v>
      </c>
      <c r="F227" s="3">
        <v>8.5118861161124197</v>
      </c>
      <c r="G227" s="3">
        <v>0.1448420809316</v>
      </c>
      <c r="H227" s="3">
        <v>1.6946715342362797</v>
      </c>
    </row>
    <row r="228" spans="1:9" x14ac:dyDescent="0.25">
      <c r="A228" s="1" t="s">
        <v>132</v>
      </c>
      <c r="B228" s="1" t="s">
        <v>263</v>
      </c>
      <c r="C228" s="51">
        <v>44337</v>
      </c>
      <c r="D228" s="1" t="s">
        <v>264</v>
      </c>
      <c r="E228" s="1" t="s">
        <v>273</v>
      </c>
      <c r="F228" s="3">
        <v>9.0942255517021398</v>
      </c>
      <c r="G228" s="3">
        <v>0.12904191624830699</v>
      </c>
      <c r="H228" s="3">
        <v>1.6861283102881057</v>
      </c>
    </row>
    <row r="229" spans="1:9" x14ac:dyDescent="0.25">
      <c r="A229" s="1" t="s">
        <v>132</v>
      </c>
      <c r="B229" s="1" t="s">
        <v>263</v>
      </c>
      <c r="C229" s="51">
        <v>44337</v>
      </c>
      <c r="D229" s="1" t="s">
        <v>264</v>
      </c>
      <c r="E229" s="1" t="s">
        <v>274</v>
      </c>
      <c r="F229" s="3">
        <v>8.1963101744768601</v>
      </c>
      <c r="G229" s="3">
        <v>0.12879652394545299</v>
      </c>
      <c r="H229" s="3">
        <v>1.69025866911762</v>
      </c>
    </row>
    <row r="230" spans="1:9" x14ac:dyDescent="0.25">
      <c r="A230" s="1" t="s">
        <v>132</v>
      </c>
      <c r="B230" s="1" t="s">
        <v>263</v>
      </c>
      <c r="C230" s="51">
        <v>44337</v>
      </c>
      <c r="D230" s="1" t="s">
        <v>264</v>
      </c>
      <c r="E230" s="1" t="s">
        <v>275</v>
      </c>
      <c r="F230" s="3">
        <v>8.5682918012854792</v>
      </c>
      <c r="G230" s="3">
        <v>0.15715069089150799</v>
      </c>
      <c r="H230" s="3">
        <v>1.6955193889999354</v>
      </c>
    </row>
    <row r="231" spans="1:9" x14ac:dyDescent="0.25">
      <c r="A231" s="1" t="s">
        <v>132</v>
      </c>
      <c r="B231" s="1" t="s">
        <v>263</v>
      </c>
      <c r="C231" s="51">
        <v>44337</v>
      </c>
      <c r="D231" s="1" t="s">
        <v>264</v>
      </c>
      <c r="E231" s="1" t="s">
        <v>276</v>
      </c>
      <c r="F231" s="3">
        <v>9.5189163063278404</v>
      </c>
      <c r="G231" s="3">
        <v>0.238665298014438</v>
      </c>
      <c r="H231" s="3">
        <v>1.7022458027549436</v>
      </c>
    </row>
    <row r="232" spans="1:9" x14ac:dyDescent="0.25">
      <c r="A232" s="1" t="s">
        <v>132</v>
      </c>
      <c r="B232" s="1" t="s">
        <v>263</v>
      </c>
      <c r="C232" s="51">
        <v>44337</v>
      </c>
      <c r="D232" s="1" t="s">
        <v>264</v>
      </c>
      <c r="E232" s="1" t="s">
        <v>277</v>
      </c>
      <c r="F232" s="3">
        <v>8.5347966240132394</v>
      </c>
      <c r="G232" s="3">
        <v>0.15251629470328101</v>
      </c>
      <c r="H232" s="3">
        <v>1.6945403521965019</v>
      </c>
    </row>
    <row r="233" spans="1:9" x14ac:dyDescent="0.25">
      <c r="C233" s="51"/>
      <c r="F233" s="3"/>
      <c r="G233" s="3"/>
      <c r="H233" s="3"/>
    </row>
    <row r="234" spans="1:9" x14ac:dyDescent="0.25">
      <c r="A234" s="1" t="s">
        <v>132</v>
      </c>
      <c r="B234" s="1" t="s">
        <v>263</v>
      </c>
      <c r="C234" s="51">
        <v>44337</v>
      </c>
      <c r="D234" s="1" t="s">
        <v>278</v>
      </c>
      <c r="E234" s="1" t="s">
        <v>279</v>
      </c>
      <c r="F234" s="3">
        <v>9.5286417314124296</v>
      </c>
      <c r="G234" s="3">
        <v>0.153293062113847</v>
      </c>
      <c r="H234" s="3">
        <v>1.688518666721615</v>
      </c>
      <c r="I234" s="1" t="s">
        <v>280</v>
      </c>
    </row>
    <row r="235" spans="1:9" x14ac:dyDescent="0.25">
      <c r="A235" s="1" t="s">
        <v>132</v>
      </c>
      <c r="B235" s="1" t="s">
        <v>263</v>
      </c>
      <c r="C235" s="51">
        <v>44337</v>
      </c>
      <c r="D235" s="1" t="s">
        <v>278</v>
      </c>
      <c r="E235" s="1" t="s">
        <v>281</v>
      </c>
      <c r="F235" s="3">
        <v>9.0537513401978096</v>
      </c>
      <c r="G235" s="3">
        <v>0.188490540505688</v>
      </c>
      <c r="H235" s="3">
        <v>1.6906799871743674</v>
      </c>
    </row>
    <row r="236" spans="1:9" x14ac:dyDescent="0.25">
      <c r="A236" s="1" t="s">
        <v>132</v>
      </c>
      <c r="B236" s="1" t="s">
        <v>263</v>
      </c>
      <c r="C236" s="51">
        <v>44337</v>
      </c>
      <c r="D236" s="1" t="s">
        <v>278</v>
      </c>
      <c r="E236" s="1" t="s">
        <v>282</v>
      </c>
      <c r="F236" s="3">
        <v>8.6886549205358303</v>
      </c>
      <c r="G236" s="3">
        <v>0.196988000907072</v>
      </c>
      <c r="H236" s="3">
        <v>1.6997364140205671</v>
      </c>
    </row>
    <row r="237" spans="1:9" x14ac:dyDescent="0.25">
      <c r="A237" s="1" t="s">
        <v>132</v>
      </c>
      <c r="B237" s="1" t="s">
        <v>263</v>
      </c>
      <c r="C237" s="51">
        <v>44337</v>
      </c>
      <c r="D237" s="1" t="s">
        <v>278</v>
      </c>
      <c r="E237" s="1" t="s">
        <v>283</v>
      </c>
      <c r="F237" s="3">
        <v>8.4126315513997003</v>
      </c>
      <c r="G237" s="3">
        <v>0.17118382095443599</v>
      </c>
      <c r="H237" s="3">
        <v>1.6954663272187016</v>
      </c>
    </row>
    <row r="238" spans="1:9" x14ac:dyDescent="0.25">
      <c r="A238" s="1" t="s">
        <v>132</v>
      </c>
      <c r="B238" s="1" t="s">
        <v>263</v>
      </c>
      <c r="C238" s="51">
        <v>44337</v>
      </c>
      <c r="D238" s="1" t="s">
        <v>278</v>
      </c>
      <c r="E238" s="1" t="s">
        <v>284</v>
      </c>
      <c r="F238" s="3">
        <v>8.6203164415139497</v>
      </c>
      <c r="G238" s="3">
        <v>0.14608494805386599</v>
      </c>
      <c r="H238" s="3">
        <v>1.6933430379157894</v>
      </c>
    </row>
    <row r="239" spans="1:9" x14ac:dyDescent="0.25">
      <c r="A239" s="1" t="s">
        <v>132</v>
      </c>
      <c r="B239" s="1" t="s">
        <v>263</v>
      </c>
      <c r="C239" s="51">
        <v>44337</v>
      </c>
      <c r="D239" s="1" t="s">
        <v>278</v>
      </c>
      <c r="E239" s="1" t="s">
        <v>285</v>
      </c>
      <c r="F239" s="3">
        <v>7.90151669624505</v>
      </c>
      <c r="G239" s="3">
        <v>0.149281465135088</v>
      </c>
      <c r="H239" s="3">
        <v>1.6978426940888198</v>
      </c>
    </row>
    <row r="240" spans="1:9" x14ac:dyDescent="0.25">
      <c r="A240" s="1" t="s">
        <v>132</v>
      </c>
      <c r="B240" s="1" t="s">
        <v>263</v>
      </c>
      <c r="C240" s="51">
        <v>44337</v>
      </c>
      <c r="D240" s="1" t="s">
        <v>278</v>
      </c>
      <c r="E240" s="1" t="s">
        <v>286</v>
      </c>
      <c r="F240" s="3">
        <v>8.6438214140134306</v>
      </c>
      <c r="G240" s="3">
        <v>0.162855732775636</v>
      </c>
      <c r="H240" s="3">
        <v>1.6961272775669318</v>
      </c>
    </row>
    <row r="241" spans="1:8" x14ac:dyDescent="0.25">
      <c r="A241" s="1" t="s">
        <v>132</v>
      </c>
      <c r="B241" s="1" t="s">
        <v>263</v>
      </c>
      <c r="C241" s="51">
        <v>44337</v>
      </c>
      <c r="D241" s="1" t="s">
        <v>278</v>
      </c>
      <c r="E241" s="1" t="s">
        <v>287</v>
      </c>
      <c r="F241" s="3">
        <v>8.2439054429332899</v>
      </c>
      <c r="G241" s="3">
        <v>0.17229398458686401</v>
      </c>
      <c r="H241" s="3">
        <v>1.7012526958025462</v>
      </c>
    </row>
    <row r="242" spans="1:8" x14ac:dyDescent="0.25">
      <c r="A242" s="1" t="s">
        <v>132</v>
      </c>
      <c r="B242" s="1" t="s">
        <v>263</v>
      </c>
      <c r="C242" s="51">
        <v>44337</v>
      </c>
      <c r="D242" s="1" t="s">
        <v>278</v>
      </c>
      <c r="E242" s="1" t="s">
        <v>288</v>
      </c>
      <c r="F242" s="3">
        <v>8.8171839924055995</v>
      </c>
      <c r="G242" s="3">
        <v>0.14604785564477399</v>
      </c>
      <c r="H242" s="3">
        <v>1.7009321546547547</v>
      </c>
    </row>
    <row r="243" spans="1:8" x14ac:dyDescent="0.25">
      <c r="A243" s="1" t="s">
        <v>132</v>
      </c>
      <c r="B243" s="1" t="s">
        <v>263</v>
      </c>
      <c r="C243" s="51">
        <v>44337</v>
      </c>
      <c r="D243" s="1" t="s">
        <v>278</v>
      </c>
      <c r="E243" s="1" t="s">
        <v>289</v>
      </c>
      <c r="F243" s="3">
        <v>9.0603366421930698</v>
      </c>
      <c r="G243" s="3">
        <v>0.15166883323048999</v>
      </c>
      <c r="H243" s="3">
        <v>1.6908175239925431</v>
      </c>
    </row>
    <row r="244" spans="1:8" x14ac:dyDescent="0.25">
      <c r="A244" s="1" t="s">
        <v>132</v>
      </c>
      <c r="B244" s="1" t="s">
        <v>263</v>
      </c>
      <c r="C244" s="51">
        <v>44337</v>
      </c>
      <c r="D244" s="1" t="s">
        <v>278</v>
      </c>
      <c r="E244" s="1" t="s">
        <v>290</v>
      </c>
      <c r="F244" s="3">
        <v>9.2880873673433193</v>
      </c>
      <c r="G244" s="3">
        <v>0.16581302436638501</v>
      </c>
      <c r="H244" s="3">
        <v>1.6898796768745117</v>
      </c>
    </row>
    <row r="245" spans="1:8" x14ac:dyDescent="0.25">
      <c r="A245" s="1" t="s">
        <v>132</v>
      </c>
      <c r="B245" s="1" t="s">
        <v>263</v>
      </c>
      <c r="C245" s="51">
        <v>44337</v>
      </c>
      <c r="D245" s="1" t="s">
        <v>278</v>
      </c>
      <c r="E245" s="1" t="s">
        <v>291</v>
      </c>
      <c r="F245" s="3">
        <v>9.0168423817906795</v>
      </c>
      <c r="G245" s="3">
        <v>0.15227815979984799</v>
      </c>
      <c r="H245" s="3">
        <v>1.6944637311806652</v>
      </c>
    </row>
    <row r="246" spans="1:8" x14ac:dyDescent="0.25">
      <c r="A246" s="1" t="s">
        <v>132</v>
      </c>
      <c r="B246" s="1" t="s">
        <v>263</v>
      </c>
      <c r="C246" s="51">
        <v>44337</v>
      </c>
      <c r="D246" s="1" t="s">
        <v>278</v>
      </c>
      <c r="E246" s="1" t="s">
        <v>292</v>
      </c>
      <c r="F246" s="3">
        <v>8.6209719538450305</v>
      </c>
      <c r="G246" s="3">
        <v>0.133441499886675</v>
      </c>
      <c r="H246" s="3">
        <v>1.6858478719795229</v>
      </c>
    </row>
    <row r="247" spans="1:8" x14ac:dyDescent="0.25">
      <c r="A247" s="1" t="s">
        <v>132</v>
      </c>
      <c r="B247" s="1" t="s">
        <v>263</v>
      </c>
      <c r="C247" s="51">
        <v>44337</v>
      </c>
      <c r="D247" s="1" t="s">
        <v>278</v>
      </c>
      <c r="E247" s="1" t="s">
        <v>293</v>
      </c>
      <c r="F247" s="3">
        <v>8.7176417769987395</v>
      </c>
      <c r="G247" s="3">
        <v>0.170031970145789</v>
      </c>
      <c r="H247" s="3">
        <v>1.7005240211004042</v>
      </c>
    </row>
    <row r="248" spans="1:8" x14ac:dyDescent="0.25">
      <c r="A248" s="1" t="s">
        <v>132</v>
      </c>
      <c r="B248" s="1" t="s">
        <v>263</v>
      </c>
      <c r="C248" s="51">
        <v>44337</v>
      </c>
      <c r="D248" s="1" t="s">
        <v>278</v>
      </c>
      <c r="E248" s="1" t="s">
        <v>294</v>
      </c>
      <c r="F248" s="3">
        <v>8.5182590722716593</v>
      </c>
      <c r="G248" s="3">
        <v>0.145799247749578</v>
      </c>
      <c r="H248" s="3">
        <v>1.6818114089327856</v>
      </c>
    </row>
    <row r="249" spans="1:8" x14ac:dyDescent="0.25">
      <c r="C249" s="51"/>
      <c r="F249" s="3"/>
      <c r="G249" s="3"/>
      <c r="H249" s="3"/>
    </row>
    <row r="250" spans="1:8" x14ac:dyDescent="0.25">
      <c r="A250" s="1" t="s">
        <v>132</v>
      </c>
      <c r="B250" s="1" t="s">
        <v>263</v>
      </c>
      <c r="C250" s="51">
        <v>44337</v>
      </c>
      <c r="D250" s="1" t="s">
        <v>295</v>
      </c>
      <c r="E250" s="1" t="s">
        <v>296</v>
      </c>
      <c r="F250" s="3">
        <v>8.3326028037915503</v>
      </c>
      <c r="G250" s="3">
        <v>0.14178008746739901</v>
      </c>
      <c r="H250" s="3">
        <v>1.6993048037738685</v>
      </c>
    </row>
    <row r="251" spans="1:8" x14ac:dyDescent="0.25">
      <c r="A251" s="1" t="s">
        <v>132</v>
      </c>
      <c r="B251" s="1" t="s">
        <v>263</v>
      </c>
      <c r="C251" s="51">
        <v>44337</v>
      </c>
      <c r="D251" s="1" t="s">
        <v>295</v>
      </c>
      <c r="E251" s="1" t="s">
        <v>297</v>
      </c>
      <c r="F251" s="3">
        <v>8.9142303793598998</v>
      </c>
      <c r="G251" s="3">
        <v>0.12569769365068401</v>
      </c>
      <c r="H251" s="3">
        <v>1.7108435350721485</v>
      </c>
    </row>
    <row r="252" spans="1:8" x14ac:dyDescent="0.25">
      <c r="A252" s="1" t="s">
        <v>132</v>
      </c>
      <c r="B252" s="1" t="s">
        <v>263</v>
      </c>
      <c r="C252" s="51">
        <v>44337</v>
      </c>
      <c r="D252" s="1" t="s">
        <v>295</v>
      </c>
      <c r="E252" s="1" t="s">
        <v>298</v>
      </c>
      <c r="F252" s="3">
        <v>8.5720022717730107</v>
      </c>
      <c r="G252" s="3">
        <v>0.17165862472044799</v>
      </c>
      <c r="H252" s="3">
        <v>1.7056933553340994</v>
      </c>
    </row>
    <row r="253" spans="1:8" x14ac:dyDescent="0.25">
      <c r="A253" s="1" t="s">
        <v>132</v>
      </c>
      <c r="B253" s="1" t="s">
        <v>263</v>
      </c>
      <c r="C253" s="51">
        <v>44337</v>
      </c>
      <c r="D253" s="1" t="s">
        <v>295</v>
      </c>
      <c r="E253" s="1" t="s">
        <v>299</v>
      </c>
      <c r="F253" s="3">
        <v>8.8378749597555206</v>
      </c>
      <c r="G253" s="3">
        <v>0.15926440132738701</v>
      </c>
      <c r="H253" s="3">
        <v>1.7100153202140513</v>
      </c>
    </row>
    <row r="254" spans="1:8" x14ac:dyDescent="0.25">
      <c r="A254" s="1" t="s">
        <v>132</v>
      </c>
      <c r="B254" s="1" t="s">
        <v>263</v>
      </c>
      <c r="C254" s="51">
        <v>44337</v>
      </c>
      <c r="D254" s="1" t="s">
        <v>295</v>
      </c>
      <c r="E254" s="1" t="s">
        <v>300</v>
      </c>
      <c r="F254" s="3">
        <v>8.4698570495460501</v>
      </c>
      <c r="G254" s="3">
        <v>0.14221226457547101</v>
      </c>
      <c r="H254" s="3">
        <v>1.7135200821767658</v>
      </c>
    </row>
    <row r="255" spans="1:8" x14ac:dyDescent="0.25">
      <c r="A255" s="1" t="s">
        <v>132</v>
      </c>
      <c r="B255" s="1" t="s">
        <v>263</v>
      </c>
      <c r="C255" s="51">
        <v>44337</v>
      </c>
      <c r="D255" s="1" t="s">
        <v>295</v>
      </c>
      <c r="E255" s="1" t="s">
        <v>301</v>
      </c>
      <c r="F255" s="3">
        <v>8.9128627568883996</v>
      </c>
      <c r="G255" s="3">
        <v>0.16354895880676101</v>
      </c>
      <c r="H255" s="3">
        <v>1.7009612458219878</v>
      </c>
    </row>
    <row r="256" spans="1:8" x14ac:dyDescent="0.25">
      <c r="A256" s="1" t="s">
        <v>132</v>
      </c>
      <c r="B256" s="1" t="s">
        <v>263</v>
      </c>
      <c r="C256" s="51">
        <v>44337</v>
      </c>
      <c r="D256" s="1" t="s">
        <v>295</v>
      </c>
      <c r="E256" s="1" t="s">
        <v>302</v>
      </c>
      <c r="F256" s="3">
        <v>8.9540849815865595</v>
      </c>
      <c r="G256" s="3">
        <v>0.16117009571466401</v>
      </c>
      <c r="H256" s="3">
        <v>1.7074119166921322</v>
      </c>
    </row>
    <row r="257" spans="1:9" x14ac:dyDescent="0.25">
      <c r="A257" s="1" t="s">
        <v>132</v>
      </c>
      <c r="B257" s="1" t="s">
        <v>263</v>
      </c>
      <c r="C257" s="51">
        <v>44337</v>
      </c>
      <c r="D257" s="1" t="s">
        <v>295</v>
      </c>
      <c r="E257" s="1" t="s">
        <v>303</v>
      </c>
      <c r="F257" s="3">
        <v>8.5294234049704194</v>
      </c>
      <c r="G257" s="3">
        <v>0.152169612053316</v>
      </c>
      <c r="H257" s="3">
        <v>1.7035744590868798</v>
      </c>
    </row>
    <row r="258" spans="1:9" x14ac:dyDescent="0.25">
      <c r="A258" s="1" t="s">
        <v>132</v>
      </c>
      <c r="B258" s="1" t="s">
        <v>263</v>
      </c>
      <c r="C258" s="51">
        <v>44337</v>
      </c>
      <c r="D258" s="1" t="s">
        <v>295</v>
      </c>
      <c r="E258" s="1" t="s">
        <v>304</v>
      </c>
      <c r="F258" s="3">
        <v>8.2725722187204607</v>
      </c>
      <c r="G258" s="3">
        <v>0.158137401949203</v>
      </c>
      <c r="H258" s="3">
        <v>1.7061044254000699</v>
      </c>
    </row>
    <row r="259" spans="1:9" x14ac:dyDescent="0.25">
      <c r="C259" s="51"/>
      <c r="F259" s="3"/>
      <c r="G259" s="3"/>
      <c r="H259" s="3"/>
    </row>
    <row r="260" spans="1:9" x14ac:dyDescent="0.25">
      <c r="A260" s="1" t="s">
        <v>132</v>
      </c>
      <c r="B260" s="1" t="s">
        <v>263</v>
      </c>
      <c r="C260" s="51">
        <v>44337</v>
      </c>
      <c r="D260" s="1" t="s">
        <v>305</v>
      </c>
      <c r="E260" s="1" t="s">
        <v>306</v>
      </c>
      <c r="F260" s="3">
        <v>8.6930265202733707</v>
      </c>
      <c r="G260" s="3">
        <v>0.14486121088333301</v>
      </c>
      <c r="H260" s="3">
        <v>1.7106301504267083</v>
      </c>
    </row>
    <row r="261" spans="1:9" x14ac:dyDescent="0.25">
      <c r="A261" s="1" t="s">
        <v>132</v>
      </c>
      <c r="B261" s="1" t="s">
        <v>263</v>
      </c>
      <c r="C261" s="51">
        <v>44337</v>
      </c>
      <c r="D261" s="1" t="s">
        <v>305</v>
      </c>
      <c r="E261" s="1" t="s">
        <v>307</v>
      </c>
      <c r="F261" s="3">
        <v>8.8081242104245394</v>
      </c>
      <c r="G261" s="3">
        <v>0.19079496047146799</v>
      </c>
      <c r="H261" s="3">
        <v>1.7026757075299797</v>
      </c>
    </row>
    <row r="262" spans="1:9" x14ac:dyDescent="0.25">
      <c r="A262" s="1" t="s">
        <v>132</v>
      </c>
      <c r="B262" s="1" t="s">
        <v>263</v>
      </c>
      <c r="C262" s="51">
        <v>44337</v>
      </c>
      <c r="D262" s="1" t="s">
        <v>305</v>
      </c>
      <c r="E262" s="1" t="s">
        <v>308</v>
      </c>
      <c r="F262" s="3">
        <v>8.6047567040785609</v>
      </c>
      <c r="G262" s="3">
        <v>0.186448165987707</v>
      </c>
      <c r="H262" s="3">
        <v>1.6977407731509084</v>
      </c>
    </row>
    <row r="263" spans="1:9" x14ac:dyDescent="0.25">
      <c r="A263" s="1" t="s">
        <v>132</v>
      </c>
      <c r="B263" s="1" t="s">
        <v>263</v>
      </c>
      <c r="C263" s="51">
        <v>44337</v>
      </c>
      <c r="D263" s="1" t="s">
        <v>305</v>
      </c>
      <c r="E263" s="1" t="s">
        <v>309</v>
      </c>
      <c r="F263" s="3">
        <v>5.8308250139254003</v>
      </c>
      <c r="G263" s="3">
        <v>0.14453898807057999</v>
      </c>
      <c r="H263" s="3">
        <v>1.6972916675120484</v>
      </c>
      <c r="I263" s="1" t="s">
        <v>310</v>
      </c>
    </row>
    <row r="264" spans="1:9" x14ac:dyDescent="0.25">
      <c r="A264" s="1" t="s">
        <v>132</v>
      </c>
      <c r="B264" s="1" t="s">
        <v>263</v>
      </c>
      <c r="C264" s="51">
        <v>44337</v>
      </c>
      <c r="D264" s="1" t="s">
        <v>305</v>
      </c>
      <c r="E264" s="1" t="s">
        <v>311</v>
      </c>
      <c r="F264" s="3">
        <v>8.5778754786400793</v>
      </c>
      <c r="G264" s="3">
        <v>0.14201727014704099</v>
      </c>
      <c r="H264" s="3">
        <v>1.6992760095011876</v>
      </c>
    </row>
    <row r="265" spans="1:9" x14ac:dyDescent="0.25">
      <c r="A265" s="1" t="s">
        <v>132</v>
      </c>
      <c r="B265" s="1" t="s">
        <v>263</v>
      </c>
      <c r="C265" s="51">
        <v>44337</v>
      </c>
      <c r="D265" s="1" t="s">
        <v>305</v>
      </c>
      <c r="E265" s="1" t="s">
        <v>312</v>
      </c>
      <c r="F265" s="3">
        <v>8.9054721589389896</v>
      </c>
      <c r="G265" s="3">
        <v>0.156369146579176</v>
      </c>
      <c r="H265" s="3">
        <v>1.7038644723736223</v>
      </c>
    </row>
    <row r="266" spans="1:9" x14ac:dyDescent="0.25">
      <c r="A266" s="1" t="s">
        <v>132</v>
      </c>
      <c r="B266" s="1" t="s">
        <v>263</v>
      </c>
      <c r="C266" s="51">
        <v>44337</v>
      </c>
      <c r="D266" s="1" t="s">
        <v>305</v>
      </c>
      <c r="E266" s="1" t="s">
        <v>313</v>
      </c>
      <c r="F266" s="3">
        <v>8.5886395947676295</v>
      </c>
      <c r="G266" s="3">
        <v>0.136438286295089</v>
      </c>
      <c r="H266" s="3">
        <v>1.7010335504365439</v>
      </c>
    </row>
    <row r="267" spans="1:9" x14ac:dyDescent="0.25">
      <c r="A267" s="1" t="s">
        <v>132</v>
      </c>
      <c r="B267" s="1" t="s">
        <v>263</v>
      </c>
      <c r="C267" s="51">
        <v>44337</v>
      </c>
      <c r="D267" s="1" t="s">
        <v>305</v>
      </c>
      <c r="E267" s="1" t="s">
        <v>314</v>
      </c>
      <c r="F267" s="3">
        <v>7.4916989863868997</v>
      </c>
      <c r="G267" s="3">
        <v>0.141032453420597</v>
      </c>
      <c r="H267" s="3">
        <v>1.7160516167866398</v>
      </c>
      <c r="I267" s="1" t="s">
        <v>315</v>
      </c>
    </row>
    <row r="268" spans="1:9" x14ac:dyDescent="0.25">
      <c r="A268" s="1" t="s">
        <v>132</v>
      </c>
      <c r="B268" s="1" t="s">
        <v>263</v>
      </c>
      <c r="C268" s="51">
        <v>44337</v>
      </c>
      <c r="D268" s="1" t="s">
        <v>305</v>
      </c>
      <c r="E268" s="1" t="s">
        <v>316</v>
      </c>
      <c r="F268" s="3">
        <v>8.8493666047031407</v>
      </c>
      <c r="G268" s="3">
        <v>0.199519756634501</v>
      </c>
      <c r="H268" s="3">
        <v>1.7078465559965075</v>
      </c>
    </row>
    <row r="269" spans="1:9" x14ac:dyDescent="0.25">
      <c r="A269" s="1" t="s">
        <v>132</v>
      </c>
      <c r="B269" s="1" t="s">
        <v>263</v>
      </c>
      <c r="C269" s="51">
        <v>44337</v>
      </c>
      <c r="D269" s="1" t="s">
        <v>305</v>
      </c>
      <c r="E269" s="1" t="s">
        <v>317</v>
      </c>
      <c r="F269" s="3">
        <v>4.5139071321651496</v>
      </c>
      <c r="G269" s="3">
        <v>0.16113067908807299</v>
      </c>
      <c r="H269" s="3">
        <v>1.7034924344263793</v>
      </c>
      <c r="I269" s="1" t="s">
        <v>318</v>
      </c>
    </row>
    <row r="270" spans="1:9" x14ac:dyDescent="0.25">
      <c r="A270" s="1" t="s">
        <v>132</v>
      </c>
      <c r="B270" s="1" t="s">
        <v>263</v>
      </c>
      <c r="C270" s="51">
        <v>44337</v>
      </c>
      <c r="D270" s="1" t="s">
        <v>305</v>
      </c>
      <c r="E270" s="1" t="s">
        <v>319</v>
      </c>
      <c r="F270" s="3">
        <v>8.6454829973836507</v>
      </c>
      <c r="G270" s="3">
        <v>0.16382606245624901</v>
      </c>
      <c r="H270" s="3">
        <v>1.7038042280806838</v>
      </c>
    </row>
    <row r="271" spans="1:9" x14ac:dyDescent="0.25">
      <c r="A271" s="1" t="s">
        <v>132</v>
      </c>
      <c r="B271" s="1" t="s">
        <v>263</v>
      </c>
      <c r="C271" s="51">
        <v>44337</v>
      </c>
      <c r="D271" s="1" t="s">
        <v>305</v>
      </c>
      <c r="E271" s="1" t="s">
        <v>320</v>
      </c>
      <c r="F271" s="3">
        <v>5.44984225836264</v>
      </c>
      <c r="G271" s="3">
        <v>0.14028299873880001</v>
      </c>
      <c r="H271" s="3">
        <v>1.7039652527126221</v>
      </c>
      <c r="I271" s="1" t="s">
        <v>315</v>
      </c>
    </row>
    <row r="272" spans="1:9" x14ac:dyDescent="0.25">
      <c r="A272" s="1" t="s">
        <v>132</v>
      </c>
      <c r="B272" s="1" t="s">
        <v>263</v>
      </c>
      <c r="C272" s="51">
        <v>44337</v>
      </c>
      <c r="D272" s="1" t="s">
        <v>305</v>
      </c>
      <c r="E272" s="1" t="s">
        <v>321</v>
      </c>
      <c r="F272" s="3">
        <v>8.8549032722609002</v>
      </c>
      <c r="G272" s="3">
        <v>0.159640273030622</v>
      </c>
      <c r="H272" s="3">
        <v>1.6999932420354118</v>
      </c>
    </row>
    <row r="273" spans="1:9" x14ac:dyDescent="0.25">
      <c r="A273" s="1" t="s">
        <v>132</v>
      </c>
      <c r="B273" s="1" t="s">
        <v>263</v>
      </c>
      <c r="C273" s="51">
        <v>44337</v>
      </c>
      <c r="D273" s="1" t="s">
        <v>305</v>
      </c>
      <c r="E273" s="1" t="s">
        <v>322</v>
      </c>
      <c r="F273" s="3">
        <v>8.54994184827728</v>
      </c>
      <c r="G273" s="3">
        <v>0.12965242008780101</v>
      </c>
      <c r="H273" s="3">
        <v>1.6985362718385844</v>
      </c>
    </row>
    <row r="274" spans="1:9" x14ac:dyDescent="0.25">
      <c r="A274" s="1" t="s">
        <v>132</v>
      </c>
      <c r="B274" s="1" t="s">
        <v>263</v>
      </c>
      <c r="C274" s="51">
        <v>44337</v>
      </c>
      <c r="D274" s="1" t="s">
        <v>305</v>
      </c>
      <c r="E274" s="1" t="s">
        <v>323</v>
      </c>
      <c r="F274" s="3">
        <v>8.8825077280110207</v>
      </c>
      <c r="G274" s="3">
        <v>0.16448721894554999</v>
      </c>
      <c r="H274" s="3">
        <v>1.6954620156078311</v>
      </c>
      <c r="I274" s="1" t="s">
        <v>324</v>
      </c>
    </row>
    <row r="275" spans="1:9" x14ac:dyDescent="0.25">
      <c r="A275" s="1" t="s">
        <v>132</v>
      </c>
      <c r="B275" s="1" t="s">
        <v>263</v>
      </c>
      <c r="C275" s="51">
        <v>44337</v>
      </c>
      <c r="D275" s="1" t="s">
        <v>305</v>
      </c>
      <c r="E275" s="1" t="s">
        <v>325</v>
      </c>
      <c r="F275" s="3">
        <v>8.5999857653782303</v>
      </c>
      <c r="G275" s="3">
        <v>0.15599755263936699</v>
      </c>
      <c r="H275" s="3">
        <v>1.697312865755807</v>
      </c>
    </row>
    <row r="276" spans="1:9" x14ac:dyDescent="0.25">
      <c r="A276" s="1" t="s">
        <v>132</v>
      </c>
      <c r="B276" s="1" t="s">
        <v>263</v>
      </c>
      <c r="C276" s="51">
        <v>44337</v>
      </c>
      <c r="D276" s="1" t="s">
        <v>305</v>
      </c>
      <c r="E276" s="1" t="s">
        <v>326</v>
      </c>
      <c r="F276" s="3">
        <v>8.6630124983841892</v>
      </c>
      <c r="G276" s="3">
        <v>0.16349890467677</v>
      </c>
      <c r="H276" s="3">
        <v>1.6893702935719743</v>
      </c>
    </row>
    <row r="277" spans="1:9" x14ac:dyDescent="0.25">
      <c r="A277" s="1" t="s">
        <v>132</v>
      </c>
      <c r="B277" s="1" t="s">
        <v>263</v>
      </c>
      <c r="C277" s="51">
        <v>44337</v>
      </c>
      <c r="D277" s="1" t="s">
        <v>305</v>
      </c>
      <c r="E277" s="1" t="s">
        <v>327</v>
      </c>
      <c r="F277" s="3">
        <v>8.6325092560859407</v>
      </c>
      <c r="G277" s="3">
        <v>0.14140040718194999</v>
      </c>
      <c r="H277" s="3">
        <v>1.6953606875350453</v>
      </c>
    </row>
    <row r="278" spans="1:9" x14ac:dyDescent="0.25">
      <c r="A278" s="1" t="s">
        <v>132</v>
      </c>
      <c r="B278" s="1" t="s">
        <v>263</v>
      </c>
      <c r="C278" s="51">
        <v>44337</v>
      </c>
      <c r="D278" s="1" t="s">
        <v>305</v>
      </c>
      <c r="E278" s="1" t="s">
        <v>328</v>
      </c>
      <c r="F278" s="3">
        <v>10.0211322661116</v>
      </c>
      <c r="G278" s="3">
        <v>0.13729528542316299</v>
      </c>
      <c r="H278" s="3">
        <v>1.698866727417546</v>
      </c>
    </row>
    <row r="279" spans="1:9" x14ac:dyDescent="0.25">
      <c r="A279" s="1" t="s">
        <v>132</v>
      </c>
      <c r="B279" s="1" t="s">
        <v>263</v>
      </c>
      <c r="C279" s="51">
        <v>44337</v>
      </c>
      <c r="D279" s="1" t="s">
        <v>305</v>
      </c>
      <c r="E279" s="1" t="s">
        <v>329</v>
      </c>
      <c r="F279" s="3">
        <v>8.5088639642105708</v>
      </c>
      <c r="G279" s="3">
        <v>0.15205165832037701</v>
      </c>
      <c r="H279" s="3">
        <v>1.6979106984001249</v>
      </c>
    </row>
    <row r="280" spans="1:9" x14ac:dyDescent="0.25">
      <c r="A280" s="1" t="s">
        <v>132</v>
      </c>
      <c r="B280" s="1" t="s">
        <v>263</v>
      </c>
      <c r="C280" s="51">
        <v>44337</v>
      </c>
      <c r="D280" s="1" t="s">
        <v>305</v>
      </c>
      <c r="E280" s="1" t="s">
        <v>330</v>
      </c>
      <c r="F280" s="3">
        <v>8.8261300240057796</v>
      </c>
      <c r="G280" s="3">
        <v>0.15459862874088401</v>
      </c>
      <c r="H280" s="3">
        <v>1.6994995436742768</v>
      </c>
    </row>
    <row r="281" spans="1:9" x14ac:dyDescent="0.25">
      <c r="A281" s="1" t="s">
        <v>132</v>
      </c>
      <c r="B281" s="1" t="s">
        <v>263</v>
      </c>
      <c r="C281" s="51">
        <v>44337</v>
      </c>
      <c r="D281" s="1" t="s">
        <v>305</v>
      </c>
      <c r="E281" s="1" t="s">
        <v>331</v>
      </c>
      <c r="F281" s="3">
        <v>8.9222623548261808</v>
      </c>
      <c r="G281" s="3">
        <v>0.15410824989524199</v>
      </c>
      <c r="H281" s="3">
        <v>1.7103613548684935</v>
      </c>
    </row>
    <row r="282" spans="1:9" x14ac:dyDescent="0.25">
      <c r="C282" s="51"/>
      <c r="F282" s="3"/>
      <c r="G282" s="3"/>
      <c r="H282" s="3"/>
    </row>
  </sheetData>
  <mergeCells count="2">
    <mergeCell ref="F3:G3"/>
    <mergeCell ref="A1:I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2ED12-B87C-40B6-8DF7-042D1EC77C78}">
  <dimension ref="A1:O377"/>
  <sheetViews>
    <sheetView zoomScale="85" zoomScaleNormal="85" workbookViewId="0">
      <selection activeCell="B36" sqref="B36"/>
    </sheetView>
  </sheetViews>
  <sheetFormatPr defaultColWidth="9.140625" defaultRowHeight="15" x14ac:dyDescent="0.25"/>
  <cols>
    <col min="1" max="2" width="15.7109375" style="1" customWidth="1"/>
    <col min="3" max="3" width="39.28515625" style="1" customWidth="1"/>
    <col min="4" max="4" width="18.7109375" style="1" customWidth="1"/>
    <col min="5" max="16384" width="9.140625" style="1"/>
  </cols>
  <sheetData>
    <row r="1" spans="1:15" ht="40.5" customHeight="1" x14ac:dyDescent="0.25">
      <c r="A1" s="148" t="s">
        <v>3394</v>
      </c>
      <c r="B1" s="148"/>
      <c r="C1" s="148"/>
      <c r="D1" s="148"/>
      <c r="E1" s="148"/>
      <c r="F1" s="148"/>
      <c r="G1" s="148"/>
      <c r="H1" s="148"/>
    </row>
    <row r="2" spans="1:15" ht="45" x14ac:dyDescent="0.25">
      <c r="A2" s="52" t="s">
        <v>430</v>
      </c>
      <c r="B2" s="53" t="s">
        <v>431</v>
      </c>
      <c r="C2" s="54" t="s">
        <v>432</v>
      </c>
      <c r="D2" s="54" t="s">
        <v>3369</v>
      </c>
      <c r="E2" s="54" t="s">
        <v>433</v>
      </c>
      <c r="F2" s="54" t="s">
        <v>434</v>
      </c>
      <c r="G2" s="54" t="s">
        <v>435</v>
      </c>
      <c r="H2" s="55" t="s">
        <v>436</v>
      </c>
    </row>
    <row r="3" spans="1:15" ht="30" x14ac:dyDescent="0.25">
      <c r="A3" s="56">
        <v>1</v>
      </c>
      <c r="B3" s="56" t="s">
        <v>437</v>
      </c>
      <c r="C3" s="57" t="s">
        <v>438</v>
      </c>
      <c r="D3" s="58">
        <v>600.4</v>
      </c>
      <c r="E3" s="59">
        <v>5</v>
      </c>
      <c r="F3" s="59">
        <v>0.8</v>
      </c>
      <c r="G3" s="56">
        <v>1.2</v>
      </c>
      <c r="H3" s="56" t="s">
        <v>439</v>
      </c>
      <c r="I3" s="60"/>
    </row>
    <row r="4" spans="1:15" ht="30" x14ac:dyDescent="0.25">
      <c r="A4" s="56">
        <v>2</v>
      </c>
      <c r="B4" s="56" t="s">
        <v>440</v>
      </c>
      <c r="C4" s="57" t="s">
        <v>441</v>
      </c>
      <c r="D4" s="58">
        <v>600.4</v>
      </c>
      <c r="E4" s="59">
        <v>4</v>
      </c>
      <c r="F4" s="59">
        <v>0.6</v>
      </c>
      <c r="G4" s="56">
        <v>1.2</v>
      </c>
      <c r="H4" s="56" t="s">
        <v>442</v>
      </c>
    </row>
    <row r="5" spans="1:15" ht="45" x14ac:dyDescent="0.25">
      <c r="A5" s="56">
        <v>3</v>
      </c>
      <c r="B5" s="56" t="s">
        <v>443</v>
      </c>
      <c r="C5" s="57" t="s">
        <v>444</v>
      </c>
      <c r="D5" s="58">
        <v>600.4</v>
      </c>
      <c r="E5" s="59">
        <v>5</v>
      </c>
      <c r="F5" s="59">
        <v>0.75</v>
      </c>
      <c r="G5" s="56">
        <v>1.2</v>
      </c>
      <c r="H5" s="56" t="s">
        <v>445</v>
      </c>
    </row>
    <row r="6" spans="1:15" ht="30" x14ac:dyDescent="0.25">
      <c r="A6" s="56">
        <v>4</v>
      </c>
      <c r="B6" s="56" t="s">
        <v>446</v>
      </c>
      <c r="C6" s="57" t="s">
        <v>447</v>
      </c>
      <c r="D6" s="58">
        <v>600.4</v>
      </c>
      <c r="E6" s="59">
        <v>5</v>
      </c>
      <c r="F6" s="59">
        <v>0.8</v>
      </c>
      <c r="G6" s="56">
        <v>1.6</v>
      </c>
      <c r="H6" s="56" t="s">
        <v>448</v>
      </c>
    </row>
    <row r="7" spans="1:15" ht="45" x14ac:dyDescent="0.25">
      <c r="A7" s="61">
        <v>5</v>
      </c>
      <c r="B7" s="61" t="s">
        <v>449</v>
      </c>
      <c r="C7" s="62" t="s">
        <v>450</v>
      </c>
      <c r="D7" s="63">
        <v>600</v>
      </c>
      <c r="E7" s="63">
        <v>6</v>
      </c>
      <c r="F7" s="63">
        <v>0.9</v>
      </c>
      <c r="G7" s="64">
        <v>0.53</v>
      </c>
      <c r="H7" s="61" t="s">
        <v>451</v>
      </c>
    </row>
    <row r="9" spans="1:15" x14ac:dyDescent="0.25">
      <c r="A9" s="146" t="s">
        <v>3370</v>
      </c>
      <c r="B9" s="146"/>
      <c r="C9" s="146"/>
      <c r="D9" s="146"/>
      <c r="E9" s="146"/>
      <c r="F9" s="146"/>
      <c r="G9" s="146"/>
      <c r="H9" s="146"/>
      <c r="I9" s="146"/>
      <c r="J9" s="146"/>
      <c r="K9" s="146"/>
      <c r="L9" s="146"/>
      <c r="M9" s="146"/>
      <c r="N9" s="146"/>
      <c r="O9" s="146"/>
    </row>
    <row r="10" spans="1:15" ht="45" x14ac:dyDescent="0.25">
      <c r="A10" s="147" t="s">
        <v>452</v>
      </c>
      <c r="B10" s="147"/>
      <c r="C10" s="147"/>
      <c r="D10" s="54" t="s">
        <v>3371</v>
      </c>
      <c r="E10" s="54" t="s">
        <v>453</v>
      </c>
      <c r="F10" s="54" t="s">
        <v>3372</v>
      </c>
      <c r="G10" s="54" t="s">
        <v>453</v>
      </c>
      <c r="H10" s="54" t="s">
        <v>3373</v>
      </c>
      <c r="I10" s="54" t="s">
        <v>453</v>
      </c>
      <c r="J10" s="54" t="s">
        <v>3374</v>
      </c>
      <c r="K10" s="54" t="s">
        <v>454</v>
      </c>
      <c r="L10" s="54" t="s">
        <v>3375</v>
      </c>
      <c r="M10" s="54" t="s">
        <v>454</v>
      </c>
      <c r="N10" s="54" t="s">
        <v>3376</v>
      </c>
      <c r="O10" s="54" t="s">
        <v>454</v>
      </c>
    </row>
    <row r="11" spans="1:15" x14ac:dyDescent="0.25">
      <c r="A11" s="65" t="s">
        <v>455</v>
      </c>
      <c r="B11" s="66"/>
      <c r="C11" s="66"/>
      <c r="D11" s="67"/>
      <c r="E11" s="67"/>
      <c r="F11" s="66"/>
      <c r="G11" s="66"/>
      <c r="H11" s="66"/>
      <c r="I11" s="66"/>
      <c r="J11" s="66"/>
      <c r="K11" s="66"/>
      <c r="L11" s="66"/>
      <c r="M11" s="66"/>
      <c r="N11" s="66"/>
      <c r="O11" s="66"/>
    </row>
    <row r="12" spans="1:15" x14ac:dyDescent="0.25">
      <c r="A12" s="1" t="s">
        <v>456</v>
      </c>
      <c r="B12" s="1" t="s">
        <v>457</v>
      </c>
      <c r="D12" s="1">
        <v>0.80800000000000005</v>
      </c>
      <c r="E12" s="1">
        <v>1.1000000000000001</v>
      </c>
      <c r="F12" s="1">
        <v>9.7500000000000003E-2</v>
      </c>
      <c r="G12" s="68">
        <v>0.45</v>
      </c>
      <c r="H12" s="1">
        <v>6.0100000000000001E-2</v>
      </c>
      <c r="I12" s="68">
        <v>1.03</v>
      </c>
      <c r="J12" s="69">
        <v>599.70000000000005</v>
      </c>
      <c r="K12" s="69">
        <v>5.2</v>
      </c>
      <c r="L12" s="70">
        <v>601.4</v>
      </c>
      <c r="M12" s="70">
        <v>10.1</v>
      </c>
      <c r="N12" s="70">
        <v>606</v>
      </c>
      <c r="O12" s="70">
        <v>44</v>
      </c>
    </row>
    <row r="13" spans="1:15" x14ac:dyDescent="0.25">
      <c r="A13" s="1" t="s">
        <v>458</v>
      </c>
      <c r="B13" s="1" t="s">
        <v>459</v>
      </c>
      <c r="D13" s="1">
        <v>0.80589999999999995</v>
      </c>
      <c r="E13" s="1">
        <v>1.3</v>
      </c>
      <c r="F13" s="1">
        <v>9.8000000000000004E-2</v>
      </c>
      <c r="G13" s="68">
        <v>0.42</v>
      </c>
      <c r="H13" s="1">
        <v>5.9700000000000003E-2</v>
      </c>
      <c r="I13" s="68">
        <v>0.88</v>
      </c>
      <c r="J13" s="69">
        <v>602.70000000000005</v>
      </c>
      <c r="K13" s="69">
        <v>4.9000000000000004</v>
      </c>
      <c r="L13" s="70">
        <v>600.1</v>
      </c>
      <c r="M13" s="70">
        <v>12.1</v>
      </c>
      <c r="N13" s="70">
        <v>592</v>
      </c>
      <c r="O13" s="70">
        <v>38</v>
      </c>
    </row>
    <row r="14" spans="1:15" x14ac:dyDescent="0.25">
      <c r="A14" s="1" t="s">
        <v>460</v>
      </c>
      <c r="B14" s="1" t="s">
        <v>461</v>
      </c>
      <c r="D14" s="1">
        <v>0.81030000000000002</v>
      </c>
      <c r="E14" s="1">
        <v>1.2</v>
      </c>
      <c r="F14" s="1">
        <v>9.7699999999999995E-2</v>
      </c>
      <c r="G14" s="68">
        <v>0.32</v>
      </c>
      <c r="H14" s="1">
        <v>6.0400000000000002E-2</v>
      </c>
      <c r="I14" s="68">
        <v>1.07</v>
      </c>
      <c r="J14" s="69">
        <v>600.9</v>
      </c>
      <c r="K14" s="69">
        <v>3.7</v>
      </c>
      <c r="L14" s="70">
        <v>602.6</v>
      </c>
      <c r="M14" s="70">
        <v>10.9</v>
      </c>
      <c r="N14" s="70">
        <v>616</v>
      </c>
      <c r="O14" s="70">
        <v>46</v>
      </c>
    </row>
    <row r="15" spans="1:15" x14ac:dyDescent="0.25">
      <c r="A15" s="1" t="s">
        <v>462</v>
      </c>
      <c r="B15" s="1" t="s">
        <v>463</v>
      </c>
      <c r="D15" s="1">
        <v>0.8135</v>
      </c>
      <c r="E15" s="1">
        <v>1.1000000000000001</v>
      </c>
      <c r="F15" s="1">
        <v>9.7299999999999998E-2</v>
      </c>
      <c r="G15" s="68">
        <v>0.35</v>
      </c>
      <c r="H15" s="1">
        <v>6.0400000000000002E-2</v>
      </c>
      <c r="I15" s="68">
        <v>0.97</v>
      </c>
      <c r="J15" s="69">
        <v>598.29999999999995</v>
      </c>
      <c r="K15" s="69">
        <v>4</v>
      </c>
      <c r="L15" s="70">
        <v>604.4</v>
      </c>
      <c r="M15" s="70">
        <v>9.6</v>
      </c>
      <c r="N15" s="70">
        <v>618</v>
      </c>
      <c r="O15" s="70">
        <v>42</v>
      </c>
    </row>
    <row r="16" spans="1:15" x14ac:dyDescent="0.25">
      <c r="A16" s="1" t="s">
        <v>464</v>
      </c>
      <c r="B16" s="1" t="s">
        <v>465</v>
      </c>
      <c r="D16" s="1">
        <v>0.80279999999999996</v>
      </c>
      <c r="E16" s="1">
        <v>1.3</v>
      </c>
      <c r="F16" s="1">
        <v>9.7199999999999995E-2</v>
      </c>
      <c r="G16" s="68">
        <v>0.36</v>
      </c>
      <c r="H16" s="1">
        <v>5.9700000000000003E-2</v>
      </c>
      <c r="I16" s="68">
        <v>1.01</v>
      </c>
      <c r="J16" s="69">
        <v>598</v>
      </c>
      <c r="K16" s="69">
        <v>4.0999999999999996</v>
      </c>
      <c r="L16" s="70">
        <v>598.4</v>
      </c>
      <c r="M16" s="70">
        <v>12</v>
      </c>
      <c r="N16" s="70">
        <v>592</v>
      </c>
      <c r="O16" s="70">
        <v>44</v>
      </c>
    </row>
    <row r="17" spans="1:15" x14ac:dyDescent="0.25">
      <c r="A17" s="1" t="s">
        <v>466</v>
      </c>
      <c r="B17" s="1" t="s">
        <v>467</v>
      </c>
      <c r="D17" s="1">
        <v>0.81369999999999998</v>
      </c>
      <c r="E17" s="1">
        <v>1.3</v>
      </c>
      <c r="F17" s="1">
        <v>9.7799999999999998E-2</v>
      </c>
      <c r="G17" s="68">
        <v>0.31</v>
      </c>
      <c r="H17" s="1">
        <v>6.0499999999999998E-2</v>
      </c>
      <c r="I17" s="68">
        <v>0.85</v>
      </c>
      <c r="J17" s="69">
        <v>601.5</v>
      </c>
      <c r="K17" s="69">
        <v>3.6</v>
      </c>
      <c r="L17" s="70">
        <v>604.5</v>
      </c>
      <c r="M17" s="70">
        <v>12.2</v>
      </c>
      <c r="N17" s="70">
        <v>622</v>
      </c>
      <c r="O17" s="70">
        <v>36</v>
      </c>
    </row>
    <row r="18" spans="1:15" x14ac:dyDescent="0.25">
      <c r="A18" s="1" t="s">
        <v>468</v>
      </c>
      <c r="B18" s="1" t="s">
        <v>469</v>
      </c>
      <c r="D18" s="1">
        <v>0.80489999999999995</v>
      </c>
      <c r="E18" s="1">
        <v>1.2</v>
      </c>
      <c r="F18" s="1">
        <v>9.7900000000000001E-2</v>
      </c>
      <c r="G18" s="68">
        <v>0.38</v>
      </c>
      <c r="H18" s="1">
        <v>5.9900000000000002E-2</v>
      </c>
      <c r="I18" s="68">
        <v>1</v>
      </c>
      <c r="J18" s="69">
        <v>602.1</v>
      </c>
      <c r="K18" s="69">
        <v>4.4000000000000004</v>
      </c>
      <c r="L18" s="70">
        <v>599.6</v>
      </c>
      <c r="M18" s="70">
        <v>10.7</v>
      </c>
      <c r="N18" s="70">
        <v>600</v>
      </c>
      <c r="O18" s="70">
        <v>44</v>
      </c>
    </row>
    <row r="19" spans="1:15" x14ac:dyDescent="0.25">
      <c r="A19" s="1" t="s">
        <v>470</v>
      </c>
      <c r="B19" s="1" t="s">
        <v>471</v>
      </c>
      <c r="D19" s="1">
        <v>0.81630000000000003</v>
      </c>
      <c r="E19" s="1">
        <v>1.1000000000000001</v>
      </c>
      <c r="F19" s="1">
        <v>9.7500000000000003E-2</v>
      </c>
      <c r="G19" s="68">
        <v>0.36</v>
      </c>
      <c r="H19" s="1">
        <v>6.0400000000000002E-2</v>
      </c>
      <c r="I19" s="68">
        <v>0.93</v>
      </c>
      <c r="J19" s="69">
        <v>600</v>
      </c>
      <c r="K19" s="69">
        <v>4.0999999999999996</v>
      </c>
      <c r="L19" s="70">
        <v>606</v>
      </c>
      <c r="M19" s="70">
        <v>9.8000000000000007</v>
      </c>
      <c r="N19" s="70">
        <v>618</v>
      </c>
      <c r="O19" s="70">
        <v>40</v>
      </c>
    </row>
    <row r="20" spans="1:15" x14ac:dyDescent="0.25">
      <c r="A20" s="1" t="s">
        <v>472</v>
      </c>
      <c r="B20" s="1" t="s">
        <v>465</v>
      </c>
      <c r="D20" s="1">
        <v>0.80810000000000004</v>
      </c>
      <c r="E20" s="1">
        <v>1.2</v>
      </c>
      <c r="F20" s="1">
        <v>9.7900000000000001E-2</v>
      </c>
      <c r="G20" s="68">
        <v>0.32</v>
      </c>
      <c r="H20" s="1">
        <v>6.0100000000000001E-2</v>
      </c>
      <c r="I20" s="68">
        <v>0.91</v>
      </c>
      <c r="J20" s="69">
        <v>601.79999999999995</v>
      </c>
      <c r="K20" s="69">
        <v>3.7</v>
      </c>
      <c r="L20" s="70">
        <v>601.4</v>
      </c>
      <c r="M20" s="70">
        <v>10.8</v>
      </c>
      <c r="N20" s="70">
        <v>606</v>
      </c>
      <c r="O20" s="70">
        <v>40</v>
      </c>
    </row>
    <row r="21" spans="1:15" x14ac:dyDescent="0.25">
      <c r="A21" s="1" t="s">
        <v>473</v>
      </c>
      <c r="B21" s="1" t="s">
        <v>467</v>
      </c>
      <c r="D21" s="1">
        <v>0.80620000000000003</v>
      </c>
      <c r="E21" s="1">
        <v>1.3</v>
      </c>
      <c r="F21" s="1">
        <v>9.7600000000000006E-2</v>
      </c>
      <c r="G21" s="68">
        <v>0.32</v>
      </c>
      <c r="H21" s="1">
        <v>6.0100000000000001E-2</v>
      </c>
      <c r="I21" s="68">
        <v>0.87</v>
      </c>
      <c r="J21" s="69">
        <v>600.6</v>
      </c>
      <c r="K21" s="69">
        <v>3.7</v>
      </c>
      <c r="L21" s="70">
        <v>600.29999999999995</v>
      </c>
      <c r="M21" s="70">
        <v>11.7</v>
      </c>
      <c r="N21" s="70">
        <v>604</v>
      </c>
      <c r="O21" s="70">
        <v>38</v>
      </c>
    </row>
    <row r="22" spans="1:15" x14ac:dyDescent="0.25">
      <c r="A22" s="1" t="s">
        <v>474</v>
      </c>
      <c r="B22" s="1" t="s">
        <v>469</v>
      </c>
      <c r="D22" s="1">
        <v>0.7994</v>
      </c>
      <c r="E22" s="1">
        <v>1.4</v>
      </c>
      <c r="F22" s="1">
        <v>9.7100000000000006E-2</v>
      </c>
      <c r="G22" s="68">
        <v>0.4</v>
      </c>
      <c r="H22" s="1">
        <v>5.9499999999999997E-2</v>
      </c>
      <c r="I22" s="68">
        <v>0.99</v>
      </c>
      <c r="J22" s="69">
        <v>597.20000000000005</v>
      </c>
      <c r="K22" s="69">
        <v>4.5999999999999996</v>
      </c>
      <c r="L22" s="70">
        <v>596.5</v>
      </c>
      <c r="M22" s="70">
        <v>12.7</v>
      </c>
      <c r="N22" s="70">
        <v>584</v>
      </c>
      <c r="O22" s="70">
        <v>42</v>
      </c>
    </row>
    <row r="23" spans="1:15" x14ac:dyDescent="0.25">
      <c r="A23" s="1" t="s">
        <v>475</v>
      </c>
      <c r="B23" s="1" t="s">
        <v>471</v>
      </c>
      <c r="D23" s="1">
        <v>0.82410000000000005</v>
      </c>
      <c r="E23" s="1">
        <v>1.1000000000000001</v>
      </c>
      <c r="F23" s="1">
        <v>9.7900000000000001E-2</v>
      </c>
      <c r="G23" s="68">
        <v>0.3</v>
      </c>
      <c r="H23" s="1">
        <v>6.0999999999999999E-2</v>
      </c>
      <c r="I23" s="68">
        <v>0.93</v>
      </c>
      <c r="J23" s="69">
        <v>602</v>
      </c>
      <c r="K23" s="69">
        <v>3.5</v>
      </c>
      <c r="L23" s="70">
        <v>610.29999999999995</v>
      </c>
      <c r="M23" s="70">
        <v>10.5</v>
      </c>
      <c r="N23" s="70">
        <v>636</v>
      </c>
      <c r="O23" s="70">
        <v>40</v>
      </c>
    </row>
    <row r="24" spans="1:15" x14ac:dyDescent="0.25">
      <c r="A24" s="1" t="s">
        <v>476</v>
      </c>
      <c r="B24" s="1" t="s">
        <v>465</v>
      </c>
      <c r="D24" s="1">
        <v>0.7984</v>
      </c>
      <c r="E24" s="1">
        <v>1.2</v>
      </c>
      <c r="F24" s="1">
        <v>9.8100000000000007E-2</v>
      </c>
      <c r="G24" s="68">
        <v>0.46</v>
      </c>
      <c r="H24" s="1">
        <v>5.9799999999999999E-2</v>
      </c>
      <c r="I24" s="68">
        <v>0.92</v>
      </c>
      <c r="J24" s="69">
        <v>603.1</v>
      </c>
      <c r="K24" s="69">
        <v>5.3</v>
      </c>
      <c r="L24" s="70">
        <v>595.9</v>
      </c>
      <c r="M24" s="70">
        <v>10.8</v>
      </c>
      <c r="N24" s="70">
        <v>596</v>
      </c>
      <c r="O24" s="70">
        <v>38</v>
      </c>
    </row>
    <row r="25" spans="1:15" x14ac:dyDescent="0.25">
      <c r="A25" s="1" t="s">
        <v>477</v>
      </c>
      <c r="B25" s="1" t="s">
        <v>467</v>
      </c>
      <c r="D25" s="1">
        <v>0.81759999999999999</v>
      </c>
      <c r="E25" s="1">
        <v>1.2</v>
      </c>
      <c r="F25" s="1">
        <v>9.7699999999999995E-2</v>
      </c>
      <c r="G25" s="68">
        <v>0.32</v>
      </c>
      <c r="H25" s="1">
        <v>6.0600000000000001E-2</v>
      </c>
      <c r="I25" s="68">
        <v>1.04</v>
      </c>
      <c r="J25" s="69">
        <v>601</v>
      </c>
      <c r="K25" s="69">
        <v>3.7</v>
      </c>
      <c r="L25" s="70">
        <v>606.70000000000005</v>
      </c>
      <c r="M25" s="70">
        <v>10.9</v>
      </c>
      <c r="N25" s="70">
        <v>624</v>
      </c>
      <c r="O25" s="70">
        <v>46</v>
      </c>
    </row>
    <row r="26" spans="1:15" x14ac:dyDescent="0.25">
      <c r="A26" s="1" t="s">
        <v>478</v>
      </c>
      <c r="B26" s="1" t="s">
        <v>469</v>
      </c>
      <c r="D26" s="1">
        <v>0.80459999999999998</v>
      </c>
      <c r="E26" s="1">
        <v>1.3</v>
      </c>
      <c r="F26" s="1">
        <v>9.74E-2</v>
      </c>
      <c r="G26" s="68">
        <v>0.33</v>
      </c>
      <c r="H26" s="1">
        <v>6.0100000000000001E-2</v>
      </c>
      <c r="I26" s="68">
        <v>0.91</v>
      </c>
      <c r="J26" s="69">
        <v>599</v>
      </c>
      <c r="K26" s="69">
        <v>3.8</v>
      </c>
      <c r="L26" s="70">
        <v>599.4</v>
      </c>
      <c r="M26" s="70">
        <v>11.5</v>
      </c>
      <c r="N26" s="70">
        <v>604</v>
      </c>
      <c r="O26" s="70">
        <v>38</v>
      </c>
    </row>
    <row r="27" spans="1:15" x14ac:dyDescent="0.25">
      <c r="A27" s="1" t="s">
        <v>479</v>
      </c>
      <c r="B27" s="1" t="s">
        <v>471</v>
      </c>
      <c r="D27" s="1">
        <v>0.81720000000000004</v>
      </c>
      <c r="E27" s="1">
        <v>1.4</v>
      </c>
      <c r="F27" s="1">
        <v>9.7299999999999998E-2</v>
      </c>
      <c r="G27" s="68">
        <v>0.28999999999999998</v>
      </c>
      <c r="H27" s="1">
        <v>6.0199999999999997E-2</v>
      </c>
      <c r="I27" s="68">
        <v>0.99</v>
      </c>
      <c r="J27" s="69">
        <v>598.5</v>
      </c>
      <c r="K27" s="69">
        <v>3.3</v>
      </c>
      <c r="L27" s="70">
        <v>606.5</v>
      </c>
      <c r="M27" s="70">
        <v>13.1</v>
      </c>
      <c r="N27" s="70">
        <v>608</v>
      </c>
      <c r="O27" s="70">
        <v>42</v>
      </c>
    </row>
    <row r="28" spans="1:15" x14ac:dyDescent="0.25">
      <c r="A28" s="1" t="s">
        <v>480</v>
      </c>
      <c r="B28" s="1" t="s">
        <v>465</v>
      </c>
      <c r="D28" s="1">
        <v>0.80659999999999998</v>
      </c>
      <c r="E28" s="1">
        <v>1.2</v>
      </c>
      <c r="F28" s="1">
        <v>9.74E-2</v>
      </c>
      <c r="G28" s="68">
        <v>0.33</v>
      </c>
      <c r="H28" s="1">
        <v>6.0199999999999997E-2</v>
      </c>
      <c r="I28" s="68">
        <v>1.06</v>
      </c>
      <c r="J28" s="69">
        <v>599.29999999999995</v>
      </c>
      <c r="K28" s="69">
        <v>3.7</v>
      </c>
      <c r="L28" s="70">
        <v>600.5</v>
      </c>
      <c r="M28" s="70">
        <v>10.9</v>
      </c>
      <c r="N28" s="70">
        <v>612</v>
      </c>
      <c r="O28" s="70">
        <v>46</v>
      </c>
    </row>
    <row r="29" spans="1:15" x14ac:dyDescent="0.25">
      <c r="A29" s="1" t="s">
        <v>481</v>
      </c>
      <c r="B29" s="1" t="s">
        <v>467</v>
      </c>
      <c r="D29" s="1">
        <v>0.80169999999999997</v>
      </c>
      <c r="E29" s="1">
        <v>1.1000000000000001</v>
      </c>
      <c r="F29" s="1">
        <v>9.7900000000000001E-2</v>
      </c>
      <c r="G29" s="68">
        <v>0.35</v>
      </c>
      <c r="H29" s="1">
        <v>5.9900000000000002E-2</v>
      </c>
      <c r="I29" s="68">
        <v>0.85</v>
      </c>
      <c r="J29" s="69">
        <v>602.4</v>
      </c>
      <c r="K29" s="69">
        <v>4</v>
      </c>
      <c r="L29" s="70">
        <v>597.79999999999995</v>
      </c>
      <c r="M29" s="70">
        <v>10.1</v>
      </c>
      <c r="N29" s="70">
        <v>600</v>
      </c>
      <c r="O29" s="70">
        <v>36</v>
      </c>
    </row>
    <row r="30" spans="1:15" x14ac:dyDescent="0.25">
      <c r="A30" s="1" t="s">
        <v>482</v>
      </c>
      <c r="B30" s="1" t="s">
        <v>469</v>
      </c>
      <c r="D30" s="1">
        <v>0.81759999999999999</v>
      </c>
      <c r="E30" s="1">
        <v>1</v>
      </c>
      <c r="F30" s="1">
        <v>9.7900000000000001E-2</v>
      </c>
      <c r="G30" s="68">
        <v>0.38</v>
      </c>
      <c r="H30" s="1">
        <v>6.0199999999999997E-2</v>
      </c>
      <c r="I30" s="68">
        <v>1.03</v>
      </c>
      <c r="J30" s="69">
        <v>601.79999999999995</v>
      </c>
      <c r="K30" s="69">
        <v>4.4000000000000004</v>
      </c>
      <c r="L30" s="70">
        <v>606.70000000000005</v>
      </c>
      <c r="M30" s="70">
        <v>8.6999999999999993</v>
      </c>
      <c r="N30" s="70">
        <v>612</v>
      </c>
      <c r="O30" s="70">
        <v>46</v>
      </c>
    </row>
    <row r="31" spans="1:15" x14ac:dyDescent="0.25">
      <c r="A31" s="1" t="s">
        <v>483</v>
      </c>
      <c r="B31" s="1" t="s">
        <v>471</v>
      </c>
      <c r="D31" s="1">
        <v>0.81179999999999997</v>
      </c>
      <c r="E31" s="1">
        <v>1.4</v>
      </c>
      <c r="F31" s="1">
        <v>9.7199999999999995E-2</v>
      </c>
      <c r="G31" s="68">
        <v>0.44</v>
      </c>
      <c r="H31" s="1">
        <v>6.0199999999999997E-2</v>
      </c>
      <c r="I31" s="68">
        <v>1.04</v>
      </c>
      <c r="J31" s="69">
        <v>598.1</v>
      </c>
      <c r="K31" s="69">
        <v>5</v>
      </c>
      <c r="L31" s="70">
        <v>603.5</v>
      </c>
      <c r="M31" s="70">
        <v>12.3</v>
      </c>
      <c r="N31" s="70">
        <v>608</v>
      </c>
      <c r="O31" s="70">
        <v>46</v>
      </c>
    </row>
    <row r="32" spans="1:15" x14ac:dyDescent="0.25">
      <c r="A32" s="1" t="s">
        <v>484</v>
      </c>
      <c r="B32" s="1" t="s">
        <v>465</v>
      </c>
      <c r="D32" s="1">
        <v>0.81489999999999996</v>
      </c>
      <c r="E32" s="1">
        <v>0.9</v>
      </c>
      <c r="F32" s="1">
        <v>9.7900000000000001E-2</v>
      </c>
      <c r="G32" s="68">
        <v>0.28000000000000003</v>
      </c>
      <c r="H32" s="1">
        <v>5.9799999999999999E-2</v>
      </c>
      <c r="I32" s="68">
        <v>0.8</v>
      </c>
      <c r="J32" s="69">
        <v>601.9</v>
      </c>
      <c r="K32" s="69">
        <v>3.2</v>
      </c>
      <c r="L32" s="70">
        <v>605.20000000000005</v>
      </c>
      <c r="M32" s="70">
        <v>7.8</v>
      </c>
      <c r="N32" s="70">
        <v>594</v>
      </c>
      <c r="O32" s="70">
        <v>34</v>
      </c>
    </row>
    <row r="33" spans="1:15" x14ac:dyDescent="0.25">
      <c r="A33" s="1" t="s">
        <v>485</v>
      </c>
      <c r="B33" s="1" t="s">
        <v>467</v>
      </c>
      <c r="D33" s="1">
        <v>0.80430000000000001</v>
      </c>
      <c r="E33" s="1">
        <v>1.4</v>
      </c>
      <c r="F33" s="1">
        <v>9.7799999999999998E-2</v>
      </c>
      <c r="G33" s="68">
        <v>0.46</v>
      </c>
      <c r="H33" s="1">
        <v>5.9900000000000002E-2</v>
      </c>
      <c r="I33" s="68">
        <v>1.1499999999999999</v>
      </c>
      <c r="J33" s="69">
        <v>601.79999999999995</v>
      </c>
      <c r="K33" s="69">
        <v>5.2</v>
      </c>
      <c r="L33" s="70">
        <v>599.29999999999995</v>
      </c>
      <c r="M33" s="70">
        <v>12.3</v>
      </c>
      <c r="N33" s="70">
        <v>600</v>
      </c>
      <c r="O33" s="70">
        <v>50</v>
      </c>
    </row>
    <row r="34" spans="1:15" x14ac:dyDescent="0.25">
      <c r="A34" s="1" t="s">
        <v>486</v>
      </c>
      <c r="B34" s="1" t="s">
        <v>469</v>
      </c>
      <c r="D34" s="1">
        <v>0.81469999999999998</v>
      </c>
      <c r="E34" s="1">
        <v>1.1000000000000001</v>
      </c>
      <c r="F34" s="1">
        <v>9.69E-2</v>
      </c>
      <c r="G34" s="68">
        <v>0.33</v>
      </c>
      <c r="H34" s="1">
        <v>6.1100000000000002E-2</v>
      </c>
      <c r="I34" s="68">
        <v>0.82</v>
      </c>
      <c r="J34" s="69">
        <v>596.29999999999995</v>
      </c>
      <c r="K34" s="69">
        <v>3.7</v>
      </c>
      <c r="L34" s="70">
        <v>605.1</v>
      </c>
      <c r="M34" s="70">
        <v>9.6</v>
      </c>
      <c r="N34" s="70">
        <v>642</v>
      </c>
      <c r="O34" s="70">
        <v>34</v>
      </c>
    </row>
    <row r="35" spans="1:15" x14ac:dyDescent="0.25">
      <c r="A35" s="1" t="s">
        <v>487</v>
      </c>
      <c r="B35" s="1" t="s">
        <v>471</v>
      </c>
      <c r="D35" s="1">
        <v>0.80379999999999996</v>
      </c>
      <c r="E35" s="1">
        <v>1.3</v>
      </c>
      <c r="F35" s="1">
        <v>9.7799999999999998E-2</v>
      </c>
      <c r="G35" s="68">
        <v>0.31</v>
      </c>
      <c r="H35" s="1">
        <v>5.9799999999999999E-2</v>
      </c>
      <c r="I35" s="68">
        <v>1.0900000000000001</v>
      </c>
      <c r="J35" s="69">
        <v>601.6</v>
      </c>
      <c r="K35" s="69">
        <v>3.5</v>
      </c>
      <c r="L35" s="70">
        <v>599</v>
      </c>
      <c r="M35" s="70">
        <v>11.4</v>
      </c>
      <c r="N35" s="70">
        <v>596</v>
      </c>
      <c r="O35" s="70">
        <v>48</v>
      </c>
    </row>
    <row r="36" spans="1:15" x14ac:dyDescent="0.25">
      <c r="A36" s="1" t="s">
        <v>488</v>
      </c>
      <c r="B36" s="1" t="s">
        <v>465</v>
      </c>
      <c r="D36" s="1">
        <v>0.81699999999999995</v>
      </c>
      <c r="E36" s="1">
        <v>1.4</v>
      </c>
      <c r="F36" s="1">
        <v>9.7699999999999995E-2</v>
      </c>
      <c r="G36" s="68">
        <v>0.3</v>
      </c>
      <c r="H36" s="1">
        <v>6.0299999999999999E-2</v>
      </c>
      <c r="I36" s="68">
        <v>1.02</v>
      </c>
      <c r="J36" s="69">
        <v>600.70000000000005</v>
      </c>
      <c r="K36" s="69">
        <v>3.4</v>
      </c>
      <c r="L36" s="70">
        <v>606.4</v>
      </c>
      <c r="M36" s="70">
        <v>12.4</v>
      </c>
      <c r="N36" s="70">
        <v>612</v>
      </c>
      <c r="O36" s="70">
        <v>44</v>
      </c>
    </row>
    <row r="37" spans="1:15" x14ac:dyDescent="0.25">
      <c r="A37" s="1" t="s">
        <v>489</v>
      </c>
      <c r="B37" s="1" t="s">
        <v>467</v>
      </c>
      <c r="D37" s="1">
        <v>0.7954</v>
      </c>
      <c r="E37" s="1">
        <v>1.3</v>
      </c>
      <c r="F37" s="1">
        <v>9.6799999999999997E-2</v>
      </c>
      <c r="G37" s="68">
        <v>0.31</v>
      </c>
      <c r="H37" s="1">
        <v>5.9499999999999997E-2</v>
      </c>
      <c r="I37" s="68">
        <v>0.83</v>
      </c>
      <c r="J37" s="69">
        <v>595.6</v>
      </c>
      <c r="K37" s="69">
        <v>3.5</v>
      </c>
      <c r="L37" s="70">
        <v>594.20000000000005</v>
      </c>
      <c r="M37" s="70">
        <v>11.4</v>
      </c>
      <c r="N37" s="70">
        <v>586</v>
      </c>
      <c r="O37" s="70">
        <v>34</v>
      </c>
    </row>
    <row r="38" spans="1:15" x14ac:dyDescent="0.25">
      <c r="A38" s="1" t="s">
        <v>490</v>
      </c>
      <c r="B38" s="1" t="s">
        <v>469</v>
      </c>
      <c r="D38" s="1">
        <v>0.81140000000000001</v>
      </c>
      <c r="E38" s="1">
        <v>1</v>
      </c>
      <c r="F38" s="1">
        <v>9.8299999999999998E-2</v>
      </c>
      <c r="G38" s="68">
        <v>0.32</v>
      </c>
      <c r="H38" s="1">
        <v>6.08E-2</v>
      </c>
      <c r="I38" s="68">
        <v>0.86</v>
      </c>
      <c r="J38" s="69">
        <v>604.70000000000005</v>
      </c>
      <c r="K38" s="69">
        <v>3.7</v>
      </c>
      <c r="L38" s="70">
        <v>603.20000000000005</v>
      </c>
      <c r="M38" s="70">
        <v>9</v>
      </c>
      <c r="N38" s="70">
        <v>632</v>
      </c>
      <c r="O38" s="70">
        <v>38</v>
      </c>
    </row>
    <row r="39" spans="1:15" x14ac:dyDescent="0.25">
      <c r="A39" s="1" t="s">
        <v>491</v>
      </c>
      <c r="B39" s="1" t="s">
        <v>471</v>
      </c>
      <c r="D39" s="1">
        <v>0.81410000000000005</v>
      </c>
      <c r="E39" s="1">
        <v>1.2</v>
      </c>
      <c r="F39" s="1">
        <v>9.7600000000000006E-2</v>
      </c>
      <c r="G39" s="68">
        <v>0.35</v>
      </c>
      <c r="H39" s="1">
        <v>0.06</v>
      </c>
      <c r="I39" s="68">
        <v>0.86</v>
      </c>
      <c r="J39" s="69">
        <v>600.6</v>
      </c>
      <c r="K39" s="69">
        <v>4.0999999999999996</v>
      </c>
      <c r="L39" s="70">
        <v>604.70000000000005</v>
      </c>
      <c r="M39" s="70">
        <v>11</v>
      </c>
      <c r="N39" s="70">
        <v>602</v>
      </c>
      <c r="O39" s="70">
        <v>38</v>
      </c>
    </row>
    <row r="40" spans="1:15" x14ac:dyDescent="0.25">
      <c r="A40" s="1" t="s">
        <v>492</v>
      </c>
      <c r="B40" s="1" t="s">
        <v>465</v>
      </c>
      <c r="D40" s="1">
        <v>0.80689999999999995</v>
      </c>
      <c r="E40" s="1">
        <v>1</v>
      </c>
      <c r="F40" s="1">
        <v>9.7299999999999998E-2</v>
      </c>
      <c r="G40" s="68">
        <v>0.37</v>
      </c>
      <c r="H40" s="1">
        <v>5.9799999999999999E-2</v>
      </c>
      <c r="I40" s="68">
        <v>0.61</v>
      </c>
      <c r="J40" s="69">
        <v>598.5</v>
      </c>
      <c r="K40" s="69">
        <v>4.2</v>
      </c>
      <c r="L40" s="70">
        <v>600.70000000000005</v>
      </c>
      <c r="M40" s="70">
        <v>9</v>
      </c>
      <c r="N40" s="70">
        <v>596</v>
      </c>
      <c r="O40" s="70">
        <v>26</v>
      </c>
    </row>
    <row r="41" spans="1:15" x14ac:dyDescent="0.25">
      <c r="A41" s="1" t="s">
        <v>493</v>
      </c>
      <c r="B41" s="1" t="s">
        <v>467</v>
      </c>
      <c r="D41" s="1">
        <v>0.8034</v>
      </c>
      <c r="E41" s="1">
        <v>1.2</v>
      </c>
      <c r="F41" s="1">
        <v>9.7600000000000006E-2</v>
      </c>
      <c r="G41" s="68">
        <v>0.3</v>
      </c>
      <c r="H41" s="1">
        <v>5.9900000000000002E-2</v>
      </c>
      <c r="I41" s="68">
        <v>0.99</v>
      </c>
      <c r="J41" s="69">
        <v>600.29999999999995</v>
      </c>
      <c r="K41" s="69">
        <v>3.5</v>
      </c>
      <c r="L41" s="70">
        <v>598.79999999999995</v>
      </c>
      <c r="M41" s="70">
        <v>10.6</v>
      </c>
      <c r="N41" s="70">
        <v>598</v>
      </c>
      <c r="O41" s="70">
        <v>42</v>
      </c>
    </row>
    <row r="42" spans="1:15" x14ac:dyDescent="0.25">
      <c r="A42" s="1" t="s">
        <v>494</v>
      </c>
      <c r="B42" s="1" t="s">
        <v>469</v>
      </c>
      <c r="D42" s="1">
        <v>0.81420000000000003</v>
      </c>
      <c r="E42" s="1">
        <v>1</v>
      </c>
      <c r="F42" s="1">
        <v>9.7699999999999995E-2</v>
      </c>
      <c r="G42" s="68">
        <v>0.46</v>
      </c>
      <c r="H42" s="1">
        <v>6.0400000000000002E-2</v>
      </c>
      <c r="I42" s="68">
        <v>1.02</v>
      </c>
      <c r="J42" s="69">
        <v>600.70000000000005</v>
      </c>
      <c r="K42" s="69">
        <v>5.3</v>
      </c>
      <c r="L42" s="70">
        <v>604.79999999999995</v>
      </c>
      <c r="M42" s="70">
        <v>9.5</v>
      </c>
      <c r="N42" s="70">
        <v>616</v>
      </c>
      <c r="O42" s="70">
        <v>44</v>
      </c>
    </row>
    <row r="43" spans="1:15" x14ac:dyDescent="0.25">
      <c r="A43" s="1" t="s">
        <v>495</v>
      </c>
      <c r="B43" s="1" t="s">
        <v>471</v>
      </c>
      <c r="D43" s="1">
        <v>0.81320000000000003</v>
      </c>
      <c r="E43" s="1">
        <v>1.4</v>
      </c>
      <c r="F43" s="1">
        <v>9.7900000000000001E-2</v>
      </c>
      <c r="G43" s="68">
        <v>0.37</v>
      </c>
      <c r="H43" s="1">
        <v>6.0499999999999998E-2</v>
      </c>
      <c r="I43" s="68">
        <v>1</v>
      </c>
      <c r="J43" s="69">
        <v>601.9</v>
      </c>
      <c r="K43" s="69">
        <v>4.3</v>
      </c>
      <c r="L43" s="70">
        <v>604.20000000000005</v>
      </c>
      <c r="M43" s="70">
        <v>12.5</v>
      </c>
      <c r="N43" s="70">
        <v>622</v>
      </c>
      <c r="O43" s="70">
        <v>44</v>
      </c>
    </row>
    <row r="44" spans="1:15" x14ac:dyDescent="0.25">
      <c r="A44" s="1" t="s">
        <v>496</v>
      </c>
      <c r="B44" s="1" t="s">
        <v>465</v>
      </c>
      <c r="D44" s="1">
        <v>0.80230000000000001</v>
      </c>
      <c r="E44" s="1">
        <v>1.4</v>
      </c>
      <c r="F44" s="1">
        <v>9.7900000000000001E-2</v>
      </c>
      <c r="G44" s="68">
        <v>0.36</v>
      </c>
      <c r="H44" s="1">
        <v>5.9499999999999997E-2</v>
      </c>
      <c r="I44" s="68">
        <v>0.98</v>
      </c>
      <c r="J44" s="69">
        <v>602.1</v>
      </c>
      <c r="K44" s="69">
        <v>4.0999999999999996</v>
      </c>
      <c r="L44" s="70">
        <v>598.1</v>
      </c>
      <c r="M44" s="70">
        <v>12.5</v>
      </c>
      <c r="N44" s="70">
        <v>584</v>
      </c>
      <c r="O44" s="70">
        <v>42</v>
      </c>
    </row>
    <row r="45" spans="1:15" x14ac:dyDescent="0.25">
      <c r="A45" s="1" t="s">
        <v>497</v>
      </c>
      <c r="B45" s="1" t="s">
        <v>467</v>
      </c>
      <c r="D45" s="1">
        <v>0.82089999999999996</v>
      </c>
      <c r="E45" s="1">
        <v>1.1000000000000001</v>
      </c>
      <c r="F45" s="1">
        <v>9.7900000000000001E-2</v>
      </c>
      <c r="G45" s="68">
        <v>0.33</v>
      </c>
      <c r="H45" s="1">
        <v>6.0699999999999997E-2</v>
      </c>
      <c r="I45" s="68">
        <v>0.82</v>
      </c>
      <c r="J45" s="69">
        <v>601.9</v>
      </c>
      <c r="K45" s="69">
        <v>3.8</v>
      </c>
      <c r="L45" s="70">
        <v>608.5</v>
      </c>
      <c r="M45" s="70">
        <v>9.6</v>
      </c>
      <c r="N45" s="70">
        <v>628</v>
      </c>
      <c r="O45" s="70">
        <v>36</v>
      </c>
    </row>
    <row r="46" spans="1:15" x14ac:dyDescent="0.25">
      <c r="A46" s="1" t="s">
        <v>498</v>
      </c>
      <c r="B46" s="1" t="s">
        <v>469</v>
      </c>
      <c r="D46" s="1">
        <v>0.80740000000000001</v>
      </c>
      <c r="E46" s="1">
        <v>1.2</v>
      </c>
      <c r="F46" s="1">
        <v>9.7600000000000006E-2</v>
      </c>
      <c r="G46" s="68">
        <v>0.31</v>
      </c>
      <c r="H46" s="1">
        <v>5.9799999999999999E-2</v>
      </c>
      <c r="I46" s="68">
        <v>0.79</v>
      </c>
      <c r="J46" s="69">
        <v>600.1</v>
      </c>
      <c r="K46" s="69">
        <v>3.6</v>
      </c>
      <c r="L46" s="70">
        <v>601</v>
      </c>
      <c r="M46" s="70">
        <v>11.3</v>
      </c>
      <c r="N46" s="70">
        <v>594</v>
      </c>
      <c r="O46" s="70">
        <v>34</v>
      </c>
    </row>
    <row r="47" spans="1:15" x14ac:dyDescent="0.25">
      <c r="A47" s="1" t="s">
        <v>499</v>
      </c>
      <c r="B47" s="1" t="s">
        <v>471</v>
      </c>
      <c r="D47" s="1">
        <v>0.80720000000000003</v>
      </c>
      <c r="E47" s="1">
        <v>1.2</v>
      </c>
      <c r="F47" s="1">
        <v>9.7100000000000006E-2</v>
      </c>
      <c r="G47" s="68">
        <v>0.31</v>
      </c>
      <c r="H47" s="1">
        <v>6.0600000000000001E-2</v>
      </c>
      <c r="I47" s="68">
        <v>1.01</v>
      </c>
      <c r="J47" s="69">
        <v>597.5</v>
      </c>
      <c r="K47" s="69">
        <v>3.5</v>
      </c>
      <c r="L47" s="70">
        <v>600.9</v>
      </c>
      <c r="M47" s="70">
        <v>11.2</v>
      </c>
      <c r="N47" s="70">
        <v>626</v>
      </c>
      <c r="O47" s="70">
        <v>44</v>
      </c>
    </row>
    <row r="48" spans="1:15" x14ac:dyDescent="0.25">
      <c r="A48" s="1" t="s">
        <v>500</v>
      </c>
      <c r="B48" s="1" t="s">
        <v>465</v>
      </c>
      <c r="D48" s="1">
        <v>0.83309999999999995</v>
      </c>
      <c r="E48" s="1">
        <v>1.2</v>
      </c>
      <c r="F48" s="1">
        <v>9.8000000000000004E-2</v>
      </c>
      <c r="G48" s="68">
        <v>0.46</v>
      </c>
      <c r="H48" s="1">
        <v>6.0499999999999998E-2</v>
      </c>
      <c r="I48" s="68">
        <v>0.89</v>
      </c>
      <c r="J48" s="69">
        <v>602.9</v>
      </c>
      <c r="K48" s="69">
        <v>5.2</v>
      </c>
      <c r="L48" s="70">
        <v>615.29999999999995</v>
      </c>
      <c r="M48" s="70">
        <v>11.2</v>
      </c>
      <c r="N48" s="70">
        <v>622</v>
      </c>
      <c r="O48" s="70">
        <v>38</v>
      </c>
    </row>
    <row r="49" spans="1:15" x14ac:dyDescent="0.25">
      <c r="A49" s="1" t="s">
        <v>501</v>
      </c>
      <c r="B49" s="1" t="s">
        <v>467</v>
      </c>
      <c r="D49" s="1">
        <v>0.79049999999999998</v>
      </c>
      <c r="E49" s="1">
        <v>1</v>
      </c>
      <c r="F49" s="1">
        <v>9.8199999999999996E-2</v>
      </c>
      <c r="G49" s="68">
        <v>0.39</v>
      </c>
      <c r="H49" s="1">
        <v>5.9499999999999997E-2</v>
      </c>
      <c r="I49" s="68">
        <v>0.92</v>
      </c>
      <c r="J49" s="69">
        <v>603.9</v>
      </c>
      <c r="K49" s="69">
        <v>4.5</v>
      </c>
      <c r="L49" s="70">
        <v>591.5</v>
      </c>
      <c r="M49" s="70">
        <v>8.8000000000000007</v>
      </c>
      <c r="N49" s="70">
        <v>586</v>
      </c>
      <c r="O49" s="70">
        <v>40</v>
      </c>
    </row>
    <row r="50" spans="1:15" x14ac:dyDescent="0.25">
      <c r="A50" s="1" t="s">
        <v>502</v>
      </c>
      <c r="B50" s="1" t="s">
        <v>469</v>
      </c>
      <c r="D50" s="1">
        <v>0.8095</v>
      </c>
      <c r="E50" s="1">
        <v>1.1000000000000001</v>
      </c>
      <c r="F50" s="1">
        <v>9.7199999999999995E-2</v>
      </c>
      <c r="G50" s="68">
        <v>0.38</v>
      </c>
      <c r="H50" s="1">
        <v>6.0499999999999998E-2</v>
      </c>
      <c r="I50" s="68">
        <v>0.94</v>
      </c>
      <c r="J50" s="69">
        <v>597.9</v>
      </c>
      <c r="K50" s="69">
        <v>4.3</v>
      </c>
      <c r="L50" s="70">
        <v>602.20000000000005</v>
      </c>
      <c r="M50" s="70">
        <v>9.6999999999999993</v>
      </c>
      <c r="N50" s="70">
        <v>620</v>
      </c>
      <c r="O50" s="70">
        <v>40</v>
      </c>
    </row>
    <row r="51" spans="1:15" x14ac:dyDescent="0.25">
      <c r="A51" s="1" t="s">
        <v>503</v>
      </c>
      <c r="B51" s="1" t="s">
        <v>471</v>
      </c>
      <c r="D51" s="1">
        <v>0.80469999999999997</v>
      </c>
      <c r="E51" s="1">
        <v>1.4</v>
      </c>
      <c r="F51" s="1">
        <v>9.7000000000000003E-2</v>
      </c>
      <c r="G51" s="68">
        <v>0.34</v>
      </c>
      <c r="H51" s="1">
        <v>0.06</v>
      </c>
      <c r="I51" s="68">
        <v>1.02</v>
      </c>
      <c r="J51" s="69">
        <v>596.79999999999995</v>
      </c>
      <c r="K51" s="69">
        <v>3.9</v>
      </c>
      <c r="L51" s="70">
        <v>599.5</v>
      </c>
      <c r="M51" s="70">
        <v>12.7</v>
      </c>
      <c r="N51" s="70">
        <v>604</v>
      </c>
      <c r="O51" s="70">
        <v>44</v>
      </c>
    </row>
    <row r="52" spans="1:15" x14ac:dyDescent="0.25">
      <c r="A52" s="1" t="s">
        <v>504</v>
      </c>
      <c r="B52" s="1" t="s">
        <v>465</v>
      </c>
      <c r="D52" s="1">
        <v>0.7863</v>
      </c>
      <c r="E52" s="1">
        <v>1</v>
      </c>
      <c r="F52" s="1">
        <v>9.6600000000000005E-2</v>
      </c>
      <c r="G52" s="68">
        <v>0.4</v>
      </c>
      <c r="H52" s="1">
        <v>5.9700000000000003E-2</v>
      </c>
      <c r="I52" s="68">
        <v>0.66</v>
      </c>
      <c r="J52" s="69">
        <v>594.4</v>
      </c>
      <c r="K52" s="69">
        <v>4.5</v>
      </c>
      <c r="L52" s="70">
        <v>589</v>
      </c>
      <c r="M52" s="70">
        <v>9.3000000000000007</v>
      </c>
      <c r="N52" s="70">
        <v>592</v>
      </c>
      <c r="O52" s="70">
        <v>28</v>
      </c>
    </row>
    <row r="53" spans="1:15" x14ac:dyDescent="0.25">
      <c r="A53" s="1" t="s">
        <v>505</v>
      </c>
      <c r="B53" s="1" t="s">
        <v>467</v>
      </c>
      <c r="D53" s="1">
        <v>0.80369999999999997</v>
      </c>
      <c r="E53" s="1">
        <v>1.2</v>
      </c>
      <c r="F53" s="1">
        <v>9.7900000000000001E-2</v>
      </c>
      <c r="G53" s="68">
        <v>0.37</v>
      </c>
      <c r="H53" s="1">
        <v>5.9799999999999999E-2</v>
      </c>
      <c r="I53" s="68">
        <v>0.95</v>
      </c>
      <c r="J53" s="69">
        <v>602.20000000000005</v>
      </c>
      <c r="K53" s="69">
        <v>4.3</v>
      </c>
      <c r="L53" s="70">
        <v>598.9</v>
      </c>
      <c r="M53" s="70">
        <v>11.1</v>
      </c>
      <c r="N53" s="70">
        <v>594</v>
      </c>
      <c r="O53" s="70">
        <v>40</v>
      </c>
    </row>
    <row r="54" spans="1:15" x14ac:dyDescent="0.25">
      <c r="A54" s="1" t="s">
        <v>506</v>
      </c>
      <c r="B54" s="1" t="s">
        <v>469</v>
      </c>
      <c r="D54" s="1">
        <v>0.82479999999999998</v>
      </c>
      <c r="E54" s="1">
        <v>1.1000000000000001</v>
      </c>
      <c r="F54" s="1">
        <v>9.7699999999999995E-2</v>
      </c>
      <c r="G54" s="68">
        <v>0.39</v>
      </c>
      <c r="H54" s="1">
        <v>6.1100000000000002E-2</v>
      </c>
      <c r="I54" s="68">
        <v>1</v>
      </c>
      <c r="J54" s="69">
        <v>601</v>
      </c>
      <c r="K54" s="69">
        <v>4.5</v>
      </c>
      <c r="L54" s="70">
        <v>610.70000000000005</v>
      </c>
      <c r="M54" s="70">
        <v>9.8000000000000007</v>
      </c>
      <c r="N54" s="70">
        <v>644</v>
      </c>
      <c r="O54" s="70">
        <v>42</v>
      </c>
    </row>
    <row r="55" spans="1:15" x14ac:dyDescent="0.25">
      <c r="A55" s="1" t="s">
        <v>507</v>
      </c>
      <c r="B55" s="1" t="s">
        <v>471</v>
      </c>
      <c r="D55" s="1">
        <v>0.82289999999999996</v>
      </c>
      <c r="E55" s="1">
        <v>1.2</v>
      </c>
      <c r="F55" s="1">
        <v>9.8199999999999996E-2</v>
      </c>
      <c r="G55" s="68">
        <v>0.39</v>
      </c>
      <c r="H55" s="1">
        <v>0.06</v>
      </c>
      <c r="I55" s="68">
        <v>1.07</v>
      </c>
      <c r="J55" s="69">
        <v>604</v>
      </c>
      <c r="K55" s="69">
        <v>4.5</v>
      </c>
      <c r="L55" s="70">
        <v>609.70000000000005</v>
      </c>
      <c r="M55" s="70">
        <v>10.9</v>
      </c>
      <c r="N55" s="70">
        <v>602</v>
      </c>
      <c r="O55" s="70">
        <v>46</v>
      </c>
    </row>
    <row r="56" spans="1:15" x14ac:dyDescent="0.25">
      <c r="A56" s="1" t="s">
        <v>508</v>
      </c>
      <c r="B56" s="1" t="s">
        <v>465</v>
      </c>
      <c r="D56" s="1">
        <v>0.79520000000000002</v>
      </c>
      <c r="E56" s="1">
        <v>1.1000000000000001</v>
      </c>
      <c r="F56" s="1">
        <v>9.8100000000000007E-2</v>
      </c>
      <c r="G56" s="68">
        <v>0.34</v>
      </c>
      <c r="H56" s="1">
        <v>5.91E-2</v>
      </c>
      <c r="I56" s="68">
        <v>0.84</v>
      </c>
      <c r="J56" s="69">
        <v>603.5</v>
      </c>
      <c r="K56" s="69">
        <v>3.9</v>
      </c>
      <c r="L56" s="70">
        <v>594.1</v>
      </c>
      <c r="M56" s="70">
        <v>9.5</v>
      </c>
      <c r="N56" s="70">
        <v>572</v>
      </c>
      <c r="O56" s="70">
        <v>36</v>
      </c>
    </row>
    <row r="57" spans="1:15" x14ac:dyDescent="0.25">
      <c r="A57" s="1" t="s">
        <v>509</v>
      </c>
      <c r="B57" s="1" t="s">
        <v>467</v>
      </c>
      <c r="D57" s="1">
        <v>0.81369999999999998</v>
      </c>
      <c r="E57" s="1">
        <v>1</v>
      </c>
      <c r="F57" s="1">
        <v>9.7900000000000001E-2</v>
      </c>
      <c r="G57" s="68">
        <v>0.33</v>
      </c>
      <c r="H57" s="1">
        <v>6.0600000000000001E-2</v>
      </c>
      <c r="I57" s="68">
        <v>0.94</v>
      </c>
      <c r="J57" s="69">
        <v>602.1</v>
      </c>
      <c r="K57" s="69">
        <v>3.8</v>
      </c>
      <c r="L57" s="70">
        <v>604.5</v>
      </c>
      <c r="M57" s="70">
        <v>9.4</v>
      </c>
      <c r="N57" s="70">
        <v>624</v>
      </c>
      <c r="O57" s="70">
        <v>40</v>
      </c>
    </row>
    <row r="58" spans="1:15" x14ac:dyDescent="0.25">
      <c r="A58" s="1" t="s">
        <v>510</v>
      </c>
      <c r="B58" s="1" t="s">
        <v>469</v>
      </c>
      <c r="D58" s="1">
        <v>0.81779999999999997</v>
      </c>
      <c r="E58" s="1">
        <v>1.3</v>
      </c>
      <c r="F58" s="1">
        <v>9.6799999999999997E-2</v>
      </c>
      <c r="G58" s="68">
        <v>0.34</v>
      </c>
      <c r="H58" s="1">
        <v>6.0900000000000003E-2</v>
      </c>
      <c r="I58" s="68">
        <v>1</v>
      </c>
      <c r="J58" s="69">
        <v>595.5</v>
      </c>
      <c r="K58" s="69">
        <v>3.8</v>
      </c>
      <c r="L58" s="70">
        <v>606.79999999999995</v>
      </c>
      <c r="M58" s="70">
        <v>11.4</v>
      </c>
      <c r="N58" s="70">
        <v>636</v>
      </c>
      <c r="O58" s="70">
        <v>42</v>
      </c>
    </row>
    <row r="59" spans="1:15" x14ac:dyDescent="0.25">
      <c r="A59" s="1" t="s">
        <v>511</v>
      </c>
      <c r="B59" s="1" t="s">
        <v>471</v>
      </c>
      <c r="D59" s="1">
        <v>0.81110000000000004</v>
      </c>
      <c r="E59" s="1">
        <v>1</v>
      </c>
      <c r="F59" s="1">
        <v>9.7600000000000006E-2</v>
      </c>
      <c r="G59" s="68">
        <v>0.35</v>
      </c>
      <c r="H59" s="1">
        <v>5.9900000000000002E-2</v>
      </c>
      <c r="I59" s="68">
        <v>0.97</v>
      </c>
      <c r="J59" s="69">
        <v>600.4</v>
      </c>
      <c r="K59" s="69">
        <v>4</v>
      </c>
      <c r="L59" s="70">
        <v>603</v>
      </c>
      <c r="M59" s="70">
        <v>9.1999999999999993</v>
      </c>
      <c r="N59" s="70">
        <v>600</v>
      </c>
      <c r="O59" s="70">
        <v>42</v>
      </c>
    </row>
    <row r="60" spans="1:15" x14ac:dyDescent="0.25">
      <c r="A60" s="1" t="s">
        <v>512</v>
      </c>
      <c r="B60" s="1" t="s">
        <v>465</v>
      </c>
      <c r="D60" s="1">
        <v>0.80640000000000001</v>
      </c>
      <c r="E60" s="1">
        <v>1.2</v>
      </c>
      <c r="F60" s="1">
        <v>9.7299999999999998E-2</v>
      </c>
      <c r="G60" s="68">
        <v>0.32</v>
      </c>
      <c r="H60" s="1">
        <v>6.0299999999999999E-2</v>
      </c>
      <c r="I60" s="68">
        <v>1.08</v>
      </c>
      <c r="J60" s="69">
        <v>598.70000000000005</v>
      </c>
      <c r="K60" s="69">
        <v>3.6</v>
      </c>
      <c r="L60" s="70">
        <v>600.4</v>
      </c>
      <c r="M60" s="70">
        <v>10.6</v>
      </c>
      <c r="N60" s="70">
        <v>612</v>
      </c>
      <c r="O60" s="70">
        <v>46</v>
      </c>
    </row>
    <row r="61" spans="1:15" x14ac:dyDescent="0.25">
      <c r="A61" s="1" t="s">
        <v>513</v>
      </c>
      <c r="B61" s="1" t="s">
        <v>467</v>
      </c>
      <c r="D61" s="1">
        <v>0.8054</v>
      </c>
      <c r="E61" s="1">
        <v>1.1000000000000001</v>
      </c>
      <c r="F61" s="1">
        <v>9.8599999999999993E-2</v>
      </c>
      <c r="G61" s="68">
        <v>0.38</v>
      </c>
      <c r="H61" s="1">
        <v>5.9700000000000003E-2</v>
      </c>
      <c r="I61" s="68">
        <v>0.87</v>
      </c>
      <c r="J61" s="69">
        <v>606.29999999999995</v>
      </c>
      <c r="K61" s="69">
        <v>4.3</v>
      </c>
      <c r="L61" s="70">
        <v>599.9</v>
      </c>
      <c r="M61" s="70">
        <v>10.3</v>
      </c>
      <c r="N61" s="70">
        <v>594</v>
      </c>
      <c r="O61" s="70">
        <v>38</v>
      </c>
    </row>
    <row r="62" spans="1:15" x14ac:dyDescent="0.25">
      <c r="A62" s="1" t="s">
        <v>514</v>
      </c>
      <c r="B62" s="1" t="s">
        <v>469</v>
      </c>
      <c r="D62" s="1">
        <v>0.82230000000000003</v>
      </c>
      <c r="E62" s="1">
        <v>1.4</v>
      </c>
      <c r="F62" s="1">
        <v>9.7500000000000003E-2</v>
      </c>
      <c r="G62" s="68">
        <v>0.41</v>
      </c>
      <c r="H62" s="1">
        <v>6.0499999999999998E-2</v>
      </c>
      <c r="I62" s="68">
        <v>0.74</v>
      </c>
      <c r="J62" s="69">
        <v>599.70000000000005</v>
      </c>
      <c r="K62" s="69">
        <v>4.7</v>
      </c>
      <c r="L62" s="70">
        <v>609.29999999999995</v>
      </c>
      <c r="M62" s="70">
        <v>12.4</v>
      </c>
      <c r="N62" s="70">
        <v>620</v>
      </c>
      <c r="O62" s="70">
        <v>32</v>
      </c>
    </row>
    <row r="63" spans="1:15" x14ac:dyDescent="0.25">
      <c r="A63" s="1" t="s">
        <v>515</v>
      </c>
      <c r="B63" s="1" t="s">
        <v>471</v>
      </c>
      <c r="D63" s="1">
        <v>0.80369999999999997</v>
      </c>
      <c r="E63" s="1">
        <v>1.5</v>
      </c>
      <c r="F63" s="1">
        <v>9.7000000000000003E-2</v>
      </c>
      <c r="G63" s="68">
        <v>0.28000000000000003</v>
      </c>
      <c r="H63" s="1">
        <v>6.0100000000000001E-2</v>
      </c>
      <c r="I63" s="68">
        <v>1.21</v>
      </c>
      <c r="J63" s="69">
        <v>596.79999999999995</v>
      </c>
      <c r="K63" s="69">
        <v>3.2</v>
      </c>
      <c r="L63" s="70">
        <v>598.9</v>
      </c>
      <c r="M63" s="70">
        <v>13.7</v>
      </c>
      <c r="N63" s="70">
        <v>606</v>
      </c>
      <c r="O63" s="70">
        <v>54</v>
      </c>
    </row>
    <row r="64" spans="1:15" x14ac:dyDescent="0.25">
      <c r="A64" s="1" t="s">
        <v>516</v>
      </c>
      <c r="B64" s="1" t="s">
        <v>465</v>
      </c>
      <c r="D64" s="1">
        <v>0.81540000000000001</v>
      </c>
      <c r="E64" s="1">
        <v>1.3</v>
      </c>
      <c r="F64" s="1">
        <v>9.7600000000000006E-2</v>
      </c>
      <c r="G64" s="68">
        <v>0.43</v>
      </c>
      <c r="H64" s="1">
        <v>6.0400000000000002E-2</v>
      </c>
      <c r="I64" s="68">
        <v>1.06</v>
      </c>
      <c r="J64" s="69">
        <v>600.5</v>
      </c>
      <c r="K64" s="69">
        <v>4.9000000000000004</v>
      </c>
      <c r="L64" s="70">
        <v>605.5</v>
      </c>
      <c r="M64" s="70">
        <v>11.5</v>
      </c>
      <c r="N64" s="70">
        <v>618</v>
      </c>
      <c r="O64" s="70">
        <v>46</v>
      </c>
    </row>
    <row r="65" spans="1:15" x14ac:dyDescent="0.25">
      <c r="A65" s="1" t="s">
        <v>517</v>
      </c>
      <c r="B65" s="1" t="s">
        <v>467</v>
      </c>
      <c r="D65" s="1">
        <v>0.80679999999999996</v>
      </c>
      <c r="E65" s="1">
        <v>1.2</v>
      </c>
      <c r="F65" s="1">
        <v>9.7500000000000003E-2</v>
      </c>
      <c r="G65" s="68">
        <v>0.38</v>
      </c>
      <c r="H65" s="1">
        <v>6.0400000000000002E-2</v>
      </c>
      <c r="I65" s="68">
        <v>0.82</v>
      </c>
      <c r="J65" s="69">
        <v>599.79999999999995</v>
      </c>
      <c r="K65" s="69">
        <v>4.4000000000000004</v>
      </c>
      <c r="L65" s="70">
        <v>600.6</v>
      </c>
      <c r="M65" s="70">
        <v>10.6</v>
      </c>
      <c r="N65" s="70">
        <v>616</v>
      </c>
      <c r="O65" s="70">
        <v>36</v>
      </c>
    </row>
    <row r="66" spans="1:15" x14ac:dyDescent="0.25">
      <c r="A66" s="1" t="s">
        <v>518</v>
      </c>
      <c r="B66" s="1" t="s">
        <v>469</v>
      </c>
      <c r="D66" s="1">
        <v>0.80640000000000001</v>
      </c>
      <c r="E66" s="1">
        <v>1.2</v>
      </c>
      <c r="F66" s="1">
        <v>9.7799999999999998E-2</v>
      </c>
      <c r="G66" s="68">
        <v>0.33</v>
      </c>
      <c r="H66" s="1">
        <v>5.9700000000000003E-2</v>
      </c>
      <c r="I66" s="68">
        <v>0.82</v>
      </c>
      <c r="J66" s="69">
        <v>601.5</v>
      </c>
      <c r="K66" s="69">
        <v>3.7</v>
      </c>
      <c r="L66" s="70">
        <v>600.4</v>
      </c>
      <c r="M66" s="70">
        <v>10.9</v>
      </c>
      <c r="N66" s="70">
        <v>592</v>
      </c>
      <c r="O66" s="70">
        <v>36</v>
      </c>
    </row>
    <row r="67" spans="1:15" x14ac:dyDescent="0.25">
      <c r="A67" s="1" t="s">
        <v>519</v>
      </c>
      <c r="B67" s="1" t="s">
        <v>471</v>
      </c>
      <c r="D67" s="1">
        <v>0.80920000000000003</v>
      </c>
      <c r="E67" s="1">
        <v>1.3</v>
      </c>
      <c r="F67" s="1">
        <v>9.7500000000000003E-2</v>
      </c>
      <c r="G67" s="68">
        <v>0.34</v>
      </c>
      <c r="H67" s="1">
        <v>6.0100000000000001E-2</v>
      </c>
      <c r="I67" s="68">
        <v>0.98</v>
      </c>
      <c r="J67" s="69">
        <v>599.70000000000005</v>
      </c>
      <c r="K67" s="69">
        <v>3.9</v>
      </c>
      <c r="L67" s="70">
        <v>602</v>
      </c>
      <c r="M67" s="70">
        <v>11.6</v>
      </c>
      <c r="N67" s="70">
        <v>604</v>
      </c>
      <c r="O67" s="70">
        <v>42</v>
      </c>
    </row>
    <row r="68" spans="1:15" x14ac:dyDescent="0.25">
      <c r="A68" s="1" t="s">
        <v>520</v>
      </c>
      <c r="B68" s="1" t="s">
        <v>465</v>
      </c>
      <c r="D68" s="1">
        <v>0.81230000000000002</v>
      </c>
      <c r="E68" s="1">
        <v>1.3</v>
      </c>
      <c r="F68" s="1">
        <v>9.7199999999999995E-2</v>
      </c>
      <c r="G68" s="68">
        <v>0.33</v>
      </c>
      <c r="H68" s="1">
        <v>6.0699999999999997E-2</v>
      </c>
      <c r="I68" s="68">
        <v>0.89</v>
      </c>
      <c r="J68" s="69">
        <v>598.1</v>
      </c>
      <c r="K68" s="69">
        <v>3.7</v>
      </c>
      <c r="L68" s="70">
        <v>603.79999999999995</v>
      </c>
      <c r="M68" s="70">
        <v>12.3</v>
      </c>
      <c r="N68" s="70">
        <v>628</v>
      </c>
      <c r="O68" s="70">
        <v>38</v>
      </c>
    </row>
    <row r="69" spans="1:15" x14ac:dyDescent="0.25">
      <c r="A69" s="1" t="s">
        <v>521</v>
      </c>
      <c r="B69" s="1" t="s">
        <v>467</v>
      </c>
      <c r="D69" s="1">
        <v>0.81740000000000002</v>
      </c>
      <c r="E69" s="1">
        <v>1.2</v>
      </c>
      <c r="F69" s="1">
        <v>9.8000000000000004E-2</v>
      </c>
      <c r="G69" s="68">
        <v>0.37</v>
      </c>
      <c r="H69" s="1">
        <v>6.08E-2</v>
      </c>
      <c r="I69" s="68">
        <v>0.88</v>
      </c>
      <c r="J69" s="69">
        <v>602.70000000000005</v>
      </c>
      <c r="K69" s="69">
        <v>4.2</v>
      </c>
      <c r="L69" s="70">
        <v>606.6</v>
      </c>
      <c r="M69" s="70">
        <v>10.6</v>
      </c>
      <c r="N69" s="70">
        <v>632</v>
      </c>
      <c r="O69" s="70">
        <v>38</v>
      </c>
    </row>
    <row r="70" spans="1:15" x14ac:dyDescent="0.25">
      <c r="A70" s="1" t="s">
        <v>522</v>
      </c>
      <c r="B70" s="1" t="s">
        <v>469</v>
      </c>
      <c r="D70" s="1">
        <v>0.79390000000000005</v>
      </c>
      <c r="E70" s="1">
        <v>1.1000000000000001</v>
      </c>
      <c r="F70" s="1">
        <v>9.7600000000000006E-2</v>
      </c>
      <c r="G70" s="68">
        <v>0.39</v>
      </c>
      <c r="H70" s="1">
        <v>5.9200000000000003E-2</v>
      </c>
      <c r="I70" s="68">
        <v>0.94</v>
      </c>
      <c r="J70" s="69">
        <v>600.1</v>
      </c>
      <c r="K70" s="69">
        <v>4.5</v>
      </c>
      <c r="L70" s="70">
        <v>593.4</v>
      </c>
      <c r="M70" s="70">
        <v>9.9</v>
      </c>
      <c r="N70" s="70">
        <v>576</v>
      </c>
      <c r="O70" s="70">
        <v>42</v>
      </c>
    </row>
    <row r="71" spans="1:15" x14ac:dyDescent="0.25">
      <c r="A71" s="1" t="s">
        <v>523</v>
      </c>
      <c r="B71" s="1" t="s">
        <v>471</v>
      </c>
      <c r="D71" s="1">
        <v>0.81410000000000005</v>
      </c>
      <c r="E71" s="1">
        <v>1.2</v>
      </c>
      <c r="F71" s="1">
        <v>9.7699999999999995E-2</v>
      </c>
      <c r="G71" s="68">
        <v>0.4</v>
      </c>
      <c r="H71" s="1">
        <v>5.9799999999999999E-2</v>
      </c>
      <c r="I71" s="68">
        <v>0.96</v>
      </c>
      <c r="J71" s="69">
        <v>600.70000000000005</v>
      </c>
      <c r="K71" s="69">
        <v>4.5999999999999996</v>
      </c>
      <c r="L71" s="70">
        <v>604.79999999999995</v>
      </c>
      <c r="M71" s="70">
        <v>10.5</v>
      </c>
      <c r="N71" s="70">
        <v>596</v>
      </c>
      <c r="O71" s="70">
        <v>42</v>
      </c>
    </row>
    <row r="72" spans="1:15" x14ac:dyDescent="0.25">
      <c r="A72" s="1" t="s">
        <v>524</v>
      </c>
      <c r="B72" s="1" t="s">
        <v>465</v>
      </c>
      <c r="D72" s="1">
        <v>0.81969999999999998</v>
      </c>
      <c r="E72" s="1">
        <v>1.2</v>
      </c>
      <c r="F72" s="1">
        <v>9.7299999999999998E-2</v>
      </c>
      <c r="G72" s="68">
        <v>0.32</v>
      </c>
      <c r="H72" s="1">
        <v>6.0999999999999999E-2</v>
      </c>
      <c r="I72" s="68">
        <v>0.81</v>
      </c>
      <c r="J72" s="69">
        <v>598.5</v>
      </c>
      <c r="K72" s="69">
        <v>3.7</v>
      </c>
      <c r="L72" s="70">
        <v>607.9</v>
      </c>
      <c r="M72" s="70">
        <v>11.2</v>
      </c>
      <c r="N72" s="70">
        <v>636</v>
      </c>
      <c r="O72" s="70">
        <v>34</v>
      </c>
    </row>
    <row r="73" spans="1:15" x14ac:dyDescent="0.25">
      <c r="A73" s="1" t="s">
        <v>525</v>
      </c>
      <c r="B73" s="1" t="s">
        <v>467</v>
      </c>
      <c r="D73" s="1">
        <v>0.79959999999999998</v>
      </c>
      <c r="E73" s="1">
        <v>1.1000000000000001</v>
      </c>
      <c r="F73" s="1">
        <v>9.7500000000000003E-2</v>
      </c>
      <c r="G73" s="68">
        <v>0.36</v>
      </c>
      <c r="H73" s="1">
        <v>6.0100000000000001E-2</v>
      </c>
      <c r="I73" s="68">
        <v>0.98</v>
      </c>
      <c r="J73" s="69">
        <v>599.79999999999995</v>
      </c>
      <c r="K73" s="69">
        <v>4.0999999999999996</v>
      </c>
      <c r="L73" s="70">
        <v>596.6</v>
      </c>
      <c r="M73" s="70">
        <v>9.6999999999999993</v>
      </c>
      <c r="N73" s="70">
        <v>604</v>
      </c>
      <c r="O73" s="70">
        <v>42</v>
      </c>
    </row>
    <row r="74" spans="1:15" x14ac:dyDescent="0.25">
      <c r="A74" s="1" t="s">
        <v>526</v>
      </c>
      <c r="B74" s="1" t="s">
        <v>469</v>
      </c>
      <c r="D74" s="1">
        <v>0.8085</v>
      </c>
      <c r="E74" s="1">
        <v>1.1000000000000001</v>
      </c>
      <c r="F74" s="1">
        <v>9.7500000000000003E-2</v>
      </c>
      <c r="G74" s="68">
        <v>0.41</v>
      </c>
      <c r="H74" s="1">
        <v>6.0299999999999999E-2</v>
      </c>
      <c r="I74" s="68">
        <v>0.7</v>
      </c>
      <c r="J74" s="69">
        <v>599.5</v>
      </c>
      <c r="K74" s="69">
        <v>4.5999999999999996</v>
      </c>
      <c r="L74" s="70">
        <v>601.6</v>
      </c>
      <c r="M74" s="70">
        <v>9.8000000000000007</v>
      </c>
      <c r="N74" s="70">
        <v>612</v>
      </c>
      <c r="O74" s="70">
        <v>30</v>
      </c>
    </row>
    <row r="75" spans="1:15" x14ac:dyDescent="0.25">
      <c r="A75" s="1" t="s">
        <v>527</v>
      </c>
      <c r="B75" s="1" t="s">
        <v>471</v>
      </c>
      <c r="D75" s="1">
        <v>0.80989999999999995</v>
      </c>
      <c r="E75" s="1">
        <v>1.3</v>
      </c>
      <c r="F75" s="1">
        <v>9.8199999999999996E-2</v>
      </c>
      <c r="G75" s="68">
        <v>0.35</v>
      </c>
      <c r="H75" s="1">
        <v>5.9299999999999999E-2</v>
      </c>
      <c r="I75" s="68">
        <v>0.91</v>
      </c>
      <c r="J75" s="69">
        <v>603.70000000000005</v>
      </c>
      <c r="K75" s="69">
        <v>4.0999999999999996</v>
      </c>
      <c r="L75" s="70">
        <v>602.4</v>
      </c>
      <c r="M75" s="70">
        <v>11.5</v>
      </c>
      <c r="N75" s="70">
        <v>578</v>
      </c>
      <c r="O75" s="70">
        <v>40</v>
      </c>
    </row>
    <row r="76" spans="1:15" x14ac:dyDescent="0.25">
      <c r="A76" s="1" t="s">
        <v>528</v>
      </c>
      <c r="B76" s="1" t="s">
        <v>465</v>
      </c>
      <c r="D76" s="1">
        <v>0.79900000000000004</v>
      </c>
      <c r="E76" s="1">
        <v>1.1000000000000001</v>
      </c>
      <c r="F76" s="1">
        <v>9.7199999999999995E-2</v>
      </c>
      <c r="G76" s="68">
        <v>0.42</v>
      </c>
      <c r="H76" s="1">
        <v>6.0199999999999997E-2</v>
      </c>
      <c r="I76" s="68">
        <v>0.64</v>
      </c>
      <c r="J76" s="69">
        <v>598.1</v>
      </c>
      <c r="K76" s="69">
        <v>4.8</v>
      </c>
      <c r="L76" s="70">
        <v>596.29999999999995</v>
      </c>
      <c r="M76" s="70">
        <v>9.8000000000000007</v>
      </c>
      <c r="N76" s="70">
        <v>612</v>
      </c>
      <c r="O76" s="70">
        <v>28</v>
      </c>
    </row>
    <row r="77" spans="1:15" x14ac:dyDescent="0.25">
      <c r="A77" s="1" t="s">
        <v>529</v>
      </c>
      <c r="B77" s="1" t="s">
        <v>467</v>
      </c>
      <c r="D77" s="1">
        <v>0.80820000000000003</v>
      </c>
      <c r="E77" s="1">
        <v>1.2</v>
      </c>
      <c r="F77" s="1">
        <v>9.74E-2</v>
      </c>
      <c r="G77" s="68">
        <v>0.26</v>
      </c>
      <c r="H77" s="1">
        <v>6.0199999999999997E-2</v>
      </c>
      <c r="I77" s="68">
        <v>0.88</v>
      </c>
      <c r="J77" s="69">
        <v>598.9</v>
      </c>
      <c r="K77" s="69">
        <v>2.9</v>
      </c>
      <c r="L77" s="70">
        <v>601.4</v>
      </c>
      <c r="M77" s="70">
        <v>10.7</v>
      </c>
      <c r="N77" s="70">
        <v>608</v>
      </c>
      <c r="O77" s="70">
        <v>38</v>
      </c>
    </row>
    <row r="78" spans="1:15" x14ac:dyDescent="0.25">
      <c r="A78" s="1" t="s">
        <v>530</v>
      </c>
      <c r="B78" s="1" t="s">
        <v>469</v>
      </c>
      <c r="D78" s="1">
        <v>0.80349999999999999</v>
      </c>
      <c r="E78" s="1">
        <v>1.1000000000000001</v>
      </c>
      <c r="F78" s="1">
        <v>9.7699999999999995E-2</v>
      </c>
      <c r="G78" s="68">
        <v>0.28000000000000003</v>
      </c>
      <c r="H78" s="1">
        <v>5.9200000000000003E-2</v>
      </c>
      <c r="I78" s="68">
        <v>0.94</v>
      </c>
      <c r="J78" s="69">
        <v>601</v>
      </c>
      <c r="K78" s="69">
        <v>3.3</v>
      </c>
      <c r="L78" s="70">
        <v>598.79999999999995</v>
      </c>
      <c r="M78" s="70">
        <v>9.6999999999999993</v>
      </c>
      <c r="N78" s="70">
        <v>572</v>
      </c>
      <c r="O78" s="70">
        <v>42</v>
      </c>
    </row>
    <row r="79" spans="1:15" x14ac:dyDescent="0.25">
      <c r="A79" s="1" t="s">
        <v>531</v>
      </c>
      <c r="B79" s="1" t="s">
        <v>471</v>
      </c>
      <c r="D79" s="1">
        <v>0.82699999999999996</v>
      </c>
      <c r="E79" s="1">
        <v>1.1000000000000001</v>
      </c>
      <c r="F79" s="1">
        <v>9.8100000000000007E-2</v>
      </c>
      <c r="G79" s="68">
        <v>0.3</v>
      </c>
      <c r="H79" s="1">
        <v>6.0999999999999999E-2</v>
      </c>
      <c r="I79" s="68">
        <v>0.9</v>
      </c>
      <c r="J79" s="69">
        <v>603.4</v>
      </c>
      <c r="K79" s="69">
        <v>3.5</v>
      </c>
      <c r="L79" s="70">
        <v>611.9</v>
      </c>
      <c r="M79" s="70">
        <v>10.199999999999999</v>
      </c>
      <c r="N79" s="70">
        <v>638</v>
      </c>
      <c r="O79" s="70">
        <v>38</v>
      </c>
    </row>
    <row r="80" spans="1:15" x14ac:dyDescent="0.25">
      <c r="A80" s="1" t="s">
        <v>532</v>
      </c>
      <c r="B80" s="1" t="s">
        <v>465</v>
      </c>
      <c r="D80" s="1">
        <v>0.79549999999999998</v>
      </c>
      <c r="E80" s="1">
        <v>1.3</v>
      </c>
      <c r="F80" s="1">
        <v>9.74E-2</v>
      </c>
      <c r="G80" s="68">
        <v>0.31</v>
      </c>
      <c r="H80" s="1">
        <v>6.0299999999999999E-2</v>
      </c>
      <c r="I80" s="68">
        <v>1.01</v>
      </c>
      <c r="J80" s="69">
        <v>599.4</v>
      </c>
      <c r="K80" s="69">
        <v>3.6</v>
      </c>
      <c r="L80" s="70">
        <v>594.29999999999995</v>
      </c>
      <c r="M80" s="70">
        <v>11.7</v>
      </c>
      <c r="N80" s="70">
        <v>612</v>
      </c>
      <c r="O80" s="70">
        <v>44</v>
      </c>
    </row>
    <row r="81" spans="1:15" x14ac:dyDescent="0.25">
      <c r="A81" s="1" t="s">
        <v>533</v>
      </c>
      <c r="B81" s="1" t="s">
        <v>467</v>
      </c>
      <c r="D81" s="1">
        <v>0.82120000000000004</v>
      </c>
      <c r="E81" s="1">
        <v>1.2</v>
      </c>
      <c r="F81" s="1">
        <v>9.7500000000000003E-2</v>
      </c>
      <c r="G81" s="68">
        <v>0.33</v>
      </c>
      <c r="H81" s="1">
        <v>6.0299999999999999E-2</v>
      </c>
      <c r="I81" s="68">
        <v>0.98</v>
      </c>
      <c r="J81" s="69">
        <v>599.9</v>
      </c>
      <c r="K81" s="69">
        <v>3.8</v>
      </c>
      <c r="L81" s="70">
        <v>608.70000000000005</v>
      </c>
      <c r="M81" s="70">
        <v>11.1</v>
      </c>
      <c r="N81" s="70">
        <v>614</v>
      </c>
      <c r="O81" s="70">
        <v>42</v>
      </c>
    </row>
    <row r="82" spans="1:15" x14ac:dyDescent="0.25">
      <c r="A82" s="1" t="s">
        <v>534</v>
      </c>
      <c r="B82" s="1" t="s">
        <v>469</v>
      </c>
      <c r="D82" s="1">
        <v>0.81140000000000001</v>
      </c>
      <c r="E82" s="1">
        <v>1</v>
      </c>
      <c r="F82" s="1">
        <v>9.7500000000000003E-2</v>
      </c>
      <c r="G82" s="68">
        <v>0.34</v>
      </c>
      <c r="H82" s="1">
        <v>5.9900000000000002E-2</v>
      </c>
      <c r="I82" s="68">
        <v>0.79</v>
      </c>
      <c r="J82" s="69">
        <v>599.79999999999995</v>
      </c>
      <c r="K82" s="69">
        <v>3.9</v>
      </c>
      <c r="L82" s="70">
        <v>603.20000000000005</v>
      </c>
      <c r="M82" s="70">
        <v>9.3000000000000007</v>
      </c>
      <c r="N82" s="70">
        <v>598</v>
      </c>
      <c r="O82" s="70">
        <v>34</v>
      </c>
    </row>
    <row r="83" spans="1:15" x14ac:dyDescent="0.25">
      <c r="A83" s="1" t="s">
        <v>535</v>
      </c>
      <c r="B83" s="1" t="s">
        <v>471</v>
      </c>
      <c r="D83" s="1">
        <v>0.80969999999999998</v>
      </c>
      <c r="E83" s="1">
        <v>1.2</v>
      </c>
      <c r="F83" s="1">
        <v>9.8000000000000004E-2</v>
      </c>
      <c r="G83" s="68">
        <v>0.31</v>
      </c>
      <c r="H83" s="1">
        <v>6.0100000000000001E-2</v>
      </c>
      <c r="I83" s="68">
        <v>0.84</v>
      </c>
      <c r="J83" s="69">
        <v>602.4</v>
      </c>
      <c r="K83" s="69">
        <v>3.5</v>
      </c>
      <c r="L83" s="70">
        <v>602.29999999999995</v>
      </c>
      <c r="M83" s="70">
        <v>10.7</v>
      </c>
      <c r="N83" s="70">
        <v>608</v>
      </c>
      <c r="O83" s="70">
        <v>36</v>
      </c>
    </row>
    <row r="84" spans="1:15" x14ac:dyDescent="0.25">
      <c r="A84" s="1" t="s">
        <v>536</v>
      </c>
      <c r="B84" s="1" t="s">
        <v>537</v>
      </c>
      <c r="D84" s="1">
        <v>0.80889999999999995</v>
      </c>
      <c r="E84" s="1">
        <v>1.2</v>
      </c>
      <c r="F84" s="1">
        <v>9.8199999999999996E-2</v>
      </c>
      <c r="G84" s="68">
        <v>0.33</v>
      </c>
      <c r="H84" s="1">
        <v>0.06</v>
      </c>
      <c r="I84" s="68">
        <v>0.97</v>
      </c>
      <c r="J84" s="69">
        <v>603.70000000000005</v>
      </c>
      <c r="K84" s="69">
        <v>3.8</v>
      </c>
      <c r="L84" s="70">
        <v>601.79999999999995</v>
      </c>
      <c r="M84" s="70">
        <v>11.2</v>
      </c>
      <c r="N84" s="70">
        <v>602</v>
      </c>
      <c r="O84" s="70">
        <v>42</v>
      </c>
    </row>
    <row r="85" spans="1:15" x14ac:dyDescent="0.25">
      <c r="A85" s="1" t="s">
        <v>538</v>
      </c>
      <c r="B85" s="1" t="s">
        <v>539</v>
      </c>
      <c r="D85" s="1">
        <v>0.81850000000000001</v>
      </c>
      <c r="E85" s="1">
        <v>1.2</v>
      </c>
      <c r="F85" s="1">
        <v>9.7600000000000006E-2</v>
      </c>
      <c r="G85" s="68">
        <v>0.3</v>
      </c>
      <c r="H85" s="1">
        <v>6.0999999999999999E-2</v>
      </c>
      <c r="I85" s="68">
        <v>0.75</v>
      </c>
      <c r="J85" s="69">
        <v>600.5</v>
      </c>
      <c r="K85" s="69">
        <v>3.5</v>
      </c>
      <c r="L85" s="70">
        <v>607.20000000000005</v>
      </c>
      <c r="M85" s="70">
        <v>10.9</v>
      </c>
      <c r="N85" s="70">
        <v>640</v>
      </c>
      <c r="O85" s="70">
        <v>32</v>
      </c>
    </row>
    <row r="86" spans="1:15" x14ac:dyDescent="0.25">
      <c r="A86" s="1" t="s">
        <v>540</v>
      </c>
      <c r="B86" s="1" t="s">
        <v>541</v>
      </c>
      <c r="D86" s="1">
        <v>0.80659999999999998</v>
      </c>
      <c r="E86" s="1">
        <v>1.2</v>
      </c>
      <c r="F86" s="1">
        <v>9.7600000000000006E-2</v>
      </c>
      <c r="G86" s="68">
        <v>0.34</v>
      </c>
      <c r="H86" s="1">
        <v>5.9799999999999999E-2</v>
      </c>
      <c r="I86" s="68">
        <v>1.1599999999999999</v>
      </c>
      <c r="J86" s="69">
        <v>600.20000000000005</v>
      </c>
      <c r="K86" s="69">
        <v>3.9</v>
      </c>
      <c r="L86" s="70">
        <v>600.6</v>
      </c>
      <c r="M86" s="70">
        <v>11</v>
      </c>
      <c r="N86" s="70">
        <v>594</v>
      </c>
      <c r="O86" s="70">
        <v>50</v>
      </c>
    </row>
    <row r="87" spans="1:15" x14ac:dyDescent="0.25">
      <c r="A87" s="1" t="s">
        <v>542</v>
      </c>
      <c r="B87" s="1" t="s">
        <v>543</v>
      </c>
      <c r="D87" s="1">
        <v>0.80379999999999996</v>
      </c>
      <c r="E87" s="1">
        <v>1.4</v>
      </c>
      <c r="F87" s="1">
        <v>9.7100000000000006E-2</v>
      </c>
      <c r="G87" s="68">
        <v>0.3</v>
      </c>
      <c r="H87" s="1">
        <v>5.9799999999999999E-2</v>
      </c>
      <c r="I87" s="68">
        <v>0.93</v>
      </c>
      <c r="J87" s="69">
        <v>597.20000000000005</v>
      </c>
      <c r="K87" s="69">
        <v>3.5</v>
      </c>
      <c r="L87" s="70">
        <v>598.9</v>
      </c>
      <c r="M87" s="70">
        <v>12.7</v>
      </c>
      <c r="N87" s="70">
        <v>596</v>
      </c>
      <c r="O87" s="70">
        <v>40</v>
      </c>
    </row>
    <row r="88" spans="1:15" x14ac:dyDescent="0.25">
      <c r="G88" s="68"/>
      <c r="I88" s="71"/>
      <c r="J88" s="72"/>
      <c r="K88" s="69"/>
      <c r="L88" s="70"/>
      <c r="M88" s="70"/>
      <c r="N88" s="70"/>
      <c r="O88" s="70"/>
    </row>
    <row r="89" spans="1:15" x14ac:dyDescent="0.25">
      <c r="A89" s="65" t="s">
        <v>544</v>
      </c>
      <c r="B89" s="66"/>
      <c r="C89" s="66"/>
      <c r="D89" s="67"/>
      <c r="E89" s="67"/>
      <c r="F89" s="66"/>
      <c r="G89" s="73"/>
      <c r="H89" s="66"/>
      <c r="I89" s="73"/>
      <c r="J89" s="74"/>
      <c r="K89" s="74"/>
      <c r="L89" s="75"/>
      <c r="M89" s="75"/>
      <c r="N89" s="75"/>
      <c r="O89" s="75"/>
    </row>
    <row r="90" spans="1:15" x14ac:dyDescent="0.25">
      <c r="A90" s="1" t="s">
        <v>545</v>
      </c>
      <c r="B90" s="1" t="s">
        <v>457</v>
      </c>
      <c r="D90" s="1">
        <v>0.7954</v>
      </c>
      <c r="E90" s="1">
        <v>1</v>
      </c>
      <c r="F90" s="1">
        <v>9.7500000000000003E-2</v>
      </c>
      <c r="G90" s="68">
        <v>0.28000000000000003</v>
      </c>
      <c r="H90" s="76">
        <v>5.9400000000000001E-2</v>
      </c>
      <c r="I90" s="68">
        <v>0.81</v>
      </c>
      <c r="J90" s="69">
        <v>599.70000000000005</v>
      </c>
      <c r="K90" s="69">
        <v>3.2</v>
      </c>
      <c r="L90" s="70">
        <v>594.29999999999995</v>
      </c>
      <c r="M90" s="70">
        <v>9</v>
      </c>
      <c r="N90" s="70">
        <v>582</v>
      </c>
      <c r="O90" s="70">
        <v>34</v>
      </c>
    </row>
    <row r="91" spans="1:15" x14ac:dyDescent="0.25">
      <c r="A91" s="1" t="s">
        <v>546</v>
      </c>
      <c r="B91" s="1" t="s">
        <v>459</v>
      </c>
      <c r="D91" s="1">
        <v>0.81799999999999995</v>
      </c>
      <c r="E91" s="1">
        <v>1.1000000000000001</v>
      </c>
      <c r="F91" s="1">
        <v>9.7699999999999995E-2</v>
      </c>
      <c r="G91" s="68">
        <v>0.24</v>
      </c>
      <c r="H91" s="76">
        <v>6.0499999999999998E-2</v>
      </c>
      <c r="I91" s="68">
        <v>0.76</v>
      </c>
      <c r="J91" s="69">
        <v>600.70000000000005</v>
      </c>
      <c r="K91" s="69">
        <v>2.7</v>
      </c>
      <c r="L91" s="70">
        <v>607</v>
      </c>
      <c r="M91" s="70">
        <v>10.1</v>
      </c>
      <c r="N91" s="70">
        <v>620</v>
      </c>
      <c r="O91" s="70">
        <v>32</v>
      </c>
    </row>
    <row r="92" spans="1:15" x14ac:dyDescent="0.25">
      <c r="A92" s="1" t="s">
        <v>547</v>
      </c>
      <c r="B92" s="1" t="s">
        <v>461</v>
      </c>
      <c r="D92" s="1">
        <v>0.81679999999999997</v>
      </c>
      <c r="E92" s="1">
        <v>1.1000000000000001</v>
      </c>
      <c r="F92" s="1">
        <v>9.7799999999999998E-2</v>
      </c>
      <c r="G92" s="68">
        <v>0.28000000000000003</v>
      </c>
      <c r="H92" s="76">
        <v>6.0299999999999999E-2</v>
      </c>
      <c r="I92" s="68">
        <v>0.74</v>
      </c>
      <c r="J92" s="69">
        <v>601.70000000000005</v>
      </c>
      <c r="K92" s="69">
        <v>3.2</v>
      </c>
      <c r="L92" s="70">
        <v>606.20000000000005</v>
      </c>
      <c r="M92" s="70">
        <v>10.3</v>
      </c>
      <c r="N92" s="70">
        <v>614</v>
      </c>
      <c r="O92" s="70">
        <v>32</v>
      </c>
    </row>
    <row r="93" spans="1:15" x14ac:dyDescent="0.25">
      <c r="A93" s="1" t="s">
        <v>548</v>
      </c>
      <c r="B93" s="1" t="s">
        <v>463</v>
      </c>
      <c r="D93" s="1">
        <v>0.8075</v>
      </c>
      <c r="E93" s="1">
        <v>1.3</v>
      </c>
      <c r="F93" s="1">
        <v>9.7500000000000003E-2</v>
      </c>
      <c r="G93" s="68">
        <v>0.31</v>
      </c>
      <c r="H93" s="76">
        <v>6.0400000000000002E-2</v>
      </c>
      <c r="I93" s="68">
        <v>1.1200000000000001</v>
      </c>
      <c r="J93" s="69">
        <v>599.5</v>
      </c>
      <c r="K93" s="69">
        <v>3.5</v>
      </c>
      <c r="L93" s="70">
        <v>601.1</v>
      </c>
      <c r="M93" s="70">
        <v>11.8</v>
      </c>
      <c r="N93" s="70">
        <v>618</v>
      </c>
      <c r="O93" s="70">
        <v>48</v>
      </c>
    </row>
    <row r="94" spans="1:15" x14ac:dyDescent="0.25">
      <c r="A94" s="1" t="s">
        <v>549</v>
      </c>
      <c r="B94" s="1" t="s">
        <v>465</v>
      </c>
      <c r="D94" s="1">
        <v>0.79930000000000001</v>
      </c>
      <c r="E94" s="1">
        <v>1.1000000000000001</v>
      </c>
      <c r="F94" s="1">
        <v>9.7100000000000006E-2</v>
      </c>
      <c r="G94" s="68">
        <v>0.25</v>
      </c>
      <c r="H94" s="76">
        <v>6.0600000000000001E-2</v>
      </c>
      <c r="I94" s="68">
        <v>0.98</v>
      </c>
      <c r="J94" s="69">
        <v>597.1</v>
      </c>
      <c r="K94" s="69">
        <v>2.9</v>
      </c>
      <c r="L94" s="70">
        <v>596.4</v>
      </c>
      <c r="M94" s="70">
        <v>9.6999999999999993</v>
      </c>
      <c r="N94" s="70">
        <v>626</v>
      </c>
      <c r="O94" s="70">
        <v>42</v>
      </c>
    </row>
    <row r="95" spans="1:15" x14ac:dyDescent="0.25">
      <c r="A95" s="1" t="s">
        <v>550</v>
      </c>
      <c r="B95" s="1" t="s">
        <v>467</v>
      </c>
      <c r="D95" s="1">
        <v>0.82820000000000005</v>
      </c>
      <c r="E95" s="1">
        <v>0.9</v>
      </c>
      <c r="F95" s="1">
        <v>9.8100000000000007E-2</v>
      </c>
      <c r="G95" s="68">
        <v>0.3</v>
      </c>
      <c r="H95" s="76">
        <v>0.06</v>
      </c>
      <c r="I95" s="68">
        <v>0.84</v>
      </c>
      <c r="J95" s="69">
        <v>603.5</v>
      </c>
      <c r="K95" s="69">
        <v>3.4</v>
      </c>
      <c r="L95" s="70">
        <v>612.6</v>
      </c>
      <c r="M95" s="70">
        <v>8.6</v>
      </c>
      <c r="N95" s="70">
        <v>602</v>
      </c>
      <c r="O95" s="70">
        <v>36</v>
      </c>
    </row>
    <row r="96" spans="1:15" x14ac:dyDescent="0.25">
      <c r="A96" s="1" t="s">
        <v>551</v>
      </c>
      <c r="B96" s="1" t="s">
        <v>469</v>
      </c>
      <c r="D96" s="1">
        <v>0.80859999999999999</v>
      </c>
      <c r="E96" s="1">
        <v>1.1000000000000001</v>
      </c>
      <c r="F96" s="1">
        <v>9.7799999999999998E-2</v>
      </c>
      <c r="G96" s="68">
        <v>0.24</v>
      </c>
      <c r="H96" s="76">
        <v>0.06</v>
      </c>
      <c r="I96" s="68">
        <v>0.94</v>
      </c>
      <c r="J96" s="69">
        <v>601.29999999999995</v>
      </c>
      <c r="K96" s="69">
        <v>2.7</v>
      </c>
      <c r="L96" s="70">
        <v>601.70000000000005</v>
      </c>
      <c r="M96" s="70">
        <v>10.4</v>
      </c>
      <c r="N96" s="70">
        <v>602</v>
      </c>
      <c r="O96" s="70">
        <v>40</v>
      </c>
    </row>
    <row r="97" spans="1:15" x14ac:dyDescent="0.25">
      <c r="A97" s="1" t="s">
        <v>552</v>
      </c>
      <c r="B97" s="1" t="s">
        <v>471</v>
      </c>
      <c r="D97" s="1">
        <v>0.80159999999999998</v>
      </c>
      <c r="E97" s="1">
        <v>1</v>
      </c>
      <c r="F97" s="1">
        <v>9.7500000000000003E-2</v>
      </c>
      <c r="G97" s="68">
        <v>0.31</v>
      </c>
      <c r="H97" s="76">
        <v>0.06</v>
      </c>
      <c r="I97" s="68">
        <v>0.84</v>
      </c>
      <c r="J97" s="69">
        <v>599.6</v>
      </c>
      <c r="K97" s="69">
        <v>3.6</v>
      </c>
      <c r="L97" s="70">
        <v>597.79999999999995</v>
      </c>
      <c r="M97" s="70">
        <v>9.1</v>
      </c>
      <c r="N97" s="70">
        <v>602</v>
      </c>
      <c r="O97" s="70">
        <v>36</v>
      </c>
    </row>
    <row r="98" spans="1:15" x14ac:dyDescent="0.25">
      <c r="A98" s="1" t="s">
        <v>553</v>
      </c>
      <c r="B98" s="1" t="s">
        <v>465</v>
      </c>
      <c r="D98" s="1">
        <v>0.79949999999999999</v>
      </c>
      <c r="E98" s="1">
        <v>1.3</v>
      </c>
      <c r="F98" s="1">
        <v>9.7500000000000003E-2</v>
      </c>
      <c r="G98" s="68">
        <v>0.49</v>
      </c>
      <c r="H98" s="1">
        <v>5.9799999999999999E-2</v>
      </c>
      <c r="I98" s="68">
        <v>0.88</v>
      </c>
      <c r="J98" s="69">
        <v>600</v>
      </c>
      <c r="K98" s="69">
        <v>5.6</v>
      </c>
      <c r="L98" s="70">
        <v>596.6</v>
      </c>
      <c r="M98" s="70">
        <v>11.9</v>
      </c>
      <c r="N98" s="70">
        <v>598</v>
      </c>
      <c r="O98" s="70">
        <v>38</v>
      </c>
    </row>
    <row r="99" spans="1:15" x14ac:dyDescent="0.25">
      <c r="A99" s="1" t="s">
        <v>554</v>
      </c>
      <c r="B99" s="1" t="s">
        <v>467</v>
      </c>
      <c r="D99" s="1">
        <v>0.81850000000000001</v>
      </c>
      <c r="E99" s="1">
        <v>1.2</v>
      </c>
      <c r="F99" s="1">
        <v>9.7199999999999995E-2</v>
      </c>
      <c r="G99" s="68">
        <v>0.37</v>
      </c>
      <c r="H99" s="1">
        <v>6.08E-2</v>
      </c>
      <c r="I99" s="68">
        <v>1.02</v>
      </c>
      <c r="J99" s="69">
        <v>597.9</v>
      </c>
      <c r="K99" s="69">
        <v>4.2</v>
      </c>
      <c r="L99" s="70">
        <v>607.20000000000005</v>
      </c>
      <c r="M99" s="70">
        <v>10.7</v>
      </c>
      <c r="N99" s="70">
        <v>630</v>
      </c>
      <c r="O99" s="70">
        <v>44</v>
      </c>
    </row>
    <row r="100" spans="1:15" x14ac:dyDescent="0.25">
      <c r="A100" s="1" t="s">
        <v>555</v>
      </c>
      <c r="B100" s="1" t="s">
        <v>469</v>
      </c>
      <c r="D100" s="1">
        <v>0.80379999999999996</v>
      </c>
      <c r="E100" s="1">
        <v>1.2</v>
      </c>
      <c r="F100" s="1">
        <v>9.7299999999999998E-2</v>
      </c>
      <c r="G100" s="68">
        <v>0.25</v>
      </c>
      <c r="H100" s="1">
        <v>5.9799999999999999E-2</v>
      </c>
      <c r="I100" s="68">
        <v>0.87</v>
      </c>
      <c r="J100" s="69">
        <v>598.6</v>
      </c>
      <c r="K100" s="69">
        <v>2.9</v>
      </c>
      <c r="L100" s="70">
        <v>599</v>
      </c>
      <c r="M100" s="70">
        <v>10.5</v>
      </c>
      <c r="N100" s="70">
        <v>596</v>
      </c>
      <c r="O100" s="70">
        <v>38</v>
      </c>
    </row>
    <row r="101" spans="1:15" x14ac:dyDescent="0.25">
      <c r="A101" s="1" t="s">
        <v>556</v>
      </c>
      <c r="B101" s="1" t="s">
        <v>471</v>
      </c>
      <c r="D101" s="1">
        <v>0.81589999999999996</v>
      </c>
      <c r="E101" s="1">
        <v>0.9</v>
      </c>
      <c r="F101" s="1">
        <v>9.8400000000000001E-2</v>
      </c>
      <c r="G101" s="68">
        <v>0.28999999999999998</v>
      </c>
      <c r="H101" s="1">
        <v>6.0100000000000001E-2</v>
      </c>
      <c r="I101" s="68">
        <v>0.71</v>
      </c>
      <c r="J101" s="69">
        <v>605.1</v>
      </c>
      <c r="K101" s="69">
        <v>3.3</v>
      </c>
      <c r="L101" s="70">
        <v>605.70000000000005</v>
      </c>
      <c r="M101" s="70">
        <v>8.1999999999999993</v>
      </c>
      <c r="N101" s="70">
        <v>608</v>
      </c>
      <c r="O101" s="70">
        <v>30</v>
      </c>
    </row>
    <row r="102" spans="1:15" x14ac:dyDescent="0.25">
      <c r="A102" s="1" t="s">
        <v>557</v>
      </c>
      <c r="B102" s="1" t="s">
        <v>465</v>
      </c>
      <c r="D102" s="1">
        <v>0.81089999999999995</v>
      </c>
      <c r="E102" s="1">
        <v>0.9</v>
      </c>
      <c r="F102" s="1">
        <v>9.7799999999999998E-2</v>
      </c>
      <c r="G102" s="68">
        <v>0.27</v>
      </c>
      <c r="H102" s="1">
        <v>6.0600000000000001E-2</v>
      </c>
      <c r="I102" s="68">
        <v>0.78</v>
      </c>
      <c r="J102" s="69">
        <v>601.70000000000005</v>
      </c>
      <c r="K102" s="69">
        <v>3.1</v>
      </c>
      <c r="L102" s="70">
        <v>603</v>
      </c>
      <c r="M102" s="70">
        <v>8.4</v>
      </c>
      <c r="N102" s="70">
        <v>622</v>
      </c>
      <c r="O102" s="70">
        <v>32</v>
      </c>
    </row>
    <row r="103" spans="1:15" x14ac:dyDescent="0.25">
      <c r="A103" s="1" t="s">
        <v>558</v>
      </c>
      <c r="B103" s="1" t="s">
        <v>467</v>
      </c>
      <c r="D103" s="1">
        <v>0.8155</v>
      </c>
      <c r="E103" s="1">
        <v>1.1000000000000001</v>
      </c>
      <c r="F103" s="1">
        <v>9.7199999999999995E-2</v>
      </c>
      <c r="G103" s="68">
        <v>0.25</v>
      </c>
      <c r="H103" s="1">
        <v>6.0999999999999999E-2</v>
      </c>
      <c r="I103" s="68">
        <v>0.85</v>
      </c>
      <c r="J103" s="69">
        <v>598</v>
      </c>
      <c r="K103" s="69">
        <v>2.8</v>
      </c>
      <c r="L103" s="70">
        <v>605.5</v>
      </c>
      <c r="M103" s="70">
        <v>9.6</v>
      </c>
      <c r="N103" s="70">
        <v>636</v>
      </c>
      <c r="O103" s="70">
        <v>38</v>
      </c>
    </row>
    <row r="104" spans="1:15" x14ac:dyDescent="0.25">
      <c r="A104" s="1" t="s">
        <v>559</v>
      </c>
      <c r="B104" s="1" t="s">
        <v>469</v>
      </c>
      <c r="D104" s="1">
        <v>0.80649999999999999</v>
      </c>
      <c r="E104" s="1">
        <v>0.9</v>
      </c>
      <c r="F104" s="1">
        <v>9.7600000000000006E-2</v>
      </c>
      <c r="G104" s="68">
        <v>0.33</v>
      </c>
      <c r="H104" s="1">
        <v>5.96E-2</v>
      </c>
      <c r="I104" s="68">
        <v>0.9</v>
      </c>
      <c r="J104" s="69">
        <v>600.5</v>
      </c>
      <c r="K104" s="69">
        <v>3.8</v>
      </c>
      <c r="L104" s="70">
        <v>600.5</v>
      </c>
      <c r="M104" s="70">
        <v>8.3000000000000007</v>
      </c>
      <c r="N104" s="70">
        <v>588</v>
      </c>
      <c r="O104" s="70">
        <v>40</v>
      </c>
    </row>
    <row r="105" spans="1:15" x14ac:dyDescent="0.25">
      <c r="A105" s="1" t="s">
        <v>560</v>
      </c>
      <c r="B105" s="1" t="s">
        <v>471</v>
      </c>
      <c r="D105" s="1">
        <v>0.80489999999999995</v>
      </c>
      <c r="E105" s="1">
        <v>1.3</v>
      </c>
      <c r="F105" s="1">
        <v>9.7799999999999998E-2</v>
      </c>
      <c r="G105" s="68">
        <v>0.32</v>
      </c>
      <c r="H105" s="1">
        <v>5.9499999999999997E-2</v>
      </c>
      <c r="I105" s="68">
        <v>1.01</v>
      </c>
      <c r="J105" s="69">
        <v>601.29999999999995</v>
      </c>
      <c r="K105" s="69">
        <v>3.6</v>
      </c>
      <c r="L105" s="70">
        <v>599.6</v>
      </c>
      <c r="M105" s="70">
        <v>11.7</v>
      </c>
      <c r="N105" s="70">
        <v>584</v>
      </c>
      <c r="O105" s="70">
        <v>44</v>
      </c>
    </row>
    <row r="106" spans="1:15" x14ac:dyDescent="0.25">
      <c r="A106" s="1" t="s">
        <v>561</v>
      </c>
      <c r="B106" s="1" t="s">
        <v>562</v>
      </c>
      <c r="D106" s="1">
        <v>0.81140000000000001</v>
      </c>
      <c r="E106" s="1">
        <v>0.9</v>
      </c>
      <c r="F106" s="1">
        <v>9.7799999999999998E-2</v>
      </c>
      <c r="G106" s="68">
        <v>0.27</v>
      </c>
      <c r="H106" s="1">
        <v>6.0600000000000001E-2</v>
      </c>
      <c r="I106" s="68">
        <v>0.78</v>
      </c>
      <c r="J106" s="69">
        <v>601.70000000000005</v>
      </c>
      <c r="K106" s="69">
        <v>3.1</v>
      </c>
      <c r="L106" s="70">
        <v>603.20000000000005</v>
      </c>
      <c r="M106" s="70">
        <v>8.4</v>
      </c>
      <c r="N106" s="70">
        <v>624</v>
      </c>
      <c r="O106" s="70">
        <v>34</v>
      </c>
    </row>
    <row r="107" spans="1:15" x14ac:dyDescent="0.25">
      <c r="A107" s="1" t="s">
        <v>563</v>
      </c>
      <c r="B107" s="1" t="s">
        <v>564</v>
      </c>
      <c r="D107" s="1">
        <v>0.81559999999999999</v>
      </c>
      <c r="E107" s="1">
        <v>1.1000000000000001</v>
      </c>
      <c r="F107" s="1">
        <v>9.7199999999999995E-2</v>
      </c>
      <c r="G107" s="68">
        <v>0.25</v>
      </c>
      <c r="H107" s="1">
        <v>6.0999999999999999E-2</v>
      </c>
      <c r="I107" s="68">
        <v>0.85</v>
      </c>
      <c r="J107" s="69">
        <v>598</v>
      </c>
      <c r="K107" s="69">
        <v>2.8</v>
      </c>
      <c r="L107" s="70">
        <v>605.6</v>
      </c>
      <c r="M107" s="70">
        <v>9.6</v>
      </c>
      <c r="N107" s="70">
        <v>638</v>
      </c>
      <c r="O107" s="70">
        <v>38</v>
      </c>
    </row>
    <row r="108" spans="1:15" x14ac:dyDescent="0.25">
      <c r="A108" s="1" t="s">
        <v>565</v>
      </c>
      <c r="B108" s="1" t="s">
        <v>566</v>
      </c>
      <c r="D108" s="1">
        <v>0.80640000000000001</v>
      </c>
      <c r="E108" s="1">
        <v>0.9</v>
      </c>
      <c r="F108" s="1">
        <v>9.7600000000000006E-2</v>
      </c>
      <c r="G108" s="68">
        <v>0.33</v>
      </c>
      <c r="H108" s="1">
        <v>5.96E-2</v>
      </c>
      <c r="I108" s="68">
        <v>0.9</v>
      </c>
      <c r="J108" s="69">
        <v>600.5</v>
      </c>
      <c r="K108" s="69">
        <v>3.8</v>
      </c>
      <c r="L108" s="70">
        <v>600.4</v>
      </c>
      <c r="M108" s="70">
        <v>8.3000000000000007</v>
      </c>
      <c r="N108" s="70">
        <v>588</v>
      </c>
      <c r="O108" s="70">
        <v>38</v>
      </c>
    </row>
    <row r="109" spans="1:15" x14ac:dyDescent="0.25">
      <c r="A109" s="1" t="s">
        <v>567</v>
      </c>
      <c r="B109" s="1" t="s">
        <v>568</v>
      </c>
      <c r="D109" s="1">
        <v>0.8044</v>
      </c>
      <c r="E109" s="1">
        <v>1.3</v>
      </c>
      <c r="F109" s="1">
        <v>9.7799999999999998E-2</v>
      </c>
      <c r="G109" s="68">
        <v>0.32</v>
      </c>
      <c r="H109" s="1">
        <v>5.9499999999999997E-2</v>
      </c>
      <c r="I109" s="68">
        <v>1.01</v>
      </c>
      <c r="J109" s="69">
        <v>601.4</v>
      </c>
      <c r="K109" s="69">
        <v>3.6</v>
      </c>
      <c r="L109" s="70">
        <v>599.29999999999995</v>
      </c>
      <c r="M109" s="70">
        <v>11.7</v>
      </c>
      <c r="N109" s="70">
        <v>584</v>
      </c>
      <c r="O109" s="70">
        <v>42</v>
      </c>
    </row>
    <row r="110" spans="1:15" x14ac:dyDescent="0.25">
      <c r="A110" s="1" t="s">
        <v>569</v>
      </c>
      <c r="B110" s="1" t="s">
        <v>465</v>
      </c>
      <c r="D110" s="1">
        <v>0.8054</v>
      </c>
      <c r="E110" s="1">
        <v>1.1000000000000001</v>
      </c>
      <c r="F110" s="1">
        <v>9.7600000000000006E-2</v>
      </c>
      <c r="G110" s="68">
        <v>0.33</v>
      </c>
      <c r="H110" s="1">
        <v>5.9799999999999999E-2</v>
      </c>
      <c r="I110" s="68">
        <v>0.69</v>
      </c>
      <c r="J110" s="69">
        <v>600.29999999999995</v>
      </c>
      <c r="K110" s="69">
        <v>3.7</v>
      </c>
      <c r="L110" s="70">
        <v>599.9</v>
      </c>
      <c r="M110" s="70">
        <v>10.1</v>
      </c>
      <c r="N110" s="70">
        <v>596</v>
      </c>
      <c r="O110" s="70">
        <v>30</v>
      </c>
    </row>
    <row r="111" spans="1:15" x14ac:dyDescent="0.25">
      <c r="A111" s="1" t="s">
        <v>570</v>
      </c>
      <c r="B111" s="1" t="s">
        <v>467</v>
      </c>
      <c r="D111" s="1">
        <v>0.81420000000000003</v>
      </c>
      <c r="E111" s="1">
        <v>1.1000000000000001</v>
      </c>
      <c r="F111" s="1">
        <v>9.7900000000000001E-2</v>
      </c>
      <c r="G111" s="68">
        <v>0.33</v>
      </c>
      <c r="H111" s="1">
        <v>6.0499999999999998E-2</v>
      </c>
      <c r="I111" s="68">
        <v>0.86</v>
      </c>
      <c r="J111" s="69">
        <v>602.1</v>
      </c>
      <c r="K111" s="69">
        <v>3.7</v>
      </c>
      <c r="L111" s="70">
        <v>604.79999999999995</v>
      </c>
      <c r="M111" s="70">
        <v>9.6</v>
      </c>
      <c r="N111" s="70">
        <v>622</v>
      </c>
      <c r="O111" s="70">
        <v>38</v>
      </c>
    </row>
    <row r="112" spans="1:15" x14ac:dyDescent="0.25">
      <c r="A112" s="1" t="s">
        <v>571</v>
      </c>
      <c r="B112" s="1" t="s">
        <v>469</v>
      </c>
      <c r="D112" s="1">
        <v>0.81840000000000002</v>
      </c>
      <c r="E112" s="1">
        <v>1.3</v>
      </c>
      <c r="F112" s="1">
        <v>9.7699999999999995E-2</v>
      </c>
      <c r="G112" s="68">
        <v>0.28999999999999998</v>
      </c>
      <c r="H112" s="1">
        <v>6.0600000000000001E-2</v>
      </c>
      <c r="I112" s="68">
        <v>0.87</v>
      </c>
      <c r="J112" s="69">
        <v>600.79999999999995</v>
      </c>
      <c r="K112" s="69">
        <v>3.4</v>
      </c>
      <c r="L112" s="70">
        <v>607.1</v>
      </c>
      <c r="M112" s="70">
        <v>11.5</v>
      </c>
      <c r="N112" s="70">
        <v>624</v>
      </c>
      <c r="O112" s="70">
        <v>38</v>
      </c>
    </row>
    <row r="113" spans="1:15" x14ac:dyDescent="0.25">
      <c r="A113" s="1" t="s">
        <v>572</v>
      </c>
      <c r="B113" s="1" t="s">
        <v>471</v>
      </c>
      <c r="D113" s="1">
        <v>0.79969999999999997</v>
      </c>
      <c r="E113" s="1">
        <v>1</v>
      </c>
      <c r="F113" s="1">
        <v>9.7299999999999998E-2</v>
      </c>
      <c r="G113" s="68">
        <v>0.36</v>
      </c>
      <c r="H113" s="1">
        <v>5.96E-2</v>
      </c>
      <c r="I113" s="68">
        <v>0.75</v>
      </c>
      <c r="J113" s="69">
        <v>598.29999999999995</v>
      </c>
      <c r="K113" s="69">
        <v>4.0999999999999996</v>
      </c>
      <c r="L113" s="70">
        <v>596.70000000000005</v>
      </c>
      <c r="M113" s="70">
        <v>8.8000000000000007</v>
      </c>
      <c r="N113" s="70">
        <v>588</v>
      </c>
      <c r="O113" s="70">
        <v>32</v>
      </c>
    </row>
    <row r="114" spans="1:15" x14ac:dyDescent="0.25">
      <c r="A114" s="1" t="s">
        <v>573</v>
      </c>
      <c r="B114" s="1" t="s">
        <v>465</v>
      </c>
      <c r="D114" s="1">
        <v>0.81230000000000002</v>
      </c>
      <c r="E114" s="1">
        <v>1.2</v>
      </c>
      <c r="F114" s="1">
        <v>9.7900000000000001E-2</v>
      </c>
      <c r="G114" s="68">
        <v>0.31</v>
      </c>
      <c r="H114" s="1">
        <v>6.0199999999999997E-2</v>
      </c>
      <c r="I114" s="68">
        <v>0.9</v>
      </c>
      <c r="J114" s="69">
        <v>602.20000000000005</v>
      </c>
      <c r="K114" s="69">
        <v>3.6</v>
      </c>
      <c r="L114" s="70">
        <v>603.79999999999995</v>
      </c>
      <c r="M114" s="70">
        <v>10.9</v>
      </c>
      <c r="N114" s="70">
        <v>608</v>
      </c>
      <c r="O114" s="70">
        <v>40</v>
      </c>
    </row>
    <row r="115" spans="1:15" x14ac:dyDescent="0.25">
      <c r="A115" s="1" t="s">
        <v>574</v>
      </c>
      <c r="B115" s="1" t="s">
        <v>467</v>
      </c>
      <c r="D115" s="1">
        <v>0.80500000000000005</v>
      </c>
      <c r="E115" s="1">
        <v>1.1000000000000001</v>
      </c>
      <c r="F115" s="1">
        <v>9.7500000000000003E-2</v>
      </c>
      <c r="G115" s="68">
        <v>0.22</v>
      </c>
      <c r="H115" s="1">
        <v>5.9900000000000002E-2</v>
      </c>
      <c r="I115" s="68">
        <v>0.91</v>
      </c>
      <c r="J115" s="69">
        <v>599.9</v>
      </c>
      <c r="K115" s="69">
        <v>2.5</v>
      </c>
      <c r="L115" s="70">
        <v>599.6</v>
      </c>
      <c r="M115" s="70">
        <v>9.6999999999999993</v>
      </c>
      <c r="N115" s="70">
        <v>600</v>
      </c>
      <c r="O115" s="70">
        <v>38</v>
      </c>
    </row>
    <row r="116" spans="1:15" x14ac:dyDescent="0.25">
      <c r="A116" s="1" t="s">
        <v>575</v>
      </c>
      <c r="B116" s="1" t="s">
        <v>469</v>
      </c>
      <c r="D116" s="1">
        <v>0.80800000000000005</v>
      </c>
      <c r="E116" s="1">
        <v>0.9</v>
      </c>
      <c r="F116" s="1">
        <v>9.74E-2</v>
      </c>
      <c r="G116" s="68">
        <v>0.28000000000000003</v>
      </c>
      <c r="H116" s="1">
        <v>6.0100000000000001E-2</v>
      </c>
      <c r="I116" s="68">
        <v>0.81</v>
      </c>
      <c r="J116" s="69">
        <v>599.1</v>
      </c>
      <c r="K116" s="69">
        <v>3.2</v>
      </c>
      <c r="L116" s="70">
        <v>601.29999999999995</v>
      </c>
      <c r="M116" s="70">
        <v>8.3000000000000007</v>
      </c>
      <c r="N116" s="70">
        <v>606</v>
      </c>
      <c r="O116" s="70">
        <v>36</v>
      </c>
    </row>
    <row r="117" spans="1:15" x14ac:dyDescent="0.25">
      <c r="A117" s="1" t="s">
        <v>576</v>
      </c>
      <c r="B117" s="1" t="s">
        <v>471</v>
      </c>
      <c r="D117" s="1">
        <v>0.8125</v>
      </c>
      <c r="E117" s="1">
        <v>1</v>
      </c>
      <c r="F117" s="1">
        <v>9.7600000000000006E-2</v>
      </c>
      <c r="G117" s="68">
        <v>0.28999999999999998</v>
      </c>
      <c r="H117" s="1">
        <v>6.0499999999999998E-2</v>
      </c>
      <c r="I117" s="68">
        <v>0.85</v>
      </c>
      <c r="J117" s="69">
        <v>600.29999999999995</v>
      </c>
      <c r="K117" s="69">
        <v>3.3</v>
      </c>
      <c r="L117" s="70">
        <v>603.9</v>
      </c>
      <c r="M117" s="70">
        <v>8.6999999999999993</v>
      </c>
      <c r="N117" s="70">
        <v>618</v>
      </c>
      <c r="O117" s="70">
        <v>38</v>
      </c>
    </row>
    <row r="118" spans="1:15" x14ac:dyDescent="0.25">
      <c r="A118" s="1" t="s">
        <v>577</v>
      </c>
      <c r="B118" s="1" t="s">
        <v>465</v>
      </c>
      <c r="D118" s="1">
        <v>0.79759999999999998</v>
      </c>
      <c r="E118" s="1">
        <v>1.2</v>
      </c>
      <c r="F118" s="1">
        <v>9.8000000000000004E-2</v>
      </c>
      <c r="G118" s="68">
        <v>0.27</v>
      </c>
      <c r="H118" s="1">
        <v>5.9299999999999999E-2</v>
      </c>
      <c r="I118" s="68">
        <v>1.02</v>
      </c>
      <c r="J118" s="69">
        <v>602.4</v>
      </c>
      <c r="K118" s="69">
        <v>3.1</v>
      </c>
      <c r="L118" s="70">
        <v>595.5</v>
      </c>
      <c r="M118" s="70">
        <v>10.5</v>
      </c>
      <c r="N118" s="70">
        <v>578</v>
      </c>
      <c r="O118" s="70">
        <v>44</v>
      </c>
    </row>
    <row r="119" spans="1:15" x14ac:dyDescent="0.25">
      <c r="A119" s="1" t="s">
        <v>578</v>
      </c>
      <c r="B119" s="1" t="s">
        <v>467</v>
      </c>
      <c r="D119" s="1">
        <v>0.80759999999999998</v>
      </c>
      <c r="E119" s="1">
        <v>1</v>
      </c>
      <c r="F119" s="1">
        <v>9.7799999999999998E-2</v>
      </c>
      <c r="G119" s="68">
        <v>0.35</v>
      </c>
      <c r="H119" s="1">
        <v>0.06</v>
      </c>
      <c r="I119" s="68">
        <v>0.85</v>
      </c>
      <c r="J119" s="69">
        <v>601.5</v>
      </c>
      <c r="K119" s="69">
        <v>4</v>
      </c>
      <c r="L119" s="70">
        <v>601.1</v>
      </c>
      <c r="M119" s="70">
        <v>9.5</v>
      </c>
      <c r="N119" s="70">
        <v>602</v>
      </c>
      <c r="O119" s="70">
        <v>36</v>
      </c>
    </row>
    <row r="120" spans="1:15" x14ac:dyDescent="0.25">
      <c r="A120" s="1" t="s">
        <v>579</v>
      </c>
      <c r="B120" s="1" t="s">
        <v>469</v>
      </c>
      <c r="D120" s="1">
        <v>0.81169999999999998</v>
      </c>
      <c r="E120" s="1">
        <v>0.9</v>
      </c>
      <c r="F120" s="1">
        <v>9.69E-2</v>
      </c>
      <c r="G120" s="68">
        <v>0.28999999999999998</v>
      </c>
      <c r="H120" s="1">
        <v>6.0299999999999999E-2</v>
      </c>
      <c r="I120" s="68">
        <v>0.87</v>
      </c>
      <c r="J120" s="69">
        <v>596.4</v>
      </c>
      <c r="K120" s="69">
        <v>3.4</v>
      </c>
      <c r="L120" s="70">
        <v>603.4</v>
      </c>
      <c r="M120" s="70">
        <v>8.6</v>
      </c>
      <c r="N120" s="70">
        <v>614</v>
      </c>
      <c r="O120" s="70">
        <v>38</v>
      </c>
    </row>
    <row r="121" spans="1:15" x14ac:dyDescent="0.25">
      <c r="A121" s="1" t="s">
        <v>580</v>
      </c>
      <c r="B121" s="1" t="s">
        <v>471</v>
      </c>
      <c r="D121" s="1">
        <v>0.82089999999999996</v>
      </c>
      <c r="E121" s="1">
        <v>1.1000000000000001</v>
      </c>
      <c r="F121" s="1">
        <v>9.7799999999999998E-2</v>
      </c>
      <c r="G121" s="68">
        <v>0.28000000000000003</v>
      </c>
      <c r="H121" s="1">
        <v>6.0900000000000003E-2</v>
      </c>
      <c r="I121" s="68">
        <v>0.64</v>
      </c>
      <c r="J121" s="69">
        <v>601.29999999999995</v>
      </c>
      <c r="K121" s="69">
        <v>3.2</v>
      </c>
      <c r="L121" s="70">
        <v>608.5</v>
      </c>
      <c r="M121" s="70">
        <v>9.6</v>
      </c>
      <c r="N121" s="70">
        <v>636</v>
      </c>
      <c r="O121" s="70">
        <v>26</v>
      </c>
    </row>
    <row r="122" spans="1:15" x14ac:dyDescent="0.25">
      <c r="A122" s="1" t="s">
        <v>581</v>
      </c>
      <c r="B122" s="1" t="s">
        <v>465</v>
      </c>
      <c r="D122" s="1">
        <v>0.81910000000000005</v>
      </c>
      <c r="E122" s="1">
        <v>1.3</v>
      </c>
      <c r="F122" s="1">
        <v>9.7900000000000001E-2</v>
      </c>
      <c r="G122" s="68">
        <v>0.26</v>
      </c>
      <c r="H122" s="1">
        <v>6.0600000000000001E-2</v>
      </c>
      <c r="I122" s="68">
        <v>0.81</v>
      </c>
      <c r="J122" s="69">
        <v>602.20000000000005</v>
      </c>
      <c r="K122" s="69">
        <v>3</v>
      </c>
      <c r="L122" s="70">
        <v>607.5</v>
      </c>
      <c r="M122" s="70">
        <v>12.1</v>
      </c>
      <c r="N122" s="70">
        <v>624</v>
      </c>
      <c r="O122" s="70">
        <v>34</v>
      </c>
    </row>
    <row r="123" spans="1:15" x14ac:dyDescent="0.25">
      <c r="A123" s="1" t="s">
        <v>582</v>
      </c>
      <c r="B123" s="1" t="s">
        <v>467</v>
      </c>
      <c r="D123" s="1">
        <v>0.79659999999999997</v>
      </c>
      <c r="E123" s="1">
        <v>0.9</v>
      </c>
      <c r="F123" s="1">
        <v>9.7799999999999998E-2</v>
      </c>
      <c r="G123" s="68">
        <v>0.31</v>
      </c>
      <c r="H123" s="1">
        <v>5.9700000000000003E-2</v>
      </c>
      <c r="I123" s="68">
        <v>0.74</v>
      </c>
      <c r="J123" s="69">
        <v>601.79999999999995</v>
      </c>
      <c r="K123" s="69">
        <v>3.6</v>
      </c>
      <c r="L123" s="70">
        <v>594.9</v>
      </c>
      <c r="M123" s="70">
        <v>8.3000000000000007</v>
      </c>
      <c r="N123" s="70">
        <v>592</v>
      </c>
      <c r="O123" s="70">
        <v>32</v>
      </c>
    </row>
    <row r="124" spans="1:15" x14ac:dyDescent="0.25">
      <c r="A124" s="1" t="s">
        <v>583</v>
      </c>
      <c r="B124" s="1" t="s">
        <v>469</v>
      </c>
      <c r="D124" s="1">
        <v>0.80789999999999995</v>
      </c>
      <c r="E124" s="1">
        <v>1.1000000000000001</v>
      </c>
      <c r="F124" s="1">
        <v>9.7299999999999998E-2</v>
      </c>
      <c r="G124" s="68">
        <v>0.28999999999999998</v>
      </c>
      <c r="H124" s="1">
        <v>6.0199999999999997E-2</v>
      </c>
      <c r="I124" s="68">
        <v>0.81</v>
      </c>
      <c r="J124" s="69">
        <v>598.6</v>
      </c>
      <c r="K124" s="69">
        <v>3.4</v>
      </c>
      <c r="L124" s="70">
        <v>601.29999999999995</v>
      </c>
      <c r="M124" s="70">
        <v>9.9</v>
      </c>
      <c r="N124" s="70">
        <v>608</v>
      </c>
      <c r="O124" s="70">
        <v>36</v>
      </c>
    </row>
    <row r="125" spans="1:15" x14ac:dyDescent="0.25">
      <c r="A125" s="1" t="s">
        <v>584</v>
      </c>
      <c r="B125" s="1" t="s">
        <v>471</v>
      </c>
      <c r="D125" s="1">
        <v>0.81420000000000003</v>
      </c>
      <c r="E125" s="1">
        <v>1.1000000000000001</v>
      </c>
      <c r="F125" s="1">
        <v>9.74E-2</v>
      </c>
      <c r="G125" s="68">
        <v>0.38</v>
      </c>
      <c r="H125" s="1">
        <v>6.0100000000000001E-2</v>
      </c>
      <c r="I125" s="68">
        <v>0.75</v>
      </c>
      <c r="J125" s="69">
        <v>599</v>
      </c>
      <c r="K125" s="69">
        <v>4.3</v>
      </c>
      <c r="L125" s="70">
        <v>604.79999999999995</v>
      </c>
      <c r="M125" s="70">
        <v>9.9</v>
      </c>
      <c r="N125" s="70">
        <v>606</v>
      </c>
      <c r="O125" s="70">
        <v>32</v>
      </c>
    </row>
    <row r="126" spans="1:15" x14ac:dyDescent="0.25">
      <c r="A126" s="1" t="s">
        <v>585</v>
      </c>
      <c r="B126" s="1" t="s">
        <v>465</v>
      </c>
      <c r="D126" s="1">
        <v>0.80900000000000005</v>
      </c>
      <c r="E126" s="1">
        <v>1</v>
      </c>
      <c r="F126" s="1">
        <v>9.7799999999999998E-2</v>
      </c>
      <c r="G126" s="68">
        <v>0.3</v>
      </c>
      <c r="H126" s="1">
        <v>5.9900000000000002E-2</v>
      </c>
      <c r="I126" s="68">
        <v>0.72</v>
      </c>
      <c r="J126" s="69">
        <v>601.4</v>
      </c>
      <c r="K126" s="69">
        <v>3.5</v>
      </c>
      <c r="L126" s="70">
        <v>601.9</v>
      </c>
      <c r="M126" s="70">
        <v>9.3000000000000007</v>
      </c>
      <c r="N126" s="70">
        <v>600</v>
      </c>
      <c r="O126" s="70">
        <v>32</v>
      </c>
    </row>
    <row r="127" spans="1:15" x14ac:dyDescent="0.25">
      <c r="A127" s="1" t="s">
        <v>586</v>
      </c>
      <c r="B127" s="1" t="s">
        <v>467</v>
      </c>
      <c r="D127" s="1">
        <v>0.8125</v>
      </c>
      <c r="E127" s="1">
        <v>1</v>
      </c>
      <c r="F127" s="1">
        <v>9.7600000000000006E-2</v>
      </c>
      <c r="G127" s="68">
        <v>0.3</v>
      </c>
      <c r="H127" s="1">
        <v>6.0400000000000002E-2</v>
      </c>
      <c r="I127" s="68">
        <v>0.88</v>
      </c>
      <c r="J127" s="69">
        <v>600.4</v>
      </c>
      <c r="K127" s="69">
        <v>3.5</v>
      </c>
      <c r="L127" s="70">
        <v>603.79999999999995</v>
      </c>
      <c r="M127" s="70">
        <v>9</v>
      </c>
      <c r="N127" s="70">
        <v>616</v>
      </c>
      <c r="O127" s="70">
        <v>38</v>
      </c>
    </row>
    <row r="128" spans="1:15" x14ac:dyDescent="0.25">
      <c r="A128" s="1" t="s">
        <v>587</v>
      </c>
      <c r="B128" s="1" t="s">
        <v>469</v>
      </c>
      <c r="D128" s="1">
        <v>0.81420000000000003</v>
      </c>
      <c r="E128" s="1">
        <v>1.3</v>
      </c>
      <c r="F128" s="1">
        <v>9.74E-2</v>
      </c>
      <c r="G128" s="68">
        <v>0.32</v>
      </c>
      <c r="H128" s="1">
        <v>6.0699999999999997E-2</v>
      </c>
      <c r="I128" s="68">
        <v>0.81</v>
      </c>
      <c r="J128" s="69">
        <v>599.4</v>
      </c>
      <c r="K128" s="69">
        <v>3.6</v>
      </c>
      <c r="L128" s="70">
        <v>604.79999999999995</v>
      </c>
      <c r="M128" s="70">
        <v>11.5</v>
      </c>
      <c r="N128" s="70">
        <v>630</v>
      </c>
      <c r="O128" s="70">
        <v>34</v>
      </c>
    </row>
    <row r="129" spans="1:15" x14ac:dyDescent="0.25">
      <c r="A129" s="1" t="s">
        <v>588</v>
      </c>
      <c r="B129" s="1" t="s">
        <v>471</v>
      </c>
      <c r="D129" s="1">
        <v>0.80210000000000004</v>
      </c>
      <c r="E129" s="1">
        <v>1.2</v>
      </c>
      <c r="F129" s="1">
        <v>9.7600000000000006E-2</v>
      </c>
      <c r="G129" s="68">
        <v>0.26</v>
      </c>
      <c r="H129" s="1">
        <v>5.9499999999999997E-2</v>
      </c>
      <c r="I129" s="68">
        <v>0.94</v>
      </c>
      <c r="J129" s="69">
        <v>600.4</v>
      </c>
      <c r="K129" s="69">
        <v>2.9</v>
      </c>
      <c r="L129" s="70">
        <v>598</v>
      </c>
      <c r="M129" s="70">
        <v>11.1</v>
      </c>
      <c r="N129" s="70">
        <v>586</v>
      </c>
      <c r="O129" s="70">
        <v>40</v>
      </c>
    </row>
    <row r="130" spans="1:15" x14ac:dyDescent="0.25">
      <c r="A130" s="1" t="s">
        <v>589</v>
      </c>
      <c r="B130" s="1" t="s">
        <v>465</v>
      </c>
      <c r="D130" s="1">
        <v>0.79469999999999996</v>
      </c>
      <c r="E130" s="1">
        <v>1.3</v>
      </c>
      <c r="F130" s="1">
        <v>9.7299999999999998E-2</v>
      </c>
      <c r="G130" s="68">
        <v>0.33</v>
      </c>
      <c r="H130" s="1">
        <v>5.9799999999999999E-2</v>
      </c>
      <c r="I130" s="68">
        <v>1.1100000000000001</v>
      </c>
      <c r="J130" s="69">
        <v>598.9</v>
      </c>
      <c r="K130" s="69">
        <v>3.7</v>
      </c>
      <c r="L130" s="70">
        <v>593.79999999999995</v>
      </c>
      <c r="M130" s="70">
        <v>11.4</v>
      </c>
      <c r="N130" s="70">
        <v>596</v>
      </c>
      <c r="O130" s="70">
        <v>48</v>
      </c>
    </row>
    <row r="131" spans="1:15" x14ac:dyDescent="0.25">
      <c r="A131" s="1" t="s">
        <v>590</v>
      </c>
      <c r="B131" s="1" t="s">
        <v>467</v>
      </c>
      <c r="D131" s="1">
        <v>0.8105</v>
      </c>
      <c r="E131" s="1">
        <v>1</v>
      </c>
      <c r="F131" s="1">
        <v>9.8100000000000007E-2</v>
      </c>
      <c r="G131" s="68">
        <v>0.26</v>
      </c>
      <c r="H131" s="1">
        <v>6.0199999999999997E-2</v>
      </c>
      <c r="I131" s="68">
        <v>0.85</v>
      </c>
      <c r="J131" s="69">
        <v>603.4</v>
      </c>
      <c r="K131" s="69">
        <v>3</v>
      </c>
      <c r="L131" s="70">
        <v>602.70000000000005</v>
      </c>
      <c r="M131" s="70">
        <v>9.1999999999999993</v>
      </c>
      <c r="N131" s="70">
        <v>610</v>
      </c>
      <c r="O131" s="70">
        <v>36</v>
      </c>
    </row>
    <row r="132" spans="1:15" x14ac:dyDescent="0.25">
      <c r="A132" s="1" t="s">
        <v>591</v>
      </c>
      <c r="B132" s="1" t="s">
        <v>469</v>
      </c>
      <c r="D132" s="1">
        <v>0.80810000000000004</v>
      </c>
      <c r="E132" s="1">
        <v>1.3</v>
      </c>
      <c r="F132" s="1">
        <v>9.7600000000000006E-2</v>
      </c>
      <c r="G132" s="68">
        <v>0.33</v>
      </c>
      <c r="H132" s="1">
        <v>6.0100000000000001E-2</v>
      </c>
      <c r="I132" s="68">
        <v>1.03</v>
      </c>
      <c r="J132" s="69">
        <v>600.4</v>
      </c>
      <c r="K132" s="69">
        <v>3.7</v>
      </c>
      <c r="L132" s="70">
        <v>601.4</v>
      </c>
      <c r="M132" s="70">
        <v>12.2</v>
      </c>
      <c r="N132" s="70">
        <v>608</v>
      </c>
      <c r="O132" s="70">
        <v>46</v>
      </c>
    </row>
    <row r="133" spans="1:15" x14ac:dyDescent="0.25">
      <c r="A133" s="1" t="s">
        <v>592</v>
      </c>
      <c r="B133" s="1" t="s">
        <v>471</v>
      </c>
      <c r="D133" s="1">
        <v>0.82450000000000001</v>
      </c>
      <c r="E133" s="1">
        <v>1.2</v>
      </c>
      <c r="F133" s="1">
        <v>9.74E-2</v>
      </c>
      <c r="G133" s="68">
        <v>0.3</v>
      </c>
      <c r="H133" s="1">
        <v>6.0400000000000002E-2</v>
      </c>
      <c r="I133" s="68">
        <v>0.98</v>
      </c>
      <c r="J133" s="69">
        <v>598.9</v>
      </c>
      <c r="K133" s="69">
        <v>3.4</v>
      </c>
      <c r="L133" s="70">
        <v>610.5</v>
      </c>
      <c r="M133" s="70">
        <v>11</v>
      </c>
      <c r="N133" s="70">
        <v>618</v>
      </c>
      <c r="O133" s="70">
        <v>44</v>
      </c>
    </row>
    <row r="134" spans="1:15" x14ac:dyDescent="0.25">
      <c r="A134" s="1" t="s">
        <v>593</v>
      </c>
      <c r="B134" s="1" t="s">
        <v>465</v>
      </c>
      <c r="D134" s="1">
        <v>0.81359999999999999</v>
      </c>
      <c r="E134" s="1">
        <v>1</v>
      </c>
      <c r="F134" s="1">
        <v>9.7600000000000006E-2</v>
      </c>
      <c r="G134" s="68">
        <v>0.34</v>
      </c>
      <c r="H134" s="1">
        <v>6.0600000000000001E-2</v>
      </c>
      <c r="I134" s="68">
        <v>0.78</v>
      </c>
      <c r="J134" s="69">
        <v>600.1</v>
      </c>
      <c r="K134" s="69">
        <v>3.9</v>
      </c>
      <c r="L134" s="70">
        <v>604.5</v>
      </c>
      <c r="M134" s="70">
        <v>8.6999999999999993</v>
      </c>
      <c r="N134" s="70">
        <v>624</v>
      </c>
      <c r="O134" s="70">
        <v>34</v>
      </c>
    </row>
    <row r="135" spans="1:15" x14ac:dyDescent="0.25">
      <c r="A135" s="1" t="s">
        <v>594</v>
      </c>
      <c r="B135" s="1" t="s">
        <v>467</v>
      </c>
      <c r="D135" s="1">
        <v>0.81610000000000005</v>
      </c>
      <c r="E135" s="1">
        <v>1.2</v>
      </c>
      <c r="F135" s="1">
        <v>9.8100000000000007E-2</v>
      </c>
      <c r="G135" s="68">
        <v>0.25</v>
      </c>
      <c r="H135" s="1">
        <v>6.0100000000000001E-2</v>
      </c>
      <c r="I135" s="68">
        <v>0.8</v>
      </c>
      <c r="J135" s="69">
        <v>603.5</v>
      </c>
      <c r="K135" s="69">
        <v>2.8</v>
      </c>
      <c r="L135" s="70">
        <v>605.79999999999995</v>
      </c>
      <c r="M135" s="70">
        <v>10.9</v>
      </c>
      <c r="N135" s="70">
        <v>606</v>
      </c>
      <c r="O135" s="70">
        <v>34</v>
      </c>
    </row>
    <row r="136" spans="1:15" x14ac:dyDescent="0.25">
      <c r="A136" s="1" t="s">
        <v>595</v>
      </c>
      <c r="B136" s="1" t="s">
        <v>469</v>
      </c>
      <c r="D136" s="1">
        <v>0.79690000000000005</v>
      </c>
      <c r="E136" s="1">
        <v>0.9</v>
      </c>
      <c r="F136" s="1">
        <v>9.74E-2</v>
      </c>
      <c r="G136" s="68">
        <v>0.26</v>
      </c>
      <c r="H136" s="1">
        <v>5.9499999999999997E-2</v>
      </c>
      <c r="I136" s="68">
        <v>0.85</v>
      </c>
      <c r="J136" s="69">
        <v>599.1</v>
      </c>
      <c r="K136" s="69">
        <v>3</v>
      </c>
      <c r="L136" s="70">
        <v>595.1</v>
      </c>
      <c r="M136" s="70">
        <v>8.4</v>
      </c>
      <c r="N136" s="70">
        <v>584</v>
      </c>
      <c r="O136" s="70">
        <v>38</v>
      </c>
    </row>
    <row r="137" spans="1:15" x14ac:dyDescent="0.25">
      <c r="A137" s="1" t="s">
        <v>596</v>
      </c>
      <c r="B137" s="1" t="s">
        <v>471</v>
      </c>
      <c r="D137" s="1">
        <v>0.81110000000000004</v>
      </c>
      <c r="E137" s="1">
        <v>0.9</v>
      </c>
      <c r="F137" s="1">
        <v>9.7299999999999998E-2</v>
      </c>
      <c r="G137" s="68">
        <v>0.28000000000000003</v>
      </c>
      <c r="H137" s="1">
        <v>6.0400000000000002E-2</v>
      </c>
      <c r="I137" s="68">
        <v>0.78</v>
      </c>
      <c r="J137" s="69">
        <v>598.79999999999995</v>
      </c>
      <c r="K137" s="69">
        <v>3.2</v>
      </c>
      <c r="L137" s="70">
        <v>603.1</v>
      </c>
      <c r="M137" s="70">
        <v>8.6</v>
      </c>
      <c r="N137" s="70">
        <v>618</v>
      </c>
      <c r="O137" s="70">
        <v>34</v>
      </c>
    </row>
    <row r="138" spans="1:15" x14ac:dyDescent="0.25">
      <c r="A138" s="1" t="s">
        <v>597</v>
      </c>
      <c r="B138" s="1" t="s">
        <v>465</v>
      </c>
      <c r="D138" s="1">
        <v>0.79930000000000001</v>
      </c>
      <c r="E138" s="1">
        <v>1.1000000000000001</v>
      </c>
      <c r="F138" s="1">
        <v>9.7799999999999998E-2</v>
      </c>
      <c r="G138" s="68">
        <v>0.25</v>
      </c>
      <c r="H138" s="1">
        <v>5.96E-2</v>
      </c>
      <c r="I138" s="68">
        <v>0.73</v>
      </c>
      <c r="J138" s="69">
        <v>601.4</v>
      </c>
      <c r="K138" s="69">
        <v>2.8</v>
      </c>
      <c r="L138" s="70">
        <v>596.4</v>
      </c>
      <c r="M138" s="70">
        <v>10.1</v>
      </c>
      <c r="N138" s="70">
        <v>590</v>
      </c>
      <c r="O138" s="70">
        <v>32</v>
      </c>
    </row>
    <row r="139" spans="1:15" x14ac:dyDescent="0.25">
      <c r="A139" s="1" t="s">
        <v>598</v>
      </c>
      <c r="B139" s="1" t="s">
        <v>467</v>
      </c>
      <c r="D139" s="1">
        <v>0.80969999999999998</v>
      </c>
      <c r="E139" s="1">
        <v>1.2</v>
      </c>
      <c r="F139" s="1">
        <v>9.7699999999999995E-2</v>
      </c>
      <c r="G139" s="68">
        <v>0.32</v>
      </c>
      <c r="H139" s="1">
        <v>6.0400000000000002E-2</v>
      </c>
      <c r="I139" s="68">
        <v>0.87</v>
      </c>
      <c r="J139" s="69">
        <v>601.1</v>
      </c>
      <c r="K139" s="69">
        <v>3.7</v>
      </c>
      <c r="L139" s="70">
        <v>602.29999999999995</v>
      </c>
      <c r="M139" s="70">
        <v>10.5</v>
      </c>
      <c r="N139" s="70">
        <v>618</v>
      </c>
      <c r="O139" s="70">
        <v>38</v>
      </c>
    </row>
    <row r="140" spans="1:15" x14ac:dyDescent="0.25">
      <c r="A140" s="1" t="s">
        <v>599</v>
      </c>
      <c r="B140" s="1" t="s">
        <v>469</v>
      </c>
      <c r="D140" s="1">
        <v>0.81289999999999996</v>
      </c>
      <c r="E140" s="1">
        <v>1.2</v>
      </c>
      <c r="F140" s="1">
        <v>9.7500000000000003E-2</v>
      </c>
      <c r="G140" s="68">
        <v>0.28000000000000003</v>
      </c>
      <c r="H140" s="1">
        <v>6.0199999999999997E-2</v>
      </c>
      <c r="I140" s="68">
        <v>0.97</v>
      </c>
      <c r="J140" s="69">
        <v>599.70000000000005</v>
      </c>
      <c r="K140" s="69">
        <v>3.2</v>
      </c>
      <c r="L140" s="70">
        <v>604.1</v>
      </c>
      <c r="M140" s="70">
        <v>11.3</v>
      </c>
      <c r="N140" s="70">
        <v>610</v>
      </c>
      <c r="O140" s="70">
        <v>42</v>
      </c>
    </row>
    <row r="141" spans="1:15" x14ac:dyDescent="0.25">
      <c r="A141" s="1" t="s">
        <v>600</v>
      </c>
      <c r="B141" s="1" t="s">
        <v>471</v>
      </c>
      <c r="D141" s="1">
        <v>0.81579999999999997</v>
      </c>
      <c r="E141" s="1">
        <v>1.3</v>
      </c>
      <c r="F141" s="1">
        <v>9.74E-2</v>
      </c>
      <c r="G141" s="68">
        <v>0.28999999999999998</v>
      </c>
      <c r="H141" s="1">
        <v>6.0299999999999999E-2</v>
      </c>
      <c r="I141" s="68">
        <v>1.03</v>
      </c>
      <c r="J141" s="69">
        <v>599.4</v>
      </c>
      <c r="K141" s="69">
        <v>3.3</v>
      </c>
      <c r="L141" s="70">
        <v>605.70000000000005</v>
      </c>
      <c r="M141" s="70">
        <v>11.7</v>
      </c>
      <c r="N141" s="70">
        <v>616</v>
      </c>
      <c r="O141" s="70">
        <v>46</v>
      </c>
    </row>
    <row r="142" spans="1:15" x14ac:dyDescent="0.25">
      <c r="A142" s="1" t="s">
        <v>601</v>
      </c>
      <c r="B142" s="1" t="s">
        <v>465</v>
      </c>
      <c r="D142" s="1">
        <v>0.79810000000000003</v>
      </c>
      <c r="E142" s="1">
        <v>1.1000000000000001</v>
      </c>
      <c r="F142" s="1">
        <v>9.7100000000000006E-2</v>
      </c>
      <c r="G142" s="68">
        <v>0.31</v>
      </c>
      <c r="H142" s="1">
        <v>5.9200000000000003E-2</v>
      </c>
      <c r="I142" s="68">
        <v>0.83</v>
      </c>
      <c r="J142" s="69">
        <v>597.5</v>
      </c>
      <c r="K142" s="69">
        <v>3.5</v>
      </c>
      <c r="L142" s="70">
        <v>595.79999999999995</v>
      </c>
      <c r="M142" s="70">
        <v>10.3</v>
      </c>
      <c r="N142" s="70">
        <v>576</v>
      </c>
      <c r="O142" s="70">
        <v>34</v>
      </c>
    </row>
    <row r="143" spans="1:15" x14ac:dyDescent="0.25">
      <c r="A143" s="1" t="s">
        <v>602</v>
      </c>
      <c r="B143" s="1" t="s">
        <v>467</v>
      </c>
      <c r="D143" s="1">
        <v>0.80720000000000003</v>
      </c>
      <c r="E143" s="1">
        <v>1.1000000000000001</v>
      </c>
      <c r="F143" s="1">
        <v>9.7699999999999995E-2</v>
      </c>
      <c r="G143" s="68">
        <v>0.26</v>
      </c>
      <c r="H143" s="1">
        <v>6.0199999999999997E-2</v>
      </c>
      <c r="I143" s="68">
        <v>0.79</v>
      </c>
      <c r="J143" s="69">
        <v>601</v>
      </c>
      <c r="K143" s="69">
        <v>3</v>
      </c>
      <c r="L143" s="70">
        <v>600.9</v>
      </c>
      <c r="M143" s="70">
        <v>9.8000000000000007</v>
      </c>
      <c r="N143" s="70">
        <v>610</v>
      </c>
      <c r="O143" s="70">
        <v>34</v>
      </c>
    </row>
    <row r="144" spans="1:15" x14ac:dyDescent="0.25">
      <c r="A144" s="1" t="s">
        <v>603</v>
      </c>
      <c r="B144" s="1" t="s">
        <v>469</v>
      </c>
      <c r="D144" s="1">
        <v>0.81310000000000004</v>
      </c>
      <c r="E144" s="1">
        <v>1.2</v>
      </c>
      <c r="F144" s="1">
        <v>9.7699999999999995E-2</v>
      </c>
      <c r="G144" s="68">
        <v>0.27</v>
      </c>
      <c r="H144" s="1">
        <v>6.0900000000000003E-2</v>
      </c>
      <c r="I144" s="68">
        <v>0.89</v>
      </c>
      <c r="J144" s="69">
        <v>600.70000000000005</v>
      </c>
      <c r="K144" s="69">
        <v>3.1</v>
      </c>
      <c r="L144" s="70">
        <v>604.20000000000005</v>
      </c>
      <c r="M144" s="70">
        <v>10.8</v>
      </c>
      <c r="N144" s="70">
        <v>636</v>
      </c>
      <c r="O144" s="70">
        <v>38</v>
      </c>
    </row>
    <row r="145" spans="1:15" x14ac:dyDescent="0.25">
      <c r="A145" s="1" t="s">
        <v>604</v>
      </c>
      <c r="B145" s="1" t="s">
        <v>471</v>
      </c>
      <c r="D145" s="1">
        <v>0.81930000000000003</v>
      </c>
      <c r="E145" s="1">
        <v>1.1000000000000001</v>
      </c>
      <c r="F145" s="1">
        <v>9.7900000000000001E-2</v>
      </c>
      <c r="G145" s="68">
        <v>0.33</v>
      </c>
      <c r="H145" s="1">
        <v>6.0199999999999997E-2</v>
      </c>
      <c r="I145" s="68">
        <v>0.87</v>
      </c>
      <c r="J145" s="69">
        <v>602.29999999999995</v>
      </c>
      <c r="K145" s="69">
        <v>3.8</v>
      </c>
      <c r="L145" s="70">
        <v>607.6</v>
      </c>
      <c r="M145" s="70">
        <v>9.8000000000000007</v>
      </c>
      <c r="N145" s="70">
        <v>610</v>
      </c>
      <c r="O145" s="70">
        <v>36</v>
      </c>
    </row>
    <row r="146" spans="1:15" x14ac:dyDescent="0.25">
      <c r="A146" s="1" t="s">
        <v>605</v>
      </c>
      <c r="B146" s="1" t="s">
        <v>465</v>
      </c>
      <c r="D146" s="1">
        <v>0.80969999999999998</v>
      </c>
      <c r="E146" s="1">
        <v>1.2</v>
      </c>
      <c r="F146" s="1">
        <v>9.7799999999999998E-2</v>
      </c>
      <c r="G146" s="68">
        <v>0.34</v>
      </c>
      <c r="H146" s="1">
        <v>6.0600000000000001E-2</v>
      </c>
      <c r="I146" s="68">
        <v>0.95</v>
      </c>
      <c r="J146" s="69">
        <v>601.5</v>
      </c>
      <c r="K146" s="69">
        <v>3.9</v>
      </c>
      <c r="L146" s="70">
        <v>602.29999999999995</v>
      </c>
      <c r="M146" s="70">
        <v>10.5</v>
      </c>
      <c r="N146" s="70">
        <v>624</v>
      </c>
      <c r="O146" s="70">
        <v>40</v>
      </c>
    </row>
    <row r="147" spans="1:15" x14ac:dyDescent="0.25">
      <c r="A147" s="1" t="s">
        <v>606</v>
      </c>
      <c r="B147" s="1" t="s">
        <v>467</v>
      </c>
      <c r="D147" s="1">
        <v>0.80669999999999997</v>
      </c>
      <c r="E147" s="1">
        <v>0.9</v>
      </c>
      <c r="F147" s="1">
        <v>9.7699999999999995E-2</v>
      </c>
      <c r="G147" s="68">
        <v>0.27</v>
      </c>
      <c r="H147" s="1">
        <v>0.06</v>
      </c>
      <c r="I147" s="68">
        <v>0.74</v>
      </c>
      <c r="J147" s="69">
        <v>600.79999999999995</v>
      </c>
      <c r="K147" s="69">
        <v>3.1</v>
      </c>
      <c r="L147" s="70">
        <v>600.6</v>
      </c>
      <c r="M147" s="70">
        <v>8.3000000000000007</v>
      </c>
      <c r="N147" s="70">
        <v>602</v>
      </c>
      <c r="O147" s="70">
        <v>32</v>
      </c>
    </row>
    <row r="148" spans="1:15" x14ac:dyDescent="0.25">
      <c r="A148" s="1" t="s">
        <v>607</v>
      </c>
      <c r="B148" s="1" t="s">
        <v>469</v>
      </c>
      <c r="D148" s="1">
        <v>0.80679999999999996</v>
      </c>
      <c r="E148" s="1">
        <v>1.1000000000000001</v>
      </c>
      <c r="F148" s="1">
        <v>9.7699999999999995E-2</v>
      </c>
      <c r="G148" s="68">
        <v>0.32</v>
      </c>
      <c r="H148" s="1">
        <v>5.9499999999999997E-2</v>
      </c>
      <c r="I148" s="68">
        <v>1.02</v>
      </c>
      <c r="J148" s="69">
        <v>600.79999999999995</v>
      </c>
      <c r="K148" s="69">
        <v>3.7</v>
      </c>
      <c r="L148" s="70">
        <v>600.70000000000005</v>
      </c>
      <c r="M148" s="70">
        <v>10.4</v>
      </c>
      <c r="N148" s="70">
        <v>584</v>
      </c>
      <c r="O148" s="70">
        <v>44</v>
      </c>
    </row>
    <row r="149" spans="1:15" x14ac:dyDescent="0.25">
      <c r="A149" s="1" t="s">
        <v>608</v>
      </c>
      <c r="B149" s="1" t="s">
        <v>471</v>
      </c>
      <c r="D149" s="1">
        <v>0.81459999999999999</v>
      </c>
      <c r="E149" s="1">
        <v>1</v>
      </c>
      <c r="F149" s="1">
        <v>9.7299999999999998E-2</v>
      </c>
      <c r="G149" s="68">
        <v>0.32</v>
      </c>
      <c r="H149" s="1">
        <v>6.0499999999999998E-2</v>
      </c>
      <c r="I149" s="68">
        <v>0.84</v>
      </c>
      <c r="J149" s="69">
        <v>598.5</v>
      </c>
      <c r="K149" s="69">
        <v>3.7</v>
      </c>
      <c r="L149" s="70">
        <v>605</v>
      </c>
      <c r="M149" s="70">
        <v>9</v>
      </c>
      <c r="N149" s="70">
        <v>622</v>
      </c>
      <c r="O149" s="70">
        <v>36</v>
      </c>
    </row>
    <row r="150" spans="1:15" x14ac:dyDescent="0.25">
      <c r="A150" s="1" t="s">
        <v>609</v>
      </c>
      <c r="B150" s="1" t="s">
        <v>465</v>
      </c>
      <c r="D150" s="1">
        <v>0.81379999999999997</v>
      </c>
      <c r="E150" s="1">
        <v>1.1000000000000001</v>
      </c>
      <c r="F150" s="1">
        <v>9.7799999999999998E-2</v>
      </c>
      <c r="G150" s="68">
        <v>0.34</v>
      </c>
      <c r="H150" s="1">
        <v>6.0400000000000002E-2</v>
      </c>
      <c r="I150" s="68">
        <v>0.84</v>
      </c>
      <c r="J150" s="69">
        <v>601.6</v>
      </c>
      <c r="K150" s="69">
        <v>4</v>
      </c>
      <c r="L150" s="70">
        <v>604.6</v>
      </c>
      <c r="M150" s="70">
        <v>9.6999999999999993</v>
      </c>
      <c r="N150" s="70">
        <v>616</v>
      </c>
      <c r="O150" s="70">
        <v>36</v>
      </c>
    </row>
    <row r="151" spans="1:15" x14ac:dyDescent="0.25">
      <c r="A151" s="1" t="s">
        <v>610</v>
      </c>
      <c r="B151" s="1" t="s">
        <v>467</v>
      </c>
      <c r="D151" s="1">
        <v>0.80459999999999998</v>
      </c>
      <c r="E151" s="1">
        <v>1.2</v>
      </c>
      <c r="F151" s="1">
        <v>9.7299999999999998E-2</v>
      </c>
      <c r="G151" s="68">
        <v>0.34</v>
      </c>
      <c r="H151" s="1">
        <v>5.9900000000000002E-2</v>
      </c>
      <c r="I151" s="68">
        <v>0.95</v>
      </c>
      <c r="J151" s="69">
        <v>598.5</v>
      </c>
      <c r="K151" s="69">
        <v>3.9</v>
      </c>
      <c r="L151" s="70">
        <v>599.4</v>
      </c>
      <c r="M151" s="70">
        <v>11.1</v>
      </c>
      <c r="N151" s="70">
        <v>600</v>
      </c>
      <c r="O151" s="70">
        <v>40</v>
      </c>
    </row>
    <row r="152" spans="1:15" x14ac:dyDescent="0.25">
      <c r="A152" s="1" t="s">
        <v>611</v>
      </c>
      <c r="B152" s="1" t="s">
        <v>469</v>
      </c>
      <c r="D152" s="1">
        <v>0.80979999999999996</v>
      </c>
      <c r="E152" s="1">
        <v>1</v>
      </c>
      <c r="F152" s="1">
        <v>9.7600000000000006E-2</v>
      </c>
      <c r="G152" s="68">
        <v>0.32</v>
      </c>
      <c r="H152" s="1">
        <v>5.9900000000000002E-2</v>
      </c>
      <c r="I152" s="68">
        <v>0.83</v>
      </c>
      <c r="J152" s="69">
        <v>600.20000000000005</v>
      </c>
      <c r="K152" s="69">
        <v>3.7</v>
      </c>
      <c r="L152" s="70">
        <v>602.4</v>
      </c>
      <c r="M152" s="70">
        <v>9.3000000000000007</v>
      </c>
      <c r="N152" s="70">
        <v>598</v>
      </c>
      <c r="O152" s="70">
        <v>36</v>
      </c>
    </row>
    <row r="153" spans="1:15" x14ac:dyDescent="0.25">
      <c r="A153" s="1" t="s">
        <v>612</v>
      </c>
      <c r="B153" s="1" t="s">
        <v>471</v>
      </c>
      <c r="D153" s="1">
        <v>0.8095</v>
      </c>
      <c r="E153" s="1">
        <v>1</v>
      </c>
      <c r="F153" s="1">
        <v>9.7699999999999995E-2</v>
      </c>
      <c r="G153" s="68">
        <v>0.34</v>
      </c>
      <c r="H153" s="1">
        <v>6.0400000000000002E-2</v>
      </c>
      <c r="I153" s="68">
        <v>0.62</v>
      </c>
      <c r="J153" s="69">
        <v>601.20000000000005</v>
      </c>
      <c r="K153" s="69">
        <v>3.9</v>
      </c>
      <c r="L153" s="70">
        <v>602.20000000000005</v>
      </c>
      <c r="M153" s="70">
        <v>8.9</v>
      </c>
      <c r="N153" s="70">
        <v>618</v>
      </c>
      <c r="O153" s="70">
        <v>26</v>
      </c>
    </row>
    <row r="154" spans="1:15" x14ac:dyDescent="0.25">
      <c r="A154" s="1" t="s">
        <v>613</v>
      </c>
      <c r="B154" s="1" t="s">
        <v>465</v>
      </c>
      <c r="D154" s="1">
        <v>0.81030000000000002</v>
      </c>
      <c r="E154" s="1">
        <v>1.1000000000000001</v>
      </c>
      <c r="F154" s="1">
        <v>9.74E-2</v>
      </c>
      <c r="G154" s="68">
        <v>0.28000000000000003</v>
      </c>
      <c r="H154" s="1">
        <v>6.08E-2</v>
      </c>
      <c r="I154" s="68">
        <v>0.89</v>
      </c>
      <c r="J154" s="69">
        <v>599.4</v>
      </c>
      <c r="K154" s="69">
        <v>3.1</v>
      </c>
      <c r="L154" s="70">
        <v>602.6</v>
      </c>
      <c r="M154" s="70">
        <v>9.6</v>
      </c>
      <c r="N154" s="70">
        <v>632</v>
      </c>
      <c r="O154" s="70">
        <v>38</v>
      </c>
    </row>
    <row r="155" spans="1:15" x14ac:dyDescent="0.25">
      <c r="A155" s="1" t="s">
        <v>614</v>
      </c>
      <c r="B155" s="1" t="s">
        <v>467</v>
      </c>
      <c r="D155" s="1">
        <v>0.81020000000000003</v>
      </c>
      <c r="E155" s="1">
        <v>1.4</v>
      </c>
      <c r="F155" s="1">
        <v>9.7500000000000003E-2</v>
      </c>
      <c r="G155" s="68">
        <v>0.32</v>
      </c>
      <c r="H155" s="1">
        <v>6.0400000000000002E-2</v>
      </c>
      <c r="I155" s="68">
        <v>0.89</v>
      </c>
      <c r="J155" s="69">
        <v>599.6</v>
      </c>
      <c r="K155" s="69">
        <v>3.7</v>
      </c>
      <c r="L155" s="70">
        <v>602.6</v>
      </c>
      <c r="M155" s="70">
        <v>12.5</v>
      </c>
      <c r="N155" s="70">
        <v>618</v>
      </c>
      <c r="O155" s="70">
        <v>38</v>
      </c>
    </row>
    <row r="156" spans="1:15" x14ac:dyDescent="0.25">
      <c r="A156" s="1" t="s">
        <v>615</v>
      </c>
      <c r="B156" s="1" t="s">
        <v>469</v>
      </c>
      <c r="D156" s="1">
        <v>0.80869999999999997</v>
      </c>
      <c r="E156" s="1">
        <v>1.1000000000000001</v>
      </c>
      <c r="F156" s="1">
        <v>9.8199999999999996E-2</v>
      </c>
      <c r="G156" s="68">
        <v>0.27</v>
      </c>
      <c r="H156" s="1">
        <v>5.9700000000000003E-2</v>
      </c>
      <c r="I156" s="68">
        <v>0.83</v>
      </c>
      <c r="J156" s="69">
        <v>604.1</v>
      </c>
      <c r="K156" s="69">
        <v>3.1</v>
      </c>
      <c r="L156" s="70">
        <v>601.70000000000005</v>
      </c>
      <c r="M156" s="70">
        <v>9.6</v>
      </c>
      <c r="N156" s="70">
        <v>590</v>
      </c>
      <c r="O156" s="70">
        <v>36</v>
      </c>
    </row>
    <row r="157" spans="1:15" x14ac:dyDescent="0.25">
      <c r="A157" s="1" t="s">
        <v>616</v>
      </c>
      <c r="B157" s="1" t="s">
        <v>471</v>
      </c>
      <c r="D157" s="1">
        <v>0.8085</v>
      </c>
      <c r="E157" s="1">
        <v>1.2</v>
      </c>
      <c r="F157" s="1">
        <v>9.7299999999999998E-2</v>
      </c>
      <c r="G157" s="68">
        <v>0.32</v>
      </c>
      <c r="H157" s="1">
        <v>5.9700000000000003E-2</v>
      </c>
      <c r="I157" s="68">
        <v>1.06</v>
      </c>
      <c r="J157" s="69">
        <v>598.5</v>
      </c>
      <c r="K157" s="69">
        <v>3.7</v>
      </c>
      <c r="L157" s="70">
        <v>601.6</v>
      </c>
      <c r="M157" s="70">
        <v>10.7</v>
      </c>
      <c r="N157" s="70">
        <v>590</v>
      </c>
      <c r="O157" s="70">
        <v>46</v>
      </c>
    </row>
    <row r="158" spans="1:15" x14ac:dyDescent="0.25">
      <c r="A158" s="1" t="s">
        <v>617</v>
      </c>
      <c r="B158" s="1" t="s">
        <v>618</v>
      </c>
      <c r="D158" s="1">
        <v>0.81030000000000002</v>
      </c>
      <c r="E158" s="1">
        <v>1.3</v>
      </c>
      <c r="F158" s="1">
        <v>9.7600000000000006E-2</v>
      </c>
      <c r="G158" s="68">
        <v>0.28000000000000003</v>
      </c>
      <c r="H158" s="1">
        <v>6.0299999999999999E-2</v>
      </c>
      <c r="I158" s="68">
        <v>0.82</v>
      </c>
      <c r="J158" s="69">
        <v>600.5</v>
      </c>
      <c r="K158" s="69">
        <v>3.2</v>
      </c>
      <c r="L158" s="70">
        <v>602.6</v>
      </c>
      <c r="M158" s="70">
        <v>12.1</v>
      </c>
      <c r="N158" s="70">
        <v>614</v>
      </c>
      <c r="O158" s="70">
        <v>34</v>
      </c>
    </row>
    <row r="159" spans="1:15" x14ac:dyDescent="0.25">
      <c r="A159" s="1" t="s">
        <v>619</v>
      </c>
      <c r="B159" s="1" t="s">
        <v>620</v>
      </c>
      <c r="D159" s="1">
        <v>0.81830000000000003</v>
      </c>
      <c r="E159" s="1">
        <v>1</v>
      </c>
      <c r="F159" s="1">
        <v>9.8100000000000007E-2</v>
      </c>
      <c r="G159" s="68">
        <v>0.32</v>
      </c>
      <c r="H159" s="1">
        <v>5.9799999999999999E-2</v>
      </c>
      <c r="I159" s="68">
        <v>0.87</v>
      </c>
      <c r="J159" s="69">
        <v>603.5</v>
      </c>
      <c r="K159" s="69">
        <v>3.7</v>
      </c>
      <c r="L159" s="70">
        <v>607.1</v>
      </c>
      <c r="M159" s="70">
        <v>9.1999999999999993</v>
      </c>
      <c r="N159" s="70">
        <v>596</v>
      </c>
      <c r="O159" s="70">
        <v>38</v>
      </c>
    </row>
    <row r="160" spans="1:15" x14ac:dyDescent="0.25">
      <c r="A160" s="1" t="s">
        <v>621</v>
      </c>
      <c r="B160" s="1" t="s">
        <v>622</v>
      </c>
      <c r="D160" s="1">
        <v>0.79620000000000002</v>
      </c>
      <c r="E160" s="1">
        <v>1</v>
      </c>
      <c r="F160" s="1">
        <v>9.69E-2</v>
      </c>
      <c r="G160" s="68">
        <v>0.27</v>
      </c>
      <c r="H160" s="1">
        <v>5.9700000000000003E-2</v>
      </c>
      <c r="I160" s="68">
        <v>1.08</v>
      </c>
      <c r="J160" s="69">
        <v>596.29999999999995</v>
      </c>
      <c r="K160" s="69">
        <v>3.1</v>
      </c>
      <c r="L160" s="70">
        <v>594.70000000000005</v>
      </c>
      <c r="M160" s="70">
        <v>9.4</v>
      </c>
      <c r="N160" s="70">
        <v>592</v>
      </c>
      <c r="O160" s="70">
        <v>48</v>
      </c>
    </row>
    <row r="161" spans="1:15" x14ac:dyDescent="0.25">
      <c r="A161" s="1" t="s">
        <v>623</v>
      </c>
      <c r="B161" s="1" t="s">
        <v>624</v>
      </c>
      <c r="D161" s="1">
        <v>0.81299999999999994</v>
      </c>
      <c r="E161" s="1">
        <v>1.4</v>
      </c>
      <c r="F161" s="1">
        <v>9.7799999999999998E-2</v>
      </c>
      <c r="G161" s="68">
        <v>0.27</v>
      </c>
      <c r="H161" s="1">
        <v>6.0699999999999997E-2</v>
      </c>
      <c r="I161" s="68">
        <v>0.83</v>
      </c>
      <c r="J161" s="69">
        <v>601.29999999999995</v>
      </c>
      <c r="K161" s="69">
        <v>3.1</v>
      </c>
      <c r="L161" s="70">
        <v>604.1</v>
      </c>
      <c r="M161" s="70">
        <v>12.5</v>
      </c>
      <c r="N161" s="70">
        <v>630</v>
      </c>
      <c r="O161" s="70">
        <v>34</v>
      </c>
    </row>
    <row r="162" spans="1:15" x14ac:dyDescent="0.25">
      <c r="G162" s="68"/>
      <c r="I162"/>
      <c r="J162"/>
      <c r="K162" s="69"/>
      <c r="L162" s="70"/>
      <c r="M162"/>
      <c r="N162"/>
      <c r="O162"/>
    </row>
    <row r="163" spans="1:15" x14ac:dyDescent="0.25">
      <c r="A163" s="65" t="s">
        <v>625</v>
      </c>
      <c r="B163" s="66"/>
      <c r="C163" s="66"/>
      <c r="D163" s="67"/>
      <c r="E163" s="67"/>
      <c r="F163" s="66"/>
      <c r="G163" s="73"/>
      <c r="H163" s="66"/>
      <c r="I163" s="73"/>
      <c r="J163" s="74"/>
      <c r="K163" s="74"/>
      <c r="L163" s="75"/>
      <c r="M163" s="75"/>
      <c r="N163" s="75"/>
      <c r="O163" s="75"/>
    </row>
    <row r="164" spans="1:15" x14ac:dyDescent="0.25">
      <c r="A164" s="1" t="s">
        <v>626</v>
      </c>
      <c r="B164" s="1" t="s">
        <v>457</v>
      </c>
      <c r="D164" s="1">
        <v>0.80689999999999995</v>
      </c>
      <c r="E164" s="1">
        <v>1.3</v>
      </c>
      <c r="F164" s="1">
        <v>9.7500000000000003E-2</v>
      </c>
      <c r="G164" s="68">
        <v>0.32</v>
      </c>
      <c r="H164" s="1">
        <v>0.06</v>
      </c>
      <c r="I164" s="68">
        <v>0.74</v>
      </c>
      <c r="J164" s="69">
        <v>599.9</v>
      </c>
      <c r="K164" s="69">
        <v>3.6</v>
      </c>
      <c r="L164" s="70">
        <v>600.70000000000005</v>
      </c>
      <c r="M164" s="70">
        <v>11.9</v>
      </c>
      <c r="N164" s="70">
        <v>604</v>
      </c>
      <c r="O164" s="70">
        <v>32</v>
      </c>
    </row>
    <row r="165" spans="1:15" x14ac:dyDescent="0.25">
      <c r="A165" s="1" t="s">
        <v>627</v>
      </c>
      <c r="B165" s="1" t="s">
        <v>459</v>
      </c>
      <c r="D165" s="1">
        <v>0.80169999999999997</v>
      </c>
      <c r="E165" s="1">
        <v>1.1000000000000001</v>
      </c>
      <c r="F165" s="1">
        <v>9.7299999999999998E-2</v>
      </c>
      <c r="G165" s="68">
        <v>0.28999999999999998</v>
      </c>
      <c r="H165" s="1">
        <v>6.0499999999999998E-2</v>
      </c>
      <c r="I165" s="68">
        <v>0.91</v>
      </c>
      <c r="J165" s="69">
        <v>598.70000000000005</v>
      </c>
      <c r="K165" s="69">
        <v>3.4</v>
      </c>
      <c r="L165" s="70">
        <v>597.79999999999995</v>
      </c>
      <c r="M165" s="70">
        <v>10.199999999999999</v>
      </c>
      <c r="N165" s="70">
        <v>620</v>
      </c>
      <c r="O165" s="70">
        <v>38</v>
      </c>
    </row>
    <row r="166" spans="1:15" x14ac:dyDescent="0.25">
      <c r="A166" s="1" t="s">
        <v>628</v>
      </c>
      <c r="B166" s="1" t="s">
        <v>461</v>
      </c>
      <c r="D166" s="1">
        <v>0.80279999999999996</v>
      </c>
      <c r="E166" s="1">
        <v>1.5</v>
      </c>
      <c r="F166" s="1">
        <v>9.7600000000000006E-2</v>
      </c>
      <c r="G166" s="68">
        <v>0.36</v>
      </c>
      <c r="H166" s="1">
        <v>5.9400000000000001E-2</v>
      </c>
      <c r="I166" s="68">
        <v>1.1000000000000001</v>
      </c>
      <c r="J166" s="69">
        <v>600.29999999999995</v>
      </c>
      <c r="K166" s="69">
        <v>4.0999999999999996</v>
      </c>
      <c r="L166" s="70">
        <v>598.4</v>
      </c>
      <c r="M166" s="70">
        <v>14</v>
      </c>
      <c r="N166" s="70">
        <v>578</v>
      </c>
      <c r="O166" s="70">
        <v>48</v>
      </c>
    </row>
    <row r="167" spans="1:15" x14ac:dyDescent="0.25">
      <c r="A167" s="1" t="s">
        <v>629</v>
      </c>
      <c r="B167" s="1" t="s">
        <v>463</v>
      </c>
      <c r="D167" s="1">
        <v>0.82640000000000002</v>
      </c>
      <c r="E167" s="1">
        <v>1.2</v>
      </c>
      <c r="F167" s="1">
        <v>9.8000000000000004E-2</v>
      </c>
      <c r="G167" s="68">
        <v>0.28999999999999998</v>
      </c>
      <c r="H167" s="1">
        <v>6.0699999999999997E-2</v>
      </c>
      <c r="I167" s="68">
        <v>0.94</v>
      </c>
      <c r="J167" s="69">
        <v>602.70000000000005</v>
      </c>
      <c r="K167" s="69">
        <v>3.4</v>
      </c>
      <c r="L167" s="70">
        <v>611.6</v>
      </c>
      <c r="M167" s="70">
        <v>11</v>
      </c>
      <c r="N167" s="70">
        <v>628</v>
      </c>
      <c r="O167" s="70">
        <v>42</v>
      </c>
    </row>
    <row r="168" spans="1:15" x14ac:dyDescent="0.25">
      <c r="A168" s="1" t="s">
        <v>630</v>
      </c>
      <c r="B168" s="1" t="s">
        <v>465</v>
      </c>
      <c r="D168" s="1">
        <v>0.80200000000000005</v>
      </c>
      <c r="E168" s="1">
        <v>1.1000000000000001</v>
      </c>
      <c r="F168" s="1">
        <v>9.7799999999999998E-2</v>
      </c>
      <c r="G168" s="68">
        <v>0.39</v>
      </c>
      <c r="H168" s="1">
        <v>5.9799999999999999E-2</v>
      </c>
      <c r="I168" s="68">
        <v>0.95</v>
      </c>
      <c r="J168" s="69">
        <v>601.70000000000005</v>
      </c>
      <c r="K168" s="69">
        <v>4.5</v>
      </c>
      <c r="L168" s="70">
        <v>597.9</v>
      </c>
      <c r="M168" s="70">
        <v>9.9</v>
      </c>
      <c r="N168" s="70">
        <v>594</v>
      </c>
      <c r="O168" s="70">
        <v>40</v>
      </c>
    </row>
    <row r="169" spans="1:15" x14ac:dyDescent="0.25">
      <c r="A169" s="1" t="s">
        <v>631</v>
      </c>
      <c r="B169" s="1" t="s">
        <v>467</v>
      </c>
      <c r="D169" s="1">
        <v>0.80789999999999995</v>
      </c>
      <c r="E169" s="1">
        <v>1.2</v>
      </c>
      <c r="F169" s="1">
        <v>9.8000000000000004E-2</v>
      </c>
      <c r="G169" s="68">
        <v>0.36</v>
      </c>
      <c r="H169" s="1">
        <v>6.0100000000000001E-2</v>
      </c>
      <c r="I169" s="68">
        <v>0.94</v>
      </c>
      <c r="J169" s="69">
        <v>602.9</v>
      </c>
      <c r="K169" s="69">
        <v>4.0999999999999996</v>
      </c>
      <c r="L169" s="70">
        <v>601.29999999999995</v>
      </c>
      <c r="M169" s="70">
        <v>11</v>
      </c>
      <c r="N169" s="70">
        <v>608</v>
      </c>
      <c r="O169" s="70">
        <v>40</v>
      </c>
    </row>
    <row r="170" spans="1:15" x14ac:dyDescent="0.25">
      <c r="A170" s="1" t="s">
        <v>632</v>
      </c>
      <c r="B170" s="1" t="s">
        <v>469</v>
      </c>
      <c r="D170" s="1">
        <v>0.80410000000000004</v>
      </c>
      <c r="E170" s="1">
        <v>1.3</v>
      </c>
      <c r="F170" s="1">
        <v>9.7500000000000003E-2</v>
      </c>
      <c r="G170" s="68">
        <v>0.33</v>
      </c>
      <c r="H170" s="1">
        <v>5.9799999999999999E-2</v>
      </c>
      <c r="I170" s="68">
        <v>0.99</v>
      </c>
      <c r="J170" s="69">
        <v>599.79999999999995</v>
      </c>
      <c r="K170" s="69">
        <v>3.8</v>
      </c>
      <c r="L170" s="70">
        <v>599.1</v>
      </c>
      <c r="M170" s="70">
        <v>11.4</v>
      </c>
      <c r="N170" s="70">
        <v>594</v>
      </c>
      <c r="O170" s="70">
        <v>44</v>
      </c>
    </row>
    <row r="171" spans="1:15" x14ac:dyDescent="0.25">
      <c r="A171" s="1" t="s">
        <v>633</v>
      </c>
      <c r="B171" s="1" t="s">
        <v>471</v>
      </c>
      <c r="D171" s="1">
        <v>0.82379999999999998</v>
      </c>
      <c r="E171" s="1">
        <v>1.3</v>
      </c>
      <c r="F171" s="1">
        <v>9.7100000000000006E-2</v>
      </c>
      <c r="G171" s="68">
        <v>0.37</v>
      </c>
      <c r="H171" s="1">
        <v>6.0900000000000003E-2</v>
      </c>
      <c r="I171" s="68">
        <v>1.1100000000000001</v>
      </c>
      <c r="J171" s="69">
        <v>597.20000000000005</v>
      </c>
      <c r="K171" s="69">
        <v>4.3</v>
      </c>
      <c r="L171" s="70">
        <v>610.20000000000005</v>
      </c>
      <c r="M171" s="70">
        <v>11.9</v>
      </c>
      <c r="N171" s="70">
        <v>636</v>
      </c>
      <c r="O171" s="70">
        <v>46</v>
      </c>
    </row>
    <row r="172" spans="1:15" x14ac:dyDescent="0.25">
      <c r="A172" s="1" t="s">
        <v>634</v>
      </c>
      <c r="B172" s="1" t="s">
        <v>465</v>
      </c>
      <c r="D172" s="1">
        <v>0.81499999999999995</v>
      </c>
      <c r="E172" s="1">
        <v>1.1000000000000001</v>
      </c>
      <c r="F172" s="1">
        <v>9.7600000000000006E-2</v>
      </c>
      <c r="G172" s="68">
        <v>0.33</v>
      </c>
      <c r="H172" s="1">
        <v>6.0499999999999998E-2</v>
      </c>
      <c r="I172" s="68">
        <v>0.81</v>
      </c>
      <c r="J172" s="69">
        <v>600.4</v>
      </c>
      <c r="K172" s="69">
        <v>3.8</v>
      </c>
      <c r="L172" s="70">
        <v>605.29999999999995</v>
      </c>
      <c r="M172" s="70">
        <v>9.8000000000000007</v>
      </c>
      <c r="N172" s="70">
        <v>620</v>
      </c>
      <c r="O172" s="70">
        <v>34</v>
      </c>
    </row>
    <row r="173" spans="1:15" x14ac:dyDescent="0.25">
      <c r="A173" s="1" t="s">
        <v>635</v>
      </c>
      <c r="B173" s="1" t="s">
        <v>467</v>
      </c>
      <c r="D173" s="1">
        <v>0.80940000000000001</v>
      </c>
      <c r="E173" s="1">
        <v>1.2</v>
      </c>
      <c r="F173" s="1">
        <v>9.7000000000000003E-2</v>
      </c>
      <c r="G173" s="68">
        <v>0.32</v>
      </c>
      <c r="H173" s="1">
        <v>6.0900000000000003E-2</v>
      </c>
      <c r="I173" s="68">
        <v>0.97</v>
      </c>
      <c r="J173" s="69">
        <v>597</v>
      </c>
      <c r="K173" s="69">
        <v>3.6</v>
      </c>
      <c r="L173" s="70">
        <v>602.1</v>
      </c>
      <c r="M173" s="70">
        <v>10.6</v>
      </c>
      <c r="N173" s="70">
        <v>634</v>
      </c>
      <c r="O173" s="70">
        <v>42</v>
      </c>
    </row>
    <row r="174" spans="1:15" x14ac:dyDescent="0.25">
      <c r="A174" s="1" t="s">
        <v>636</v>
      </c>
      <c r="B174" s="1" t="s">
        <v>469</v>
      </c>
      <c r="D174" s="1">
        <v>0.8054</v>
      </c>
      <c r="E174" s="1">
        <v>1.3</v>
      </c>
      <c r="F174" s="1">
        <v>9.7900000000000001E-2</v>
      </c>
      <c r="G174" s="68">
        <v>0.27</v>
      </c>
      <c r="H174" s="1">
        <v>0.06</v>
      </c>
      <c r="I174" s="68">
        <v>0.81</v>
      </c>
      <c r="J174" s="69">
        <v>602</v>
      </c>
      <c r="K174" s="69">
        <v>3.2</v>
      </c>
      <c r="L174" s="70">
        <v>599.79999999999995</v>
      </c>
      <c r="M174" s="70">
        <v>11.5</v>
      </c>
      <c r="N174" s="70">
        <v>604</v>
      </c>
      <c r="O174" s="70">
        <v>36</v>
      </c>
    </row>
    <row r="175" spans="1:15" x14ac:dyDescent="0.25">
      <c r="A175" s="1" t="s">
        <v>637</v>
      </c>
      <c r="B175" s="1" t="s">
        <v>471</v>
      </c>
      <c r="D175" s="1">
        <v>0.80789999999999995</v>
      </c>
      <c r="E175" s="1">
        <v>1.4</v>
      </c>
      <c r="F175" s="1">
        <v>9.7900000000000001E-2</v>
      </c>
      <c r="G175" s="68">
        <v>0.28000000000000003</v>
      </c>
      <c r="H175" s="1">
        <v>5.9200000000000003E-2</v>
      </c>
      <c r="I175" s="68">
        <v>0.98</v>
      </c>
      <c r="J175" s="69">
        <v>602.1</v>
      </c>
      <c r="K175" s="69">
        <v>3.3</v>
      </c>
      <c r="L175" s="70">
        <v>601.29999999999995</v>
      </c>
      <c r="M175" s="70">
        <v>12.3</v>
      </c>
      <c r="N175" s="70">
        <v>574</v>
      </c>
      <c r="O175" s="70">
        <v>44</v>
      </c>
    </row>
    <row r="176" spans="1:15" x14ac:dyDescent="0.25">
      <c r="A176" s="1" t="s">
        <v>638</v>
      </c>
      <c r="B176" s="1" t="s">
        <v>465</v>
      </c>
      <c r="D176" s="1">
        <v>0.81189999999999996</v>
      </c>
      <c r="E176" s="1">
        <v>1.3</v>
      </c>
      <c r="F176" s="1">
        <v>9.7799999999999998E-2</v>
      </c>
      <c r="G176" s="68">
        <v>0.33</v>
      </c>
      <c r="H176" s="1">
        <v>6.0400000000000002E-2</v>
      </c>
      <c r="I176" s="68">
        <v>1.01</v>
      </c>
      <c r="J176" s="69">
        <v>601.20000000000005</v>
      </c>
      <c r="K176" s="69">
        <v>3.7</v>
      </c>
      <c r="L176" s="70">
        <v>603.5</v>
      </c>
      <c r="M176" s="70">
        <v>11.9</v>
      </c>
      <c r="N176" s="70">
        <v>618</v>
      </c>
      <c r="O176" s="70">
        <v>44</v>
      </c>
    </row>
    <row r="177" spans="1:15" x14ac:dyDescent="0.25">
      <c r="A177" s="1" t="s">
        <v>639</v>
      </c>
      <c r="B177" s="1" t="s">
        <v>467</v>
      </c>
      <c r="D177" s="1">
        <v>0.8206</v>
      </c>
      <c r="E177" s="1">
        <v>1.2</v>
      </c>
      <c r="F177" s="1">
        <v>9.6699999999999994E-2</v>
      </c>
      <c r="G177" s="68">
        <v>0.92</v>
      </c>
      <c r="H177" s="1">
        <v>6.0999999999999999E-2</v>
      </c>
      <c r="I177" s="68">
        <v>0.9</v>
      </c>
      <c r="J177" s="69">
        <v>595</v>
      </c>
      <c r="K177" s="69">
        <v>10.5</v>
      </c>
      <c r="L177" s="70">
        <v>608.4</v>
      </c>
      <c r="M177" s="70">
        <v>11.2</v>
      </c>
      <c r="N177" s="70">
        <v>640</v>
      </c>
      <c r="O177" s="70">
        <v>38</v>
      </c>
    </row>
    <row r="178" spans="1:15" x14ac:dyDescent="0.25">
      <c r="A178" s="1" t="s">
        <v>640</v>
      </c>
      <c r="B178" s="1" t="s">
        <v>469</v>
      </c>
      <c r="D178" s="1">
        <v>0.81340000000000001</v>
      </c>
      <c r="E178" s="1">
        <v>1.2</v>
      </c>
      <c r="F178" s="1">
        <v>9.7699999999999995E-2</v>
      </c>
      <c r="G178" s="68">
        <v>0.22</v>
      </c>
      <c r="H178" s="1">
        <v>5.91E-2</v>
      </c>
      <c r="I178" s="68">
        <v>1.07</v>
      </c>
      <c r="J178" s="69">
        <v>601</v>
      </c>
      <c r="K178" s="69">
        <v>2.5</v>
      </c>
      <c r="L178" s="70">
        <v>604.4</v>
      </c>
      <c r="M178" s="70">
        <v>11</v>
      </c>
      <c r="N178" s="70">
        <v>570</v>
      </c>
      <c r="O178" s="70">
        <v>46</v>
      </c>
    </row>
    <row r="179" spans="1:15" x14ac:dyDescent="0.25">
      <c r="A179" s="1" t="s">
        <v>641</v>
      </c>
      <c r="B179" s="1" t="s">
        <v>471</v>
      </c>
      <c r="D179" s="1">
        <v>0.79190000000000005</v>
      </c>
      <c r="E179" s="1">
        <v>1.6</v>
      </c>
      <c r="F179" s="1">
        <v>9.8299999999999998E-2</v>
      </c>
      <c r="G179" s="68">
        <v>0.42</v>
      </c>
      <c r="H179" s="1">
        <v>0.06</v>
      </c>
      <c r="I179" s="68">
        <v>1.06</v>
      </c>
      <c r="J179" s="69">
        <v>604.4</v>
      </c>
      <c r="K179" s="69">
        <v>4.9000000000000004</v>
      </c>
      <c r="L179" s="70">
        <v>592.20000000000005</v>
      </c>
      <c r="M179" s="70">
        <v>14.6</v>
      </c>
      <c r="N179" s="70">
        <v>604</v>
      </c>
      <c r="O179" s="70">
        <v>46</v>
      </c>
    </row>
    <row r="180" spans="1:15" x14ac:dyDescent="0.25">
      <c r="A180" s="1" t="s">
        <v>642</v>
      </c>
      <c r="B180" s="1" t="s">
        <v>465</v>
      </c>
      <c r="D180" s="1">
        <v>0.83379999999999999</v>
      </c>
      <c r="E180" s="1">
        <v>1.1000000000000001</v>
      </c>
      <c r="F180" s="1">
        <v>9.7199999999999995E-2</v>
      </c>
      <c r="G180" s="68">
        <v>0.28000000000000003</v>
      </c>
      <c r="H180" s="1">
        <v>6.1600000000000002E-2</v>
      </c>
      <c r="I180" s="68">
        <v>0.99</v>
      </c>
      <c r="J180" s="69">
        <v>598</v>
      </c>
      <c r="K180" s="69">
        <v>3.3</v>
      </c>
      <c r="L180" s="70">
        <v>615.70000000000005</v>
      </c>
      <c r="M180" s="70">
        <v>9.8000000000000007</v>
      </c>
      <c r="N180" s="70">
        <v>660</v>
      </c>
      <c r="O180" s="70">
        <v>42</v>
      </c>
    </row>
    <row r="181" spans="1:15" x14ac:dyDescent="0.25">
      <c r="A181" s="1" t="s">
        <v>643</v>
      </c>
      <c r="B181" s="1" t="s">
        <v>467</v>
      </c>
      <c r="D181" s="1">
        <v>0.81459999999999999</v>
      </c>
      <c r="E181" s="1">
        <v>1.2</v>
      </c>
      <c r="F181" s="1">
        <v>9.7799999999999998E-2</v>
      </c>
      <c r="G181" s="68">
        <v>0.31</v>
      </c>
      <c r="H181" s="1">
        <v>6.0199999999999997E-2</v>
      </c>
      <c r="I181" s="68">
        <v>1.1299999999999999</v>
      </c>
      <c r="J181" s="69">
        <v>601.5</v>
      </c>
      <c r="K181" s="69">
        <v>3.6</v>
      </c>
      <c r="L181" s="70">
        <v>605</v>
      </c>
      <c r="M181" s="70">
        <v>10.9</v>
      </c>
      <c r="N181" s="70">
        <v>612</v>
      </c>
      <c r="O181" s="70">
        <v>50</v>
      </c>
    </row>
    <row r="182" spans="1:15" x14ac:dyDescent="0.25">
      <c r="A182" s="1" t="s">
        <v>644</v>
      </c>
      <c r="B182" s="1" t="s">
        <v>469</v>
      </c>
      <c r="D182" s="1">
        <v>0.78520000000000001</v>
      </c>
      <c r="E182" s="1">
        <v>1.4</v>
      </c>
      <c r="F182" s="1">
        <v>9.7699999999999995E-2</v>
      </c>
      <c r="G182" s="68">
        <v>0.31</v>
      </c>
      <c r="H182" s="1">
        <v>5.8700000000000002E-2</v>
      </c>
      <c r="I182" s="68">
        <v>1.1000000000000001</v>
      </c>
      <c r="J182" s="69">
        <v>600.9</v>
      </c>
      <c r="K182" s="69">
        <v>3.6</v>
      </c>
      <c r="L182" s="70">
        <v>588.5</v>
      </c>
      <c r="M182" s="70">
        <v>12.3</v>
      </c>
      <c r="N182" s="70">
        <v>556</v>
      </c>
      <c r="O182" s="70">
        <v>48</v>
      </c>
    </row>
    <row r="183" spans="1:15" x14ac:dyDescent="0.25">
      <c r="A183" s="1" t="s">
        <v>645</v>
      </c>
      <c r="B183" s="1" t="s">
        <v>471</v>
      </c>
      <c r="D183" s="1">
        <v>0.80420000000000003</v>
      </c>
      <c r="E183" s="1">
        <v>1.3</v>
      </c>
      <c r="F183" s="1">
        <v>9.7699999999999995E-2</v>
      </c>
      <c r="G183" s="68">
        <v>0.35</v>
      </c>
      <c r="H183" s="1">
        <v>0.06</v>
      </c>
      <c r="I183" s="68">
        <v>0.97</v>
      </c>
      <c r="J183" s="69">
        <v>601.1</v>
      </c>
      <c r="K183" s="69">
        <v>4</v>
      </c>
      <c r="L183" s="70">
        <v>599.20000000000005</v>
      </c>
      <c r="M183" s="70">
        <v>11.6</v>
      </c>
      <c r="N183" s="70">
        <v>604</v>
      </c>
      <c r="O183" s="70">
        <v>42</v>
      </c>
    </row>
    <row r="184" spans="1:15" x14ac:dyDescent="0.25">
      <c r="A184" s="1" t="s">
        <v>646</v>
      </c>
      <c r="B184" s="1" t="s">
        <v>465</v>
      </c>
      <c r="D184" s="1">
        <v>0.80449999999999999</v>
      </c>
      <c r="E184" s="1">
        <v>1.4</v>
      </c>
      <c r="F184" s="1">
        <v>9.8100000000000007E-2</v>
      </c>
      <c r="G184" s="68">
        <v>0.37</v>
      </c>
      <c r="H184" s="1">
        <v>5.9200000000000003E-2</v>
      </c>
      <c r="I184" s="68">
        <v>1.1200000000000001</v>
      </c>
      <c r="J184" s="69">
        <v>603.29999999999995</v>
      </c>
      <c r="K184" s="69">
        <v>4.3</v>
      </c>
      <c r="L184" s="70">
        <v>599.4</v>
      </c>
      <c r="M184" s="70">
        <v>13.1</v>
      </c>
      <c r="N184" s="70">
        <v>572</v>
      </c>
      <c r="O184" s="70">
        <v>48</v>
      </c>
    </row>
    <row r="185" spans="1:15" x14ac:dyDescent="0.25">
      <c r="A185" s="1" t="s">
        <v>647</v>
      </c>
      <c r="B185" s="1" t="s">
        <v>467</v>
      </c>
      <c r="D185" s="1">
        <v>0.82020000000000004</v>
      </c>
      <c r="E185" s="1">
        <v>1.2</v>
      </c>
      <c r="F185" s="1">
        <v>9.7699999999999995E-2</v>
      </c>
      <c r="G185" s="68">
        <v>0.34</v>
      </c>
      <c r="H185" s="1">
        <v>6.0699999999999997E-2</v>
      </c>
      <c r="I185" s="68">
        <v>0.88</v>
      </c>
      <c r="J185" s="69">
        <v>600.6</v>
      </c>
      <c r="K185" s="69">
        <v>4</v>
      </c>
      <c r="L185" s="70">
        <v>608.20000000000005</v>
      </c>
      <c r="M185" s="70">
        <v>11.3</v>
      </c>
      <c r="N185" s="70">
        <v>626</v>
      </c>
      <c r="O185" s="70">
        <v>38</v>
      </c>
    </row>
    <row r="186" spans="1:15" x14ac:dyDescent="0.25">
      <c r="A186" s="1" t="s">
        <v>648</v>
      </c>
      <c r="B186" s="1" t="s">
        <v>469</v>
      </c>
      <c r="D186" s="1">
        <v>0.80940000000000001</v>
      </c>
      <c r="E186" s="1">
        <v>1.3</v>
      </c>
      <c r="F186" s="1">
        <v>9.7600000000000006E-2</v>
      </c>
      <c r="G186" s="68">
        <v>0.35</v>
      </c>
      <c r="H186" s="1">
        <v>5.9900000000000002E-2</v>
      </c>
      <c r="I186" s="68">
        <v>0.97</v>
      </c>
      <c r="J186" s="69">
        <v>600.6</v>
      </c>
      <c r="K186" s="69">
        <v>4</v>
      </c>
      <c r="L186" s="70">
        <v>602.1</v>
      </c>
      <c r="M186" s="70">
        <v>12</v>
      </c>
      <c r="N186" s="70">
        <v>600</v>
      </c>
      <c r="O186" s="70">
        <v>42</v>
      </c>
    </row>
    <row r="187" spans="1:15" x14ac:dyDescent="0.25">
      <c r="A187" s="1" t="s">
        <v>649</v>
      </c>
      <c r="B187" s="1" t="s">
        <v>471</v>
      </c>
      <c r="D187" s="1">
        <v>0.80359999999999998</v>
      </c>
      <c r="E187" s="1">
        <v>1</v>
      </c>
      <c r="F187" s="1">
        <v>9.7000000000000003E-2</v>
      </c>
      <c r="G187" s="68">
        <v>0.35</v>
      </c>
      <c r="H187" s="1">
        <v>6.0900000000000003E-2</v>
      </c>
      <c r="I187" s="68">
        <v>1.1000000000000001</v>
      </c>
      <c r="J187" s="69">
        <v>597</v>
      </c>
      <c r="K187" s="69">
        <v>4</v>
      </c>
      <c r="L187" s="70">
        <v>598.9</v>
      </c>
      <c r="M187" s="70">
        <v>9.1</v>
      </c>
      <c r="N187" s="70">
        <v>634</v>
      </c>
      <c r="O187" s="70">
        <v>48</v>
      </c>
    </row>
    <row r="188" spans="1:15" x14ac:dyDescent="0.25">
      <c r="A188" s="1" t="s">
        <v>650</v>
      </c>
      <c r="B188" s="1" t="s">
        <v>465</v>
      </c>
      <c r="D188" s="1">
        <v>0.80869999999999997</v>
      </c>
      <c r="E188" s="1">
        <v>1.2</v>
      </c>
      <c r="F188" s="1">
        <v>9.7199999999999995E-2</v>
      </c>
      <c r="G188" s="68">
        <v>0.32</v>
      </c>
      <c r="H188" s="1">
        <v>0.06</v>
      </c>
      <c r="I188" s="68">
        <v>1</v>
      </c>
      <c r="J188" s="69">
        <v>598</v>
      </c>
      <c r="K188" s="69">
        <v>3.6</v>
      </c>
      <c r="L188" s="70">
        <v>601.70000000000005</v>
      </c>
      <c r="M188" s="70">
        <v>11</v>
      </c>
      <c r="N188" s="70">
        <v>604</v>
      </c>
      <c r="O188" s="70">
        <v>44</v>
      </c>
    </row>
    <row r="189" spans="1:15" x14ac:dyDescent="0.25">
      <c r="A189" s="1" t="s">
        <v>651</v>
      </c>
      <c r="B189" s="1" t="s">
        <v>467</v>
      </c>
      <c r="D189" s="1">
        <v>0.80269999999999997</v>
      </c>
      <c r="E189" s="1">
        <v>1.1000000000000001</v>
      </c>
      <c r="F189" s="1">
        <v>9.7799999999999998E-2</v>
      </c>
      <c r="G189" s="68">
        <v>0.23</v>
      </c>
      <c r="H189" s="1">
        <v>5.9700000000000003E-2</v>
      </c>
      <c r="I189" s="68">
        <v>0.97</v>
      </c>
      <c r="J189" s="69">
        <v>601.29999999999995</v>
      </c>
      <c r="K189" s="69">
        <v>2.7</v>
      </c>
      <c r="L189" s="70">
        <v>598.4</v>
      </c>
      <c r="M189" s="70">
        <v>9.9</v>
      </c>
      <c r="N189" s="70">
        <v>594</v>
      </c>
      <c r="O189" s="70">
        <v>42</v>
      </c>
    </row>
    <row r="190" spans="1:15" x14ac:dyDescent="0.25">
      <c r="A190" s="1" t="s">
        <v>652</v>
      </c>
      <c r="B190" s="1" t="s">
        <v>469</v>
      </c>
      <c r="D190" s="1">
        <v>0.80920000000000003</v>
      </c>
      <c r="E190" s="1">
        <v>1.4</v>
      </c>
      <c r="F190" s="1">
        <v>9.7600000000000006E-2</v>
      </c>
      <c r="G190" s="68">
        <v>0.34</v>
      </c>
      <c r="H190" s="1">
        <v>6.0499999999999998E-2</v>
      </c>
      <c r="I190" s="68">
        <v>1.1399999999999999</v>
      </c>
      <c r="J190" s="69">
        <v>600</v>
      </c>
      <c r="K190" s="69">
        <v>4</v>
      </c>
      <c r="L190" s="70">
        <v>602</v>
      </c>
      <c r="M190" s="70">
        <v>12.9</v>
      </c>
      <c r="N190" s="70">
        <v>620</v>
      </c>
      <c r="O190" s="70">
        <v>48</v>
      </c>
    </row>
    <row r="191" spans="1:15" x14ac:dyDescent="0.25">
      <c r="A191" s="1" t="s">
        <v>653</v>
      </c>
      <c r="B191" s="1" t="s">
        <v>471</v>
      </c>
      <c r="D191" s="1">
        <v>0.81720000000000004</v>
      </c>
      <c r="E191" s="1">
        <v>1.3</v>
      </c>
      <c r="F191" s="1">
        <v>9.7900000000000001E-2</v>
      </c>
      <c r="G191" s="68">
        <v>0.28999999999999998</v>
      </c>
      <c r="H191" s="1">
        <v>6.0299999999999999E-2</v>
      </c>
      <c r="I191" s="68">
        <v>1.1200000000000001</v>
      </c>
      <c r="J191" s="69">
        <v>602.29999999999995</v>
      </c>
      <c r="K191" s="69">
        <v>3.3</v>
      </c>
      <c r="L191" s="70">
        <v>606.5</v>
      </c>
      <c r="M191" s="70">
        <v>11.8</v>
      </c>
      <c r="N191" s="70">
        <v>614</v>
      </c>
      <c r="O191" s="70">
        <v>48</v>
      </c>
    </row>
    <row r="192" spans="1:15" x14ac:dyDescent="0.25">
      <c r="A192" s="1" t="s">
        <v>654</v>
      </c>
      <c r="B192" s="1" t="s">
        <v>465</v>
      </c>
      <c r="D192" s="1">
        <v>0.80430000000000001</v>
      </c>
      <c r="E192" s="1">
        <v>1.4</v>
      </c>
      <c r="F192" s="1">
        <v>9.7799999999999998E-2</v>
      </c>
      <c r="G192" s="68">
        <v>0.25</v>
      </c>
      <c r="H192" s="1">
        <v>6.0299999999999999E-2</v>
      </c>
      <c r="I192" s="68">
        <v>1.05</v>
      </c>
      <c r="J192" s="69">
        <v>601.4</v>
      </c>
      <c r="K192" s="69">
        <v>2.9</v>
      </c>
      <c r="L192" s="70">
        <v>599.20000000000005</v>
      </c>
      <c r="M192" s="70">
        <v>12.7</v>
      </c>
      <c r="N192" s="70">
        <v>614</v>
      </c>
      <c r="O192" s="70">
        <v>46</v>
      </c>
    </row>
    <row r="193" spans="1:15" x14ac:dyDescent="0.25">
      <c r="A193" s="1" t="s">
        <v>655</v>
      </c>
      <c r="B193" s="1" t="s">
        <v>467</v>
      </c>
      <c r="D193" s="1">
        <v>0.80630000000000002</v>
      </c>
      <c r="E193" s="1">
        <v>1.5</v>
      </c>
      <c r="F193" s="1">
        <v>9.74E-2</v>
      </c>
      <c r="G193" s="68">
        <v>0.36</v>
      </c>
      <c r="H193" s="1">
        <v>6.0199999999999997E-2</v>
      </c>
      <c r="I193" s="68">
        <v>1.18</v>
      </c>
      <c r="J193" s="69">
        <v>599.20000000000005</v>
      </c>
      <c r="K193" s="69">
        <v>4.0999999999999996</v>
      </c>
      <c r="L193" s="70">
        <v>600.29999999999995</v>
      </c>
      <c r="M193" s="70">
        <v>13.6</v>
      </c>
      <c r="N193" s="70">
        <v>608</v>
      </c>
      <c r="O193" s="70">
        <v>52</v>
      </c>
    </row>
    <row r="194" spans="1:15" x14ac:dyDescent="0.25">
      <c r="A194" s="1" t="s">
        <v>656</v>
      </c>
      <c r="B194" s="1" t="s">
        <v>469</v>
      </c>
      <c r="D194" s="1">
        <v>0.82099999999999995</v>
      </c>
      <c r="E194" s="1">
        <v>1.1000000000000001</v>
      </c>
      <c r="F194" s="1">
        <v>9.7500000000000003E-2</v>
      </c>
      <c r="G194" s="68">
        <v>0.39</v>
      </c>
      <c r="H194" s="1">
        <v>6.0900000000000003E-2</v>
      </c>
      <c r="I194" s="68">
        <v>0.86</v>
      </c>
      <c r="J194" s="69">
        <v>599.5</v>
      </c>
      <c r="K194" s="69">
        <v>4.4000000000000004</v>
      </c>
      <c r="L194" s="70">
        <v>608.6</v>
      </c>
      <c r="M194" s="70">
        <v>10.3</v>
      </c>
      <c r="N194" s="70">
        <v>636</v>
      </c>
      <c r="O194" s="70">
        <v>38</v>
      </c>
    </row>
    <row r="195" spans="1:15" x14ac:dyDescent="0.25">
      <c r="A195" s="1" t="s">
        <v>657</v>
      </c>
      <c r="B195" s="1" t="s">
        <v>471</v>
      </c>
      <c r="D195" s="1">
        <v>0.80630000000000002</v>
      </c>
      <c r="E195" s="1">
        <v>1.2</v>
      </c>
      <c r="F195" s="1">
        <v>9.7799999999999998E-2</v>
      </c>
      <c r="G195" s="68">
        <v>0.35</v>
      </c>
      <c r="H195" s="1">
        <v>5.9200000000000003E-2</v>
      </c>
      <c r="I195" s="68">
        <v>0.97</v>
      </c>
      <c r="J195" s="69">
        <v>601.5</v>
      </c>
      <c r="K195" s="69">
        <v>4</v>
      </c>
      <c r="L195" s="70">
        <v>600.4</v>
      </c>
      <c r="M195" s="70">
        <v>10.7</v>
      </c>
      <c r="N195" s="70">
        <v>574</v>
      </c>
      <c r="O195" s="70">
        <v>42</v>
      </c>
    </row>
    <row r="196" spans="1:15" x14ac:dyDescent="0.25">
      <c r="A196" s="1" t="s">
        <v>658</v>
      </c>
      <c r="B196" s="1" t="s">
        <v>465</v>
      </c>
      <c r="D196" s="1">
        <v>0.81320000000000003</v>
      </c>
      <c r="E196" s="1">
        <v>1.2</v>
      </c>
      <c r="F196" s="1">
        <v>9.7600000000000006E-2</v>
      </c>
      <c r="G196" s="68">
        <v>0.37</v>
      </c>
      <c r="H196" s="1">
        <v>0.06</v>
      </c>
      <c r="I196" s="68">
        <v>1.06</v>
      </c>
      <c r="J196" s="69">
        <v>600.29999999999995</v>
      </c>
      <c r="K196" s="69">
        <v>4.3</v>
      </c>
      <c r="L196" s="70">
        <v>604.20000000000005</v>
      </c>
      <c r="M196" s="70">
        <v>11.2</v>
      </c>
      <c r="N196" s="70">
        <v>604</v>
      </c>
      <c r="O196" s="70">
        <v>46</v>
      </c>
    </row>
    <row r="197" spans="1:15" x14ac:dyDescent="0.25">
      <c r="A197" s="1" t="s">
        <v>659</v>
      </c>
      <c r="B197" s="1" t="s">
        <v>467</v>
      </c>
      <c r="D197" s="1">
        <v>0.81499999999999995</v>
      </c>
      <c r="E197" s="1">
        <v>1.2</v>
      </c>
      <c r="F197" s="1">
        <v>9.7199999999999995E-2</v>
      </c>
      <c r="G197" s="68">
        <v>0.31</v>
      </c>
      <c r="H197" s="1">
        <v>6.1100000000000002E-2</v>
      </c>
      <c r="I197" s="68">
        <v>0.86</v>
      </c>
      <c r="J197" s="69">
        <v>597.79999999999995</v>
      </c>
      <c r="K197" s="69">
        <v>3.5</v>
      </c>
      <c r="L197" s="70">
        <v>605.29999999999995</v>
      </c>
      <c r="M197" s="70">
        <v>11</v>
      </c>
      <c r="N197" s="70">
        <v>642</v>
      </c>
      <c r="O197" s="70">
        <v>36</v>
      </c>
    </row>
    <row r="198" spans="1:15" x14ac:dyDescent="0.25">
      <c r="A198" s="1" t="s">
        <v>660</v>
      </c>
      <c r="B198" s="1" t="s">
        <v>469</v>
      </c>
      <c r="D198" s="1">
        <v>0.80859999999999999</v>
      </c>
      <c r="E198" s="1">
        <v>1.2</v>
      </c>
      <c r="F198" s="1">
        <v>9.8299999999999998E-2</v>
      </c>
      <c r="G198" s="68">
        <v>0.32</v>
      </c>
      <c r="H198" s="1">
        <v>5.9700000000000003E-2</v>
      </c>
      <c r="I198" s="68">
        <v>0.95</v>
      </c>
      <c r="J198" s="69">
        <v>604.29999999999995</v>
      </c>
      <c r="K198" s="69">
        <v>3.7</v>
      </c>
      <c r="L198" s="70">
        <v>601.70000000000005</v>
      </c>
      <c r="M198" s="70">
        <v>11</v>
      </c>
      <c r="N198" s="70">
        <v>590</v>
      </c>
      <c r="O198" s="70">
        <v>40</v>
      </c>
    </row>
    <row r="199" spans="1:15" x14ac:dyDescent="0.25">
      <c r="A199" s="1" t="s">
        <v>661</v>
      </c>
      <c r="B199" s="1" t="s">
        <v>471</v>
      </c>
      <c r="D199" s="1">
        <v>0.80100000000000005</v>
      </c>
      <c r="E199" s="1">
        <v>1.3</v>
      </c>
      <c r="F199" s="1">
        <v>9.74E-2</v>
      </c>
      <c r="G199" s="68">
        <v>0.28000000000000003</v>
      </c>
      <c r="H199" s="1">
        <v>5.9799999999999999E-2</v>
      </c>
      <c r="I199" s="68">
        <v>1.03</v>
      </c>
      <c r="J199" s="69">
        <v>599.1</v>
      </c>
      <c r="K199" s="69">
        <v>3.2</v>
      </c>
      <c r="L199" s="70">
        <v>597.4</v>
      </c>
      <c r="M199" s="70">
        <v>11.6</v>
      </c>
      <c r="N199" s="70">
        <v>596</v>
      </c>
      <c r="O199" s="70">
        <v>44</v>
      </c>
    </row>
    <row r="200" spans="1:15" x14ac:dyDescent="0.25">
      <c r="A200" s="1" t="s">
        <v>662</v>
      </c>
      <c r="B200" s="1" t="s">
        <v>465</v>
      </c>
      <c r="D200" s="1">
        <v>0.81940000000000002</v>
      </c>
      <c r="E200" s="1">
        <v>1.4</v>
      </c>
      <c r="F200" s="1">
        <v>9.7900000000000001E-2</v>
      </c>
      <c r="G200" s="68">
        <v>0.35</v>
      </c>
      <c r="H200" s="1">
        <v>6.0400000000000002E-2</v>
      </c>
      <c r="I200" s="68">
        <v>1.18</v>
      </c>
      <c r="J200" s="69">
        <v>601.9</v>
      </c>
      <c r="K200" s="69">
        <v>4</v>
      </c>
      <c r="L200" s="70">
        <v>607.70000000000005</v>
      </c>
      <c r="M200" s="70">
        <v>12.8</v>
      </c>
      <c r="N200" s="70">
        <v>616</v>
      </c>
      <c r="O200" s="70">
        <v>50</v>
      </c>
    </row>
    <row r="201" spans="1:15" x14ac:dyDescent="0.25">
      <c r="A201" s="1" t="s">
        <v>663</v>
      </c>
      <c r="B201" s="1" t="s">
        <v>467</v>
      </c>
      <c r="D201" s="1">
        <v>0.82479999999999998</v>
      </c>
      <c r="E201" s="1">
        <v>1.3</v>
      </c>
      <c r="F201" s="1">
        <v>9.7699999999999995E-2</v>
      </c>
      <c r="G201" s="68">
        <v>0.32</v>
      </c>
      <c r="H201" s="1">
        <v>6.08E-2</v>
      </c>
      <c r="I201" s="68">
        <v>0.98</v>
      </c>
      <c r="J201" s="69">
        <v>601.1</v>
      </c>
      <c r="K201" s="69">
        <v>3.7</v>
      </c>
      <c r="L201" s="70">
        <v>610.79999999999995</v>
      </c>
      <c r="M201" s="70">
        <v>11.7</v>
      </c>
      <c r="N201" s="70">
        <v>632</v>
      </c>
      <c r="O201" s="70">
        <v>42</v>
      </c>
    </row>
    <row r="202" spans="1:15" x14ac:dyDescent="0.25">
      <c r="A202" s="1" t="s">
        <v>664</v>
      </c>
      <c r="B202" s="1" t="s">
        <v>469</v>
      </c>
      <c r="D202" s="1">
        <v>0.78410000000000002</v>
      </c>
      <c r="E202" s="1">
        <v>1.2</v>
      </c>
      <c r="F202" s="1">
        <v>9.8000000000000004E-2</v>
      </c>
      <c r="G202" s="68">
        <v>0.28000000000000003</v>
      </c>
      <c r="H202" s="1">
        <v>5.91E-2</v>
      </c>
      <c r="I202" s="68">
        <v>0.98</v>
      </c>
      <c r="J202" s="69">
        <v>602.6</v>
      </c>
      <c r="K202" s="69">
        <v>3.2</v>
      </c>
      <c r="L202" s="70">
        <v>587.79999999999995</v>
      </c>
      <c r="M202" s="70">
        <v>10.8</v>
      </c>
      <c r="N202" s="70">
        <v>568</v>
      </c>
      <c r="O202" s="70">
        <v>42</v>
      </c>
    </row>
    <row r="203" spans="1:15" x14ac:dyDescent="0.25">
      <c r="A203" s="1" t="s">
        <v>665</v>
      </c>
      <c r="B203" s="1" t="s">
        <v>471</v>
      </c>
      <c r="D203" s="1">
        <v>0.80940000000000001</v>
      </c>
      <c r="E203" s="1">
        <v>1.4</v>
      </c>
      <c r="F203" s="1">
        <v>9.69E-2</v>
      </c>
      <c r="G203" s="68">
        <v>0.3</v>
      </c>
      <c r="H203" s="1">
        <v>6.0299999999999999E-2</v>
      </c>
      <c r="I203" s="68">
        <v>1.1599999999999999</v>
      </c>
      <c r="J203" s="69">
        <v>596</v>
      </c>
      <c r="K203" s="69">
        <v>3.4</v>
      </c>
      <c r="L203" s="70">
        <v>602.1</v>
      </c>
      <c r="M203" s="70">
        <v>13</v>
      </c>
      <c r="N203" s="70">
        <v>614</v>
      </c>
      <c r="O203" s="70">
        <v>50</v>
      </c>
    </row>
    <row r="204" spans="1:15" x14ac:dyDescent="0.25">
      <c r="A204" s="1" t="s">
        <v>666</v>
      </c>
      <c r="B204" s="1" t="s">
        <v>465</v>
      </c>
      <c r="D204" s="1">
        <v>0.79349999999999998</v>
      </c>
      <c r="E204" s="1">
        <v>1.5</v>
      </c>
      <c r="F204" s="1">
        <v>9.6799999999999997E-2</v>
      </c>
      <c r="G204" s="68">
        <v>0.33</v>
      </c>
      <c r="H204" s="1">
        <v>0.06</v>
      </c>
      <c r="I204" s="68">
        <v>1.08</v>
      </c>
      <c r="J204" s="69">
        <v>595.4</v>
      </c>
      <c r="K204" s="69">
        <v>3.7</v>
      </c>
      <c r="L204" s="70">
        <v>593.1</v>
      </c>
      <c r="M204" s="70">
        <v>13.1</v>
      </c>
      <c r="N204" s="70">
        <v>602</v>
      </c>
      <c r="O204" s="70">
        <v>46</v>
      </c>
    </row>
    <row r="205" spans="1:15" x14ac:dyDescent="0.25">
      <c r="A205" s="1" t="s">
        <v>667</v>
      </c>
      <c r="B205" s="1" t="s">
        <v>467</v>
      </c>
      <c r="D205" s="1">
        <v>0.81530000000000002</v>
      </c>
      <c r="E205" s="1">
        <v>1.2</v>
      </c>
      <c r="F205" s="1">
        <v>9.7900000000000001E-2</v>
      </c>
      <c r="G205" s="68">
        <v>0.38</v>
      </c>
      <c r="H205" s="1">
        <v>5.9799999999999999E-2</v>
      </c>
      <c r="I205" s="68">
        <v>1.04</v>
      </c>
      <c r="J205" s="69">
        <v>602.1</v>
      </c>
      <c r="K205" s="69">
        <v>4.4000000000000004</v>
      </c>
      <c r="L205" s="70">
        <v>605.4</v>
      </c>
      <c r="M205" s="70">
        <v>10.8</v>
      </c>
      <c r="N205" s="70">
        <v>594</v>
      </c>
      <c r="O205" s="70">
        <v>46</v>
      </c>
    </row>
    <row r="206" spans="1:15" x14ac:dyDescent="0.25">
      <c r="A206" s="1" t="s">
        <v>668</v>
      </c>
      <c r="B206" s="1" t="s">
        <v>469</v>
      </c>
      <c r="D206" s="1">
        <v>0.81869999999999998</v>
      </c>
      <c r="E206" s="1">
        <v>1.6</v>
      </c>
      <c r="F206" s="1">
        <v>9.7799999999999998E-2</v>
      </c>
      <c r="G206" s="68">
        <v>0.31</v>
      </c>
      <c r="H206" s="1">
        <v>6.0600000000000001E-2</v>
      </c>
      <c r="I206" s="68">
        <v>1.18</v>
      </c>
      <c r="J206" s="69">
        <v>601.4</v>
      </c>
      <c r="K206" s="69">
        <v>3.5</v>
      </c>
      <c r="L206" s="70">
        <v>607.29999999999995</v>
      </c>
      <c r="M206" s="70">
        <v>14.3</v>
      </c>
      <c r="N206" s="70">
        <v>626</v>
      </c>
      <c r="O206" s="70">
        <v>50</v>
      </c>
    </row>
    <row r="207" spans="1:15" x14ac:dyDescent="0.25">
      <c r="A207" s="1" t="s">
        <v>669</v>
      </c>
      <c r="B207" s="1" t="s">
        <v>471</v>
      </c>
      <c r="D207" s="1">
        <v>0.81030000000000002</v>
      </c>
      <c r="E207" s="1">
        <v>1.2</v>
      </c>
      <c r="F207" s="1">
        <v>9.8000000000000004E-2</v>
      </c>
      <c r="G207" s="68">
        <v>0.3</v>
      </c>
      <c r="H207" s="1">
        <v>6.0199999999999997E-2</v>
      </c>
      <c r="I207" s="68">
        <v>1</v>
      </c>
      <c r="J207" s="69">
        <v>602.6</v>
      </c>
      <c r="K207" s="69">
        <v>3.4</v>
      </c>
      <c r="L207" s="70">
        <v>602.6</v>
      </c>
      <c r="M207" s="70">
        <v>10.7</v>
      </c>
      <c r="N207" s="70">
        <v>612</v>
      </c>
      <c r="O207" s="70">
        <v>42</v>
      </c>
    </row>
    <row r="208" spans="1:15" x14ac:dyDescent="0.25">
      <c r="A208" s="1" t="s">
        <v>670</v>
      </c>
      <c r="B208" s="1" t="s">
        <v>465</v>
      </c>
      <c r="D208" s="1">
        <v>0.80769999999999997</v>
      </c>
      <c r="E208" s="1">
        <v>1.2</v>
      </c>
      <c r="F208" s="1">
        <v>9.8100000000000007E-2</v>
      </c>
      <c r="G208" s="68">
        <v>0.4</v>
      </c>
      <c r="H208" s="1">
        <v>6.08E-2</v>
      </c>
      <c r="I208" s="68">
        <v>1.0900000000000001</v>
      </c>
      <c r="J208" s="69">
        <v>603</v>
      </c>
      <c r="K208" s="69">
        <v>4.5999999999999996</v>
      </c>
      <c r="L208" s="70">
        <v>601.1</v>
      </c>
      <c r="M208" s="70">
        <v>10.9</v>
      </c>
      <c r="N208" s="70">
        <v>630</v>
      </c>
      <c r="O208" s="70">
        <v>46</v>
      </c>
    </row>
    <row r="209" spans="1:15" x14ac:dyDescent="0.25">
      <c r="A209" s="1" t="s">
        <v>671</v>
      </c>
      <c r="B209" s="1" t="s">
        <v>467</v>
      </c>
      <c r="D209" s="1">
        <v>0.80779999999999996</v>
      </c>
      <c r="E209" s="1">
        <v>1.4</v>
      </c>
      <c r="F209" s="1">
        <v>9.7600000000000006E-2</v>
      </c>
      <c r="G209" s="68">
        <v>0.31</v>
      </c>
      <c r="H209" s="1">
        <v>0.06</v>
      </c>
      <c r="I209" s="68">
        <v>1.1000000000000001</v>
      </c>
      <c r="J209" s="69">
        <v>600.4</v>
      </c>
      <c r="K209" s="69">
        <v>3.6</v>
      </c>
      <c r="L209" s="70">
        <v>601.20000000000005</v>
      </c>
      <c r="M209" s="70">
        <v>12.9</v>
      </c>
      <c r="N209" s="70">
        <v>604</v>
      </c>
      <c r="O209" s="70">
        <v>48</v>
      </c>
    </row>
    <row r="210" spans="1:15" x14ac:dyDescent="0.25">
      <c r="A210" s="1" t="s">
        <v>672</v>
      </c>
      <c r="B210" s="1" t="s">
        <v>469</v>
      </c>
      <c r="D210" s="1">
        <v>0.81100000000000005</v>
      </c>
      <c r="E210" s="1">
        <v>1.4</v>
      </c>
      <c r="F210" s="1">
        <v>9.7000000000000003E-2</v>
      </c>
      <c r="G210" s="68">
        <v>0.34</v>
      </c>
      <c r="H210" s="1">
        <v>6.0299999999999999E-2</v>
      </c>
      <c r="I210" s="68">
        <v>1.05</v>
      </c>
      <c r="J210" s="69">
        <v>596.70000000000005</v>
      </c>
      <c r="K210" s="69">
        <v>3.9</v>
      </c>
      <c r="L210" s="70">
        <v>603</v>
      </c>
      <c r="M210" s="70">
        <v>13.1</v>
      </c>
      <c r="N210" s="70">
        <v>612</v>
      </c>
      <c r="O210" s="70">
        <v>44</v>
      </c>
    </row>
    <row r="211" spans="1:15" x14ac:dyDescent="0.25">
      <c r="A211" s="1" t="s">
        <v>673</v>
      </c>
      <c r="B211" s="1" t="s">
        <v>471</v>
      </c>
      <c r="D211" s="1">
        <v>0.81130000000000002</v>
      </c>
      <c r="E211" s="1">
        <v>1.2</v>
      </c>
      <c r="F211" s="1">
        <v>9.7799999999999998E-2</v>
      </c>
      <c r="G211" s="68">
        <v>0.3</v>
      </c>
      <c r="H211" s="1">
        <v>5.9499999999999997E-2</v>
      </c>
      <c r="I211" s="68">
        <v>1.04</v>
      </c>
      <c r="J211" s="69">
        <v>601.5</v>
      </c>
      <c r="K211" s="69">
        <v>3.5</v>
      </c>
      <c r="L211" s="70">
        <v>603.20000000000005</v>
      </c>
      <c r="M211" s="70">
        <v>11.3</v>
      </c>
      <c r="N211" s="70">
        <v>584</v>
      </c>
      <c r="O211" s="70">
        <v>44</v>
      </c>
    </row>
    <row r="212" spans="1:15" x14ac:dyDescent="0.25">
      <c r="A212" s="1" t="s">
        <v>674</v>
      </c>
      <c r="B212" s="1" t="s">
        <v>465</v>
      </c>
      <c r="D212" s="1">
        <v>0.79720000000000002</v>
      </c>
      <c r="E212" s="1">
        <v>1.1000000000000001</v>
      </c>
      <c r="F212" s="1">
        <v>9.8100000000000007E-2</v>
      </c>
      <c r="G212" s="68">
        <v>0.46</v>
      </c>
      <c r="H212" s="1">
        <v>5.9200000000000003E-2</v>
      </c>
      <c r="I212" s="68">
        <v>0.95</v>
      </c>
      <c r="J212" s="69">
        <v>603.4</v>
      </c>
      <c r="K212" s="69">
        <v>5.3</v>
      </c>
      <c r="L212" s="70">
        <v>595.20000000000005</v>
      </c>
      <c r="M212" s="70">
        <v>10.1</v>
      </c>
      <c r="N212" s="70">
        <v>572</v>
      </c>
      <c r="O212" s="70">
        <v>42</v>
      </c>
    </row>
    <row r="213" spans="1:15" x14ac:dyDescent="0.25">
      <c r="A213" s="1" t="s">
        <v>675</v>
      </c>
      <c r="B213" s="1" t="s">
        <v>467</v>
      </c>
      <c r="D213" s="1">
        <v>0.8085</v>
      </c>
      <c r="E213" s="1">
        <v>1.1000000000000001</v>
      </c>
      <c r="F213" s="1">
        <v>9.7100000000000006E-2</v>
      </c>
      <c r="G213" s="68">
        <v>0.35</v>
      </c>
      <c r="H213" s="1">
        <v>6.0600000000000001E-2</v>
      </c>
      <c r="I213" s="68">
        <v>0.85</v>
      </c>
      <c r="J213" s="69">
        <v>597.5</v>
      </c>
      <c r="K213" s="69">
        <v>4</v>
      </c>
      <c r="L213" s="70">
        <v>601.6</v>
      </c>
      <c r="M213" s="70">
        <v>10.1</v>
      </c>
      <c r="N213" s="70">
        <v>624</v>
      </c>
      <c r="O213" s="70">
        <v>36</v>
      </c>
    </row>
    <row r="214" spans="1:15" x14ac:dyDescent="0.25">
      <c r="A214" s="1" t="s">
        <v>676</v>
      </c>
      <c r="B214" s="1" t="s">
        <v>469</v>
      </c>
      <c r="D214" s="1">
        <v>0.82</v>
      </c>
      <c r="E214" s="1">
        <v>1.3</v>
      </c>
      <c r="F214" s="1">
        <v>9.7199999999999995E-2</v>
      </c>
      <c r="G214" s="68">
        <v>0.3</v>
      </c>
      <c r="H214" s="1">
        <v>6.0199999999999997E-2</v>
      </c>
      <c r="I214" s="68">
        <v>0.94</v>
      </c>
      <c r="J214" s="69">
        <v>598.20000000000005</v>
      </c>
      <c r="K214" s="69">
        <v>3.5</v>
      </c>
      <c r="L214" s="70">
        <v>608</v>
      </c>
      <c r="M214" s="70">
        <v>11.8</v>
      </c>
      <c r="N214" s="70">
        <v>610</v>
      </c>
      <c r="O214" s="70">
        <v>40</v>
      </c>
    </row>
    <row r="215" spans="1:15" x14ac:dyDescent="0.25">
      <c r="A215" s="1" t="s">
        <v>677</v>
      </c>
      <c r="B215" s="1" t="s">
        <v>471</v>
      </c>
      <c r="D215" s="1">
        <v>0.81210000000000004</v>
      </c>
      <c r="E215" s="1">
        <v>1.3</v>
      </c>
      <c r="F215" s="1">
        <v>9.8000000000000004E-2</v>
      </c>
      <c r="G215" s="68">
        <v>0.28000000000000003</v>
      </c>
      <c r="H215" s="1">
        <v>6.0600000000000001E-2</v>
      </c>
      <c r="I215" s="68">
        <v>0.96</v>
      </c>
      <c r="J215" s="69">
        <v>602.5</v>
      </c>
      <c r="K215" s="69">
        <v>3.2</v>
      </c>
      <c r="L215" s="70">
        <v>603.6</v>
      </c>
      <c r="M215" s="70">
        <v>12.2</v>
      </c>
      <c r="N215" s="70">
        <v>624</v>
      </c>
      <c r="O215" s="70">
        <v>40</v>
      </c>
    </row>
    <row r="216" spans="1:15" x14ac:dyDescent="0.25">
      <c r="A216" s="1" t="s">
        <v>678</v>
      </c>
      <c r="B216" s="1" t="s">
        <v>465</v>
      </c>
      <c r="D216" s="1">
        <v>0.79969999999999997</v>
      </c>
      <c r="E216" s="1">
        <v>1.1000000000000001</v>
      </c>
      <c r="F216" s="1">
        <v>9.7900000000000001E-2</v>
      </c>
      <c r="G216" s="68">
        <v>0.3</v>
      </c>
      <c r="H216" s="1">
        <v>5.9499999999999997E-2</v>
      </c>
      <c r="I216" s="68">
        <v>1.07</v>
      </c>
      <c r="J216" s="69">
        <v>602</v>
      </c>
      <c r="K216" s="69">
        <v>3.5</v>
      </c>
      <c r="L216" s="70">
        <v>596.70000000000005</v>
      </c>
      <c r="M216" s="70">
        <v>10.4</v>
      </c>
      <c r="N216" s="70">
        <v>584</v>
      </c>
      <c r="O216" s="70">
        <v>46</v>
      </c>
    </row>
    <row r="217" spans="1:15" x14ac:dyDescent="0.25">
      <c r="A217" s="1" t="s">
        <v>679</v>
      </c>
      <c r="B217" s="1" t="s">
        <v>467</v>
      </c>
      <c r="D217" s="1">
        <v>0.80640000000000001</v>
      </c>
      <c r="E217" s="1">
        <v>0.9</v>
      </c>
      <c r="F217" s="1">
        <v>9.6799999999999997E-2</v>
      </c>
      <c r="G217" s="68">
        <v>0.31</v>
      </c>
      <c r="H217" s="1">
        <v>6.0499999999999998E-2</v>
      </c>
      <c r="I217" s="68">
        <v>0.92</v>
      </c>
      <c r="J217" s="69">
        <v>595.6</v>
      </c>
      <c r="K217" s="69">
        <v>3.5</v>
      </c>
      <c r="L217" s="70">
        <v>600.5</v>
      </c>
      <c r="M217" s="70">
        <v>8.5</v>
      </c>
      <c r="N217" s="70">
        <v>622</v>
      </c>
      <c r="O217" s="70">
        <v>40</v>
      </c>
    </row>
    <row r="218" spans="1:15" x14ac:dyDescent="0.25">
      <c r="A218" s="1" t="s">
        <v>680</v>
      </c>
      <c r="B218" s="1" t="s">
        <v>469</v>
      </c>
      <c r="D218" s="1">
        <v>0.81740000000000002</v>
      </c>
      <c r="E218" s="1">
        <v>1.2</v>
      </c>
      <c r="F218" s="1">
        <v>9.7600000000000006E-2</v>
      </c>
      <c r="G218" s="68">
        <v>0.34</v>
      </c>
      <c r="H218" s="1">
        <v>6.0100000000000001E-2</v>
      </c>
      <c r="I218" s="68">
        <v>1.04</v>
      </c>
      <c r="J218" s="69">
        <v>600.29999999999995</v>
      </c>
      <c r="K218" s="69">
        <v>3.9</v>
      </c>
      <c r="L218" s="70">
        <v>606.6</v>
      </c>
      <c r="M218" s="70">
        <v>11</v>
      </c>
      <c r="N218" s="70">
        <v>604</v>
      </c>
      <c r="O218" s="70">
        <v>44</v>
      </c>
    </row>
    <row r="219" spans="1:15" x14ac:dyDescent="0.25">
      <c r="A219" s="1" t="s">
        <v>681</v>
      </c>
      <c r="B219" s="1" t="s">
        <v>471</v>
      </c>
      <c r="D219" s="1">
        <v>0.81410000000000005</v>
      </c>
      <c r="E219" s="1">
        <v>1.4</v>
      </c>
      <c r="F219" s="1">
        <v>9.8199999999999996E-2</v>
      </c>
      <c r="G219" s="68">
        <v>0.4</v>
      </c>
      <c r="H219" s="1">
        <v>6.0499999999999998E-2</v>
      </c>
      <c r="I219" s="68">
        <v>1.0900000000000001</v>
      </c>
      <c r="J219" s="69">
        <v>603.70000000000005</v>
      </c>
      <c r="K219" s="69">
        <v>4.5999999999999996</v>
      </c>
      <c r="L219" s="70">
        <v>604.79999999999995</v>
      </c>
      <c r="M219" s="70">
        <v>13</v>
      </c>
      <c r="N219" s="70">
        <v>622</v>
      </c>
      <c r="O219" s="70">
        <v>48</v>
      </c>
    </row>
    <row r="220" spans="1:15" x14ac:dyDescent="0.25">
      <c r="A220" s="1" t="s">
        <v>682</v>
      </c>
      <c r="B220" s="1" t="s">
        <v>465</v>
      </c>
      <c r="D220" s="1">
        <v>0.81640000000000001</v>
      </c>
      <c r="E220" s="1">
        <v>1.6</v>
      </c>
      <c r="F220" s="1">
        <v>9.8000000000000004E-2</v>
      </c>
      <c r="G220" s="68">
        <v>0.31</v>
      </c>
      <c r="H220" s="1">
        <v>6.0199999999999997E-2</v>
      </c>
      <c r="I220" s="68">
        <v>1.1100000000000001</v>
      </c>
      <c r="J220" s="69">
        <v>602.4</v>
      </c>
      <c r="K220" s="69">
        <v>3.6</v>
      </c>
      <c r="L220" s="70">
        <v>606</v>
      </c>
      <c r="M220" s="70">
        <v>14.6</v>
      </c>
      <c r="N220" s="70">
        <v>612</v>
      </c>
      <c r="O220" s="70">
        <v>48</v>
      </c>
    </row>
    <row r="221" spans="1:15" x14ac:dyDescent="0.25">
      <c r="A221" s="1" t="s">
        <v>683</v>
      </c>
      <c r="B221" s="1" t="s">
        <v>467</v>
      </c>
      <c r="D221" s="1">
        <v>0.80079999999999996</v>
      </c>
      <c r="E221" s="1">
        <v>1.2</v>
      </c>
      <c r="F221" s="1">
        <v>9.7600000000000006E-2</v>
      </c>
      <c r="G221" s="68">
        <v>0.3</v>
      </c>
      <c r="H221" s="1">
        <v>5.9700000000000003E-2</v>
      </c>
      <c r="I221" s="68">
        <v>1.23</v>
      </c>
      <c r="J221" s="69">
        <v>600.5</v>
      </c>
      <c r="K221" s="69">
        <v>3.5</v>
      </c>
      <c r="L221" s="70">
        <v>597.29999999999995</v>
      </c>
      <c r="M221" s="70">
        <v>11.1</v>
      </c>
      <c r="N221" s="70">
        <v>590</v>
      </c>
      <c r="O221" s="70">
        <v>52</v>
      </c>
    </row>
    <row r="222" spans="1:15" x14ac:dyDescent="0.25">
      <c r="A222" s="1" t="s">
        <v>684</v>
      </c>
      <c r="B222" s="1" t="s">
        <v>469</v>
      </c>
      <c r="D222" s="1">
        <v>0.80449999999999999</v>
      </c>
      <c r="E222" s="1">
        <v>1.4</v>
      </c>
      <c r="F222" s="1">
        <v>9.7799999999999998E-2</v>
      </c>
      <c r="G222" s="68">
        <v>0.31</v>
      </c>
      <c r="H222" s="1">
        <v>6.0299999999999999E-2</v>
      </c>
      <c r="I222" s="68">
        <v>1.1100000000000001</v>
      </c>
      <c r="J222" s="69">
        <v>601.20000000000005</v>
      </c>
      <c r="K222" s="69">
        <v>3.5</v>
      </c>
      <c r="L222" s="70">
        <v>599.4</v>
      </c>
      <c r="M222" s="70">
        <v>13.1</v>
      </c>
      <c r="N222" s="70">
        <v>614</v>
      </c>
      <c r="O222" s="70">
        <v>46</v>
      </c>
    </row>
    <row r="223" spans="1:15" x14ac:dyDescent="0.25">
      <c r="A223" s="1" t="s">
        <v>685</v>
      </c>
      <c r="B223" s="1" t="s">
        <v>471</v>
      </c>
      <c r="D223" s="1">
        <v>0.81599999999999995</v>
      </c>
      <c r="E223" s="1">
        <v>1.2</v>
      </c>
      <c r="F223" s="1">
        <v>9.7100000000000006E-2</v>
      </c>
      <c r="G223" s="68">
        <v>0.35</v>
      </c>
      <c r="H223" s="1">
        <v>6.0400000000000002E-2</v>
      </c>
      <c r="I223" s="68">
        <v>0.93</v>
      </c>
      <c r="J223" s="69">
        <v>597.4</v>
      </c>
      <c r="K223" s="69">
        <v>4</v>
      </c>
      <c r="L223" s="70">
        <v>605.79999999999995</v>
      </c>
      <c r="M223" s="70">
        <v>11.2</v>
      </c>
      <c r="N223" s="70">
        <v>618</v>
      </c>
      <c r="O223" s="70">
        <v>40</v>
      </c>
    </row>
    <row r="224" spans="1:15" x14ac:dyDescent="0.25">
      <c r="A224" s="1" t="s">
        <v>686</v>
      </c>
      <c r="B224" s="1" t="s">
        <v>618</v>
      </c>
      <c r="D224" s="1">
        <v>0.81240000000000001</v>
      </c>
      <c r="E224" s="1">
        <v>1.4</v>
      </c>
      <c r="F224" s="1">
        <v>9.7500000000000003E-2</v>
      </c>
      <c r="G224" s="68">
        <v>0.28999999999999998</v>
      </c>
      <c r="H224" s="1">
        <v>6.0400000000000002E-2</v>
      </c>
      <c r="I224" s="68">
        <v>1.1200000000000001</v>
      </c>
      <c r="J224" s="69">
        <v>599.6</v>
      </c>
      <c r="K224" s="69">
        <v>3.3</v>
      </c>
      <c r="L224" s="70">
        <v>603.79999999999995</v>
      </c>
      <c r="M224" s="70">
        <v>12.9</v>
      </c>
      <c r="N224" s="70">
        <v>616</v>
      </c>
      <c r="O224" s="70">
        <v>48</v>
      </c>
    </row>
    <row r="225" spans="1:15" x14ac:dyDescent="0.25">
      <c r="A225" s="1" t="s">
        <v>687</v>
      </c>
      <c r="B225" s="1" t="s">
        <v>620</v>
      </c>
      <c r="D225" s="1">
        <v>0.82979999999999998</v>
      </c>
      <c r="E225" s="1">
        <v>1</v>
      </c>
      <c r="F225" s="1">
        <v>9.7900000000000001E-2</v>
      </c>
      <c r="G225" s="68">
        <v>0.37</v>
      </c>
      <c r="H225" s="1">
        <v>6.0999999999999999E-2</v>
      </c>
      <c r="I225" s="68">
        <v>0.93</v>
      </c>
      <c r="J225" s="69">
        <v>601.9</v>
      </c>
      <c r="K225" s="69">
        <v>4.2</v>
      </c>
      <c r="L225" s="70">
        <v>613.5</v>
      </c>
      <c r="M225" s="70">
        <v>9.1</v>
      </c>
      <c r="N225" s="70">
        <v>638</v>
      </c>
      <c r="O225" s="70">
        <v>40</v>
      </c>
    </row>
    <row r="226" spans="1:15" x14ac:dyDescent="0.25">
      <c r="A226" s="1" t="s">
        <v>688</v>
      </c>
      <c r="B226" s="1" t="s">
        <v>622</v>
      </c>
      <c r="D226" s="1">
        <v>0.80359999999999998</v>
      </c>
      <c r="E226" s="1">
        <v>1.6</v>
      </c>
      <c r="F226" s="1">
        <v>9.74E-2</v>
      </c>
      <c r="G226" s="68">
        <v>0.35</v>
      </c>
      <c r="H226" s="1">
        <v>6.0299999999999999E-2</v>
      </c>
      <c r="I226" s="68">
        <v>1.0900000000000001</v>
      </c>
      <c r="J226" s="69">
        <v>599.1</v>
      </c>
      <c r="K226" s="69">
        <v>4</v>
      </c>
      <c r="L226" s="70">
        <v>598.79999999999995</v>
      </c>
      <c r="M226" s="70">
        <v>14.7</v>
      </c>
      <c r="N226" s="70">
        <v>614</v>
      </c>
      <c r="O226" s="70">
        <v>48</v>
      </c>
    </row>
    <row r="227" spans="1:15" x14ac:dyDescent="0.25">
      <c r="A227" s="1" t="s">
        <v>689</v>
      </c>
      <c r="B227" s="1" t="s">
        <v>624</v>
      </c>
      <c r="D227" s="1">
        <v>0.79210000000000003</v>
      </c>
      <c r="E227" s="1">
        <v>1.2</v>
      </c>
      <c r="F227" s="1">
        <v>9.7699999999999995E-2</v>
      </c>
      <c r="G227" s="68">
        <v>0.26</v>
      </c>
      <c r="H227" s="1">
        <v>5.8900000000000001E-2</v>
      </c>
      <c r="I227" s="68">
        <v>1.04</v>
      </c>
      <c r="J227" s="69">
        <v>601</v>
      </c>
      <c r="K227" s="69">
        <v>3</v>
      </c>
      <c r="L227" s="70">
        <v>592.4</v>
      </c>
      <c r="M227" s="70">
        <v>11.2</v>
      </c>
      <c r="N227" s="70">
        <v>564</v>
      </c>
      <c r="O227" s="70">
        <v>46</v>
      </c>
    </row>
    <row r="228" spans="1:15" x14ac:dyDescent="0.25">
      <c r="G228" s="68"/>
      <c r="I228"/>
      <c r="J228"/>
      <c r="K228" s="69"/>
      <c r="L228" s="70"/>
      <c r="M228" s="70"/>
      <c r="N228" s="70"/>
      <c r="O228" s="70"/>
    </row>
    <row r="229" spans="1:15" x14ac:dyDescent="0.25">
      <c r="A229" s="65" t="s">
        <v>690</v>
      </c>
      <c r="B229" s="66"/>
      <c r="C229" s="66"/>
      <c r="D229" s="67"/>
      <c r="E229" s="67"/>
      <c r="F229" s="66"/>
      <c r="G229" s="73"/>
      <c r="H229" s="66"/>
      <c r="I229" s="73"/>
      <c r="J229" s="74"/>
      <c r="K229" s="74"/>
      <c r="L229" s="75"/>
      <c r="M229" s="75"/>
      <c r="N229" s="75"/>
      <c r="O229" s="75"/>
    </row>
    <row r="230" spans="1:15" x14ac:dyDescent="0.25">
      <c r="A230" s="1" t="s">
        <v>691</v>
      </c>
      <c r="B230" s="1" t="s">
        <v>457</v>
      </c>
      <c r="D230" s="1">
        <v>0.83150000000000002</v>
      </c>
      <c r="E230" s="1">
        <v>1.1000000000000001</v>
      </c>
      <c r="F230" s="1">
        <v>9.8400000000000001E-2</v>
      </c>
      <c r="G230" s="68">
        <v>0.34</v>
      </c>
      <c r="H230" s="1">
        <v>6.0699999999999997E-2</v>
      </c>
      <c r="I230" s="68">
        <v>0.7</v>
      </c>
      <c r="J230" s="69">
        <v>604.79999999999995</v>
      </c>
      <c r="K230" s="69">
        <v>4</v>
      </c>
      <c r="L230" s="70">
        <v>614.4</v>
      </c>
      <c r="M230" s="70">
        <v>10.1</v>
      </c>
      <c r="N230" s="70">
        <v>628</v>
      </c>
      <c r="O230" s="70">
        <v>30</v>
      </c>
    </row>
    <row r="231" spans="1:15" x14ac:dyDescent="0.25">
      <c r="A231" s="1" t="s">
        <v>692</v>
      </c>
      <c r="B231" s="1" t="s">
        <v>459</v>
      </c>
      <c r="D231" s="1">
        <v>0.79630000000000001</v>
      </c>
      <c r="E231" s="1">
        <v>1.2</v>
      </c>
      <c r="F231" s="1">
        <v>9.7500000000000003E-2</v>
      </c>
      <c r="G231" s="68">
        <v>0.32</v>
      </c>
      <c r="H231" s="1">
        <v>5.9700000000000003E-2</v>
      </c>
      <c r="I231" s="68">
        <v>0.93</v>
      </c>
      <c r="J231" s="69">
        <v>599.79999999999995</v>
      </c>
      <c r="K231" s="69">
        <v>3.6</v>
      </c>
      <c r="L231" s="70">
        <v>594.79999999999995</v>
      </c>
      <c r="M231" s="70">
        <v>10.4</v>
      </c>
      <c r="N231" s="70">
        <v>592</v>
      </c>
      <c r="O231" s="70">
        <v>40</v>
      </c>
    </row>
    <row r="232" spans="1:15" x14ac:dyDescent="0.25">
      <c r="A232" s="1" t="s">
        <v>693</v>
      </c>
      <c r="B232" s="1" t="s">
        <v>461</v>
      </c>
      <c r="D232" s="1">
        <v>0.81310000000000004</v>
      </c>
      <c r="E232" s="1">
        <v>1.2</v>
      </c>
      <c r="F232" s="1">
        <v>9.7299999999999998E-2</v>
      </c>
      <c r="G232" s="68">
        <v>0.33</v>
      </c>
      <c r="H232" s="1">
        <v>6.0299999999999999E-2</v>
      </c>
      <c r="I232" s="68">
        <v>0.91</v>
      </c>
      <c r="J232" s="69">
        <v>598.29999999999995</v>
      </c>
      <c r="K232" s="69">
        <v>3.8</v>
      </c>
      <c r="L232" s="70">
        <v>604.20000000000005</v>
      </c>
      <c r="M232" s="70">
        <v>10.8</v>
      </c>
      <c r="N232" s="70">
        <v>612</v>
      </c>
      <c r="O232" s="70">
        <v>40</v>
      </c>
    </row>
    <row r="233" spans="1:15" x14ac:dyDescent="0.25">
      <c r="A233" s="1" t="s">
        <v>694</v>
      </c>
      <c r="B233" s="1" t="s">
        <v>463</v>
      </c>
      <c r="D233" s="1">
        <v>0.79690000000000005</v>
      </c>
      <c r="E233" s="1">
        <v>1.2</v>
      </c>
      <c r="F233" s="1">
        <v>9.7299999999999998E-2</v>
      </c>
      <c r="G233" s="68">
        <v>0.39</v>
      </c>
      <c r="H233" s="1">
        <v>5.9900000000000002E-2</v>
      </c>
      <c r="I233" s="68">
        <v>0.84</v>
      </c>
      <c r="J233" s="69">
        <v>598.70000000000005</v>
      </c>
      <c r="K233" s="69">
        <v>4.5</v>
      </c>
      <c r="L233" s="70">
        <v>595.1</v>
      </c>
      <c r="M233" s="70">
        <v>10.5</v>
      </c>
      <c r="N233" s="70">
        <v>598</v>
      </c>
      <c r="O233" s="70">
        <v>36</v>
      </c>
    </row>
    <row r="234" spans="1:15" x14ac:dyDescent="0.25">
      <c r="A234" s="1" t="s">
        <v>695</v>
      </c>
      <c r="B234" s="1" t="s">
        <v>465</v>
      </c>
      <c r="D234" s="1">
        <v>0.80189999999999995</v>
      </c>
      <c r="E234" s="1">
        <v>1.2</v>
      </c>
      <c r="F234" s="1">
        <v>9.7699999999999995E-2</v>
      </c>
      <c r="G234" s="68">
        <v>0.33</v>
      </c>
      <c r="H234" s="1">
        <v>0.06</v>
      </c>
      <c r="I234" s="68">
        <v>0.79</v>
      </c>
      <c r="J234" s="69">
        <v>601.1</v>
      </c>
      <c r="K234" s="69">
        <v>3.8</v>
      </c>
      <c r="L234" s="70">
        <v>597.9</v>
      </c>
      <c r="M234" s="70">
        <v>10.9</v>
      </c>
      <c r="N234" s="70">
        <v>600</v>
      </c>
      <c r="O234" s="70">
        <v>34</v>
      </c>
    </row>
    <row r="235" spans="1:15" x14ac:dyDescent="0.25">
      <c r="A235" s="1" t="s">
        <v>696</v>
      </c>
      <c r="B235" s="1" t="s">
        <v>467</v>
      </c>
      <c r="D235" s="1">
        <v>0.80610000000000004</v>
      </c>
      <c r="E235" s="1">
        <v>1.1000000000000001</v>
      </c>
      <c r="F235" s="1">
        <v>9.7699999999999995E-2</v>
      </c>
      <c r="G235" s="68">
        <v>0.39</v>
      </c>
      <c r="H235" s="1">
        <v>6.0100000000000001E-2</v>
      </c>
      <c r="I235" s="68">
        <v>0.98</v>
      </c>
      <c r="J235" s="69">
        <v>600.79999999999995</v>
      </c>
      <c r="K235" s="69">
        <v>4.5</v>
      </c>
      <c r="L235" s="70">
        <v>600.29999999999995</v>
      </c>
      <c r="M235" s="70">
        <v>10.3</v>
      </c>
      <c r="N235" s="70">
        <v>606</v>
      </c>
      <c r="O235" s="70">
        <v>42</v>
      </c>
    </row>
    <row r="236" spans="1:15" x14ac:dyDescent="0.25">
      <c r="A236" s="1" t="s">
        <v>697</v>
      </c>
      <c r="B236" s="1" t="s">
        <v>469</v>
      </c>
      <c r="D236" s="1">
        <v>0.80649999999999999</v>
      </c>
      <c r="E236" s="1">
        <v>1.1000000000000001</v>
      </c>
      <c r="F236" s="1">
        <v>9.74E-2</v>
      </c>
      <c r="G236" s="68">
        <v>0.37</v>
      </c>
      <c r="H236" s="1">
        <v>5.9799999999999999E-2</v>
      </c>
      <c r="I236" s="68">
        <v>0.85</v>
      </c>
      <c r="J236" s="69">
        <v>599.1</v>
      </c>
      <c r="K236" s="69">
        <v>4.2</v>
      </c>
      <c r="L236" s="70">
        <v>600.5</v>
      </c>
      <c r="M236" s="70">
        <v>9.6999999999999993</v>
      </c>
      <c r="N236" s="70">
        <v>594</v>
      </c>
      <c r="O236" s="70">
        <v>36</v>
      </c>
    </row>
    <row r="237" spans="1:15" x14ac:dyDescent="0.25">
      <c r="A237" s="1" t="s">
        <v>698</v>
      </c>
      <c r="B237" s="1" t="s">
        <v>471</v>
      </c>
      <c r="D237" s="1">
        <v>0.82320000000000004</v>
      </c>
      <c r="E237" s="1">
        <v>1.3</v>
      </c>
      <c r="F237" s="1">
        <v>9.7600000000000006E-2</v>
      </c>
      <c r="G237" s="68">
        <v>0.34</v>
      </c>
      <c r="H237" s="1">
        <v>6.08E-2</v>
      </c>
      <c r="I237" s="68">
        <v>1.08</v>
      </c>
      <c r="J237" s="69">
        <v>600.5</v>
      </c>
      <c r="K237" s="69">
        <v>3.9</v>
      </c>
      <c r="L237" s="70">
        <v>609.9</v>
      </c>
      <c r="M237" s="70">
        <v>11.6</v>
      </c>
      <c r="N237" s="70">
        <v>632</v>
      </c>
      <c r="O237" s="70">
        <v>46</v>
      </c>
    </row>
    <row r="238" spans="1:15" x14ac:dyDescent="0.25">
      <c r="A238" s="1" t="s">
        <v>699</v>
      </c>
      <c r="B238" s="1" t="s">
        <v>465</v>
      </c>
      <c r="D238" s="1">
        <v>0.80379999999999996</v>
      </c>
      <c r="E238" s="1">
        <v>1</v>
      </c>
      <c r="F238" s="1">
        <v>9.7900000000000001E-2</v>
      </c>
      <c r="G238" s="68">
        <v>0.4</v>
      </c>
      <c r="H238" s="1">
        <v>5.9499999999999997E-2</v>
      </c>
      <c r="I238" s="68">
        <v>0.83</v>
      </c>
      <c r="J238" s="69">
        <v>602.29999999999995</v>
      </c>
      <c r="K238" s="69">
        <v>4.5</v>
      </c>
      <c r="L238" s="70">
        <v>599</v>
      </c>
      <c r="M238" s="70">
        <v>9.4</v>
      </c>
      <c r="N238" s="70">
        <v>586</v>
      </c>
      <c r="O238" s="70">
        <v>36</v>
      </c>
    </row>
    <row r="239" spans="1:15" x14ac:dyDescent="0.25">
      <c r="A239" s="1" t="s">
        <v>700</v>
      </c>
      <c r="B239" s="1" t="s">
        <v>467</v>
      </c>
      <c r="D239" s="1">
        <v>0.81</v>
      </c>
      <c r="E239" s="1">
        <v>0.9</v>
      </c>
      <c r="F239" s="1">
        <v>9.7699999999999995E-2</v>
      </c>
      <c r="G239" s="68">
        <v>0.35</v>
      </c>
      <c r="H239" s="1">
        <v>6.0299999999999999E-2</v>
      </c>
      <c r="I239" s="68">
        <v>0.77</v>
      </c>
      <c r="J239" s="69">
        <v>600.79999999999995</v>
      </c>
      <c r="K239" s="69">
        <v>4</v>
      </c>
      <c r="L239" s="70">
        <v>602.4</v>
      </c>
      <c r="M239" s="70">
        <v>8.4</v>
      </c>
      <c r="N239" s="70">
        <v>612</v>
      </c>
      <c r="O239" s="70">
        <v>32</v>
      </c>
    </row>
    <row r="240" spans="1:15" x14ac:dyDescent="0.25">
      <c r="A240" s="1" t="s">
        <v>701</v>
      </c>
      <c r="B240" s="1" t="s">
        <v>469</v>
      </c>
      <c r="D240" s="1">
        <v>0.81130000000000002</v>
      </c>
      <c r="E240" s="1">
        <v>1</v>
      </c>
      <c r="F240" s="1">
        <v>9.7299999999999998E-2</v>
      </c>
      <c r="G240" s="68">
        <v>0.35</v>
      </c>
      <c r="H240" s="1">
        <v>0.06</v>
      </c>
      <c r="I240" s="68">
        <v>0.78</v>
      </c>
      <c r="J240" s="69">
        <v>598.6</v>
      </c>
      <c r="K240" s="69">
        <v>4.0999999999999996</v>
      </c>
      <c r="L240" s="70">
        <v>603.20000000000005</v>
      </c>
      <c r="M240" s="70">
        <v>9.5</v>
      </c>
      <c r="N240" s="70">
        <v>602</v>
      </c>
      <c r="O240" s="70">
        <v>34</v>
      </c>
    </row>
    <row r="241" spans="1:15" x14ac:dyDescent="0.25">
      <c r="A241" s="1" t="s">
        <v>702</v>
      </c>
      <c r="B241" s="1" t="s">
        <v>471</v>
      </c>
      <c r="D241" s="1">
        <v>0.81269999999999998</v>
      </c>
      <c r="E241" s="1">
        <v>1.2</v>
      </c>
      <c r="F241" s="1">
        <v>9.7500000000000003E-2</v>
      </c>
      <c r="G241" s="68">
        <v>0.4</v>
      </c>
      <c r="H241" s="1">
        <v>6.08E-2</v>
      </c>
      <c r="I241" s="68">
        <v>0.92</v>
      </c>
      <c r="J241" s="69">
        <v>599.9</v>
      </c>
      <c r="K241" s="69">
        <v>4.5</v>
      </c>
      <c r="L241" s="70">
        <v>604</v>
      </c>
      <c r="M241" s="70">
        <v>11.1</v>
      </c>
      <c r="N241" s="70">
        <v>632</v>
      </c>
      <c r="O241" s="70">
        <v>40</v>
      </c>
    </row>
    <row r="242" spans="1:15" x14ac:dyDescent="0.25">
      <c r="A242" s="1" t="s">
        <v>703</v>
      </c>
      <c r="B242" s="1" t="s">
        <v>465</v>
      </c>
      <c r="D242" s="1">
        <v>0.80189999999999995</v>
      </c>
      <c r="E242" s="1">
        <v>1.1000000000000001</v>
      </c>
      <c r="F242" s="1">
        <v>9.8000000000000004E-2</v>
      </c>
      <c r="G242" s="68">
        <v>0.32</v>
      </c>
      <c r="H242" s="1">
        <v>5.96E-2</v>
      </c>
      <c r="I242" s="68">
        <v>0.81</v>
      </c>
      <c r="J242" s="69">
        <v>602.5</v>
      </c>
      <c r="K242" s="69">
        <v>3.6</v>
      </c>
      <c r="L242" s="70">
        <v>597.9</v>
      </c>
      <c r="M242" s="70">
        <v>9.5</v>
      </c>
      <c r="N242" s="70">
        <v>588</v>
      </c>
      <c r="O242" s="70">
        <v>34</v>
      </c>
    </row>
    <row r="243" spans="1:15" x14ac:dyDescent="0.25">
      <c r="A243" s="1" t="s">
        <v>704</v>
      </c>
      <c r="B243" s="1" t="s">
        <v>467</v>
      </c>
      <c r="D243" s="1">
        <v>0.81479999999999997</v>
      </c>
      <c r="E243" s="1">
        <v>1</v>
      </c>
      <c r="F243" s="1">
        <v>9.7799999999999998E-2</v>
      </c>
      <c r="G243" s="68">
        <v>0.35</v>
      </c>
      <c r="H243" s="1">
        <v>6.0600000000000001E-2</v>
      </c>
      <c r="I243" s="68">
        <v>0.92</v>
      </c>
      <c r="J243" s="69">
        <v>601.6</v>
      </c>
      <c r="K243" s="69">
        <v>4.0999999999999996</v>
      </c>
      <c r="L243" s="70">
        <v>605.1</v>
      </c>
      <c r="M243" s="70">
        <v>9.5</v>
      </c>
      <c r="N243" s="70">
        <v>624</v>
      </c>
      <c r="O243" s="70">
        <v>38</v>
      </c>
    </row>
    <row r="244" spans="1:15" x14ac:dyDescent="0.25">
      <c r="A244" s="1" t="s">
        <v>705</v>
      </c>
      <c r="B244" s="1" t="s">
        <v>469</v>
      </c>
      <c r="D244" s="1">
        <v>0.80859999999999999</v>
      </c>
      <c r="E244" s="1">
        <v>1.1000000000000001</v>
      </c>
      <c r="F244" s="1">
        <v>9.7699999999999995E-2</v>
      </c>
      <c r="G244" s="68">
        <v>0.32</v>
      </c>
      <c r="H244" s="1">
        <v>6.0299999999999999E-2</v>
      </c>
      <c r="I244" s="68">
        <v>0.86</v>
      </c>
      <c r="J244" s="69">
        <v>600.9</v>
      </c>
      <c r="K244" s="69">
        <v>3.7</v>
      </c>
      <c r="L244" s="70">
        <v>601.70000000000005</v>
      </c>
      <c r="M244" s="70">
        <v>10.4</v>
      </c>
      <c r="N244" s="70">
        <v>614</v>
      </c>
      <c r="O244" s="70">
        <v>36</v>
      </c>
    </row>
    <row r="245" spans="1:15" x14ac:dyDescent="0.25">
      <c r="A245" s="1" t="s">
        <v>706</v>
      </c>
      <c r="B245" s="1" t="s">
        <v>471</v>
      </c>
      <c r="D245" s="1">
        <v>0.81259999999999999</v>
      </c>
      <c r="E245" s="1">
        <v>1.1000000000000001</v>
      </c>
      <c r="F245" s="1">
        <v>9.69E-2</v>
      </c>
      <c r="G245" s="68">
        <v>0.27</v>
      </c>
      <c r="H245" s="1">
        <v>6.0100000000000001E-2</v>
      </c>
      <c r="I245" s="68">
        <v>1.04</v>
      </c>
      <c r="J245" s="69">
        <v>596.4</v>
      </c>
      <c r="K245" s="69">
        <v>3.1</v>
      </c>
      <c r="L245" s="70">
        <v>603.9</v>
      </c>
      <c r="M245" s="70">
        <v>10.4</v>
      </c>
      <c r="N245" s="70">
        <v>608</v>
      </c>
      <c r="O245" s="70">
        <v>46</v>
      </c>
    </row>
    <row r="246" spans="1:15" x14ac:dyDescent="0.25">
      <c r="A246" s="1" t="s">
        <v>707</v>
      </c>
      <c r="B246" s="1" t="s">
        <v>465</v>
      </c>
      <c r="D246" s="1">
        <v>0.79990000000000006</v>
      </c>
      <c r="E246" s="1">
        <v>1</v>
      </c>
      <c r="F246" s="1">
        <v>9.74E-2</v>
      </c>
      <c r="G246" s="68">
        <v>0.33</v>
      </c>
      <c r="H246" s="1">
        <v>0.06</v>
      </c>
      <c r="I246" s="68">
        <v>0.91</v>
      </c>
      <c r="J246" s="69">
        <v>599.20000000000005</v>
      </c>
      <c r="K246" s="69">
        <v>3.8</v>
      </c>
      <c r="L246" s="70">
        <v>596.79999999999995</v>
      </c>
      <c r="M246" s="70">
        <v>9.4</v>
      </c>
      <c r="N246" s="70">
        <v>604</v>
      </c>
      <c r="O246" s="70">
        <v>38</v>
      </c>
    </row>
    <row r="247" spans="1:15" x14ac:dyDescent="0.25">
      <c r="A247" s="1" t="s">
        <v>708</v>
      </c>
      <c r="B247" s="1" t="s">
        <v>467</v>
      </c>
      <c r="D247" s="1">
        <v>0.81710000000000005</v>
      </c>
      <c r="E247" s="1">
        <v>1.3</v>
      </c>
      <c r="F247" s="1">
        <v>9.7699999999999995E-2</v>
      </c>
      <c r="G247" s="68">
        <v>0.37</v>
      </c>
      <c r="H247" s="1">
        <v>6.08E-2</v>
      </c>
      <c r="I247" s="68">
        <v>0.96</v>
      </c>
      <c r="J247" s="69">
        <v>600.9</v>
      </c>
      <c r="K247" s="69">
        <v>4.2</v>
      </c>
      <c r="L247" s="70">
        <v>606.4</v>
      </c>
      <c r="M247" s="70">
        <v>11.9</v>
      </c>
      <c r="N247" s="70">
        <v>632</v>
      </c>
      <c r="O247" s="70">
        <v>40</v>
      </c>
    </row>
    <row r="248" spans="1:15" x14ac:dyDescent="0.25">
      <c r="A248" s="1" t="s">
        <v>709</v>
      </c>
      <c r="B248" s="1" t="s">
        <v>469</v>
      </c>
      <c r="D248" s="1">
        <v>0.80500000000000005</v>
      </c>
      <c r="E248" s="1">
        <v>1.4</v>
      </c>
      <c r="F248" s="1">
        <v>9.8400000000000001E-2</v>
      </c>
      <c r="G248" s="68">
        <v>0.3</v>
      </c>
      <c r="H248" s="1">
        <v>5.9700000000000003E-2</v>
      </c>
      <c r="I248" s="68">
        <v>1.07</v>
      </c>
      <c r="J248" s="69">
        <v>604.70000000000005</v>
      </c>
      <c r="K248" s="69">
        <v>3.5</v>
      </c>
      <c r="L248" s="70">
        <v>599.70000000000005</v>
      </c>
      <c r="M248" s="70">
        <v>12.5</v>
      </c>
      <c r="N248" s="70">
        <v>592</v>
      </c>
      <c r="O248" s="70">
        <v>46</v>
      </c>
    </row>
    <row r="249" spans="1:15" x14ac:dyDescent="0.25">
      <c r="A249" s="1" t="s">
        <v>710</v>
      </c>
      <c r="B249" s="1" t="s">
        <v>471</v>
      </c>
      <c r="D249" s="1">
        <v>0.81569999999999998</v>
      </c>
      <c r="E249" s="1">
        <v>1.1000000000000001</v>
      </c>
      <c r="F249" s="1">
        <v>9.7000000000000003E-2</v>
      </c>
      <c r="G249" s="68">
        <v>0.32</v>
      </c>
      <c r="H249" s="1">
        <v>6.0100000000000001E-2</v>
      </c>
      <c r="I249" s="68">
        <v>0.77</v>
      </c>
      <c r="J249" s="69">
        <v>596.70000000000005</v>
      </c>
      <c r="K249" s="69">
        <v>3.7</v>
      </c>
      <c r="L249" s="70">
        <v>605.70000000000005</v>
      </c>
      <c r="M249" s="70">
        <v>10.1</v>
      </c>
      <c r="N249" s="70">
        <v>604</v>
      </c>
      <c r="O249" s="70">
        <v>32</v>
      </c>
    </row>
    <row r="250" spans="1:15" x14ac:dyDescent="0.25">
      <c r="A250" s="1" t="s">
        <v>711</v>
      </c>
      <c r="B250" s="1" t="s">
        <v>465</v>
      </c>
      <c r="D250" s="1">
        <v>0.81540000000000001</v>
      </c>
      <c r="E250" s="1">
        <v>1.1000000000000001</v>
      </c>
      <c r="F250" s="1">
        <v>9.8100000000000007E-2</v>
      </c>
      <c r="G250" s="68">
        <v>0.41</v>
      </c>
      <c r="H250" s="1">
        <v>6.0400000000000002E-2</v>
      </c>
      <c r="I250" s="68">
        <v>0.77</v>
      </c>
      <c r="J250" s="69">
        <v>603.1</v>
      </c>
      <c r="K250" s="69">
        <v>4.8</v>
      </c>
      <c r="L250" s="70">
        <v>605.5</v>
      </c>
      <c r="M250" s="70">
        <v>9.8000000000000007</v>
      </c>
      <c r="N250" s="70">
        <v>616</v>
      </c>
      <c r="O250" s="70">
        <v>34</v>
      </c>
    </row>
    <row r="251" spans="1:15" x14ac:dyDescent="0.25">
      <c r="A251" s="1" t="s">
        <v>712</v>
      </c>
      <c r="B251" s="1" t="s">
        <v>467</v>
      </c>
      <c r="D251" s="1">
        <v>0.80559999999999998</v>
      </c>
      <c r="E251" s="1">
        <v>1.5</v>
      </c>
      <c r="F251" s="1">
        <v>9.69E-2</v>
      </c>
      <c r="G251" s="68">
        <v>0.4</v>
      </c>
      <c r="H251" s="1">
        <v>6.0600000000000001E-2</v>
      </c>
      <c r="I251" s="68">
        <v>1.1100000000000001</v>
      </c>
      <c r="J251" s="69">
        <v>596</v>
      </c>
      <c r="K251" s="69">
        <v>4.5</v>
      </c>
      <c r="L251" s="70">
        <v>600</v>
      </c>
      <c r="M251" s="70">
        <v>13.4</v>
      </c>
      <c r="N251" s="70">
        <v>624</v>
      </c>
      <c r="O251" s="70">
        <v>48</v>
      </c>
    </row>
    <row r="252" spans="1:15" x14ac:dyDescent="0.25">
      <c r="A252" s="1" t="s">
        <v>713</v>
      </c>
      <c r="B252" s="1" t="s">
        <v>469</v>
      </c>
      <c r="D252" s="1">
        <v>0.80859999999999999</v>
      </c>
      <c r="E252" s="1">
        <v>1.1000000000000001</v>
      </c>
      <c r="F252" s="1">
        <v>9.8000000000000004E-2</v>
      </c>
      <c r="G252" s="68">
        <v>0.42</v>
      </c>
      <c r="H252" s="1">
        <v>5.96E-2</v>
      </c>
      <c r="I252" s="68">
        <v>0.86</v>
      </c>
      <c r="J252" s="69">
        <v>602.70000000000005</v>
      </c>
      <c r="K252" s="69">
        <v>4.9000000000000004</v>
      </c>
      <c r="L252" s="70">
        <v>601.70000000000005</v>
      </c>
      <c r="M252" s="70">
        <v>10.3</v>
      </c>
      <c r="N252" s="70">
        <v>586</v>
      </c>
      <c r="O252" s="70">
        <v>38</v>
      </c>
    </row>
    <row r="253" spans="1:15" x14ac:dyDescent="0.25">
      <c r="A253" s="1" t="s">
        <v>714</v>
      </c>
      <c r="B253" s="1" t="s">
        <v>471</v>
      </c>
      <c r="D253" s="1">
        <v>0.80820000000000003</v>
      </c>
      <c r="E253" s="1">
        <v>1.2</v>
      </c>
      <c r="F253" s="1">
        <v>9.7500000000000003E-2</v>
      </c>
      <c r="G253" s="68">
        <v>0.32</v>
      </c>
      <c r="H253" s="1">
        <v>6.0100000000000001E-2</v>
      </c>
      <c r="I253" s="68">
        <v>0.92</v>
      </c>
      <c r="J253" s="69">
        <v>599.79999999999995</v>
      </c>
      <c r="K253" s="69">
        <v>3.7</v>
      </c>
      <c r="L253" s="70">
        <v>601.4</v>
      </c>
      <c r="M253" s="70">
        <v>11.2</v>
      </c>
      <c r="N253" s="70">
        <v>606</v>
      </c>
      <c r="O253" s="70">
        <v>40</v>
      </c>
    </row>
    <row r="254" spans="1:15" x14ac:dyDescent="0.25">
      <c r="A254" s="1" t="s">
        <v>715</v>
      </c>
      <c r="B254" s="1" t="s">
        <v>465</v>
      </c>
      <c r="D254" s="1">
        <v>0.81520000000000004</v>
      </c>
      <c r="E254" s="1">
        <v>1.1000000000000001</v>
      </c>
      <c r="F254" s="1">
        <v>9.7199999999999995E-2</v>
      </c>
      <c r="G254" s="68">
        <v>0.37</v>
      </c>
      <c r="H254" s="1">
        <v>6.08E-2</v>
      </c>
      <c r="I254" s="68">
        <v>0.85</v>
      </c>
      <c r="J254" s="69">
        <v>598.1</v>
      </c>
      <c r="K254" s="69">
        <v>4.3</v>
      </c>
      <c r="L254" s="70">
        <v>605.4</v>
      </c>
      <c r="M254" s="70">
        <v>10</v>
      </c>
      <c r="N254" s="70">
        <v>630</v>
      </c>
      <c r="O254" s="70">
        <v>36</v>
      </c>
    </row>
    <row r="255" spans="1:15" x14ac:dyDescent="0.25">
      <c r="A255" s="1" t="s">
        <v>716</v>
      </c>
      <c r="B255" s="1" t="s">
        <v>467</v>
      </c>
      <c r="D255" s="1">
        <v>0.81059999999999999</v>
      </c>
      <c r="E255" s="1">
        <v>1.1000000000000001</v>
      </c>
      <c r="F255" s="1">
        <v>9.7699999999999995E-2</v>
      </c>
      <c r="G255" s="68">
        <v>0.34</v>
      </c>
      <c r="H255" s="1">
        <v>5.9900000000000002E-2</v>
      </c>
      <c r="I255" s="68">
        <v>0.94</v>
      </c>
      <c r="J255" s="69">
        <v>600.9</v>
      </c>
      <c r="K255" s="69">
        <v>3.9</v>
      </c>
      <c r="L255" s="70">
        <v>602.79999999999995</v>
      </c>
      <c r="M255" s="70">
        <v>10.1</v>
      </c>
      <c r="N255" s="70">
        <v>600</v>
      </c>
      <c r="O255" s="70">
        <v>40</v>
      </c>
    </row>
    <row r="256" spans="1:15" x14ac:dyDescent="0.25">
      <c r="A256" s="1" t="s">
        <v>717</v>
      </c>
      <c r="B256" s="1" t="s">
        <v>469</v>
      </c>
      <c r="D256" s="1">
        <v>0.80489999999999995</v>
      </c>
      <c r="E256" s="1">
        <v>1.2</v>
      </c>
      <c r="F256" s="1">
        <v>9.74E-2</v>
      </c>
      <c r="G256" s="68">
        <v>0.31</v>
      </c>
      <c r="H256" s="1">
        <v>0.06</v>
      </c>
      <c r="I256" s="68">
        <v>0.94</v>
      </c>
      <c r="J256" s="69">
        <v>599.4</v>
      </c>
      <c r="K256" s="69">
        <v>3.6</v>
      </c>
      <c r="L256" s="70">
        <v>599.6</v>
      </c>
      <c r="M256" s="70">
        <v>11</v>
      </c>
      <c r="N256" s="70">
        <v>604</v>
      </c>
      <c r="O256" s="70">
        <v>42</v>
      </c>
    </row>
    <row r="257" spans="1:15" x14ac:dyDescent="0.25">
      <c r="A257" s="1" t="s">
        <v>718</v>
      </c>
      <c r="B257" s="1" t="s">
        <v>471</v>
      </c>
      <c r="D257" s="1">
        <v>0.80700000000000005</v>
      </c>
      <c r="E257" s="1">
        <v>1.1000000000000001</v>
      </c>
      <c r="F257" s="1">
        <v>9.8100000000000007E-2</v>
      </c>
      <c r="G257" s="68">
        <v>0.37</v>
      </c>
      <c r="H257" s="1">
        <v>5.9900000000000002E-2</v>
      </c>
      <c r="I257" s="68">
        <v>0.91</v>
      </c>
      <c r="J257" s="69">
        <v>603.1</v>
      </c>
      <c r="K257" s="69">
        <v>4.2</v>
      </c>
      <c r="L257" s="70">
        <v>600.79999999999995</v>
      </c>
      <c r="M257" s="70">
        <v>10.1</v>
      </c>
      <c r="N257" s="70">
        <v>598</v>
      </c>
      <c r="O257" s="70">
        <v>40</v>
      </c>
    </row>
    <row r="258" spans="1:15" x14ac:dyDescent="0.25">
      <c r="A258" s="1" t="s">
        <v>719</v>
      </c>
      <c r="B258" s="1" t="s">
        <v>465</v>
      </c>
      <c r="D258" s="1">
        <v>0.82340000000000002</v>
      </c>
      <c r="E258" s="1">
        <v>1</v>
      </c>
      <c r="F258" s="1">
        <v>9.8199999999999996E-2</v>
      </c>
      <c r="G258" s="68">
        <v>0.28999999999999998</v>
      </c>
      <c r="H258" s="1">
        <v>6.0699999999999997E-2</v>
      </c>
      <c r="I258" s="68">
        <v>0.78</v>
      </c>
      <c r="J258" s="69">
        <v>604</v>
      </c>
      <c r="K258" s="69">
        <v>3.4</v>
      </c>
      <c r="L258" s="70">
        <v>609.9</v>
      </c>
      <c r="M258" s="70">
        <v>9.5</v>
      </c>
      <c r="N258" s="70">
        <v>628</v>
      </c>
      <c r="O258" s="70">
        <v>34</v>
      </c>
    </row>
    <row r="259" spans="1:15" x14ac:dyDescent="0.25">
      <c r="A259" s="1" t="s">
        <v>720</v>
      </c>
      <c r="B259" s="1" t="s">
        <v>467</v>
      </c>
      <c r="D259" s="1">
        <v>0.81779999999999997</v>
      </c>
      <c r="E259" s="1">
        <v>1.1000000000000001</v>
      </c>
      <c r="F259" s="1">
        <v>9.7299999999999998E-2</v>
      </c>
      <c r="G259" s="68">
        <v>0.32</v>
      </c>
      <c r="H259" s="1">
        <v>6.0600000000000001E-2</v>
      </c>
      <c r="I259" s="68">
        <v>0.87</v>
      </c>
      <c r="J259" s="69">
        <v>598.70000000000005</v>
      </c>
      <c r="K259" s="69">
        <v>3.6</v>
      </c>
      <c r="L259" s="70">
        <v>606.79999999999995</v>
      </c>
      <c r="M259" s="70">
        <v>10.1</v>
      </c>
      <c r="N259" s="70">
        <v>622</v>
      </c>
      <c r="O259" s="70">
        <v>38</v>
      </c>
    </row>
    <row r="260" spans="1:15" x14ac:dyDescent="0.25">
      <c r="A260" s="1" t="s">
        <v>721</v>
      </c>
      <c r="B260" s="1" t="s">
        <v>469</v>
      </c>
      <c r="D260" s="1">
        <v>0.80710000000000004</v>
      </c>
      <c r="E260" s="1">
        <v>1.2</v>
      </c>
      <c r="F260" s="1">
        <v>9.7500000000000003E-2</v>
      </c>
      <c r="G260" s="68">
        <v>0.35</v>
      </c>
      <c r="H260" s="1">
        <v>6.0100000000000001E-2</v>
      </c>
      <c r="I260" s="68">
        <v>0.83</v>
      </c>
      <c r="J260" s="69">
        <v>599.70000000000005</v>
      </c>
      <c r="K260" s="69">
        <v>4</v>
      </c>
      <c r="L260" s="70">
        <v>600.79999999999995</v>
      </c>
      <c r="M260" s="70">
        <v>10.4</v>
      </c>
      <c r="N260" s="70">
        <v>606</v>
      </c>
      <c r="O260" s="70">
        <v>36</v>
      </c>
    </row>
    <row r="261" spans="1:15" x14ac:dyDescent="0.25">
      <c r="A261" s="1" t="s">
        <v>722</v>
      </c>
      <c r="B261" s="1" t="s">
        <v>471</v>
      </c>
      <c r="D261" s="1">
        <v>0.78949999999999998</v>
      </c>
      <c r="E261" s="1">
        <v>1</v>
      </c>
      <c r="F261" s="1">
        <v>9.74E-2</v>
      </c>
      <c r="G261" s="68">
        <v>0.4</v>
      </c>
      <c r="H261" s="1">
        <v>5.9200000000000003E-2</v>
      </c>
      <c r="I261" s="68">
        <v>0.85</v>
      </c>
      <c r="J261" s="69">
        <v>599.1</v>
      </c>
      <c r="K261" s="69">
        <v>4.5999999999999996</v>
      </c>
      <c r="L261" s="70">
        <v>590.9</v>
      </c>
      <c r="M261" s="70">
        <v>9.1</v>
      </c>
      <c r="N261" s="70">
        <v>574</v>
      </c>
      <c r="O261" s="70">
        <v>38</v>
      </c>
    </row>
    <row r="262" spans="1:15" x14ac:dyDescent="0.25">
      <c r="A262" s="1" t="s">
        <v>723</v>
      </c>
      <c r="B262" s="1" t="s">
        <v>465</v>
      </c>
      <c r="D262" s="1">
        <v>0.81110000000000004</v>
      </c>
      <c r="E262" s="1">
        <v>1.2</v>
      </c>
      <c r="F262" s="1">
        <v>9.8000000000000004E-2</v>
      </c>
      <c r="G262" s="68">
        <v>0.42</v>
      </c>
      <c r="H262" s="1">
        <v>5.9900000000000002E-2</v>
      </c>
      <c r="I262" s="68">
        <v>0.93</v>
      </c>
      <c r="J262" s="69">
        <v>602.5</v>
      </c>
      <c r="K262" s="69">
        <v>4.8</v>
      </c>
      <c r="L262" s="70">
        <v>603.1</v>
      </c>
      <c r="M262" s="70">
        <v>10.7</v>
      </c>
      <c r="N262" s="70">
        <v>600</v>
      </c>
      <c r="O262" s="70">
        <v>42</v>
      </c>
    </row>
    <row r="263" spans="1:15" x14ac:dyDescent="0.25">
      <c r="A263" s="1" t="s">
        <v>724</v>
      </c>
      <c r="B263" s="1" t="s">
        <v>467</v>
      </c>
      <c r="D263" s="1">
        <v>0.80889999999999995</v>
      </c>
      <c r="E263" s="1">
        <v>1.3</v>
      </c>
      <c r="F263" s="1">
        <v>9.7500000000000003E-2</v>
      </c>
      <c r="G263" s="68">
        <v>0.34</v>
      </c>
      <c r="H263" s="1">
        <v>6.0600000000000001E-2</v>
      </c>
      <c r="I263" s="68">
        <v>0.94</v>
      </c>
      <c r="J263" s="69">
        <v>599.9</v>
      </c>
      <c r="K263" s="69">
        <v>3.9</v>
      </c>
      <c r="L263" s="70">
        <v>601.79999999999995</v>
      </c>
      <c r="M263" s="70">
        <v>11.7</v>
      </c>
      <c r="N263" s="70">
        <v>624</v>
      </c>
      <c r="O263" s="70">
        <v>40</v>
      </c>
    </row>
    <row r="264" spans="1:15" x14ac:dyDescent="0.25">
      <c r="A264" s="1" t="s">
        <v>725</v>
      </c>
      <c r="B264" s="1" t="s">
        <v>469</v>
      </c>
      <c r="D264" s="1">
        <v>0.81130000000000002</v>
      </c>
      <c r="E264" s="1">
        <v>1.1000000000000001</v>
      </c>
      <c r="F264" s="1">
        <v>9.74E-2</v>
      </c>
      <c r="G264" s="68">
        <v>0.35</v>
      </c>
      <c r="H264" s="1">
        <v>5.9900000000000002E-2</v>
      </c>
      <c r="I264" s="68">
        <v>0.85</v>
      </c>
      <c r="J264" s="69">
        <v>599.4</v>
      </c>
      <c r="K264" s="69">
        <v>4.0999999999999996</v>
      </c>
      <c r="L264" s="70">
        <v>603.20000000000005</v>
      </c>
      <c r="M264" s="70">
        <v>9.8000000000000007</v>
      </c>
      <c r="N264" s="70">
        <v>598</v>
      </c>
      <c r="O264" s="70">
        <v>38</v>
      </c>
    </row>
    <row r="265" spans="1:15" x14ac:dyDescent="0.25">
      <c r="A265" s="1" t="s">
        <v>726</v>
      </c>
      <c r="B265" s="1" t="s">
        <v>471</v>
      </c>
      <c r="D265" s="1">
        <v>0.80649999999999999</v>
      </c>
      <c r="E265" s="1">
        <v>1.2</v>
      </c>
      <c r="F265" s="1">
        <v>9.7500000000000003E-2</v>
      </c>
      <c r="G265" s="68">
        <v>0.34</v>
      </c>
      <c r="H265" s="1">
        <v>6.0199999999999997E-2</v>
      </c>
      <c r="I265" s="68">
        <v>0.73</v>
      </c>
      <c r="J265" s="69">
        <v>599.79999999999995</v>
      </c>
      <c r="K265" s="69">
        <v>3.9</v>
      </c>
      <c r="L265" s="70">
        <v>600.5</v>
      </c>
      <c r="M265" s="70">
        <v>10.7</v>
      </c>
      <c r="N265" s="70">
        <v>610</v>
      </c>
      <c r="O265" s="70">
        <v>32</v>
      </c>
    </row>
    <row r="266" spans="1:15" x14ac:dyDescent="0.25">
      <c r="A266" s="1" t="s">
        <v>727</v>
      </c>
      <c r="B266" s="1" t="s">
        <v>465</v>
      </c>
      <c r="D266" s="1">
        <v>0.8014</v>
      </c>
      <c r="E266" s="1">
        <v>1.2</v>
      </c>
      <c r="F266" s="1">
        <v>9.7600000000000006E-2</v>
      </c>
      <c r="G266" s="68">
        <v>0.35</v>
      </c>
      <c r="H266" s="1">
        <v>6.0199999999999997E-2</v>
      </c>
      <c r="I266" s="68">
        <v>0.84</v>
      </c>
      <c r="J266" s="69">
        <v>600.20000000000005</v>
      </c>
      <c r="K266" s="69">
        <v>4</v>
      </c>
      <c r="L266" s="70">
        <v>597.6</v>
      </c>
      <c r="M266" s="70">
        <v>10.7</v>
      </c>
      <c r="N266" s="70">
        <v>610</v>
      </c>
      <c r="O266" s="70">
        <v>36</v>
      </c>
    </row>
    <row r="267" spans="1:15" x14ac:dyDescent="0.25">
      <c r="A267" s="1" t="s">
        <v>728</v>
      </c>
      <c r="B267" s="1" t="s">
        <v>467</v>
      </c>
      <c r="D267" s="1">
        <v>0.81389999999999996</v>
      </c>
      <c r="E267" s="1">
        <v>0.9</v>
      </c>
      <c r="F267" s="1">
        <v>9.7600000000000006E-2</v>
      </c>
      <c r="G267" s="68">
        <v>0.33</v>
      </c>
      <c r="H267" s="1">
        <v>6.0299999999999999E-2</v>
      </c>
      <c r="I267" s="68">
        <v>0.88</v>
      </c>
      <c r="J267" s="69">
        <v>600.4</v>
      </c>
      <c r="K267" s="69">
        <v>3.8</v>
      </c>
      <c r="L267" s="70">
        <v>604.6</v>
      </c>
      <c r="M267" s="70">
        <v>8</v>
      </c>
      <c r="N267" s="70">
        <v>612</v>
      </c>
      <c r="O267" s="70">
        <v>38</v>
      </c>
    </row>
    <row r="268" spans="1:15" x14ac:dyDescent="0.25">
      <c r="A268" s="1" t="s">
        <v>729</v>
      </c>
      <c r="B268" s="1" t="s">
        <v>469</v>
      </c>
      <c r="D268" s="1">
        <v>0.80879999999999996</v>
      </c>
      <c r="E268" s="1">
        <v>1.1000000000000001</v>
      </c>
      <c r="F268" s="1">
        <v>9.7900000000000001E-2</v>
      </c>
      <c r="G268" s="68">
        <v>0.39</v>
      </c>
      <c r="H268" s="1">
        <v>5.9799999999999999E-2</v>
      </c>
      <c r="I268" s="68">
        <v>0.98</v>
      </c>
      <c r="J268" s="69">
        <v>602.1</v>
      </c>
      <c r="K268" s="69">
        <v>4.4000000000000004</v>
      </c>
      <c r="L268" s="70">
        <v>601.79999999999995</v>
      </c>
      <c r="M268" s="70">
        <v>10.3</v>
      </c>
      <c r="N268" s="70">
        <v>596</v>
      </c>
      <c r="O268" s="70">
        <v>42</v>
      </c>
    </row>
    <row r="269" spans="1:15" x14ac:dyDescent="0.25">
      <c r="A269" s="1" t="s">
        <v>730</v>
      </c>
      <c r="B269" s="1" t="s">
        <v>471</v>
      </c>
      <c r="D269" s="1">
        <v>0.81369999999999998</v>
      </c>
      <c r="E269" s="1">
        <v>1</v>
      </c>
      <c r="F269" s="1">
        <v>9.74E-2</v>
      </c>
      <c r="G269" s="68">
        <v>0.32</v>
      </c>
      <c r="H269" s="1">
        <v>6.0299999999999999E-2</v>
      </c>
      <c r="I269" s="68">
        <v>0.91</v>
      </c>
      <c r="J269" s="69">
        <v>598.9</v>
      </c>
      <c r="K269" s="69">
        <v>3.7</v>
      </c>
      <c r="L269" s="70">
        <v>604.5</v>
      </c>
      <c r="M269" s="70">
        <v>9.1</v>
      </c>
      <c r="N269" s="70">
        <v>614</v>
      </c>
      <c r="O269" s="70">
        <v>40</v>
      </c>
    </row>
    <row r="270" spans="1:15" x14ac:dyDescent="0.25">
      <c r="A270" s="1" t="s">
        <v>731</v>
      </c>
      <c r="B270" s="1" t="s">
        <v>465</v>
      </c>
      <c r="D270" s="1">
        <v>0.80710000000000004</v>
      </c>
      <c r="E270" s="1">
        <v>1.4</v>
      </c>
      <c r="F270" s="1">
        <v>9.8100000000000007E-2</v>
      </c>
      <c r="G270" s="68">
        <v>0.31</v>
      </c>
      <c r="H270" s="1">
        <v>0.06</v>
      </c>
      <c r="I270" s="68">
        <v>0.94</v>
      </c>
      <c r="J270" s="69">
        <v>603.1</v>
      </c>
      <c r="K270" s="69">
        <v>3.6</v>
      </c>
      <c r="L270" s="70">
        <v>600.79999999999995</v>
      </c>
      <c r="M270" s="70">
        <v>12.4</v>
      </c>
      <c r="N270" s="70">
        <v>602</v>
      </c>
      <c r="O270" s="70">
        <v>40</v>
      </c>
    </row>
    <row r="271" spans="1:15" x14ac:dyDescent="0.25">
      <c r="A271" s="1" t="s">
        <v>732</v>
      </c>
      <c r="B271" s="1" t="s">
        <v>467</v>
      </c>
      <c r="D271" s="1">
        <v>0.81640000000000001</v>
      </c>
      <c r="E271" s="1">
        <v>1.1000000000000001</v>
      </c>
      <c r="F271" s="1">
        <v>9.7900000000000001E-2</v>
      </c>
      <c r="G271" s="68">
        <v>0.37</v>
      </c>
      <c r="H271" s="1">
        <v>6.0400000000000002E-2</v>
      </c>
      <c r="I271" s="68">
        <v>0.89</v>
      </c>
      <c r="J271" s="69">
        <v>602</v>
      </c>
      <c r="K271" s="69">
        <v>4.3</v>
      </c>
      <c r="L271" s="70">
        <v>606</v>
      </c>
      <c r="M271" s="70">
        <v>10.3</v>
      </c>
      <c r="N271" s="70">
        <v>616</v>
      </c>
      <c r="O271" s="70">
        <v>38</v>
      </c>
    </row>
    <row r="272" spans="1:15" x14ac:dyDescent="0.25">
      <c r="A272" s="1" t="s">
        <v>733</v>
      </c>
      <c r="B272" s="1" t="s">
        <v>469</v>
      </c>
      <c r="D272" s="1">
        <v>0.8125</v>
      </c>
      <c r="E272" s="1">
        <v>0.9</v>
      </c>
      <c r="F272" s="1">
        <v>9.7799999999999998E-2</v>
      </c>
      <c r="G272" s="68">
        <v>0.32</v>
      </c>
      <c r="H272" s="1">
        <v>6.0299999999999999E-2</v>
      </c>
      <c r="I272" s="68">
        <v>0.75</v>
      </c>
      <c r="J272" s="69">
        <v>601.70000000000005</v>
      </c>
      <c r="K272" s="69">
        <v>3.7</v>
      </c>
      <c r="L272" s="70">
        <v>603.79999999999995</v>
      </c>
      <c r="M272" s="70">
        <v>8.3000000000000007</v>
      </c>
      <c r="N272" s="70">
        <v>614</v>
      </c>
      <c r="O272" s="70">
        <v>32</v>
      </c>
    </row>
    <row r="273" spans="1:15" x14ac:dyDescent="0.25">
      <c r="A273" s="1" t="s">
        <v>734</v>
      </c>
      <c r="B273" s="1" t="s">
        <v>471</v>
      </c>
      <c r="D273" s="1">
        <v>0.80179999999999996</v>
      </c>
      <c r="E273" s="1">
        <v>1.2</v>
      </c>
      <c r="F273" s="1">
        <v>9.6600000000000005E-2</v>
      </c>
      <c r="G273" s="68">
        <v>0.35</v>
      </c>
      <c r="H273" s="1">
        <v>5.9900000000000002E-2</v>
      </c>
      <c r="I273" s="68">
        <v>1.1599999999999999</v>
      </c>
      <c r="J273" s="69">
        <v>594.70000000000005</v>
      </c>
      <c r="K273" s="69">
        <v>4</v>
      </c>
      <c r="L273" s="70">
        <v>597.79999999999995</v>
      </c>
      <c r="M273" s="70">
        <v>10.6</v>
      </c>
      <c r="N273" s="70">
        <v>600</v>
      </c>
      <c r="O273" s="70">
        <v>50</v>
      </c>
    </row>
    <row r="274" spans="1:15" x14ac:dyDescent="0.25">
      <c r="A274" s="1" t="s">
        <v>735</v>
      </c>
      <c r="B274" s="1" t="s">
        <v>465</v>
      </c>
      <c r="D274" s="1">
        <v>0.80810000000000004</v>
      </c>
      <c r="E274" s="1">
        <v>1.1000000000000001</v>
      </c>
      <c r="F274" s="1">
        <v>9.6500000000000002E-2</v>
      </c>
      <c r="G274" s="68">
        <v>0.4</v>
      </c>
      <c r="H274" s="1">
        <v>6.0499999999999998E-2</v>
      </c>
      <c r="I274" s="68">
        <v>1.01</v>
      </c>
      <c r="J274" s="69">
        <v>593.6</v>
      </c>
      <c r="K274" s="69">
        <v>4.5</v>
      </c>
      <c r="L274" s="70">
        <v>601.4</v>
      </c>
      <c r="M274" s="70">
        <v>9.9</v>
      </c>
      <c r="N274" s="70">
        <v>618</v>
      </c>
      <c r="O274" s="70">
        <v>44</v>
      </c>
    </row>
    <row r="275" spans="1:15" x14ac:dyDescent="0.25">
      <c r="A275" s="1" t="s">
        <v>736</v>
      </c>
      <c r="B275" s="1" t="s">
        <v>467</v>
      </c>
      <c r="D275" s="1">
        <v>0.8004</v>
      </c>
      <c r="E275" s="1">
        <v>1.2</v>
      </c>
      <c r="F275" s="1">
        <v>9.7299999999999998E-2</v>
      </c>
      <c r="G275" s="68">
        <v>0.38</v>
      </c>
      <c r="H275" s="1">
        <v>5.9799999999999999E-2</v>
      </c>
      <c r="I275" s="68">
        <v>0.95</v>
      </c>
      <c r="J275" s="69">
        <v>598.6</v>
      </c>
      <c r="K275" s="69">
        <v>4.4000000000000004</v>
      </c>
      <c r="L275" s="70">
        <v>597</v>
      </c>
      <c r="M275" s="70">
        <v>11.3</v>
      </c>
      <c r="N275" s="70">
        <v>594</v>
      </c>
      <c r="O275" s="70">
        <v>42</v>
      </c>
    </row>
    <row r="276" spans="1:15" x14ac:dyDescent="0.25">
      <c r="A276" s="1" t="s">
        <v>737</v>
      </c>
      <c r="B276" s="1" t="s">
        <v>469</v>
      </c>
      <c r="D276" s="1">
        <v>0.81920000000000004</v>
      </c>
      <c r="E276" s="1">
        <v>1.1000000000000001</v>
      </c>
      <c r="F276" s="1">
        <v>9.8599999999999993E-2</v>
      </c>
      <c r="G276" s="68">
        <v>0.32</v>
      </c>
      <c r="H276" s="1">
        <v>6.0100000000000001E-2</v>
      </c>
      <c r="I276" s="68">
        <v>0.85</v>
      </c>
      <c r="J276" s="69">
        <v>606.1</v>
      </c>
      <c r="K276" s="69">
        <v>3.7</v>
      </c>
      <c r="L276" s="70">
        <v>607.6</v>
      </c>
      <c r="M276" s="70">
        <v>10.5</v>
      </c>
      <c r="N276" s="70">
        <v>606</v>
      </c>
      <c r="O276" s="70">
        <v>36</v>
      </c>
    </row>
    <row r="277" spans="1:15" x14ac:dyDescent="0.25">
      <c r="A277" s="1" t="s">
        <v>738</v>
      </c>
      <c r="B277" s="1" t="s">
        <v>471</v>
      </c>
      <c r="D277" s="1">
        <v>0.81010000000000004</v>
      </c>
      <c r="E277" s="1">
        <v>1</v>
      </c>
      <c r="F277" s="1">
        <v>9.8100000000000007E-2</v>
      </c>
      <c r="G277" s="68">
        <v>0.38</v>
      </c>
      <c r="H277" s="1">
        <v>6.0299999999999999E-2</v>
      </c>
      <c r="I277" s="68">
        <v>0.84</v>
      </c>
      <c r="J277" s="69">
        <v>603.29999999999995</v>
      </c>
      <c r="K277" s="69">
        <v>4.4000000000000004</v>
      </c>
      <c r="L277" s="70">
        <v>602.5</v>
      </c>
      <c r="M277" s="70">
        <v>9.3000000000000007</v>
      </c>
      <c r="N277" s="70">
        <v>612</v>
      </c>
      <c r="O277" s="70">
        <v>36</v>
      </c>
    </row>
    <row r="278" spans="1:15" x14ac:dyDescent="0.25">
      <c r="A278" s="1" t="s">
        <v>739</v>
      </c>
      <c r="B278" s="1" t="s">
        <v>465</v>
      </c>
      <c r="D278" s="1">
        <v>0.80200000000000005</v>
      </c>
      <c r="E278" s="1">
        <v>1.1000000000000001</v>
      </c>
      <c r="F278" s="1">
        <v>9.74E-2</v>
      </c>
      <c r="G278" s="68">
        <v>0.41</v>
      </c>
      <c r="H278" s="1">
        <v>6.0199999999999997E-2</v>
      </c>
      <c r="I278" s="68">
        <v>0.97</v>
      </c>
      <c r="J278" s="69">
        <v>599.29999999999995</v>
      </c>
      <c r="K278" s="69">
        <v>4.7</v>
      </c>
      <c r="L278" s="70">
        <v>598</v>
      </c>
      <c r="M278" s="70">
        <v>10</v>
      </c>
      <c r="N278" s="70">
        <v>608</v>
      </c>
      <c r="O278" s="70">
        <v>42</v>
      </c>
    </row>
    <row r="279" spans="1:15" x14ac:dyDescent="0.25">
      <c r="A279" s="1" t="s">
        <v>740</v>
      </c>
      <c r="B279" s="1" t="s">
        <v>467</v>
      </c>
      <c r="D279" s="1">
        <v>0.80620000000000003</v>
      </c>
      <c r="E279" s="1">
        <v>1.4</v>
      </c>
      <c r="F279" s="1">
        <v>9.7600000000000006E-2</v>
      </c>
      <c r="G279" s="68">
        <v>0.37</v>
      </c>
      <c r="H279" s="1">
        <v>5.96E-2</v>
      </c>
      <c r="I279" s="68">
        <v>1.07</v>
      </c>
      <c r="J279" s="69">
        <v>600.1</v>
      </c>
      <c r="K279" s="69">
        <v>4.2</v>
      </c>
      <c r="L279" s="70">
        <v>600.29999999999995</v>
      </c>
      <c r="M279" s="70">
        <v>12.5</v>
      </c>
      <c r="N279" s="70">
        <v>586</v>
      </c>
      <c r="O279" s="70">
        <v>46</v>
      </c>
    </row>
    <row r="280" spans="1:15" x14ac:dyDescent="0.25">
      <c r="A280" s="1" t="s">
        <v>741</v>
      </c>
      <c r="B280" s="1" t="s">
        <v>469</v>
      </c>
      <c r="D280" s="1">
        <v>0.81540000000000001</v>
      </c>
      <c r="E280" s="1">
        <v>1.1000000000000001</v>
      </c>
      <c r="F280" s="1">
        <v>9.7600000000000006E-2</v>
      </c>
      <c r="G280" s="68">
        <v>0.33</v>
      </c>
      <c r="H280" s="1">
        <v>6.0499999999999998E-2</v>
      </c>
      <c r="I280" s="68">
        <v>0.81</v>
      </c>
      <c r="J280" s="69">
        <v>600.4</v>
      </c>
      <c r="K280" s="69">
        <v>3.8</v>
      </c>
      <c r="L280" s="70">
        <v>605.5</v>
      </c>
      <c r="M280" s="70">
        <v>10.3</v>
      </c>
      <c r="N280" s="70">
        <v>620</v>
      </c>
      <c r="O280" s="70">
        <v>36</v>
      </c>
    </row>
    <row r="281" spans="1:15" x14ac:dyDescent="0.25">
      <c r="A281" s="1" t="s">
        <v>742</v>
      </c>
      <c r="B281" s="1" t="s">
        <v>471</v>
      </c>
      <c r="D281" s="1">
        <v>0.81410000000000005</v>
      </c>
      <c r="E281" s="1">
        <v>1.2</v>
      </c>
      <c r="F281" s="1">
        <v>9.7900000000000001E-2</v>
      </c>
      <c r="G281" s="68">
        <v>0.37</v>
      </c>
      <c r="H281" s="1">
        <v>6.0400000000000002E-2</v>
      </c>
      <c r="I281" s="68">
        <v>1.03</v>
      </c>
      <c r="J281" s="69">
        <v>601.9</v>
      </c>
      <c r="K281" s="69">
        <v>4.3</v>
      </c>
      <c r="L281" s="70">
        <v>604.79999999999995</v>
      </c>
      <c r="M281" s="70">
        <v>11</v>
      </c>
      <c r="N281" s="70">
        <v>616</v>
      </c>
      <c r="O281" s="70">
        <v>44</v>
      </c>
    </row>
    <row r="282" spans="1:15" x14ac:dyDescent="0.25">
      <c r="A282" s="1" t="s">
        <v>743</v>
      </c>
      <c r="B282" s="1" t="s">
        <v>744</v>
      </c>
      <c r="D282" s="1">
        <v>0.80159999999999998</v>
      </c>
      <c r="E282" s="1">
        <v>1</v>
      </c>
      <c r="F282" s="1">
        <v>9.7199999999999995E-2</v>
      </c>
      <c r="G282" s="68">
        <v>0.41</v>
      </c>
      <c r="H282" s="1">
        <v>5.9900000000000002E-2</v>
      </c>
      <c r="I282" s="68">
        <v>0.83</v>
      </c>
      <c r="J282" s="69">
        <v>598.20000000000005</v>
      </c>
      <c r="K282" s="69">
        <v>4.5999999999999996</v>
      </c>
      <c r="L282" s="70">
        <v>597.70000000000005</v>
      </c>
      <c r="M282" s="70">
        <v>9.4</v>
      </c>
      <c r="N282" s="70">
        <v>600</v>
      </c>
      <c r="O282" s="70">
        <v>36</v>
      </c>
    </row>
    <row r="283" spans="1:15" x14ac:dyDescent="0.25">
      <c r="A283" s="1" t="s">
        <v>745</v>
      </c>
      <c r="B283" s="1" t="s">
        <v>746</v>
      </c>
      <c r="D283" s="1">
        <v>0.80779999999999996</v>
      </c>
      <c r="E283" s="1">
        <v>1.2</v>
      </c>
      <c r="F283" s="1">
        <v>9.8100000000000007E-2</v>
      </c>
      <c r="G283" s="68">
        <v>0.33</v>
      </c>
      <c r="H283" s="1">
        <v>6.0199999999999997E-2</v>
      </c>
      <c r="I283" s="68">
        <v>0.8</v>
      </c>
      <c r="J283" s="69">
        <v>603.29999999999995</v>
      </c>
      <c r="K283" s="69">
        <v>3.8</v>
      </c>
      <c r="L283" s="70">
        <v>601.20000000000005</v>
      </c>
      <c r="M283" s="70">
        <v>10.6</v>
      </c>
      <c r="N283" s="70">
        <v>610</v>
      </c>
      <c r="O283" s="70">
        <v>36</v>
      </c>
    </row>
    <row r="284" spans="1:15" x14ac:dyDescent="0.25">
      <c r="A284" s="1" t="s">
        <v>747</v>
      </c>
      <c r="B284" s="1" t="s">
        <v>748</v>
      </c>
      <c r="D284" s="1">
        <v>0.80810000000000004</v>
      </c>
      <c r="E284" s="1">
        <v>1.2</v>
      </c>
      <c r="F284" s="1">
        <v>9.7199999999999995E-2</v>
      </c>
      <c r="G284" s="68">
        <v>0.32</v>
      </c>
      <c r="H284" s="1">
        <v>0.06</v>
      </c>
      <c r="I284" s="68">
        <v>0.84</v>
      </c>
      <c r="J284" s="69">
        <v>598</v>
      </c>
      <c r="K284" s="69">
        <v>3.6</v>
      </c>
      <c r="L284" s="70">
        <v>601.4</v>
      </c>
      <c r="M284" s="70">
        <v>10.9</v>
      </c>
      <c r="N284" s="70">
        <v>602</v>
      </c>
      <c r="O284" s="70">
        <v>36</v>
      </c>
    </row>
    <row r="285" spans="1:15" x14ac:dyDescent="0.25">
      <c r="A285" s="1" t="s">
        <v>749</v>
      </c>
      <c r="B285" s="1" t="s">
        <v>750</v>
      </c>
      <c r="D285" s="1">
        <v>0.82040000000000002</v>
      </c>
      <c r="E285" s="1">
        <v>0.8</v>
      </c>
      <c r="F285" s="1">
        <v>9.7900000000000001E-2</v>
      </c>
      <c r="G285" s="68">
        <v>0.34</v>
      </c>
      <c r="H285" s="1">
        <v>6.0499999999999998E-2</v>
      </c>
      <c r="I285" s="68">
        <v>0.9</v>
      </c>
      <c r="J285" s="69">
        <v>602</v>
      </c>
      <c r="K285" s="69">
        <v>3.9</v>
      </c>
      <c r="L285" s="70">
        <v>608.29999999999995</v>
      </c>
      <c r="M285" s="70">
        <v>7.8</v>
      </c>
      <c r="N285" s="70">
        <v>620</v>
      </c>
      <c r="O285" s="70">
        <v>40</v>
      </c>
    </row>
    <row r="286" spans="1:15" x14ac:dyDescent="0.25">
      <c r="G286" s="68"/>
      <c r="I286" s="71"/>
      <c r="J286" s="77"/>
      <c r="K286" s="69"/>
      <c r="L286" s="70"/>
      <c r="M286"/>
      <c r="N286"/>
      <c r="O286"/>
    </row>
    <row r="287" spans="1:15" x14ac:dyDescent="0.25">
      <c r="A287" s="65" t="s">
        <v>751</v>
      </c>
      <c r="B287" s="66"/>
      <c r="C287" s="66"/>
      <c r="D287" s="67"/>
      <c r="E287" s="67"/>
      <c r="F287" s="66"/>
      <c r="G287" s="73"/>
      <c r="H287" s="66"/>
      <c r="I287" s="73"/>
      <c r="J287" s="74"/>
      <c r="K287" s="74"/>
      <c r="L287" s="75"/>
      <c r="M287" s="75"/>
      <c r="N287" s="75"/>
      <c r="O287" s="75"/>
    </row>
    <row r="288" spans="1:15" x14ac:dyDescent="0.25">
      <c r="A288" s="1" t="s">
        <v>752</v>
      </c>
      <c r="B288" s="1" t="s">
        <v>457</v>
      </c>
      <c r="D288" s="1">
        <v>0.82630000000000003</v>
      </c>
      <c r="E288" s="1">
        <v>1.8</v>
      </c>
      <c r="F288" s="1">
        <v>9.7299999999999998E-2</v>
      </c>
      <c r="G288" s="68">
        <v>0.54</v>
      </c>
      <c r="H288" s="1">
        <v>6.1600000000000002E-2</v>
      </c>
      <c r="I288" s="68">
        <v>1.73</v>
      </c>
      <c r="J288" s="69">
        <v>598.6</v>
      </c>
      <c r="K288" s="69">
        <v>6.2</v>
      </c>
      <c r="L288" s="70">
        <v>611.6</v>
      </c>
      <c r="M288" s="70">
        <v>24.4</v>
      </c>
      <c r="N288" s="70">
        <v>660</v>
      </c>
      <c r="O288" s="70">
        <v>74</v>
      </c>
    </row>
    <row r="289" spans="1:15" x14ac:dyDescent="0.25">
      <c r="A289" s="1" t="s">
        <v>753</v>
      </c>
      <c r="B289" s="1" t="s">
        <v>459</v>
      </c>
      <c r="D289" s="1">
        <v>0.78339999999999999</v>
      </c>
      <c r="E289" s="1">
        <v>2.1</v>
      </c>
      <c r="F289" s="1">
        <v>9.7299999999999998E-2</v>
      </c>
      <c r="G289" s="68">
        <v>0.43</v>
      </c>
      <c r="H289" s="1">
        <v>5.8400000000000001E-2</v>
      </c>
      <c r="I289" s="68">
        <v>2.0299999999999998</v>
      </c>
      <c r="J289" s="69">
        <v>598.6</v>
      </c>
      <c r="K289" s="69">
        <v>5</v>
      </c>
      <c r="L289" s="70">
        <v>587.4</v>
      </c>
      <c r="M289" s="70">
        <v>21.6</v>
      </c>
      <c r="N289" s="70">
        <v>544</v>
      </c>
      <c r="O289" s="70">
        <v>90</v>
      </c>
    </row>
    <row r="290" spans="1:15" x14ac:dyDescent="0.25">
      <c r="A290" s="1" t="s">
        <v>754</v>
      </c>
      <c r="B290" s="1" t="s">
        <v>461</v>
      </c>
      <c r="D290" s="1">
        <v>0.80730000000000002</v>
      </c>
      <c r="E290" s="1">
        <v>1.8</v>
      </c>
      <c r="F290" s="1">
        <v>9.7799999999999998E-2</v>
      </c>
      <c r="G290" s="68">
        <v>0.55000000000000004</v>
      </c>
      <c r="H290" s="1">
        <v>5.9900000000000002E-2</v>
      </c>
      <c r="I290" s="68">
        <v>1.75</v>
      </c>
      <c r="J290" s="69">
        <v>601.6</v>
      </c>
      <c r="K290" s="69">
        <v>6.3</v>
      </c>
      <c r="L290" s="70">
        <v>601</v>
      </c>
      <c r="M290" s="70">
        <v>19.3</v>
      </c>
      <c r="N290" s="70">
        <v>598</v>
      </c>
      <c r="O290" s="70">
        <v>76</v>
      </c>
    </row>
    <row r="291" spans="1:15" x14ac:dyDescent="0.25">
      <c r="A291" s="1" t="s">
        <v>755</v>
      </c>
      <c r="B291" s="1" t="s">
        <v>463</v>
      </c>
      <c r="D291" s="1">
        <v>0.82069999999999999</v>
      </c>
      <c r="E291" s="1">
        <v>1.9</v>
      </c>
      <c r="F291" s="1">
        <v>9.8000000000000004E-2</v>
      </c>
      <c r="G291" s="68">
        <v>0.59</v>
      </c>
      <c r="H291" s="1">
        <v>6.0699999999999997E-2</v>
      </c>
      <c r="I291" s="68">
        <v>1.79</v>
      </c>
      <c r="J291" s="69">
        <v>602.79999999999995</v>
      </c>
      <c r="K291" s="69">
        <v>6.8</v>
      </c>
      <c r="L291" s="70">
        <v>608.5</v>
      </c>
      <c r="M291" s="70">
        <v>19.100000000000001</v>
      </c>
      <c r="N291" s="70">
        <v>628</v>
      </c>
      <c r="O291" s="70">
        <v>78</v>
      </c>
    </row>
    <row r="292" spans="1:15" x14ac:dyDescent="0.25">
      <c r="A292" s="1" t="s">
        <v>756</v>
      </c>
      <c r="B292" s="1" t="s">
        <v>465</v>
      </c>
      <c r="D292" s="1">
        <v>0.80769999999999997</v>
      </c>
      <c r="E292" s="1">
        <v>1.5</v>
      </c>
      <c r="F292" s="1">
        <v>9.7299999999999998E-2</v>
      </c>
      <c r="G292" s="68">
        <v>0.5</v>
      </c>
      <c r="H292" s="1">
        <v>6.0199999999999997E-2</v>
      </c>
      <c r="I292" s="68">
        <v>1.43</v>
      </c>
      <c r="J292" s="69">
        <v>598.6</v>
      </c>
      <c r="K292" s="69">
        <v>5.7</v>
      </c>
      <c r="L292" s="70">
        <v>601.20000000000005</v>
      </c>
      <c r="M292" s="70">
        <v>20.2</v>
      </c>
      <c r="N292" s="70">
        <v>610</v>
      </c>
      <c r="O292" s="70">
        <v>62</v>
      </c>
    </row>
    <row r="293" spans="1:15" x14ac:dyDescent="0.25">
      <c r="A293" s="1" t="s">
        <v>757</v>
      </c>
      <c r="B293" s="1" t="s">
        <v>467</v>
      </c>
      <c r="D293" s="1">
        <v>0.81040000000000001</v>
      </c>
      <c r="E293" s="1">
        <v>1.7</v>
      </c>
      <c r="F293" s="1">
        <v>9.8100000000000007E-2</v>
      </c>
      <c r="G293" s="68">
        <v>0.56000000000000005</v>
      </c>
      <c r="H293" s="1">
        <v>5.9900000000000002E-2</v>
      </c>
      <c r="I293" s="68">
        <v>1.59</v>
      </c>
      <c r="J293" s="69">
        <v>603.4</v>
      </c>
      <c r="K293" s="69">
        <v>6.4</v>
      </c>
      <c r="L293" s="70">
        <v>602.70000000000005</v>
      </c>
      <c r="M293" s="70">
        <v>15.6</v>
      </c>
      <c r="N293" s="70">
        <v>598</v>
      </c>
      <c r="O293" s="70">
        <v>68</v>
      </c>
    </row>
    <row r="294" spans="1:15" x14ac:dyDescent="0.25">
      <c r="A294" s="1" t="s">
        <v>758</v>
      </c>
      <c r="B294" s="1" t="s">
        <v>469</v>
      </c>
      <c r="D294" s="1">
        <v>0.80130000000000001</v>
      </c>
      <c r="E294" s="1">
        <v>1.8</v>
      </c>
      <c r="F294" s="1">
        <v>9.7900000000000001E-2</v>
      </c>
      <c r="G294" s="68">
        <v>0.46</v>
      </c>
      <c r="H294" s="1">
        <v>5.9400000000000001E-2</v>
      </c>
      <c r="I294" s="68">
        <v>1.74</v>
      </c>
      <c r="J294" s="69">
        <v>601.9</v>
      </c>
      <c r="K294" s="69">
        <v>5.3</v>
      </c>
      <c r="L294" s="70">
        <v>597.6</v>
      </c>
      <c r="M294" s="70">
        <v>21.1</v>
      </c>
      <c r="N294" s="70">
        <v>580</v>
      </c>
      <c r="O294" s="70">
        <v>76</v>
      </c>
    </row>
    <row r="295" spans="1:15" x14ac:dyDescent="0.25">
      <c r="A295" s="1" t="s">
        <v>759</v>
      </c>
      <c r="B295" s="1" t="s">
        <v>471</v>
      </c>
      <c r="D295" s="1">
        <v>0.81830000000000003</v>
      </c>
      <c r="E295" s="1">
        <v>2</v>
      </c>
      <c r="F295" s="1">
        <v>9.7100000000000006E-2</v>
      </c>
      <c r="G295" s="68">
        <v>0.55000000000000004</v>
      </c>
      <c r="H295" s="1">
        <v>6.1100000000000002E-2</v>
      </c>
      <c r="I295" s="68">
        <v>1.92</v>
      </c>
      <c r="J295" s="69">
        <v>597.6</v>
      </c>
      <c r="K295" s="69">
        <v>6.2</v>
      </c>
      <c r="L295" s="70">
        <v>607.1</v>
      </c>
      <c r="M295" s="70">
        <v>18.899999999999999</v>
      </c>
      <c r="N295" s="70">
        <v>642</v>
      </c>
      <c r="O295" s="70">
        <v>82</v>
      </c>
    </row>
    <row r="296" spans="1:15" x14ac:dyDescent="0.25">
      <c r="A296" s="1" t="s">
        <v>760</v>
      </c>
      <c r="B296" s="1" t="s">
        <v>465</v>
      </c>
      <c r="D296" s="1">
        <v>0.79349999999999998</v>
      </c>
      <c r="E296" s="1">
        <v>1.9</v>
      </c>
      <c r="F296" s="1">
        <v>9.7299999999999998E-2</v>
      </c>
      <c r="G296" s="68">
        <v>0.53</v>
      </c>
      <c r="H296" s="1">
        <v>5.91E-2</v>
      </c>
      <c r="I296" s="68">
        <v>1.83</v>
      </c>
      <c r="J296" s="69">
        <v>598.9</v>
      </c>
      <c r="K296" s="69">
        <v>6</v>
      </c>
      <c r="L296" s="70">
        <v>593.20000000000005</v>
      </c>
      <c r="M296" s="70">
        <v>21.3</v>
      </c>
      <c r="N296" s="70">
        <v>570</v>
      </c>
      <c r="O296" s="70">
        <v>80</v>
      </c>
    </row>
    <row r="297" spans="1:15" x14ac:dyDescent="0.25">
      <c r="A297" s="1" t="s">
        <v>761</v>
      </c>
      <c r="B297" s="1" t="s">
        <v>467</v>
      </c>
      <c r="D297" s="1">
        <v>0.81359999999999999</v>
      </c>
      <c r="E297" s="1">
        <v>1.8</v>
      </c>
      <c r="F297" s="1">
        <v>9.7900000000000001E-2</v>
      </c>
      <c r="G297" s="68">
        <v>0.46</v>
      </c>
      <c r="H297" s="1">
        <v>6.0299999999999999E-2</v>
      </c>
      <c r="I297" s="68">
        <v>1.78</v>
      </c>
      <c r="J297" s="69">
        <v>602.29999999999995</v>
      </c>
      <c r="K297" s="69">
        <v>5.3</v>
      </c>
      <c r="L297" s="70">
        <v>604.5</v>
      </c>
      <c r="M297" s="70">
        <v>21.9</v>
      </c>
      <c r="N297" s="70">
        <v>612</v>
      </c>
      <c r="O297" s="70">
        <v>78</v>
      </c>
    </row>
    <row r="298" spans="1:15" x14ac:dyDescent="0.25">
      <c r="A298" s="1" t="s">
        <v>762</v>
      </c>
      <c r="B298" s="1" t="s">
        <v>469</v>
      </c>
      <c r="D298" s="1">
        <v>0.8175</v>
      </c>
      <c r="E298" s="1">
        <v>1.7</v>
      </c>
      <c r="F298" s="1">
        <v>9.7799999999999998E-2</v>
      </c>
      <c r="G298" s="68">
        <v>0.56999999999999995</v>
      </c>
      <c r="H298" s="1">
        <v>6.0600000000000001E-2</v>
      </c>
      <c r="I298" s="68">
        <v>1.58</v>
      </c>
      <c r="J298" s="69">
        <v>601.70000000000005</v>
      </c>
      <c r="K298" s="69">
        <v>6.5</v>
      </c>
      <c r="L298" s="70">
        <v>606.70000000000005</v>
      </c>
      <c r="M298" s="70">
        <v>17.7</v>
      </c>
      <c r="N298" s="70">
        <v>624</v>
      </c>
      <c r="O298" s="70">
        <v>68</v>
      </c>
    </row>
    <row r="299" spans="1:15" x14ac:dyDescent="0.25">
      <c r="A299" s="1" t="s">
        <v>763</v>
      </c>
      <c r="B299" s="1" t="s">
        <v>471</v>
      </c>
      <c r="D299" s="1">
        <v>0.81310000000000004</v>
      </c>
      <c r="E299" s="1">
        <v>1.5</v>
      </c>
      <c r="F299" s="1">
        <v>9.7299999999999998E-2</v>
      </c>
      <c r="G299" s="68">
        <v>0.5</v>
      </c>
      <c r="H299" s="1">
        <v>6.0600000000000001E-2</v>
      </c>
      <c r="I299" s="68">
        <v>1.37</v>
      </c>
      <c r="J299" s="69">
        <v>598.70000000000005</v>
      </c>
      <c r="K299" s="69">
        <v>5.7</v>
      </c>
      <c r="L299" s="70">
        <v>604.20000000000005</v>
      </c>
      <c r="M299" s="70">
        <v>16.399999999999999</v>
      </c>
      <c r="N299" s="70">
        <v>624</v>
      </c>
      <c r="O299" s="70">
        <v>60</v>
      </c>
    </row>
    <row r="300" spans="1:15" x14ac:dyDescent="0.25">
      <c r="A300" s="1" t="s">
        <v>764</v>
      </c>
      <c r="B300" s="1" t="s">
        <v>465</v>
      </c>
      <c r="D300" s="1">
        <v>0.82350000000000001</v>
      </c>
      <c r="E300" s="1">
        <v>1.8</v>
      </c>
      <c r="F300" s="1">
        <v>9.7699999999999995E-2</v>
      </c>
      <c r="G300" s="68">
        <v>0.57999999999999996</v>
      </c>
      <c r="H300" s="1">
        <v>6.1199999999999997E-2</v>
      </c>
      <c r="I300" s="68">
        <v>1.71</v>
      </c>
      <c r="J300" s="69">
        <v>600.70000000000005</v>
      </c>
      <c r="K300" s="69">
        <v>6.7</v>
      </c>
      <c r="L300" s="70">
        <v>610</v>
      </c>
      <c r="M300" s="70">
        <v>19.100000000000001</v>
      </c>
      <c r="N300" s="70">
        <v>644</v>
      </c>
      <c r="O300" s="70">
        <v>74</v>
      </c>
    </row>
    <row r="301" spans="1:15" x14ac:dyDescent="0.25">
      <c r="A301" s="1" t="s">
        <v>765</v>
      </c>
      <c r="B301" s="1" t="s">
        <v>467</v>
      </c>
      <c r="D301" s="1">
        <v>0.80479999999999996</v>
      </c>
      <c r="E301" s="1">
        <v>1.5</v>
      </c>
      <c r="F301" s="1">
        <v>9.7600000000000006E-2</v>
      </c>
      <c r="G301" s="68">
        <v>0.54</v>
      </c>
      <c r="H301" s="1">
        <v>5.9799999999999999E-2</v>
      </c>
      <c r="I301" s="68">
        <v>1.39</v>
      </c>
      <c r="J301" s="69">
        <v>600.5</v>
      </c>
      <c r="K301" s="69">
        <v>6.2</v>
      </c>
      <c r="L301" s="70">
        <v>599.5</v>
      </c>
      <c r="M301" s="70">
        <v>14.9</v>
      </c>
      <c r="N301" s="70">
        <v>596</v>
      </c>
      <c r="O301" s="70">
        <v>60</v>
      </c>
    </row>
    <row r="302" spans="1:15" x14ac:dyDescent="0.25">
      <c r="A302" s="1" t="s">
        <v>766</v>
      </c>
      <c r="B302" s="1" t="s">
        <v>469</v>
      </c>
      <c r="D302" s="1">
        <v>0.79849999999999999</v>
      </c>
      <c r="E302" s="1">
        <v>2</v>
      </c>
      <c r="F302" s="1">
        <v>9.7199999999999995E-2</v>
      </c>
      <c r="G302" s="68">
        <v>0.61</v>
      </c>
      <c r="H302" s="1">
        <v>5.96E-2</v>
      </c>
      <c r="I302" s="68">
        <v>1.95</v>
      </c>
      <c r="J302" s="69">
        <v>598.29999999999995</v>
      </c>
      <c r="K302" s="69">
        <v>6.9</v>
      </c>
      <c r="L302" s="70">
        <v>596</v>
      </c>
      <c r="M302" s="70">
        <v>21.6</v>
      </c>
      <c r="N302" s="70">
        <v>586</v>
      </c>
      <c r="O302" s="70">
        <v>84</v>
      </c>
    </row>
    <row r="303" spans="1:15" x14ac:dyDescent="0.25">
      <c r="A303" s="1" t="s">
        <v>767</v>
      </c>
      <c r="B303" s="1" t="s">
        <v>471</v>
      </c>
      <c r="D303" s="1">
        <v>0.81110000000000004</v>
      </c>
      <c r="E303" s="1">
        <v>1.9</v>
      </c>
      <c r="F303" s="1">
        <v>9.7900000000000001E-2</v>
      </c>
      <c r="G303" s="68">
        <v>0.59</v>
      </c>
      <c r="H303" s="1">
        <v>6.0100000000000001E-2</v>
      </c>
      <c r="I303" s="68">
        <v>1.81</v>
      </c>
      <c r="J303" s="69">
        <v>602.1</v>
      </c>
      <c r="K303" s="69">
        <v>6.7</v>
      </c>
      <c r="L303" s="70">
        <v>603.1</v>
      </c>
      <c r="M303" s="70">
        <v>24</v>
      </c>
      <c r="N303" s="70">
        <v>606</v>
      </c>
      <c r="O303" s="70">
        <v>78</v>
      </c>
    </row>
    <row r="304" spans="1:15" x14ac:dyDescent="0.25">
      <c r="A304" s="1" t="s">
        <v>768</v>
      </c>
      <c r="B304" s="1" t="s">
        <v>465</v>
      </c>
      <c r="D304" s="1">
        <v>0.81530000000000002</v>
      </c>
      <c r="E304" s="1">
        <v>2.2000000000000002</v>
      </c>
      <c r="F304" s="1">
        <v>9.7500000000000003E-2</v>
      </c>
      <c r="G304" s="68">
        <v>0.6</v>
      </c>
      <c r="H304" s="1">
        <v>6.0699999999999997E-2</v>
      </c>
      <c r="I304" s="68">
        <v>2.11</v>
      </c>
      <c r="J304" s="69">
        <v>599.70000000000005</v>
      </c>
      <c r="K304" s="69">
        <v>6.9</v>
      </c>
      <c r="L304" s="70">
        <v>605.4</v>
      </c>
      <c r="M304" s="70">
        <v>23.1</v>
      </c>
      <c r="N304" s="70">
        <v>626</v>
      </c>
      <c r="O304" s="70">
        <v>90</v>
      </c>
    </row>
    <row r="305" spans="1:15" x14ac:dyDescent="0.25">
      <c r="A305" s="1" t="s">
        <v>769</v>
      </c>
      <c r="B305" s="1" t="s">
        <v>467</v>
      </c>
      <c r="D305" s="1">
        <v>0.7923</v>
      </c>
      <c r="E305" s="1">
        <v>1.7</v>
      </c>
      <c r="F305" s="1">
        <v>9.7199999999999995E-2</v>
      </c>
      <c r="G305" s="68">
        <v>0.67</v>
      </c>
      <c r="H305" s="1">
        <v>5.91E-2</v>
      </c>
      <c r="I305" s="68">
        <v>1.55</v>
      </c>
      <c r="J305" s="69">
        <v>597.79999999999995</v>
      </c>
      <c r="K305" s="69">
        <v>7.6</v>
      </c>
      <c r="L305" s="70">
        <v>592.5</v>
      </c>
      <c r="M305" s="70">
        <v>21</v>
      </c>
      <c r="N305" s="70">
        <v>572</v>
      </c>
      <c r="O305" s="70">
        <v>66</v>
      </c>
    </row>
    <row r="306" spans="1:15" x14ac:dyDescent="0.25">
      <c r="A306" s="1" t="s">
        <v>770</v>
      </c>
      <c r="B306" s="1" t="s">
        <v>469</v>
      </c>
      <c r="D306" s="1">
        <v>0.82720000000000005</v>
      </c>
      <c r="E306" s="1">
        <v>2.2000000000000002</v>
      </c>
      <c r="F306" s="1">
        <v>9.7900000000000001E-2</v>
      </c>
      <c r="G306" s="68">
        <v>0.55000000000000004</v>
      </c>
      <c r="H306" s="1">
        <v>6.13E-2</v>
      </c>
      <c r="I306" s="68">
        <v>2.1800000000000002</v>
      </c>
      <c r="J306" s="69">
        <v>601.9</v>
      </c>
      <c r="K306" s="69">
        <v>6.3</v>
      </c>
      <c r="L306" s="70">
        <v>612.1</v>
      </c>
      <c r="M306" s="70">
        <v>27.2</v>
      </c>
      <c r="N306" s="70">
        <v>650</v>
      </c>
      <c r="O306" s="70">
        <v>94</v>
      </c>
    </row>
    <row r="307" spans="1:15" x14ac:dyDescent="0.25">
      <c r="A307" s="1" t="s">
        <v>771</v>
      </c>
      <c r="B307" s="1" t="s">
        <v>471</v>
      </c>
      <c r="D307" s="1">
        <v>0.80289999999999995</v>
      </c>
      <c r="E307" s="1">
        <v>1.9</v>
      </c>
      <c r="F307" s="1">
        <v>9.7900000000000001E-2</v>
      </c>
      <c r="G307" s="68">
        <v>0.48</v>
      </c>
      <c r="H307" s="1">
        <v>5.9499999999999997E-2</v>
      </c>
      <c r="I307" s="68">
        <v>1.8</v>
      </c>
      <c r="J307" s="69">
        <v>602.1</v>
      </c>
      <c r="K307" s="69">
        <v>5.5</v>
      </c>
      <c r="L307" s="70">
        <v>598.5</v>
      </c>
      <c r="M307" s="70">
        <v>25.2</v>
      </c>
      <c r="N307" s="70">
        <v>584</v>
      </c>
      <c r="O307" s="70">
        <v>78</v>
      </c>
    </row>
    <row r="308" spans="1:15" x14ac:dyDescent="0.25">
      <c r="A308" s="1" t="s">
        <v>772</v>
      </c>
      <c r="B308" s="1" t="s">
        <v>465</v>
      </c>
      <c r="D308" s="1">
        <v>0.80200000000000005</v>
      </c>
      <c r="E308" s="1">
        <v>1.8</v>
      </c>
      <c r="F308" s="1">
        <v>9.7199999999999995E-2</v>
      </c>
      <c r="G308" s="68">
        <v>0.6</v>
      </c>
      <c r="H308" s="1">
        <v>5.9799999999999999E-2</v>
      </c>
      <c r="I308" s="68">
        <v>1.71</v>
      </c>
      <c r="J308" s="69">
        <v>598.29999999999995</v>
      </c>
      <c r="K308" s="69">
        <v>6.9</v>
      </c>
      <c r="L308" s="70">
        <v>598</v>
      </c>
      <c r="M308" s="70">
        <v>20.3</v>
      </c>
      <c r="N308" s="70">
        <v>596</v>
      </c>
      <c r="O308" s="70">
        <v>74</v>
      </c>
    </row>
    <row r="309" spans="1:15" x14ac:dyDescent="0.25">
      <c r="A309" s="1" t="s">
        <v>773</v>
      </c>
      <c r="B309" s="1" t="s">
        <v>467</v>
      </c>
      <c r="D309" s="1">
        <v>0.82140000000000002</v>
      </c>
      <c r="E309" s="1">
        <v>2</v>
      </c>
      <c r="F309" s="1">
        <v>9.7100000000000006E-2</v>
      </c>
      <c r="G309" s="68">
        <v>0.61</v>
      </c>
      <c r="H309" s="1">
        <v>6.1400000000000003E-2</v>
      </c>
      <c r="I309" s="68">
        <v>1.95</v>
      </c>
      <c r="J309" s="69">
        <v>597.4</v>
      </c>
      <c r="K309" s="69">
        <v>7</v>
      </c>
      <c r="L309" s="70">
        <v>608.79999999999995</v>
      </c>
      <c r="M309" s="70">
        <v>21.9</v>
      </c>
      <c r="N309" s="70">
        <v>650</v>
      </c>
      <c r="O309" s="70">
        <v>84</v>
      </c>
    </row>
    <row r="310" spans="1:15" x14ac:dyDescent="0.25">
      <c r="A310" s="1" t="s">
        <v>774</v>
      </c>
      <c r="B310" s="1" t="s">
        <v>469</v>
      </c>
      <c r="D310" s="1">
        <v>0.79159999999999997</v>
      </c>
      <c r="E310" s="1">
        <v>1.7</v>
      </c>
      <c r="F310" s="1">
        <v>9.8100000000000007E-2</v>
      </c>
      <c r="G310" s="68">
        <v>0.65</v>
      </c>
      <c r="H310" s="1">
        <v>5.8500000000000003E-2</v>
      </c>
      <c r="I310" s="68">
        <v>1.62</v>
      </c>
      <c r="J310" s="69">
        <v>603.4</v>
      </c>
      <c r="K310" s="69">
        <v>7.5</v>
      </c>
      <c r="L310" s="70">
        <v>592.1</v>
      </c>
      <c r="M310" s="70">
        <v>22.6</v>
      </c>
      <c r="N310" s="70">
        <v>548</v>
      </c>
      <c r="O310" s="70">
        <v>72</v>
      </c>
    </row>
    <row r="311" spans="1:15" x14ac:dyDescent="0.25">
      <c r="A311" s="1" t="s">
        <v>775</v>
      </c>
      <c r="B311" s="1" t="s">
        <v>471</v>
      </c>
      <c r="D311" s="1">
        <v>0.82279999999999998</v>
      </c>
      <c r="E311" s="1">
        <v>1.8</v>
      </c>
      <c r="F311" s="1">
        <v>9.8000000000000004E-2</v>
      </c>
      <c r="G311" s="68">
        <v>0.46</v>
      </c>
      <c r="H311" s="1">
        <v>6.0900000000000003E-2</v>
      </c>
      <c r="I311" s="68">
        <v>1.74</v>
      </c>
      <c r="J311" s="69">
        <v>602.5</v>
      </c>
      <c r="K311" s="69">
        <v>5.3</v>
      </c>
      <c r="L311" s="70">
        <v>609.6</v>
      </c>
      <c r="M311" s="70">
        <v>19.899999999999999</v>
      </c>
      <c r="N311" s="70">
        <v>636</v>
      </c>
      <c r="O311" s="70">
        <v>74</v>
      </c>
    </row>
    <row r="312" spans="1:15" x14ac:dyDescent="0.25">
      <c r="A312" s="1" t="s">
        <v>776</v>
      </c>
      <c r="B312" s="1" t="s">
        <v>465</v>
      </c>
      <c r="D312" s="1">
        <v>0.79830000000000001</v>
      </c>
      <c r="E312" s="1">
        <v>2</v>
      </c>
      <c r="F312" s="1">
        <v>9.74E-2</v>
      </c>
      <c r="G312" s="68">
        <v>0.57999999999999996</v>
      </c>
      <c r="H312" s="1">
        <v>5.9499999999999997E-2</v>
      </c>
      <c r="I312" s="68">
        <v>1.94</v>
      </c>
      <c r="J312" s="69">
        <v>599.1</v>
      </c>
      <c r="K312" s="69">
        <v>6.6</v>
      </c>
      <c r="L312" s="70">
        <v>595.79999999999995</v>
      </c>
      <c r="M312" s="70">
        <v>21.5</v>
      </c>
      <c r="N312" s="70">
        <v>582</v>
      </c>
      <c r="O312" s="70">
        <v>84</v>
      </c>
    </row>
    <row r="313" spans="1:15" x14ac:dyDescent="0.25">
      <c r="A313" s="1" t="s">
        <v>777</v>
      </c>
      <c r="B313" s="1" t="s">
        <v>467</v>
      </c>
      <c r="D313" s="1">
        <v>0.81289999999999996</v>
      </c>
      <c r="E313" s="1">
        <v>2</v>
      </c>
      <c r="F313" s="1">
        <v>9.7799999999999998E-2</v>
      </c>
      <c r="G313" s="68">
        <v>0.53</v>
      </c>
      <c r="H313" s="1">
        <v>6.0299999999999999E-2</v>
      </c>
      <c r="I313" s="68">
        <v>1.91</v>
      </c>
      <c r="J313" s="69">
        <v>601.5</v>
      </c>
      <c r="K313" s="69">
        <v>6.1</v>
      </c>
      <c r="L313" s="70">
        <v>604.1</v>
      </c>
      <c r="M313" s="70">
        <v>19</v>
      </c>
      <c r="N313" s="70">
        <v>612</v>
      </c>
      <c r="O313" s="70">
        <v>82</v>
      </c>
    </row>
    <row r="314" spans="1:15" x14ac:dyDescent="0.25">
      <c r="A314" s="1" t="s">
        <v>778</v>
      </c>
      <c r="B314" s="1" t="s">
        <v>469</v>
      </c>
      <c r="D314" s="1">
        <v>0.80249999999999999</v>
      </c>
      <c r="E314" s="1">
        <v>1.9</v>
      </c>
      <c r="F314" s="1">
        <v>9.7299999999999998E-2</v>
      </c>
      <c r="G314" s="68">
        <v>0.56000000000000005</v>
      </c>
      <c r="H314" s="1">
        <v>5.9799999999999999E-2</v>
      </c>
      <c r="I314" s="68">
        <v>1.77</v>
      </c>
      <c r="J314" s="69">
        <v>598.6</v>
      </c>
      <c r="K314" s="69">
        <v>6.4</v>
      </c>
      <c r="L314" s="70">
        <v>598.20000000000005</v>
      </c>
      <c r="M314" s="70">
        <v>21.4</v>
      </c>
      <c r="N314" s="70">
        <v>596</v>
      </c>
      <c r="O314" s="70">
        <v>76</v>
      </c>
    </row>
    <row r="315" spans="1:15" x14ac:dyDescent="0.25">
      <c r="A315" s="1" t="s">
        <v>779</v>
      </c>
      <c r="B315" s="1" t="s">
        <v>471</v>
      </c>
      <c r="D315" s="1">
        <v>0.82420000000000004</v>
      </c>
      <c r="E315" s="1">
        <v>2.2999999999999998</v>
      </c>
      <c r="F315" s="1">
        <v>9.7900000000000001E-2</v>
      </c>
      <c r="G315" s="68">
        <v>0.64</v>
      </c>
      <c r="H315" s="1">
        <v>6.0999999999999999E-2</v>
      </c>
      <c r="I315" s="68">
        <v>2.17</v>
      </c>
      <c r="J315" s="69">
        <v>602.4</v>
      </c>
      <c r="K315" s="69">
        <v>7.3</v>
      </c>
      <c r="L315" s="70">
        <v>610.4</v>
      </c>
      <c r="M315" s="70">
        <v>28.9</v>
      </c>
      <c r="N315" s="70">
        <v>640</v>
      </c>
      <c r="O315" s="70">
        <v>94</v>
      </c>
    </row>
    <row r="316" spans="1:15" x14ac:dyDescent="0.25">
      <c r="A316" s="1" t="s">
        <v>780</v>
      </c>
      <c r="B316" s="1" t="s">
        <v>465</v>
      </c>
      <c r="D316" s="1">
        <v>0.80249999999999999</v>
      </c>
      <c r="E316" s="1">
        <v>2</v>
      </c>
      <c r="F316" s="1">
        <v>9.8400000000000001E-2</v>
      </c>
      <c r="G316" s="68">
        <v>0.72</v>
      </c>
      <c r="H316" s="1">
        <v>5.9200000000000003E-2</v>
      </c>
      <c r="I316" s="68">
        <v>1.85</v>
      </c>
      <c r="J316" s="69">
        <v>605</v>
      </c>
      <c r="K316" s="69">
        <v>8.4</v>
      </c>
      <c r="L316" s="70">
        <v>598.20000000000005</v>
      </c>
      <c r="M316" s="70">
        <v>24.1</v>
      </c>
      <c r="N316" s="70">
        <v>572</v>
      </c>
      <c r="O316" s="70">
        <v>80</v>
      </c>
    </row>
    <row r="317" spans="1:15" x14ac:dyDescent="0.25">
      <c r="A317" s="1" t="s">
        <v>781</v>
      </c>
      <c r="B317" s="1" t="s">
        <v>467</v>
      </c>
      <c r="D317" s="1">
        <v>0.80269999999999997</v>
      </c>
      <c r="E317" s="1">
        <v>2</v>
      </c>
      <c r="F317" s="1">
        <v>9.6600000000000005E-2</v>
      </c>
      <c r="G317" s="68">
        <v>0.57999999999999996</v>
      </c>
      <c r="H317" s="1">
        <v>6.0299999999999999E-2</v>
      </c>
      <c r="I317" s="68">
        <v>1.88</v>
      </c>
      <c r="J317" s="69">
        <v>594.5</v>
      </c>
      <c r="K317" s="69">
        <v>6.5</v>
      </c>
      <c r="L317" s="70">
        <v>598.4</v>
      </c>
      <c r="M317" s="70">
        <v>21.4</v>
      </c>
      <c r="N317" s="70">
        <v>612</v>
      </c>
      <c r="O317" s="70">
        <v>80</v>
      </c>
    </row>
    <row r="318" spans="1:15" x14ac:dyDescent="0.25">
      <c r="A318" s="1" t="s">
        <v>782</v>
      </c>
      <c r="B318" s="1" t="s">
        <v>469</v>
      </c>
      <c r="D318" s="1">
        <v>0.80700000000000005</v>
      </c>
      <c r="E318" s="1">
        <v>2.1</v>
      </c>
      <c r="F318" s="1">
        <v>9.7500000000000003E-2</v>
      </c>
      <c r="G318" s="68">
        <v>0.64</v>
      </c>
      <c r="H318" s="1">
        <v>0.06</v>
      </c>
      <c r="I318" s="68">
        <v>2.0099999999999998</v>
      </c>
      <c r="J318" s="69">
        <v>599.79999999999995</v>
      </c>
      <c r="K318" s="69">
        <v>7.3</v>
      </c>
      <c r="L318" s="70">
        <v>600.79999999999995</v>
      </c>
      <c r="M318" s="70">
        <v>20.2</v>
      </c>
      <c r="N318" s="70">
        <v>604</v>
      </c>
      <c r="O318" s="70">
        <v>86</v>
      </c>
    </row>
    <row r="319" spans="1:15" x14ac:dyDescent="0.25">
      <c r="A319" s="1" t="s">
        <v>783</v>
      </c>
      <c r="B319" s="1" t="s">
        <v>471</v>
      </c>
      <c r="D319" s="1">
        <v>0.82550000000000001</v>
      </c>
      <c r="E319" s="1">
        <v>1.9</v>
      </c>
      <c r="F319" s="1">
        <v>9.7900000000000001E-2</v>
      </c>
      <c r="G319" s="68">
        <v>0.68</v>
      </c>
      <c r="H319" s="1">
        <v>6.1199999999999997E-2</v>
      </c>
      <c r="I319" s="68">
        <v>1.78</v>
      </c>
      <c r="J319" s="69">
        <v>602.20000000000005</v>
      </c>
      <c r="K319" s="69">
        <v>7.8</v>
      </c>
      <c r="L319" s="70">
        <v>611.1</v>
      </c>
      <c r="M319" s="70">
        <v>23.7</v>
      </c>
      <c r="N319" s="70">
        <v>644</v>
      </c>
      <c r="O319" s="70">
        <v>78</v>
      </c>
    </row>
    <row r="320" spans="1:15" x14ac:dyDescent="0.25">
      <c r="A320" s="1" t="s">
        <v>784</v>
      </c>
      <c r="B320" s="1" t="s">
        <v>465</v>
      </c>
      <c r="D320" s="1">
        <v>0.82499999999999996</v>
      </c>
      <c r="E320" s="1">
        <v>1.9</v>
      </c>
      <c r="F320" s="1">
        <v>9.7199999999999995E-2</v>
      </c>
      <c r="G320" s="68">
        <v>0.56999999999999995</v>
      </c>
      <c r="H320" s="1">
        <v>6.1600000000000002E-2</v>
      </c>
      <c r="I320" s="68">
        <v>1.82</v>
      </c>
      <c r="J320" s="69">
        <v>598</v>
      </c>
      <c r="K320" s="69">
        <v>6.5</v>
      </c>
      <c r="L320" s="70">
        <v>610.79999999999995</v>
      </c>
      <c r="M320" s="70">
        <v>26.2</v>
      </c>
      <c r="N320" s="70">
        <v>658</v>
      </c>
      <c r="O320" s="70">
        <v>78</v>
      </c>
    </row>
    <row r="321" spans="1:15" x14ac:dyDescent="0.25">
      <c r="A321" s="1" t="s">
        <v>785</v>
      </c>
      <c r="B321" s="1" t="s">
        <v>467</v>
      </c>
      <c r="D321" s="1">
        <v>0.7903</v>
      </c>
      <c r="E321" s="1">
        <v>1.9</v>
      </c>
      <c r="F321" s="1">
        <v>9.7699999999999995E-2</v>
      </c>
      <c r="G321" s="68">
        <v>0.66</v>
      </c>
      <c r="H321" s="1">
        <v>5.8700000000000002E-2</v>
      </c>
      <c r="I321" s="68">
        <v>1.84</v>
      </c>
      <c r="J321" s="69">
        <v>601</v>
      </c>
      <c r="K321" s="69">
        <v>7.5</v>
      </c>
      <c r="L321" s="70">
        <v>591.4</v>
      </c>
      <c r="M321" s="70">
        <v>22.3</v>
      </c>
      <c r="N321" s="70">
        <v>554</v>
      </c>
      <c r="O321" s="70">
        <v>80</v>
      </c>
    </row>
    <row r="322" spans="1:15" x14ac:dyDescent="0.25">
      <c r="A322" s="1" t="s">
        <v>786</v>
      </c>
      <c r="B322" s="1" t="s">
        <v>469</v>
      </c>
      <c r="D322" s="1">
        <v>0.80579999999999996</v>
      </c>
      <c r="E322" s="1">
        <v>1.8</v>
      </c>
      <c r="F322" s="1">
        <v>9.7500000000000003E-2</v>
      </c>
      <c r="G322" s="68">
        <v>0.67</v>
      </c>
      <c r="H322" s="1">
        <v>5.9900000000000002E-2</v>
      </c>
      <c r="I322" s="68">
        <v>1.67</v>
      </c>
      <c r="J322" s="69">
        <v>600</v>
      </c>
      <c r="K322" s="69">
        <v>7.7</v>
      </c>
      <c r="L322" s="70">
        <v>600.1</v>
      </c>
      <c r="M322" s="70">
        <v>16</v>
      </c>
      <c r="N322" s="70">
        <v>600</v>
      </c>
      <c r="O322" s="70">
        <v>72</v>
      </c>
    </row>
    <row r="323" spans="1:15" x14ac:dyDescent="0.25">
      <c r="A323" s="1" t="s">
        <v>787</v>
      </c>
      <c r="B323" s="1" t="s">
        <v>471</v>
      </c>
      <c r="D323" s="1">
        <v>0.81669999999999998</v>
      </c>
      <c r="E323" s="1">
        <v>2</v>
      </c>
      <c r="F323" s="1">
        <v>9.8000000000000004E-2</v>
      </c>
      <c r="G323" s="68">
        <v>0.75</v>
      </c>
      <c r="H323" s="1">
        <v>6.0499999999999998E-2</v>
      </c>
      <c r="I323" s="68">
        <v>1.83</v>
      </c>
      <c r="J323" s="69">
        <v>602.6</v>
      </c>
      <c r="K323" s="69">
        <v>8.6</v>
      </c>
      <c r="L323" s="70">
        <v>606.20000000000005</v>
      </c>
      <c r="M323" s="70">
        <v>23.6</v>
      </c>
      <c r="N323" s="70">
        <v>618</v>
      </c>
      <c r="O323" s="70">
        <v>80</v>
      </c>
    </row>
    <row r="324" spans="1:15" x14ac:dyDescent="0.25">
      <c r="A324" s="1" t="s">
        <v>788</v>
      </c>
      <c r="B324" s="1" t="s">
        <v>465</v>
      </c>
      <c r="D324" s="1">
        <v>0.80740000000000001</v>
      </c>
      <c r="E324" s="1">
        <v>2</v>
      </c>
      <c r="F324" s="1">
        <v>9.8100000000000007E-2</v>
      </c>
      <c r="G324" s="68">
        <v>0.69</v>
      </c>
      <c r="H324" s="1">
        <v>5.9700000000000003E-2</v>
      </c>
      <c r="I324" s="68">
        <v>1.84</v>
      </c>
      <c r="J324" s="69">
        <v>603.20000000000005</v>
      </c>
      <c r="K324" s="69">
        <v>7.9</v>
      </c>
      <c r="L324" s="70">
        <v>601</v>
      </c>
      <c r="M324" s="70">
        <v>20.6</v>
      </c>
      <c r="N324" s="70">
        <v>592</v>
      </c>
      <c r="O324" s="70">
        <v>80</v>
      </c>
    </row>
    <row r="325" spans="1:15" x14ac:dyDescent="0.25">
      <c r="A325" s="1" t="s">
        <v>789</v>
      </c>
      <c r="B325" s="1" t="s">
        <v>467</v>
      </c>
      <c r="D325" s="1">
        <v>0.81189999999999996</v>
      </c>
      <c r="E325" s="1">
        <v>2.1</v>
      </c>
      <c r="F325" s="1">
        <v>9.7199999999999995E-2</v>
      </c>
      <c r="G325" s="68">
        <v>0.68</v>
      </c>
      <c r="H325" s="1">
        <v>6.0600000000000001E-2</v>
      </c>
      <c r="I325" s="68">
        <v>1.97</v>
      </c>
      <c r="J325" s="69">
        <v>597.9</v>
      </c>
      <c r="K325" s="69">
        <v>7.8</v>
      </c>
      <c r="L325" s="70">
        <v>603.5</v>
      </c>
      <c r="M325" s="70">
        <v>20.8</v>
      </c>
      <c r="N325" s="70">
        <v>624</v>
      </c>
      <c r="O325" s="70">
        <v>86</v>
      </c>
    </row>
    <row r="326" spans="1:15" x14ac:dyDescent="0.25">
      <c r="A326" s="1" t="s">
        <v>790</v>
      </c>
      <c r="B326" s="1" t="s">
        <v>469</v>
      </c>
      <c r="D326" s="1">
        <v>0.80820000000000003</v>
      </c>
      <c r="E326" s="1">
        <v>1.9</v>
      </c>
      <c r="F326" s="1">
        <v>9.7600000000000006E-2</v>
      </c>
      <c r="G326" s="68">
        <v>0.62</v>
      </c>
      <c r="H326" s="1">
        <v>6.0100000000000001E-2</v>
      </c>
      <c r="I326" s="68">
        <v>1.8</v>
      </c>
      <c r="J326" s="69">
        <v>600.29999999999995</v>
      </c>
      <c r="K326" s="69">
        <v>7.1</v>
      </c>
      <c r="L326" s="70">
        <v>601.4</v>
      </c>
      <c r="M326" s="70">
        <v>25.1</v>
      </c>
      <c r="N326" s="70">
        <v>604</v>
      </c>
      <c r="O326" s="70">
        <v>78</v>
      </c>
    </row>
    <row r="327" spans="1:15" x14ac:dyDescent="0.25">
      <c r="A327" s="1" t="s">
        <v>791</v>
      </c>
      <c r="B327" s="1" t="s">
        <v>471</v>
      </c>
      <c r="D327" s="1">
        <v>0.81030000000000002</v>
      </c>
      <c r="E327" s="1">
        <v>2.2000000000000002</v>
      </c>
      <c r="F327" s="1">
        <v>9.7600000000000006E-2</v>
      </c>
      <c r="G327" s="68">
        <v>0.67</v>
      </c>
      <c r="H327" s="1">
        <v>6.0199999999999997E-2</v>
      </c>
      <c r="I327" s="68">
        <v>2.0499999999999998</v>
      </c>
      <c r="J327" s="69">
        <v>600</v>
      </c>
      <c r="K327" s="69">
        <v>7.7</v>
      </c>
      <c r="L327" s="70">
        <v>602.6</v>
      </c>
      <c r="M327" s="70">
        <v>23.7</v>
      </c>
      <c r="N327" s="70">
        <v>612</v>
      </c>
      <c r="O327" s="70">
        <v>90</v>
      </c>
    </row>
    <row r="328" spans="1:15" x14ac:dyDescent="0.25">
      <c r="A328" s="1" t="s">
        <v>792</v>
      </c>
      <c r="B328" s="1" t="s">
        <v>465</v>
      </c>
      <c r="D328" s="1">
        <v>0.79949999999999999</v>
      </c>
      <c r="E328" s="1">
        <v>2.2000000000000002</v>
      </c>
      <c r="F328" s="1">
        <v>9.8000000000000004E-2</v>
      </c>
      <c r="G328" s="68">
        <v>0.5</v>
      </c>
      <c r="H328" s="1">
        <v>5.9200000000000003E-2</v>
      </c>
      <c r="I328" s="68">
        <v>2.16</v>
      </c>
      <c r="J328" s="69">
        <v>602.70000000000005</v>
      </c>
      <c r="K328" s="69">
        <v>5.8</v>
      </c>
      <c r="L328" s="70">
        <v>596.5</v>
      </c>
      <c r="M328" s="70">
        <v>21.2</v>
      </c>
      <c r="N328" s="70">
        <v>572</v>
      </c>
      <c r="O328" s="70">
        <v>94</v>
      </c>
    </row>
    <row r="329" spans="1:15" x14ac:dyDescent="0.25">
      <c r="A329" s="1" t="s">
        <v>793</v>
      </c>
      <c r="B329" s="1" t="s">
        <v>467</v>
      </c>
      <c r="D329" s="1">
        <v>0.84150000000000003</v>
      </c>
      <c r="E329" s="1">
        <v>2.2000000000000002</v>
      </c>
      <c r="F329" s="1">
        <v>9.7500000000000003E-2</v>
      </c>
      <c r="G329" s="68">
        <v>0.71</v>
      </c>
      <c r="H329" s="1">
        <v>6.2600000000000003E-2</v>
      </c>
      <c r="I329" s="68">
        <v>2.12</v>
      </c>
      <c r="J329" s="69">
        <v>599.79999999999995</v>
      </c>
      <c r="K329" s="69">
        <v>8.1</v>
      </c>
      <c r="L329" s="70">
        <v>620</v>
      </c>
      <c r="M329" s="70">
        <v>22.7</v>
      </c>
      <c r="N329" s="70">
        <v>694</v>
      </c>
      <c r="O329" s="70">
        <v>90</v>
      </c>
    </row>
    <row r="330" spans="1:15" x14ac:dyDescent="0.25">
      <c r="A330" s="1" t="s">
        <v>794</v>
      </c>
      <c r="B330" s="1" t="s">
        <v>469</v>
      </c>
      <c r="D330" s="1">
        <v>0.8004</v>
      </c>
      <c r="E330" s="1">
        <v>2.1</v>
      </c>
      <c r="F330" s="1">
        <v>9.7000000000000003E-2</v>
      </c>
      <c r="G330" s="68">
        <v>0.68</v>
      </c>
      <c r="H330" s="1">
        <v>5.9799999999999999E-2</v>
      </c>
      <c r="I330" s="68">
        <v>1.98</v>
      </c>
      <c r="J330" s="69">
        <v>597</v>
      </c>
      <c r="K330" s="69">
        <v>7.8</v>
      </c>
      <c r="L330" s="70">
        <v>597.1</v>
      </c>
      <c r="M330" s="70">
        <v>26.3</v>
      </c>
      <c r="N330" s="70">
        <v>596</v>
      </c>
      <c r="O330" s="70">
        <v>84</v>
      </c>
    </row>
    <row r="331" spans="1:15" x14ac:dyDescent="0.25">
      <c r="A331" s="1" t="s">
        <v>795</v>
      </c>
      <c r="B331" s="1" t="s">
        <v>471</v>
      </c>
      <c r="D331" s="1">
        <v>0.7964</v>
      </c>
      <c r="E331" s="1">
        <v>1.8</v>
      </c>
      <c r="F331" s="1">
        <v>9.7900000000000001E-2</v>
      </c>
      <c r="G331" s="68">
        <v>0.66</v>
      </c>
      <c r="H331" s="1">
        <v>5.8999999999999997E-2</v>
      </c>
      <c r="I331" s="68">
        <v>1.69</v>
      </c>
      <c r="J331" s="69">
        <v>602.1</v>
      </c>
      <c r="K331" s="69">
        <v>7.6</v>
      </c>
      <c r="L331" s="70">
        <v>594.79999999999995</v>
      </c>
      <c r="M331" s="70">
        <v>23.8</v>
      </c>
      <c r="N331" s="70">
        <v>566</v>
      </c>
      <c r="O331" s="70">
        <v>74</v>
      </c>
    </row>
    <row r="332" spans="1:15" x14ac:dyDescent="0.25">
      <c r="A332" s="1" t="s">
        <v>796</v>
      </c>
      <c r="B332" s="1" t="s">
        <v>465</v>
      </c>
      <c r="D332" s="1">
        <v>0.83189999999999997</v>
      </c>
      <c r="E332" s="1">
        <v>2.2999999999999998</v>
      </c>
      <c r="F332" s="1">
        <v>9.74E-2</v>
      </c>
      <c r="G332" s="68">
        <v>0.75</v>
      </c>
      <c r="H332" s="1">
        <v>6.1899999999999997E-2</v>
      </c>
      <c r="I332" s="68">
        <v>2.21</v>
      </c>
      <c r="J332" s="69">
        <v>599.4</v>
      </c>
      <c r="K332" s="69">
        <v>8.6</v>
      </c>
      <c r="L332" s="70">
        <v>614.6</v>
      </c>
      <c r="M332" s="70">
        <v>27.7</v>
      </c>
      <c r="N332" s="70">
        <v>670</v>
      </c>
      <c r="O332" s="70">
        <v>96</v>
      </c>
    </row>
    <row r="333" spans="1:15" x14ac:dyDescent="0.25">
      <c r="A333" s="1" t="s">
        <v>797</v>
      </c>
      <c r="B333" s="1" t="s">
        <v>467</v>
      </c>
      <c r="D333" s="1">
        <v>0.79749999999999999</v>
      </c>
      <c r="E333" s="1">
        <v>2</v>
      </c>
      <c r="F333" s="1">
        <v>9.74E-2</v>
      </c>
      <c r="G333" s="68">
        <v>0.65</v>
      </c>
      <c r="H333" s="1">
        <v>5.9400000000000001E-2</v>
      </c>
      <c r="I333" s="68">
        <v>1.91</v>
      </c>
      <c r="J333" s="69">
        <v>599.29999999999995</v>
      </c>
      <c r="K333" s="69">
        <v>7.5</v>
      </c>
      <c r="L333" s="70">
        <v>595.4</v>
      </c>
      <c r="M333" s="70">
        <v>22.2</v>
      </c>
      <c r="N333" s="70">
        <v>580</v>
      </c>
      <c r="O333" s="70">
        <v>82</v>
      </c>
    </row>
    <row r="334" spans="1:15" x14ac:dyDescent="0.25">
      <c r="A334" s="1" t="s">
        <v>798</v>
      </c>
      <c r="B334" s="1" t="s">
        <v>469</v>
      </c>
      <c r="D334" s="1">
        <v>0.79400000000000004</v>
      </c>
      <c r="E334" s="1">
        <v>2.2999999999999998</v>
      </c>
      <c r="F334" s="1">
        <v>9.7100000000000006E-2</v>
      </c>
      <c r="G334" s="68">
        <v>0.57999999999999996</v>
      </c>
      <c r="H334" s="1">
        <v>5.9299999999999999E-2</v>
      </c>
      <c r="I334" s="68">
        <v>2.2599999999999998</v>
      </c>
      <c r="J334" s="69">
        <v>597.4</v>
      </c>
      <c r="K334" s="69">
        <v>6.6</v>
      </c>
      <c r="L334" s="70">
        <v>593.4</v>
      </c>
      <c r="M334" s="70">
        <v>26.2</v>
      </c>
      <c r="N334" s="70">
        <v>578</v>
      </c>
      <c r="O334" s="70">
        <v>98</v>
      </c>
    </row>
    <row r="335" spans="1:15" x14ac:dyDescent="0.25">
      <c r="A335" s="1" t="s">
        <v>799</v>
      </c>
      <c r="B335" s="1" t="s">
        <v>471</v>
      </c>
      <c r="D335" s="1">
        <v>0.8145</v>
      </c>
      <c r="E335" s="1">
        <v>2</v>
      </c>
      <c r="F335" s="1">
        <v>9.8500000000000004E-2</v>
      </c>
      <c r="G335" s="68">
        <v>0.68</v>
      </c>
      <c r="H335" s="1">
        <v>0.06</v>
      </c>
      <c r="I335" s="68">
        <v>1.92</v>
      </c>
      <c r="J335" s="69">
        <v>605.5</v>
      </c>
      <c r="K335" s="69">
        <v>7.8</v>
      </c>
      <c r="L335" s="70">
        <v>604.9</v>
      </c>
      <c r="M335" s="70">
        <v>24.4</v>
      </c>
      <c r="N335" s="70">
        <v>602</v>
      </c>
      <c r="O335" s="70">
        <v>84</v>
      </c>
    </row>
    <row r="336" spans="1:15" x14ac:dyDescent="0.25">
      <c r="A336" s="1" t="s">
        <v>800</v>
      </c>
      <c r="B336" s="1" t="s">
        <v>465</v>
      </c>
      <c r="D336" s="1">
        <v>0.78680000000000005</v>
      </c>
      <c r="E336" s="1">
        <v>1.8</v>
      </c>
      <c r="F336" s="1">
        <v>9.7699999999999995E-2</v>
      </c>
      <c r="G336" s="68">
        <v>0.78</v>
      </c>
      <c r="H336" s="1">
        <v>5.8400000000000001E-2</v>
      </c>
      <c r="I336" s="68">
        <v>1.58</v>
      </c>
      <c r="J336" s="69">
        <v>600.9</v>
      </c>
      <c r="K336" s="69">
        <v>8.9</v>
      </c>
      <c r="L336" s="70">
        <v>589.4</v>
      </c>
      <c r="M336" s="70">
        <v>22.7</v>
      </c>
      <c r="N336" s="70">
        <v>544</v>
      </c>
      <c r="O336" s="70">
        <v>68</v>
      </c>
    </row>
    <row r="337" spans="1:15" x14ac:dyDescent="0.25">
      <c r="A337" s="1" t="s">
        <v>801</v>
      </c>
      <c r="B337" s="1" t="s">
        <v>467</v>
      </c>
      <c r="D337" s="1">
        <v>0.82889999999999997</v>
      </c>
      <c r="E337" s="1">
        <v>2.2000000000000002</v>
      </c>
      <c r="F337" s="1">
        <v>9.6699999999999994E-2</v>
      </c>
      <c r="G337" s="68">
        <v>0.76</v>
      </c>
      <c r="H337" s="1">
        <v>6.2100000000000002E-2</v>
      </c>
      <c r="I337" s="68">
        <v>2.09</v>
      </c>
      <c r="J337" s="69">
        <v>595.20000000000005</v>
      </c>
      <c r="K337" s="69">
        <v>8.6999999999999993</v>
      </c>
      <c r="L337" s="70">
        <v>613</v>
      </c>
      <c r="M337" s="70">
        <v>25.8</v>
      </c>
      <c r="N337" s="70">
        <v>678</v>
      </c>
      <c r="O337" s="70">
        <v>88</v>
      </c>
    </row>
    <row r="338" spans="1:15" x14ac:dyDescent="0.25">
      <c r="A338" s="1" t="s">
        <v>802</v>
      </c>
      <c r="B338" s="1" t="s">
        <v>469</v>
      </c>
      <c r="D338" s="1">
        <v>0.80330000000000001</v>
      </c>
      <c r="E338" s="1">
        <v>2.2000000000000002</v>
      </c>
      <c r="F338" s="1">
        <v>9.8400000000000001E-2</v>
      </c>
      <c r="G338" s="68">
        <v>0.69</v>
      </c>
      <c r="H338" s="1">
        <v>5.9200000000000003E-2</v>
      </c>
      <c r="I338" s="68">
        <v>2.04</v>
      </c>
      <c r="J338" s="69">
        <v>604.9</v>
      </c>
      <c r="K338" s="69">
        <v>7.9</v>
      </c>
      <c r="L338" s="70">
        <v>598.70000000000005</v>
      </c>
      <c r="M338" s="70">
        <v>21.7</v>
      </c>
      <c r="N338" s="70">
        <v>574</v>
      </c>
      <c r="O338" s="70">
        <v>88</v>
      </c>
    </row>
    <row r="339" spans="1:15" x14ac:dyDescent="0.25">
      <c r="A339" s="1" t="s">
        <v>803</v>
      </c>
      <c r="B339" s="1" t="s">
        <v>471</v>
      </c>
      <c r="D339" s="1">
        <v>0.81869999999999998</v>
      </c>
      <c r="E339" s="1">
        <v>1.8</v>
      </c>
      <c r="F339" s="1">
        <v>9.7699999999999995E-2</v>
      </c>
      <c r="G339" s="68">
        <v>0.53</v>
      </c>
      <c r="H339" s="1">
        <v>6.08E-2</v>
      </c>
      <c r="I339" s="68">
        <v>1.76</v>
      </c>
      <c r="J339" s="69">
        <v>600.6</v>
      </c>
      <c r="K339" s="69">
        <v>6.1</v>
      </c>
      <c r="L339" s="70">
        <v>607.29999999999995</v>
      </c>
      <c r="M339" s="70">
        <v>21.8</v>
      </c>
      <c r="N339" s="70">
        <v>632</v>
      </c>
      <c r="O339" s="70">
        <v>74</v>
      </c>
    </row>
    <row r="340" spans="1:15" x14ac:dyDescent="0.25">
      <c r="A340" s="1" t="s">
        <v>804</v>
      </c>
      <c r="B340" s="1" t="s">
        <v>465</v>
      </c>
      <c r="D340" s="1">
        <v>0.78569999999999995</v>
      </c>
      <c r="E340" s="1">
        <v>1.9</v>
      </c>
      <c r="F340" s="1">
        <v>9.8000000000000004E-2</v>
      </c>
      <c r="G340" s="68">
        <v>0.71</v>
      </c>
      <c r="H340" s="1">
        <v>5.8200000000000002E-2</v>
      </c>
      <c r="I340" s="68">
        <v>1.8</v>
      </c>
      <c r="J340" s="69">
        <v>602.4</v>
      </c>
      <c r="K340" s="69">
        <v>8.1</v>
      </c>
      <c r="L340" s="70">
        <v>588.70000000000005</v>
      </c>
      <c r="M340" s="70">
        <v>20.8</v>
      </c>
      <c r="N340" s="70">
        <v>536</v>
      </c>
      <c r="O340" s="70">
        <v>78</v>
      </c>
    </row>
    <row r="341" spans="1:15" x14ac:dyDescent="0.25">
      <c r="A341" s="1" t="s">
        <v>805</v>
      </c>
      <c r="B341" s="1" t="s">
        <v>467</v>
      </c>
      <c r="D341" s="1">
        <v>0.80449999999999999</v>
      </c>
      <c r="E341" s="1">
        <v>2</v>
      </c>
      <c r="F341" s="1">
        <v>9.74E-2</v>
      </c>
      <c r="G341" s="68">
        <v>0.63</v>
      </c>
      <c r="H341" s="1">
        <v>5.9900000000000002E-2</v>
      </c>
      <c r="I341" s="68">
        <v>1.89</v>
      </c>
      <c r="J341" s="69">
        <v>599.20000000000005</v>
      </c>
      <c r="K341" s="69">
        <v>7.3</v>
      </c>
      <c r="L341" s="70">
        <v>599.4</v>
      </c>
      <c r="M341" s="70">
        <v>24.7</v>
      </c>
      <c r="N341" s="70">
        <v>600</v>
      </c>
      <c r="O341" s="70">
        <v>82</v>
      </c>
    </row>
    <row r="342" spans="1:15" x14ac:dyDescent="0.25">
      <c r="A342" s="1" t="s">
        <v>806</v>
      </c>
      <c r="B342" s="1" t="s">
        <v>469</v>
      </c>
      <c r="D342" s="1">
        <v>0.82350000000000001</v>
      </c>
      <c r="E342" s="1">
        <v>2.2999999999999998</v>
      </c>
      <c r="F342" s="1">
        <v>9.7199999999999995E-2</v>
      </c>
      <c r="G342" s="68">
        <v>0.52</v>
      </c>
      <c r="H342" s="1">
        <v>6.1400000000000003E-2</v>
      </c>
      <c r="I342" s="68">
        <v>2.2400000000000002</v>
      </c>
      <c r="J342" s="69">
        <v>598</v>
      </c>
      <c r="K342" s="69">
        <v>5.9</v>
      </c>
      <c r="L342" s="70">
        <v>610</v>
      </c>
      <c r="M342" s="70">
        <v>27.9</v>
      </c>
      <c r="N342" s="70">
        <v>654</v>
      </c>
      <c r="O342" s="70">
        <v>96</v>
      </c>
    </row>
    <row r="343" spans="1:15" x14ac:dyDescent="0.25">
      <c r="A343" s="1" t="s">
        <v>807</v>
      </c>
      <c r="B343" s="1" t="s">
        <v>471</v>
      </c>
      <c r="D343" s="1">
        <v>0.82399999999999995</v>
      </c>
      <c r="E343" s="1">
        <v>1.9</v>
      </c>
      <c r="F343" s="1">
        <v>9.7900000000000001E-2</v>
      </c>
      <c r="G343" s="68">
        <v>0.69</v>
      </c>
      <c r="H343" s="1">
        <v>6.1100000000000002E-2</v>
      </c>
      <c r="I343" s="68">
        <v>1.8</v>
      </c>
      <c r="J343" s="69">
        <v>601.9</v>
      </c>
      <c r="K343" s="69">
        <v>8</v>
      </c>
      <c r="L343" s="70">
        <v>610.29999999999995</v>
      </c>
      <c r="M343" s="70">
        <v>19.8</v>
      </c>
      <c r="N343" s="70">
        <v>640</v>
      </c>
      <c r="O343" s="70">
        <v>76</v>
      </c>
    </row>
    <row r="344" spans="1:15" x14ac:dyDescent="0.25">
      <c r="A344" s="1" t="s">
        <v>808</v>
      </c>
      <c r="B344" s="1" t="s">
        <v>465</v>
      </c>
      <c r="D344" s="1">
        <v>0.79730000000000001</v>
      </c>
      <c r="E344" s="1">
        <v>2.2999999999999998</v>
      </c>
      <c r="F344" s="1">
        <v>9.7100000000000006E-2</v>
      </c>
      <c r="G344" s="68">
        <v>0.61</v>
      </c>
      <c r="H344" s="1">
        <v>5.9499999999999997E-2</v>
      </c>
      <c r="I344" s="68">
        <v>2.19</v>
      </c>
      <c r="J344" s="69">
        <v>597.6</v>
      </c>
      <c r="K344" s="69">
        <v>7</v>
      </c>
      <c r="L344" s="70">
        <v>595.29999999999995</v>
      </c>
      <c r="M344" s="70">
        <v>30.2</v>
      </c>
      <c r="N344" s="70">
        <v>586</v>
      </c>
      <c r="O344" s="70">
        <v>94</v>
      </c>
    </row>
    <row r="345" spans="1:15" x14ac:dyDescent="0.25">
      <c r="A345" s="1" t="s">
        <v>809</v>
      </c>
      <c r="B345" s="1" t="s">
        <v>467</v>
      </c>
      <c r="D345" s="1">
        <v>0.8448</v>
      </c>
      <c r="E345" s="1">
        <v>2.5</v>
      </c>
      <c r="F345" s="1">
        <v>9.74E-2</v>
      </c>
      <c r="G345" s="68">
        <v>0.69</v>
      </c>
      <c r="H345" s="1">
        <v>6.2899999999999998E-2</v>
      </c>
      <c r="I345" s="68">
        <v>2.4</v>
      </c>
      <c r="J345" s="69">
        <v>599.1</v>
      </c>
      <c r="K345" s="69">
        <v>7.9</v>
      </c>
      <c r="L345" s="70">
        <v>621.79999999999995</v>
      </c>
      <c r="M345" s="70">
        <v>25</v>
      </c>
      <c r="N345" s="70">
        <v>704</v>
      </c>
      <c r="O345" s="70">
        <v>102</v>
      </c>
    </row>
    <row r="346" spans="1:15" x14ac:dyDescent="0.25">
      <c r="A346" s="1" t="s">
        <v>810</v>
      </c>
      <c r="B346" s="1" t="s">
        <v>469</v>
      </c>
      <c r="D346" s="1">
        <v>0.79920000000000002</v>
      </c>
      <c r="E346" s="1">
        <v>2.5</v>
      </c>
      <c r="F346" s="1">
        <v>9.7699999999999995E-2</v>
      </c>
      <c r="G346" s="68">
        <v>0.71</v>
      </c>
      <c r="H346" s="1">
        <v>5.9299999999999999E-2</v>
      </c>
      <c r="I346" s="68">
        <v>2.36</v>
      </c>
      <c r="J346" s="69">
        <v>601</v>
      </c>
      <c r="K346" s="69">
        <v>8.1999999999999993</v>
      </c>
      <c r="L346" s="70">
        <v>596.4</v>
      </c>
      <c r="M346" s="70">
        <v>26.4</v>
      </c>
      <c r="N346" s="70">
        <v>578</v>
      </c>
      <c r="O346" s="70">
        <v>102</v>
      </c>
    </row>
    <row r="347" spans="1:15" x14ac:dyDescent="0.25">
      <c r="A347" s="1" t="s">
        <v>811</v>
      </c>
      <c r="B347" s="1" t="s">
        <v>471</v>
      </c>
      <c r="D347" s="1">
        <v>0.7964</v>
      </c>
      <c r="E347" s="1">
        <v>2.2000000000000002</v>
      </c>
      <c r="F347" s="1">
        <v>9.8199999999999996E-2</v>
      </c>
      <c r="G347" s="68">
        <v>0.74</v>
      </c>
      <c r="H347" s="1">
        <v>5.8799999999999998E-2</v>
      </c>
      <c r="I347" s="68">
        <v>2.11</v>
      </c>
      <c r="J347" s="69">
        <v>603.79999999999995</v>
      </c>
      <c r="K347" s="69">
        <v>8.6</v>
      </c>
      <c r="L347" s="70">
        <v>594.79999999999995</v>
      </c>
      <c r="M347" s="70">
        <v>26.7</v>
      </c>
      <c r="N347" s="70">
        <v>560</v>
      </c>
      <c r="O347" s="70">
        <v>92</v>
      </c>
    </row>
    <row r="348" spans="1:15" x14ac:dyDescent="0.25">
      <c r="A348" s="1" t="s">
        <v>812</v>
      </c>
      <c r="B348" s="1" t="s">
        <v>465</v>
      </c>
      <c r="D348" s="1">
        <v>0.76719999999999999</v>
      </c>
      <c r="E348" s="1">
        <v>2.2999999999999998</v>
      </c>
      <c r="F348" s="1">
        <v>9.7500000000000003E-2</v>
      </c>
      <c r="G348" s="68">
        <v>0.65</v>
      </c>
      <c r="H348" s="1">
        <v>5.7099999999999998E-2</v>
      </c>
      <c r="I348" s="68">
        <v>2.2200000000000002</v>
      </c>
      <c r="J348" s="69">
        <v>599.9</v>
      </c>
      <c r="K348" s="69">
        <v>7.5</v>
      </c>
      <c r="L348" s="70">
        <v>578.20000000000005</v>
      </c>
      <c r="M348" s="70">
        <v>25.7</v>
      </c>
      <c r="N348" s="70">
        <v>492</v>
      </c>
      <c r="O348" s="70">
        <v>96</v>
      </c>
    </row>
    <row r="349" spans="1:15" x14ac:dyDescent="0.25">
      <c r="A349" s="1" t="s">
        <v>813</v>
      </c>
      <c r="B349" s="1" t="s">
        <v>467</v>
      </c>
      <c r="D349" s="1">
        <v>0.81710000000000005</v>
      </c>
      <c r="E349" s="1">
        <v>2.1</v>
      </c>
      <c r="F349" s="1">
        <v>9.6600000000000005E-2</v>
      </c>
      <c r="G349" s="68">
        <v>0.67</v>
      </c>
      <c r="H349" s="1">
        <v>6.13E-2</v>
      </c>
      <c r="I349" s="68">
        <v>1.95</v>
      </c>
      <c r="J349" s="69">
        <v>594.70000000000005</v>
      </c>
      <c r="K349" s="69">
        <v>7.6</v>
      </c>
      <c r="L349" s="70">
        <v>606.5</v>
      </c>
      <c r="M349" s="70">
        <v>30.7</v>
      </c>
      <c r="N349" s="70">
        <v>650</v>
      </c>
      <c r="O349" s="70">
        <v>84</v>
      </c>
    </row>
    <row r="350" spans="1:15" x14ac:dyDescent="0.25">
      <c r="A350" s="1" t="s">
        <v>814</v>
      </c>
      <c r="B350" s="1" t="s">
        <v>469</v>
      </c>
      <c r="D350" s="1">
        <v>0.82650000000000001</v>
      </c>
      <c r="E350" s="1">
        <v>2.2999999999999998</v>
      </c>
      <c r="F350" s="1">
        <v>9.7199999999999995E-2</v>
      </c>
      <c r="G350" s="68">
        <v>0.66</v>
      </c>
      <c r="H350" s="1">
        <v>6.1699999999999998E-2</v>
      </c>
      <c r="I350" s="68">
        <v>2.19</v>
      </c>
      <c r="J350" s="69">
        <v>597.70000000000005</v>
      </c>
      <c r="K350" s="69">
        <v>7.6</v>
      </c>
      <c r="L350" s="70">
        <v>611.70000000000005</v>
      </c>
      <c r="M350" s="70">
        <v>23.9</v>
      </c>
      <c r="N350" s="70">
        <v>662</v>
      </c>
      <c r="O350" s="70">
        <v>92</v>
      </c>
    </row>
    <row r="351" spans="1:15" x14ac:dyDescent="0.25">
      <c r="A351" s="1" t="s">
        <v>815</v>
      </c>
      <c r="B351" s="1" t="s">
        <v>471</v>
      </c>
      <c r="D351" s="1">
        <v>0.82679999999999998</v>
      </c>
      <c r="E351" s="1">
        <v>2.4</v>
      </c>
      <c r="F351" s="1">
        <v>9.9099999999999994E-2</v>
      </c>
      <c r="G351" s="68">
        <v>0.72</v>
      </c>
      <c r="H351" s="1">
        <v>6.0499999999999998E-2</v>
      </c>
      <c r="I351" s="68">
        <v>2.29</v>
      </c>
      <c r="J351" s="69">
        <v>609.20000000000005</v>
      </c>
      <c r="K351" s="69">
        <v>8.4</v>
      </c>
      <c r="L351" s="70">
        <v>611.79999999999995</v>
      </c>
      <c r="M351" s="70">
        <v>27.3</v>
      </c>
      <c r="N351" s="70">
        <v>620</v>
      </c>
      <c r="O351" s="70">
        <v>100</v>
      </c>
    </row>
    <row r="352" spans="1:15" x14ac:dyDescent="0.25">
      <c r="A352" s="1" t="s">
        <v>816</v>
      </c>
      <c r="B352" s="1" t="s">
        <v>465</v>
      </c>
      <c r="D352" s="1">
        <v>0.8206</v>
      </c>
      <c r="E352" s="1">
        <v>2</v>
      </c>
      <c r="F352" s="1">
        <v>9.7600000000000006E-2</v>
      </c>
      <c r="G352" s="68">
        <v>0.65</v>
      </c>
      <c r="H352" s="1">
        <v>6.0999999999999999E-2</v>
      </c>
      <c r="I352" s="68">
        <v>1.94</v>
      </c>
      <c r="J352" s="69">
        <v>600.29999999999995</v>
      </c>
      <c r="K352" s="69">
        <v>7.4</v>
      </c>
      <c r="L352" s="70">
        <v>608.4</v>
      </c>
      <c r="M352" s="70">
        <v>19</v>
      </c>
      <c r="N352" s="70">
        <v>638</v>
      </c>
      <c r="O352" s="70">
        <v>84</v>
      </c>
    </row>
    <row r="353" spans="1:15" x14ac:dyDescent="0.25">
      <c r="A353" s="1" t="s">
        <v>817</v>
      </c>
      <c r="B353" s="1" t="s">
        <v>467</v>
      </c>
      <c r="D353" s="1">
        <v>0.81410000000000005</v>
      </c>
      <c r="E353" s="1">
        <v>2.5</v>
      </c>
      <c r="F353" s="1">
        <v>9.8000000000000004E-2</v>
      </c>
      <c r="G353" s="68">
        <v>0.72</v>
      </c>
      <c r="H353" s="1">
        <v>6.0199999999999997E-2</v>
      </c>
      <c r="I353" s="68">
        <v>2.35</v>
      </c>
      <c r="J353" s="69">
        <v>602.9</v>
      </c>
      <c r="K353" s="69">
        <v>8.3000000000000007</v>
      </c>
      <c r="L353" s="70">
        <v>604.70000000000005</v>
      </c>
      <c r="M353" s="70">
        <v>29.4</v>
      </c>
      <c r="N353" s="70">
        <v>610</v>
      </c>
      <c r="O353" s="70">
        <v>100</v>
      </c>
    </row>
    <row r="354" spans="1:15" x14ac:dyDescent="0.25">
      <c r="A354" s="1" t="s">
        <v>818</v>
      </c>
      <c r="B354" s="1" t="s">
        <v>469</v>
      </c>
      <c r="D354" s="1">
        <v>0.79679999999999995</v>
      </c>
      <c r="E354" s="1">
        <v>2</v>
      </c>
      <c r="F354" s="1">
        <v>9.7699999999999995E-2</v>
      </c>
      <c r="G354" s="68">
        <v>0.61</v>
      </c>
      <c r="H354" s="1">
        <v>5.9200000000000003E-2</v>
      </c>
      <c r="I354" s="68">
        <v>1.91</v>
      </c>
      <c r="J354" s="69">
        <v>600.6</v>
      </c>
      <c r="K354" s="69">
        <v>7</v>
      </c>
      <c r="L354" s="70">
        <v>595</v>
      </c>
      <c r="M354" s="70">
        <v>29</v>
      </c>
      <c r="N354" s="70">
        <v>574</v>
      </c>
      <c r="O354" s="70">
        <v>84</v>
      </c>
    </row>
    <row r="355" spans="1:15" x14ac:dyDescent="0.25">
      <c r="A355" s="1" t="s">
        <v>819</v>
      </c>
      <c r="B355" s="1" t="s">
        <v>471</v>
      </c>
      <c r="D355" s="1">
        <v>0.80630000000000002</v>
      </c>
      <c r="E355" s="1">
        <v>2.4</v>
      </c>
      <c r="F355" s="1">
        <v>9.7199999999999995E-2</v>
      </c>
      <c r="G355" s="68">
        <v>0.74</v>
      </c>
      <c r="H355" s="1">
        <v>6.0199999999999997E-2</v>
      </c>
      <c r="I355" s="68">
        <v>2.2999999999999998</v>
      </c>
      <c r="J355" s="69">
        <v>597.79999999999995</v>
      </c>
      <c r="K355" s="69">
        <v>8.4</v>
      </c>
      <c r="L355" s="70">
        <v>600.4</v>
      </c>
      <c r="M355" s="70">
        <v>30.2</v>
      </c>
      <c r="N355" s="70">
        <v>610</v>
      </c>
      <c r="O355" s="70">
        <v>100</v>
      </c>
    </row>
    <row r="356" spans="1:15" x14ac:dyDescent="0.25">
      <c r="A356" s="1" t="s">
        <v>820</v>
      </c>
      <c r="B356" s="1" t="s">
        <v>465</v>
      </c>
      <c r="D356" s="1">
        <v>0.80069999999999997</v>
      </c>
      <c r="E356" s="1">
        <v>2.5</v>
      </c>
      <c r="F356" s="1">
        <v>9.8400000000000001E-2</v>
      </c>
      <c r="G356" s="68">
        <v>0.68</v>
      </c>
      <c r="H356" s="1">
        <v>5.8999999999999997E-2</v>
      </c>
      <c r="I356" s="68">
        <v>2.38</v>
      </c>
      <c r="J356" s="69">
        <v>605.20000000000005</v>
      </c>
      <c r="K356" s="69">
        <v>7.8</v>
      </c>
      <c r="L356" s="70">
        <v>597.20000000000005</v>
      </c>
      <c r="M356" s="70">
        <v>24.4</v>
      </c>
      <c r="N356" s="70">
        <v>566</v>
      </c>
      <c r="O356" s="70">
        <v>104</v>
      </c>
    </row>
    <row r="357" spans="1:15" x14ac:dyDescent="0.25">
      <c r="A357" s="1" t="s">
        <v>821</v>
      </c>
      <c r="B357" s="1" t="s">
        <v>467</v>
      </c>
      <c r="D357" s="1">
        <v>0.82909999999999995</v>
      </c>
      <c r="E357" s="1">
        <v>2.1</v>
      </c>
      <c r="F357" s="1">
        <v>9.69E-2</v>
      </c>
      <c r="G357" s="68">
        <v>0.74</v>
      </c>
      <c r="H357" s="1">
        <v>6.2E-2</v>
      </c>
      <c r="I357" s="68">
        <v>1.99</v>
      </c>
      <c r="J357" s="69">
        <v>596.4</v>
      </c>
      <c r="K357" s="69">
        <v>8.5</v>
      </c>
      <c r="L357" s="70">
        <v>613.1</v>
      </c>
      <c r="M357" s="70">
        <v>26.9</v>
      </c>
      <c r="N357" s="70">
        <v>674</v>
      </c>
      <c r="O357" s="70">
        <v>84</v>
      </c>
    </row>
    <row r="358" spans="1:15" x14ac:dyDescent="0.25">
      <c r="A358" s="1" t="s">
        <v>822</v>
      </c>
      <c r="B358" s="1" t="s">
        <v>469</v>
      </c>
      <c r="D358" s="1">
        <v>0.81100000000000005</v>
      </c>
      <c r="E358" s="1">
        <v>2.4</v>
      </c>
      <c r="F358" s="1">
        <v>9.7000000000000003E-2</v>
      </c>
      <c r="G358" s="68">
        <v>0.69</v>
      </c>
      <c r="H358" s="1">
        <v>6.0600000000000001E-2</v>
      </c>
      <c r="I358" s="68">
        <v>2.34</v>
      </c>
      <c r="J358" s="69">
        <v>596.79999999999995</v>
      </c>
      <c r="K358" s="69">
        <v>7.9</v>
      </c>
      <c r="L358" s="70">
        <v>603</v>
      </c>
      <c r="M358" s="70">
        <v>29.7</v>
      </c>
      <c r="N358" s="70">
        <v>626</v>
      </c>
      <c r="O358" s="70">
        <v>100</v>
      </c>
    </row>
    <row r="359" spans="1:15" x14ac:dyDescent="0.25">
      <c r="A359" s="1" t="s">
        <v>823</v>
      </c>
      <c r="B359" s="1" t="s">
        <v>471</v>
      </c>
      <c r="D359" s="1">
        <v>0.79690000000000005</v>
      </c>
      <c r="E359" s="1">
        <v>2.2999999999999998</v>
      </c>
      <c r="F359" s="1">
        <v>9.8100000000000007E-2</v>
      </c>
      <c r="G359" s="68">
        <v>0.71</v>
      </c>
      <c r="H359" s="1">
        <v>5.8900000000000001E-2</v>
      </c>
      <c r="I359" s="68">
        <v>2.14</v>
      </c>
      <c r="J359" s="69">
        <v>603.1</v>
      </c>
      <c r="K359" s="69">
        <v>8.1999999999999993</v>
      </c>
      <c r="L359" s="70">
        <v>595.1</v>
      </c>
      <c r="M359" s="70">
        <v>23.2</v>
      </c>
      <c r="N359" s="70">
        <v>564</v>
      </c>
      <c r="O359" s="70">
        <v>94</v>
      </c>
    </row>
    <row r="360" spans="1:15" x14ac:dyDescent="0.25">
      <c r="A360" s="1" t="s">
        <v>824</v>
      </c>
      <c r="B360" s="1" t="s">
        <v>465</v>
      </c>
      <c r="D360" s="1">
        <v>0.79200000000000004</v>
      </c>
      <c r="E360" s="1">
        <v>2.2999999999999998</v>
      </c>
      <c r="F360" s="1">
        <v>9.7299999999999998E-2</v>
      </c>
      <c r="G360" s="68">
        <v>0.78</v>
      </c>
      <c r="H360" s="1">
        <v>5.91E-2</v>
      </c>
      <c r="I360" s="68">
        <v>2.19</v>
      </c>
      <c r="J360" s="69">
        <v>598.4</v>
      </c>
      <c r="K360" s="69">
        <v>9</v>
      </c>
      <c r="L360" s="70">
        <v>592.29999999999995</v>
      </c>
      <c r="M360" s="70">
        <v>27.9</v>
      </c>
      <c r="N360" s="70">
        <v>568</v>
      </c>
      <c r="O360" s="70">
        <v>96</v>
      </c>
    </row>
    <row r="361" spans="1:15" x14ac:dyDescent="0.25">
      <c r="A361" s="1" t="s">
        <v>825</v>
      </c>
      <c r="B361" s="1" t="s">
        <v>467</v>
      </c>
      <c r="D361" s="1">
        <v>0.81040000000000001</v>
      </c>
      <c r="E361" s="1">
        <v>2.2999999999999998</v>
      </c>
      <c r="F361" s="1">
        <v>9.8199999999999996E-2</v>
      </c>
      <c r="G361" s="68">
        <v>0.75</v>
      </c>
      <c r="H361" s="1">
        <v>5.9799999999999999E-2</v>
      </c>
      <c r="I361" s="68">
        <v>2.19</v>
      </c>
      <c r="J361" s="69">
        <v>604</v>
      </c>
      <c r="K361" s="69">
        <v>8.6999999999999993</v>
      </c>
      <c r="L361" s="70">
        <v>602.70000000000005</v>
      </c>
      <c r="M361" s="70">
        <v>28.1</v>
      </c>
      <c r="N361" s="70">
        <v>596</v>
      </c>
      <c r="O361" s="70">
        <v>96</v>
      </c>
    </row>
    <row r="362" spans="1:15" x14ac:dyDescent="0.25">
      <c r="A362" s="1" t="s">
        <v>826</v>
      </c>
      <c r="B362" s="1" t="s">
        <v>469</v>
      </c>
      <c r="D362" s="1">
        <v>0.83099999999999996</v>
      </c>
      <c r="E362" s="1">
        <v>2.8</v>
      </c>
      <c r="F362" s="1">
        <v>9.8199999999999996E-2</v>
      </c>
      <c r="G362" s="68">
        <v>0.78</v>
      </c>
      <c r="H362" s="1">
        <v>6.1400000000000003E-2</v>
      </c>
      <c r="I362" s="68">
        <v>2.73</v>
      </c>
      <c r="J362" s="69">
        <v>603.9</v>
      </c>
      <c r="K362" s="69">
        <v>9</v>
      </c>
      <c r="L362" s="70">
        <v>614.20000000000005</v>
      </c>
      <c r="M362" s="70">
        <v>30.8</v>
      </c>
      <c r="N362" s="70">
        <v>652</v>
      </c>
      <c r="O362" s="70">
        <v>118</v>
      </c>
    </row>
    <row r="363" spans="1:15" x14ac:dyDescent="0.25">
      <c r="A363" s="1" t="s">
        <v>827</v>
      </c>
      <c r="B363" s="1" t="s">
        <v>471</v>
      </c>
      <c r="D363" s="1">
        <v>0.80430000000000001</v>
      </c>
      <c r="E363" s="1">
        <v>2.8</v>
      </c>
      <c r="F363" s="1">
        <v>9.6699999999999994E-2</v>
      </c>
      <c r="G363" s="68">
        <v>0.72</v>
      </c>
      <c r="H363" s="1">
        <v>6.0299999999999999E-2</v>
      </c>
      <c r="I363" s="68">
        <v>2.73</v>
      </c>
      <c r="J363" s="69">
        <v>595.20000000000005</v>
      </c>
      <c r="K363" s="69">
        <v>8.1999999999999993</v>
      </c>
      <c r="L363" s="70">
        <v>599.29999999999995</v>
      </c>
      <c r="M363" s="70">
        <v>29.3</v>
      </c>
      <c r="N363" s="70">
        <v>614</v>
      </c>
      <c r="O363" s="70">
        <v>118</v>
      </c>
    </row>
    <row r="364" spans="1:15" x14ac:dyDescent="0.25">
      <c r="A364" s="1" t="s">
        <v>828</v>
      </c>
      <c r="B364" s="1" t="s">
        <v>465</v>
      </c>
      <c r="D364" s="1">
        <v>0.7964</v>
      </c>
      <c r="E364" s="1">
        <v>2.1</v>
      </c>
      <c r="F364" s="1">
        <v>9.7199999999999995E-2</v>
      </c>
      <c r="G364" s="68">
        <v>0.8</v>
      </c>
      <c r="H364" s="1">
        <v>5.9400000000000001E-2</v>
      </c>
      <c r="I364" s="68">
        <v>1.94</v>
      </c>
      <c r="J364" s="69">
        <v>598.1</v>
      </c>
      <c r="K364" s="69">
        <v>9.1</v>
      </c>
      <c r="L364" s="70">
        <v>594.79999999999995</v>
      </c>
      <c r="M364" s="70">
        <v>29.2</v>
      </c>
      <c r="N364" s="70">
        <v>582</v>
      </c>
      <c r="O364" s="70">
        <v>84</v>
      </c>
    </row>
    <row r="365" spans="1:15" x14ac:dyDescent="0.25">
      <c r="A365" s="1" t="s">
        <v>829</v>
      </c>
      <c r="B365" s="1" t="s">
        <v>467</v>
      </c>
      <c r="D365" s="1">
        <v>0.78510000000000002</v>
      </c>
      <c r="E365" s="1">
        <v>2.5</v>
      </c>
      <c r="F365" s="1">
        <v>9.7000000000000003E-2</v>
      </c>
      <c r="G365" s="68">
        <v>0.63</v>
      </c>
      <c r="H365" s="1">
        <v>5.8700000000000002E-2</v>
      </c>
      <c r="I365" s="68">
        <v>2.42</v>
      </c>
      <c r="J365" s="69">
        <v>596.6</v>
      </c>
      <c r="K365" s="69">
        <v>7.2</v>
      </c>
      <c r="L365" s="70">
        <v>588.4</v>
      </c>
      <c r="M365" s="70">
        <v>26.1</v>
      </c>
      <c r="N365" s="70">
        <v>556</v>
      </c>
      <c r="O365" s="70">
        <v>106</v>
      </c>
    </row>
    <row r="366" spans="1:15" x14ac:dyDescent="0.25">
      <c r="A366" s="1" t="s">
        <v>830</v>
      </c>
      <c r="B366" s="1" t="s">
        <v>469</v>
      </c>
      <c r="D366" s="1">
        <v>0.80830000000000002</v>
      </c>
      <c r="E366" s="1">
        <v>2.7</v>
      </c>
      <c r="F366" s="1">
        <v>9.8699999999999996E-2</v>
      </c>
      <c r="G366" s="68">
        <v>0.78</v>
      </c>
      <c r="H366" s="1">
        <v>5.9400000000000001E-2</v>
      </c>
      <c r="I366" s="68">
        <v>2.57</v>
      </c>
      <c r="J366" s="69">
        <v>606.6</v>
      </c>
      <c r="K366" s="69">
        <v>9</v>
      </c>
      <c r="L366" s="70">
        <v>601.5</v>
      </c>
      <c r="M366" s="70">
        <v>29.6</v>
      </c>
      <c r="N366" s="70">
        <v>582</v>
      </c>
      <c r="O366" s="70">
        <v>112</v>
      </c>
    </row>
    <row r="367" spans="1:15" x14ac:dyDescent="0.25">
      <c r="A367" s="1" t="s">
        <v>831</v>
      </c>
      <c r="B367" s="1" t="s">
        <v>471</v>
      </c>
      <c r="D367" s="1">
        <v>0.84799999999999998</v>
      </c>
      <c r="E367" s="1">
        <v>2.2999999999999998</v>
      </c>
      <c r="F367" s="1">
        <v>9.7600000000000006E-2</v>
      </c>
      <c r="G367" s="68">
        <v>0.56999999999999995</v>
      </c>
      <c r="H367" s="1">
        <v>6.3E-2</v>
      </c>
      <c r="I367" s="68">
        <v>2.19</v>
      </c>
      <c r="J367" s="69">
        <v>600.20000000000005</v>
      </c>
      <c r="K367" s="69">
        <v>6.5</v>
      </c>
      <c r="L367" s="70">
        <v>623.5</v>
      </c>
      <c r="M367" s="70">
        <v>32.299999999999997</v>
      </c>
      <c r="N367" s="70">
        <v>708</v>
      </c>
      <c r="O367" s="70">
        <v>92</v>
      </c>
    </row>
    <row r="368" spans="1:15" x14ac:dyDescent="0.25">
      <c r="A368" s="1" t="s">
        <v>832</v>
      </c>
      <c r="B368" s="1" t="s">
        <v>465</v>
      </c>
      <c r="D368" s="1">
        <v>0.81100000000000005</v>
      </c>
      <c r="E368" s="1">
        <v>2.2999999999999998</v>
      </c>
      <c r="F368" s="1">
        <v>9.8199999999999996E-2</v>
      </c>
      <c r="G368" s="68">
        <v>0.68</v>
      </c>
      <c r="H368" s="1">
        <v>5.9900000000000002E-2</v>
      </c>
      <c r="I368" s="68">
        <v>2.2400000000000002</v>
      </c>
      <c r="J368" s="69">
        <v>603.9</v>
      </c>
      <c r="K368" s="69">
        <v>7.8</v>
      </c>
      <c r="L368" s="70">
        <v>603</v>
      </c>
      <c r="M368" s="70">
        <v>31.2</v>
      </c>
      <c r="N368" s="70">
        <v>598</v>
      </c>
      <c r="O368" s="70">
        <v>96</v>
      </c>
    </row>
    <row r="369" spans="1:15" x14ac:dyDescent="0.25">
      <c r="A369" s="1" t="s">
        <v>833</v>
      </c>
      <c r="B369" s="1" t="s">
        <v>467</v>
      </c>
      <c r="D369" s="1">
        <v>0.80500000000000005</v>
      </c>
      <c r="E369" s="1">
        <v>2.2000000000000002</v>
      </c>
      <c r="F369" s="1">
        <v>9.7500000000000003E-2</v>
      </c>
      <c r="G369" s="68">
        <v>0.63</v>
      </c>
      <c r="H369" s="1">
        <v>5.9900000000000002E-2</v>
      </c>
      <c r="I369" s="68">
        <v>2.11</v>
      </c>
      <c r="J369" s="69">
        <v>599.79999999999995</v>
      </c>
      <c r="K369" s="69">
        <v>7.3</v>
      </c>
      <c r="L369" s="70">
        <v>599.6</v>
      </c>
      <c r="M369" s="70">
        <v>28.5</v>
      </c>
      <c r="N369" s="70">
        <v>598</v>
      </c>
      <c r="O369" s="70">
        <v>92</v>
      </c>
    </row>
    <row r="370" spans="1:15" x14ac:dyDescent="0.25">
      <c r="A370" s="1" t="s">
        <v>834</v>
      </c>
      <c r="B370" s="1" t="s">
        <v>469</v>
      </c>
      <c r="D370" s="1">
        <v>0.81089999999999995</v>
      </c>
      <c r="E370" s="1">
        <v>2.4</v>
      </c>
      <c r="F370" s="1">
        <v>9.7600000000000006E-2</v>
      </c>
      <c r="G370" s="68">
        <v>0.63</v>
      </c>
      <c r="H370" s="1">
        <v>6.0199999999999997E-2</v>
      </c>
      <c r="I370" s="68">
        <v>2.3199999999999998</v>
      </c>
      <c r="J370" s="69">
        <v>600.5</v>
      </c>
      <c r="K370" s="69">
        <v>7.2</v>
      </c>
      <c r="L370" s="70">
        <v>602.9</v>
      </c>
      <c r="M370" s="70">
        <v>27.1</v>
      </c>
      <c r="N370" s="70">
        <v>612</v>
      </c>
      <c r="O370" s="70">
        <v>100</v>
      </c>
    </row>
    <row r="371" spans="1:15" x14ac:dyDescent="0.25">
      <c r="A371" s="1" t="s">
        <v>835</v>
      </c>
      <c r="B371" s="1" t="s">
        <v>471</v>
      </c>
      <c r="D371" s="1">
        <v>0.81089999999999995</v>
      </c>
      <c r="E371" s="1">
        <v>2.6</v>
      </c>
      <c r="F371" s="1">
        <v>9.7100000000000006E-2</v>
      </c>
      <c r="G371" s="68">
        <v>0.78</v>
      </c>
      <c r="H371" s="1">
        <v>6.0600000000000001E-2</v>
      </c>
      <c r="I371" s="68">
        <v>2.5</v>
      </c>
      <c r="J371" s="69">
        <v>597.29999999999995</v>
      </c>
      <c r="K371" s="69">
        <v>8.9</v>
      </c>
      <c r="L371" s="70">
        <v>603</v>
      </c>
      <c r="M371" s="70">
        <v>31.5</v>
      </c>
      <c r="N371" s="70">
        <v>624</v>
      </c>
      <c r="O371" s="70">
        <v>108</v>
      </c>
    </row>
    <row r="372" spans="1:15" x14ac:dyDescent="0.25">
      <c r="A372" s="1" t="s">
        <v>836</v>
      </c>
      <c r="B372" s="1" t="s">
        <v>465</v>
      </c>
      <c r="D372" s="1">
        <v>0.7964</v>
      </c>
      <c r="E372" s="1">
        <v>2.2999999999999998</v>
      </c>
      <c r="F372" s="1">
        <v>9.7600000000000006E-2</v>
      </c>
      <c r="G372" s="68">
        <v>0.8</v>
      </c>
      <c r="H372" s="1">
        <v>5.9200000000000003E-2</v>
      </c>
      <c r="I372" s="68">
        <v>2.1800000000000002</v>
      </c>
      <c r="J372" s="69">
        <v>600.5</v>
      </c>
      <c r="K372" s="69">
        <v>9.1</v>
      </c>
      <c r="L372" s="70">
        <v>594.79999999999995</v>
      </c>
      <c r="M372" s="70">
        <v>25.2</v>
      </c>
      <c r="N372" s="70">
        <v>572</v>
      </c>
      <c r="O372" s="70">
        <v>96</v>
      </c>
    </row>
    <row r="373" spans="1:15" x14ac:dyDescent="0.25">
      <c r="A373" s="1" t="s">
        <v>837</v>
      </c>
      <c r="B373" s="1" t="s">
        <v>467</v>
      </c>
      <c r="D373" s="1">
        <v>0.80840000000000001</v>
      </c>
      <c r="E373" s="1">
        <v>2.8</v>
      </c>
      <c r="F373" s="1">
        <v>9.7100000000000006E-2</v>
      </c>
      <c r="G373" s="68">
        <v>0.71</v>
      </c>
      <c r="H373" s="1">
        <v>6.0400000000000002E-2</v>
      </c>
      <c r="I373" s="68">
        <v>2.66</v>
      </c>
      <c r="J373" s="69">
        <v>597.5</v>
      </c>
      <c r="K373" s="69">
        <v>8.1</v>
      </c>
      <c r="L373" s="70">
        <v>601.6</v>
      </c>
      <c r="M373" s="70">
        <v>30.6</v>
      </c>
      <c r="N373" s="70">
        <v>616</v>
      </c>
      <c r="O373" s="70">
        <v>114</v>
      </c>
    </row>
    <row r="374" spans="1:15" x14ac:dyDescent="0.25">
      <c r="A374" s="1" t="s">
        <v>838</v>
      </c>
      <c r="B374" s="1" t="s">
        <v>469</v>
      </c>
      <c r="D374" s="1">
        <v>0.83120000000000005</v>
      </c>
      <c r="E374" s="1">
        <v>2.2999999999999998</v>
      </c>
      <c r="F374" s="1">
        <v>9.8199999999999996E-2</v>
      </c>
      <c r="G374" s="68">
        <v>0.67</v>
      </c>
      <c r="H374" s="1">
        <v>6.1400000000000003E-2</v>
      </c>
      <c r="I374" s="68">
        <v>2.2400000000000002</v>
      </c>
      <c r="J374" s="69">
        <v>603.6</v>
      </c>
      <c r="K374" s="69">
        <v>7.7</v>
      </c>
      <c r="L374" s="70">
        <v>614.29999999999995</v>
      </c>
      <c r="M374" s="70">
        <v>28.3</v>
      </c>
      <c r="N374" s="70">
        <v>654</v>
      </c>
      <c r="O374" s="70">
        <v>96</v>
      </c>
    </row>
    <row r="375" spans="1:15" x14ac:dyDescent="0.25">
      <c r="A375" s="1" t="s">
        <v>839</v>
      </c>
      <c r="B375" s="1" t="s">
        <v>471</v>
      </c>
      <c r="D375" s="1">
        <v>0.80159999999999998</v>
      </c>
      <c r="E375" s="1">
        <v>2.2000000000000002</v>
      </c>
      <c r="F375" s="1">
        <v>9.7500000000000003E-2</v>
      </c>
      <c r="G375" s="68">
        <v>0.57999999999999996</v>
      </c>
      <c r="H375" s="1">
        <v>5.96E-2</v>
      </c>
      <c r="I375" s="68">
        <v>2.12</v>
      </c>
      <c r="J375" s="69">
        <v>599.9</v>
      </c>
      <c r="K375" s="69">
        <v>6.7</v>
      </c>
      <c r="L375" s="70">
        <v>597.70000000000005</v>
      </c>
      <c r="M375" s="70">
        <v>28.2</v>
      </c>
      <c r="N375" s="70">
        <v>588</v>
      </c>
      <c r="O375" s="70">
        <v>92</v>
      </c>
    </row>
    <row r="376" spans="1:15" x14ac:dyDescent="0.25">
      <c r="I376" s="69"/>
      <c r="J376" s="69"/>
      <c r="M376"/>
      <c r="N376"/>
      <c r="O376"/>
    </row>
    <row r="377" spans="1:15" x14ac:dyDescent="0.25">
      <c r="I377" s="45"/>
      <c r="J377" s="77"/>
      <c r="M377"/>
      <c r="N377"/>
      <c r="O377"/>
    </row>
  </sheetData>
  <mergeCells count="3">
    <mergeCell ref="A9:O9"/>
    <mergeCell ref="A10:C10"/>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F71C8-933F-4880-9476-587E8D3897FB}">
  <dimension ref="A1:P180"/>
  <sheetViews>
    <sheetView zoomScale="70" zoomScaleNormal="70" workbookViewId="0">
      <selection activeCell="I5" sqref="I5"/>
    </sheetView>
  </sheetViews>
  <sheetFormatPr defaultColWidth="9.140625" defaultRowHeight="15" x14ac:dyDescent="0.25"/>
  <cols>
    <col min="1" max="1" width="15.7109375" style="1" customWidth="1"/>
    <col min="2" max="2" width="34.5703125" style="1" customWidth="1"/>
    <col min="3" max="8" width="15.7109375" style="1" customWidth="1"/>
    <col min="9" max="14" width="9.140625" style="1"/>
    <col min="15" max="15" width="11" style="1" customWidth="1"/>
    <col min="16" max="16384" width="9.140625" style="1"/>
  </cols>
  <sheetData>
    <row r="1" spans="1:16" ht="48.95" customHeight="1" x14ac:dyDescent="0.25">
      <c r="A1" s="146" t="s">
        <v>3396</v>
      </c>
      <c r="B1" s="146"/>
      <c r="C1" s="146"/>
      <c r="D1" s="146"/>
      <c r="E1" s="146"/>
      <c r="F1" s="146"/>
      <c r="G1" s="146"/>
      <c r="H1"/>
    </row>
    <row r="2" spans="1:16" ht="64.5" customHeight="1" x14ac:dyDescent="0.25">
      <c r="A2" s="54" t="s">
        <v>840</v>
      </c>
      <c r="B2" s="54" t="s">
        <v>841</v>
      </c>
      <c r="C2" s="54" t="s">
        <v>3377</v>
      </c>
      <c r="D2" s="54" t="s">
        <v>3397</v>
      </c>
      <c r="E2" s="54" t="s">
        <v>3395</v>
      </c>
      <c r="F2" s="54" t="s">
        <v>435</v>
      </c>
      <c r="G2" s="55" t="s">
        <v>436</v>
      </c>
    </row>
    <row r="3" spans="1:16" x14ac:dyDescent="0.25">
      <c r="A3" s="78" t="s">
        <v>842</v>
      </c>
      <c r="B3" s="79"/>
      <c r="C3" s="80"/>
      <c r="D3" s="80"/>
      <c r="E3" s="80"/>
      <c r="F3" s="80"/>
      <c r="G3" s="81"/>
    </row>
    <row r="4" spans="1:16" ht="30" x14ac:dyDescent="0.25">
      <c r="A4" s="56" t="s">
        <v>843</v>
      </c>
      <c r="B4" s="82" t="s">
        <v>438</v>
      </c>
      <c r="C4" s="59">
        <v>336.1</v>
      </c>
      <c r="D4" s="56">
        <v>0.9</v>
      </c>
      <c r="E4" s="139">
        <v>7.2</v>
      </c>
      <c r="F4" s="56">
        <v>6</v>
      </c>
      <c r="G4" s="56" t="s">
        <v>844</v>
      </c>
    </row>
    <row r="5" spans="1:16" ht="30" x14ac:dyDescent="0.25">
      <c r="A5" s="56" t="s">
        <v>845</v>
      </c>
      <c r="B5" s="82" t="s">
        <v>441</v>
      </c>
      <c r="C5" s="59">
        <v>336.9</v>
      </c>
      <c r="D5" s="56">
        <v>0.6</v>
      </c>
      <c r="E5" s="139">
        <v>7.2</v>
      </c>
      <c r="F5" s="56">
        <v>3.3</v>
      </c>
      <c r="G5" s="83" t="s">
        <v>846</v>
      </c>
    </row>
    <row r="6" spans="1:16" ht="45" x14ac:dyDescent="0.25">
      <c r="A6" s="56" t="s">
        <v>847</v>
      </c>
      <c r="B6" s="82" t="s">
        <v>444</v>
      </c>
      <c r="C6" s="59">
        <v>337.1</v>
      </c>
      <c r="D6" s="56">
        <v>0.4</v>
      </c>
      <c r="E6" s="139">
        <v>7.2</v>
      </c>
      <c r="F6" s="56">
        <v>0.8</v>
      </c>
      <c r="G6" s="83" t="s">
        <v>848</v>
      </c>
    </row>
    <row r="7" spans="1:16" ht="30" x14ac:dyDescent="0.25">
      <c r="A7" s="56" t="s">
        <v>849</v>
      </c>
      <c r="B7" s="82" t="s">
        <v>850</v>
      </c>
      <c r="C7" s="59">
        <v>339.7</v>
      </c>
      <c r="D7" s="56">
        <v>0.5</v>
      </c>
      <c r="E7" s="139">
        <v>7.3</v>
      </c>
      <c r="F7" s="56">
        <v>1.5</v>
      </c>
      <c r="G7" s="83" t="s">
        <v>851</v>
      </c>
    </row>
    <row r="8" spans="1:16" ht="45" x14ac:dyDescent="0.25">
      <c r="A8" s="61" t="s">
        <v>852</v>
      </c>
      <c r="B8" s="84" t="s">
        <v>450</v>
      </c>
      <c r="C8" s="63">
        <v>338.4</v>
      </c>
      <c r="D8" s="61">
        <v>0.9</v>
      </c>
      <c r="E8" s="140">
        <v>7.3</v>
      </c>
      <c r="F8" s="61">
        <v>1.5</v>
      </c>
      <c r="G8" s="61" t="s">
        <v>853</v>
      </c>
    </row>
    <row r="10" spans="1:16" ht="15.75" customHeight="1" x14ac:dyDescent="0.25">
      <c r="A10" s="146" t="s">
        <v>3378</v>
      </c>
      <c r="B10" s="146"/>
      <c r="C10" s="146"/>
      <c r="D10" s="146"/>
      <c r="E10" s="146"/>
      <c r="F10" s="146"/>
      <c r="G10" s="146"/>
      <c r="H10" s="146"/>
      <c r="I10" s="146"/>
      <c r="J10" s="146"/>
      <c r="K10" s="146"/>
      <c r="L10" s="146"/>
      <c r="M10" s="146"/>
      <c r="N10" s="146"/>
      <c r="O10" s="146"/>
      <c r="P10"/>
    </row>
    <row r="11" spans="1:16" ht="45" x14ac:dyDescent="0.25">
      <c r="A11" s="52" t="s">
        <v>840</v>
      </c>
      <c r="B11" s="52" t="s">
        <v>854</v>
      </c>
      <c r="C11" s="54" t="s">
        <v>3371</v>
      </c>
      <c r="D11" s="54" t="s">
        <v>453</v>
      </c>
      <c r="E11" s="54" t="s">
        <v>3372</v>
      </c>
      <c r="F11" s="54" t="s">
        <v>453</v>
      </c>
      <c r="G11" s="54" t="s">
        <v>3373</v>
      </c>
      <c r="H11" s="54" t="s">
        <v>453</v>
      </c>
      <c r="I11" s="54" t="s">
        <v>3374</v>
      </c>
      <c r="J11" s="54" t="s">
        <v>454</v>
      </c>
      <c r="K11" s="54" t="s">
        <v>3375</v>
      </c>
      <c r="L11" s="54" t="s">
        <v>454</v>
      </c>
      <c r="M11" s="54" t="s">
        <v>3376</v>
      </c>
      <c r="N11" s="54" t="s">
        <v>454</v>
      </c>
      <c r="O11" s="54" t="s">
        <v>3363</v>
      </c>
      <c r="P11"/>
    </row>
    <row r="12" spans="1:16" x14ac:dyDescent="0.25">
      <c r="A12" s="65" t="s">
        <v>855</v>
      </c>
      <c r="B12" s="66"/>
      <c r="C12" s="66"/>
      <c r="D12" s="67"/>
      <c r="E12" s="67"/>
      <c r="F12" s="66"/>
      <c r="G12" s="66"/>
      <c r="H12" s="66"/>
      <c r="I12" s="66"/>
      <c r="J12" s="66"/>
      <c r="K12" s="66"/>
      <c r="L12" s="66"/>
      <c r="M12" s="66"/>
      <c r="N12" s="66"/>
    </row>
    <row r="13" spans="1:16" x14ac:dyDescent="0.25">
      <c r="A13" s="5">
        <v>1</v>
      </c>
      <c r="B13" s="1" t="s">
        <v>856</v>
      </c>
      <c r="C13" s="5">
        <v>0.39040000000000002</v>
      </c>
      <c r="D13" s="5">
        <v>1.1000000000000001</v>
      </c>
      <c r="E13" s="5">
        <v>5.3199999999999997E-2</v>
      </c>
      <c r="F13" s="85">
        <v>0.27</v>
      </c>
      <c r="G13" s="5">
        <v>5.3199999999999997E-2</v>
      </c>
      <c r="H13" s="85">
        <v>0.89</v>
      </c>
      <c r="I13" s="69">
        <v>334.3</v>
      </c>
      <c r="J13" s="69">
        <v>1.7</v>
      </c>
      <c r="K13" s="70">
        <v>334.6</v>
      </c>
      <c r="L13" s="70">
        <v>6.4</v>
      </c>
      <c r="M13" s="70">
        <v>338</v>
      </c>
      <c r="N13" s="70">
        <v>40</v>
      </c>
    </row>
    <row r="14" spans="1:16" x14ac:dyDescent="0.25">
      <c r="A14" s="5">
        <v>1</v>
      </c>
      <c r="B14" s="1" t="s">
        <v>857</v>
      </c>
      <c r="C14" s="5">
        <v>0.38069999999999998</v>
      </c>
      <c r="D14" s="5">
        <v>0.9</v>
      </c>
      <c r="E14" s="5">
        <v>5.3400000000000003E-2</v>
      </c>
      <c r="F14" s="85">
        <v>0.36</v>
      </c>
      <c r="G14" s="5">
        <v>5.2400000000000002E-2</v>
      </c>
      <c r="H14" s="85">
        <v>0.81</v>
      </c>
      <c r="I14" s="69">
        <v>335.1</v>
      </c>
      <c r="J14" s="69">
        <v>2.4</v>
      </c>
      <c r="K14" s="70">
        <v>327.60000000000002</v>
      </c>
      <c r="L14" s="70">
        <v>5.3</v>
      </c>
      <c r="M14" s="70">
        <v>300</v>
      </c>
      <c r="N14" s="70">
        <v>38</v>
      </c>
    </row>
    <row r="15" spans="1:16" x14ac:dyDescent="0.25">
      <c r="A15" s="5">
        <v>1</v>
      </c>
      <c r="B15" s="1" t="s">
        <v>858</v>
      </c>
      <c r="C15" s="5">
        <v>0.38250000000000001</v>
      </c>
      <c r="D15" s="5">
        <v>1</v>
      </c>
      <c r="E15" s="5">
        <v>5.33E-2</v>
      </c>
      <c r="F15" s="85">
        <v>0.36</v>
      </c>
      <c r="G15" s="5">
        <v>5.2699999999999997E-2</v>
      </c>
      <c r="H15" s="85">
        <v>0.92</v>
      </c>
      <c r="I15" s="69">
        <v>334.7</v>
      </c>
      <c r="J15" s="69">
        <v>2.4</v>
      </c>
      <c r="K15" s="70">
        <v>328.9</v>
      </c>
      <c r="L15" s="70">
        <v>5.4</v>
      </c>
      <c r="M15" s="70">
        <v>312</v>
      </c>
      <c r="N15" s="70">
        <v>42</v>
      </c>
    </row>
    <row r="16" spans="1:16" x14ac:dyDescent="0.25">
      <c r="A16" s="5">
        <v>1</v>
      </c>
      <c r="B16" s="1" t="s">
        <v>859</v>
      </c>
      <c r="C16" s="5">
        <v>0.39439999999999997</v>
      </c>
      <c r="D16" s="5">
        <v>0.9</v>
      </c>
      <c r="E16" s="5">
        <v>5.28E-2</v>
      </c>
      <c r="F16" s="85">
        <v>0.31</v>
      </c>
      <c r="G16" s="5">
        <v>5.3900000000000003E-2</v>
      </c>
      <c r="H16" s="85">
        <v>0.86</v>
      </c>
      <c r="I16" s="69">
        <v>331.7</v>
      </c>
      <c r="J16" s="69">
        <v>2</v>
      </c>
      <c r="K16" s="70">
        <v>337.6</v>
      </c>
      <c r="L16" s="70">
        <v>5</v>
      </c>
      <c r="M16" s="70">
        <v>368</v>
      </c>
      <c r="N16" s="70">
        <v>38</v>
      </c>
    </row>
    <row r="17" spans="1:14" x14ac:dyDescent="0.25">
      <c r="A17" s="5">
        <v>1</v>
      </c>
      <c r="B17" s="1" t="s">
        <v>860</v>
      </c>
      <c r="C17" s="5">
        <v>0.38729999999999998</v>
      </c>
      <c r="D17" s="5">
        <v>1</v>
      </c>
      <c r="E17" s="5">
        <v>5.3800000000000001E-2</v>
      </c>
      <c r="F17" s="85">
        <v>0.34</v>
      </c>
      <c r="G17" s="5">
        <v>5.2400000000000002E-2</v>
      </c>
      <c r="H17" s="85">
        <v>0.94</v>
      </c>
      <c r="I17" s="69">
        <v>337.5</v>
      </c>
      <c r="J17" s="69">
        <v>2.2000000000000002</v>
      </c>
      <c r="K17" s="70">
        <v>332.4</v>
      </c>
      <c r="L17" s="70">
        <v>5.4</v>
      </c>
      <c r="M17" s="70">
        <v>304</v>
      </c>
      <c r="N17" s="70">
        <v>44</v>
      </c>
    </row>
    <row r="18" spans="1:14" x14ac:dyDescent="0.25">
      <c r="A18" s="5">
        <v>1</v>
      </c>
      <c r="B18" s="1" t="s">
        <v>861</v>
      </c>
      <c r="C18" s="5">
        <v>0.38890000000000002</v>
      </c>
      <c r="D18" s="5">
        <v>1.1000000000000001</v>
      </c>
      <c r="E18" s="5">
        <v>5.3699999999999998E-2</v>
      </c>
      <c r="F18" s="85">
        <v>0.33</v>
      </c>
      <c r="G18" s="5">
        <v>5.2600000000000001E-2</v>
      </c>
      <c r="H18" s="85">
        <v>1</v>
      </c>
      <c r="I18" s="86">
        <v>337.2</v>
      </c>
      <c r="J18" s="86">
        <v>2.2000000000000002</v>
      </c>
      <c r="K18" s="87">
        <v>333.6</v>
      </c>
      <c r="L18" s="87">
        <v>6.3</v>
      </c>
      <c r="M18" s="87">
        <v>312</v>
      </c>
      <c r="N18" s="87">
        <v>46</v>
      </c>
    </row>
    <row r="19" spans="1:14" x14ac:dyDescent="0.25">
      <c r="A19" s="5">
        <v>1</v>
      </c>
      <c r="B19" s="1" t="s">
        <v>862</v>
      </c>
      <c r="C19" s="5">
        <v>0.39610000000000001</v>
      </c>
      <c r="D19" s="5">
        <v>0.9</v>
      </c>
      <c r="E19" s="5">
        <v>5.45E-2</v>
      </c>
      <c r="F19" s="85">
        <v>0.27</v>
      </c>
      <c r="G19" s="5">
        <v>5.33E-2</v>
      </c>
      <c r="H19" s="85">
        <v>0.71</v>
      </c>
      <c r="I19" s="86">
        <v>342.2</v>
      </c>
      <c r="J19" s="86">
        <v>1.8</v>
      </c>
      <c r="K19" s="87">
        <v>338.8</v>
      </c>
      <c r="L19" s="87">
        <v>5.5</v>
      </c>
      <c r="M19" s="87">
        <v>340</v>
      </c>
      <c r="N19" s="87">
        <v>32</v>
      </c>
    </row>
    <row r="20" spans="1:14" x14ac:dyDescent="0.25">
      <c r="A20" s="5">
        <v>1</v>
      </c>
      <c r="B20" s="1" t="s">
        <v>863</v>
      </c>
      <c r="C20" s="5">
        <v>0.3992</v>
      </c>
      <c r="D20" s="5">
        <v>1</v>
      </c>
      <c r="E20" s="5">
        <v>5.4100000000000002E-2</v>
      </c>
      <c r="F20" s="85">
        <v>0.31</v>
      </c>
      <c r="G20" s="5">
        <v>5.3900000000000003E-2</v>
      </c>
      <c r="H20" s="85">
        <v>0.78</v>
      </c>
      <c r="I20" s="86">
        <v>339.9</v>
      </c>
      <c r="J20" s="86">
        <v>2.1</v>
      </c>
      <c r="K20" s="87">
        <v>341.1</v>
      </c>
      <c r="L20" s="87">
        <v>5.8</v>
      </c>
      <c r="M20" s="87">
        <v>368</v>
      </c>
      <c r="N20" s="87">
        <v>34</v>
      </c>
    </row>
    <row r="21" spans="1:14" x14ac:dyDescent="0.25">
      <c r="A21" s="5">
        <v>1</v>
      </c>
      <c r="B21" s="1" t="s">
        <v>864</v>
      </c>
      <c r="C21" s="5">
        <v>0.39489999999999997</v>
      </c>
      <c r="D21" s="5">
        <v>1.2</v>
      </c>
      <c r="E21" s="5">
        <v>5.3400000000000003E-2</v>
      </c>
      <c r="F21" s="85">
        <v>0.34</v>
      </c>
      <c r="G21" s="5">
        <v>5.3600000000000002E-2</v>
      </c>
      <c r="H21" s="85">
        <v>0.91</v>
      </c>
      <c r="I21" s="69">
        <v>335.6</v>
      </c>
      <c r="J21" s="69">
        <v>2.2000000000000002</v>
      </c>
      <c r="K21" s="70">
        <v>337.9</v>
      </c>
      <c r="L21" s="70">
        <v>6.9</v>
      </c>
      <c r="M21" s="70">
        <v>354</v>
      </c>
      <c r="N21" s="70">
        <v>40</v>
      </c>
    </row>
    <row r="22" spans="1:14" x14ac:dyDescent="0.25">
      <c r="A22" s="5">
        <v>1</v>
      </c>
      <c r="B22" s="1" t="s">
        <v>865</v>
      </c>
      <c r="C22" s="5">
        <v>0.3876</v>
      </c>
      <c r="D22" s="5">
        <v>1.1000000000000001</v>
      </c>
      <c r="E22" s="5">
        <v>5.3600000000000002E-2</v>
      </c>
      <c r="F22" s="85">
        <v>0.31</v>
      </c>
      <c r="G22" s="5">
        <v>5.3100000000000001E-2</v>
      </c>
      <c r="H22" s="85">
        <v>0.91</v>
      </c>
      <c r="I22" s="69">
        <v>336.5</v>
      </c>
      <c r="J22" s="69">
        <v>2.1</v>
      </c>
      <c r="K22" s="70">
        <v>332.6</v>
      </c>
      <c r="L22" s="70">
        <v>6</v>
      </c>
      <c r="M22" s="70">
        <v>332</v>
      </c>
      <c r="N22" s="70">
        <v>42</v>
      </c>
    </row>
    <row r="23" spans="1:14" x14ac:dyDescent="0.25">
      <c r="A23" s="5">
        <v>1</v>
      </c>
      <c r="B23" s="1" t="s">
        <v>866</v>
      </c>
      <c r="C23" s="5">
        <v>0.39860000000000001</v>
      </c>
      <c r="D23" s="5">
        <v>1</v>
      </c>
      <c r="E23" s="5">
        <v>5.3100000000000001E-2</v>
      </c>
      <c r="F23" s="85">
        <v>0.27</v>
      </c>
      <c r="G23" s="5">
        <v>5.4399999999999997E-2</v>
      </c>
      <c r="H23" s="85">
        <v>0.93</v>
      </c>
      <c r="I23" s="69">
        <v>333.7</v>
      </c>
      <c r="J23" s="69">
        <v>1.7</v>
      </c>
      <c r="K23" s="70">
        <v>340.6</v>
      </c>
      <c r="L23" s="70">
        <v>5.6</v>
      </c>
      <c r="M23" s="70">
        <v>388</v>
      </c>
      <c r="N23" s="70">
        <v>42</v>
      </c>
    </row>
    <row r="24" spans="1:14" x14ac:dyDescent="0.25">
      <c r="A24" s="5">
        <v>1</v>
      </c>
      <c r="B24" s="1" t="s">
        <v>867</v>
      </c>
      <c r="C24" s="5">
        <v>0.39200000000000002</v>
      </c>
      <c r="D24" s="5">
        <v>1.2</v>
      </c>
      <c r="E24" s="5">
        <v>5.2999999999999999E-2</v>
      </c>
      <c r="F24" s="85">
        <v>0.36</v>
      </c>
      <c r="G24" s="5">
        <v>5.4100000000000002E-2</v>
      </c>
      <c r="H24" s="85">
        <v>0.83</v>
      </c>
      <c r="I24" s="69">
        <v>333.1</v>
      </c>
      <c r="J24" s="69">
        <v>2.2999999999999998</v>
      </c>
      <c r="K24" s="70">
        <v>335.8</v>
      </c>
      <c r="L24" s="70">
        <v>6.6</v>
      </c>
      <c r="M24" s="70">
        <v>372</v>
      </c>
      <c r="N24" s="70">
        <v>38</v>
      </c>
    </row>
    <row r="25" spans="1:14" x14ac:dyDescent="0.25">
      <c r="A25" s="5">
        <v>1</v>
      </c>
      <c r="B25" s="1" t="s">
        <v>868</v>
      </c>
      <c r="C25" s="5">
        <v>0.3926</v>
      </c>
      <c r="D25" s="5">
        <v>0.9</v>
      </c>
      <c r="E25" s="5">
        <v>5.33E-2</v>
      </c>
      <c r="F25" s="85">
        <v>0.27</v>
      </c>
      <c r="G25" s="5">
        <v>5.3600000000000002E-2</v>
      </c>
      <c r="H25" s="85">
        <v>0.77</v>
      </c>
      <c r="I25" s="69">
        <v>334.9</v>
      </c>
      <c r="J25" s="69">
        <v>1.7</v>
      </c>
      <c r="K25" s="70">
        <v>336.3</v>
      </c>
      <c r="L25" s="70">
        <v>5.3</v>
      </c>
      <c r="M25" s="70">
        <v>352</v>
      </c>
      <c r="N25" s="70">
        <v>34</v>
      </c>
    </row>
    <row r="26" spans="1:14" x14ac:dyDescent="0.25">
      <c r="A26" s="5">
        <v>1</v>
      </c>
      <c r="B26" s="1" t="s">
        <v>869</v>
      </c>
      <c r="C26" s="5">
        <v>0.39119999999999999</v>
      </c>
      <c r="D26" s="5">
        <v>0.9</v>
      </c>
      <c r="E26" s="5">
        <v>5.2999999999999999E-2</v>
      </c>
      <c r="F26" s="85">
        <v>0.3</v>
      </c>
      <c r="G26" s="5">
        <v>5.3199999999999997E-2</v>
      </c>
      <c r="H26" s="85">
        <v>0.85</v>
      </c>
      <c r="I26" s="69">
        <v>332.7</v>
      </c>
      <c r="J26" s="69">
        <v>1.9</v>
      </c>
      <c r="K26" s="70">
        <v>335.2</v>
      </c>
      <c r="L26" s="70">
        <v>5.3</v>
      </c>
      <c r="M26" s="70">
        <v>338</v>
      </c>
      <c r="N26" s="70">
        <v>38</v>
      </c>
    </row>
    <row r="27" spans="1:14" x14ac:dyDescent="0.25">
      <c r="A27" s="5">
        <v>1</v>
      </c>
      <c r="B27" s="1" t="s">
        <v>870</v>
      </c>
      <c r="C27" s="5">
        <v>0.38400000000000001</v>
      </c>
      <c r="D27" s="5">
        <v>0.8</v>
      </c>
      <c r="E27" s="5">
        <v>5.2999999999999999E-2</v>
      </c>
      <c r="F27" s="85">
        <v>0.31</v>
      </c>
      <c r="G27" s="5">
        <v>5.28E-2</v>
      </c>
      <c r="H27" s="85">
        <v>0.79</v>
      </c>
      <c r="I27" s="69">
        <v>333.2</v>
      </c>
      <c r="J27" s="69">
        <v>2</v>
      </c>
      <c r="K27" s="70">
        <v>330</v>
      </c>
      <c r="L27" s="70">
        <v>4.3</v>
      </c>
      <c r="M27" s="70">
        <v>320</v>
      </c>
      <c r="N27" s="70">
        <v>36</v>
      </c>
    </row>
    <row r="28" spans="1:14" x14ac:dyDescent="0.25">
      <c r="A28" s="5">
        <v>1</v>
      </c>
      <c r="B28" s="1" t="s">
        <v>871</v>
      </c>
      <c r="C28" s="5">
        <v>0.38529999999999998</v>
      </c>
      <c r="D28" s="5">
        <v>1.1000000000000001</v>
      </c>
      <c r="E28" s="5">
        <v>5.3199999999999997E-2</v>
      </c>
      <c r="F28" s="85">
        <v>0.32</v>
      </c>
      <c r="G28" s="5">
        <v>5.2600000000000001E-2</v>
      </c>
      <c r="H28" s="85">
        <v>0.93</v>
      </c>
      <c r="I28" s="69">
        <v>334.4</v>
      </c>
      <c r="J28" s="69">
        <v>2.1</v>
      </c>
      <c r="K28" s="70">
        <v>330.9</v>
      </c>
      <c r="L28" s="70">
        <v>6.5</v>
      </c>
      <c r="M28" s="70">
        <v>312</v>
      </c>
      <c r="N28" s="70">
        <v>42</v>
      </c>
    </row>
    <row r="29" spans="1:14" x14ac:dyDescent="0.25">
      <c r="A29" s="5">
        <v>1</v>
      </c>
      <c r="B29" s="1" t="s">
        <v>872</v>
      </c>
      <c r="C29" s="5">
        <v>0.38919999999999999</v>
      </c>
      <c r="D29" s="5">
        <v>0.8</v>
      </c>
      <c r="E29" s="5">
        <v>5.3600000000000002E-2</v>
      </c>
      <c r="F29" s="85">
        <v>0.33</v>
      </c>
      <c r="G29" s="5">
        <v>5.3699999999999998E-2</v>
      </c>
      <c r="H29" s="85">
        <v>0.82</v>
      </c>
      <c r="I29" s="69">
        <v>336.3</v>
      </c>
      <c r="J29" s="69">
        <v>2.2000000000000002</v>
      </c>
      <c r="K29" s="70">
        <v>333.8</v>
      </c>
      <c r="L29" s="70">
        <v>4.8</v>
      </c>
      <c r="M29" s="70">
        <v>358</v>
      </c>
      <c r="N29" s="70">
        <v>38</v>
      </c>
    </row>
    <row r="30" spans="1:14" x14ac:dyDescent="0.25">
      <c r="A30" s="5">
        <v>1</v>
      </c>
      <c r="B30" s="1" t="s">
        <v>873</v>
      </c>
      <c r="C30" s="5">
        <v>0.39290000000000003</v>
      </c>
      <c r="D30" s="5">
        <v>1</v>
      </c>
      <c r="E30" s="5">
        <v>5.3499999999999999E-2</v>
      </c>
      <c r="F30" s="85">
        <v>0.32</v>
      </c>
      <c r="G30" s="5">
        <v>5.3800000000000001E-2</v>
      </c>
      <c r="H30" s="85">
        <v>0.87</v>
      </c>
      <c r="I30" s="69">
        <v>335.8</v>
      </c>
      <c r="J30" s="69">
        <v>2.1</v>
      </c>
      <c r="K30" s="70">
        <v>336.5</v>
      </c>
      <c r="L30" s="70">
        <v>5.9</v>
      </c>
      <c r="M30" s="70">
        <v>360</v>
      </c>
      <c r="N30" s="70">
        <v>40</v>
      </c>
    </row>
    <row r="31" spans="1:14" x14ac:dyDescent="0.25">
      <c r="A31" s="5">
        <v>1</v>
      </c>
      <c r="B31" s="1" t="s">
        <v>874</v>
      </c>
      <c r="C31" s="5">
        <v>0.3926</v>
      </c>
      <c r="D31" s="5">
        <v>1</v>
      </c>
      <c r="E31" s="5">
        <v>5.2999999999999999E-2</v>
      </c>
      <c r="F31" s="85">
        <v>0.36</v>
      </c>
      <c r="G31" s="5">
        <v>5.3900000000000003E-2</v>
      </c>
      <c r="H31" s="85">
        <v>0.77</v>
      </c>
      <c r="I31" s="69">
        <v>332.7</v>
      </c>
      <c r="J31" s="69">
        <v>2.2999999999999998</v>
      </c>
      <c r="K31" s="70">
        <v>336.3</v>
      </c>
      <c r="L31" s="70">
        <v>5.6</v>
      </c>
      <c r="M31" s="70">
        <v>366</v>
      </c>
      <c r="N31" s="70">
        <v>34</v>
      </c>
    </row>
    <row r="32" spans="1:14" x14ac:dyDescent="0.25">
      <c r="A32" s="5">
        <v>1</v>
      </c>
      <c r="B32" s="1" t="s">
        <v>875</v>
      </c>
      <c r="C32" s="5">
        <v>0.39460000000000001</v>
      </c>
      <c r="D32" s="5">
        <v>0.8</v>
      </c>
      <c r="E32" s="5">
        <v>5.3699999999999998E-2</v>
      </c>
      <c r="F32" s="85">
        <v>0.26</v>
      </c>
      <c r="G32" s="5">
        <v>5.3600000000000002E-2</v>
      </c>
      <c r="H32" s="85">
        <v>0.57999999999999996</v>
      </c>
      <c r="I32" s="69">
        <v>337.5</v>
      </c>
      <c r="J32" s="69">
        <v>1.7</v>
      </c>
      <c r="K32" s="70">
        <v>337.7</v>
      </c>
      <c r="L32" s="70">
        <v>4.4000000000000004</v>
      </c>
      <c r="M32" s="70">
        <v>354</v>
      </c>
      <c r="N32" s="70">
        <v>26</v>
      </c>
    </row>
    <row r="33" spans="1:15" x14ac:dyDescent="0.25">
      <c r="A33" s="5">
        <v>1</v>
      </c>
      <c r="B33" s="1" t="s">
        <v>876</v>
      </c>
      <c r="C33" s="5">
        <v>0.39660000000000001</v>
      </c>
      <c r="D33" s="5">
        <v>1.1000000000000001</v>
      </c>
      <c r="E33" s="5">
        <v>5.3600000000000002E-2</v>
      </c>
      <c r="F33" s="85">
        <v>0.3</v>
      </c>
      <c r="G33" s="5">
        <v>5.3600000000000002E-2</v>
      </c>
      <c r="H33" s="85">
        <v>0.86</v>
      </c>
      <c r="I33" s="69">
        <v>336.4</v>
      </c>
      <c r="J33" s="69">
        <v>2</v>
      </c>
      <c r="K33" s="70">
        <v>339.2</v>
      </c>
      <c r="L33" s="70">
        <v>6.1</v>
      </c>
      <c r="M33" s="70">
        <v>354</v>
      </c>
      <c r="N33" s="70">
        <v>40</v>
      </c>
    </row>
    <row r="34" spans="1:15" x14ac:dyDescent="0.25">
      <c r="A34" s="5">
        <v>1</v>
      </c>
      <c r="B34" s="1" t="s">
        <v>877</v>
      </c>
      <c r="C34" s="5">
        <v>0.39460000000000001</v>
      </c>
      <c r="D34" s="5">
        <v>0.9</v>
      </c>
      <c r="E34" s="5">
        <v>5.3699999999999998E-2</v>
      </c>
      <c r="F34" s="85">
        <v>0.31</v>
      </c>
      <c r="G34" s="5">
        <v>5.3400000000000003E-2</v>
      </c>
      <c r="H34" s="85">
        <v>0.73</v>
      </c>
      <c r="I34" s="69">
        <v>337.5</v>
      </c>
      <c r="J34" s="69">
        <v>2.1</v>
      </c>
      <c r="K34" s="70">
        <v>337.7</v>
      </c>
      <c r="L34" s="70">
        <v>5.0999999999999996</v>
      </c>
      <c r="M34" s="70">
        <v>346</v>
      </c>
      <c r="N34" s="70">
        <v>32</v>
      </c>
    </row>
    <row r="35" spans="1:15" x14ac:dyDescent="0.25">
      <c r="A35" s="5">
        <v>1</v>
      </c>
      <c r="B35" s="1" t="s">
        <v>878</v>
      </c>
      <c r="C35" s="5">
        <v>0.39539999999999997</v>
      </c>
      <c r="D35" s="5">
        <v>1</v>
      </c>
      <c r="E35" s="5">
        <v>5.3600000000000002E-2</v>
      </c>
      <c r="F35" s="85">
        <v>0.36</v>
      </c>
      <c r="G35" s="5">
        <v>5.3999999999999999E-2</v>
      </c>
      <c r="H35" s="85">
        <v>0.95</v>
      </c>
      <c r="I35" s="69">
        <v>336.4</v>
      </c>
      <c r="J35" s="69">
        <v>2.2999999999999998</v>
      </c>
      <c r="K35" s="70">
        <v>338.3</v>
      </c>
      <c r="L35" s="70">
        <v>6</v>
      </c>
      <c r="M35" s="70">
        <v>368</v>
      </c>
      <c r="N35" s="70">
        <v>44</v>
      </c>
    </row>
    <row r="36" spans="1:15" x14ac:dyDescent="0.25">
      <c r="A36" s="5">
        <v>1</v>
      </c>
      <c r="B36" s="1" t="s">
        <v>879</v>
      </c>
      <c r="C36" s="88">
        <v>0.41239999999999999</v>
      </c>
      <c r="D36" s="88">
        <v>1.2</v>
      </c>
      <c r="E36" s="88">
        <v>5.4399999999999997E-2</v>
      </c>
      <c r="F36" s="89">
        <v>0.34</v>
      </c>
      <c r="G36" s="5">
        <v>5.5599999999999997E-2</v>
      </c>
      <c r="H36" s="85">
        <v>1.01</v>
      </c>
      <c r="I36" s="69">
        <v>341.4</v>
      </c>
      <c r="J36" s="69">
        <v>2.2000000000000002</v>
      </c>
      <c r="K36" s="70">
        <v>350.6</v>
      </c>
      <c r="L36" s="70">
        <v>7.3</v>
      </c>
      <c r="M36" s="70">
        <v>436</v>
      </c>
      <c r="N36" s="70">
        <v>46</v>
      </c>
      <c r="O36" s="14" t="s">
        <v>880</v>
      </c>
    </row>
    <row r="37" spans="1:15" x14ac:dyDescent="0.25">
      <c r="A37" s="5">
        <v>1</v>
      </c>
      <c r="B37" s="1" t="s">
        <v>881</v>
      </c>
      <c r="C37" s="5">
        <v>0.39179999999999998</v>
      </c>
      <c r="D37" s="5">
        <v>0.9</v>
      </c>
      <c r="E37" s="5">
        <v>5.3900000000000003E-2</v>
      </c>
      <c r="F37" s="85">
        <v>0.3</v>
      </c>
      <c r="G37" s="5">
        <v>5.3400000000000003E-2</v>
      </c>
      <c r="H37" s="85">
        <v>0.76</v>
      </c>
      <c r="I37" s="69">
        <v>338.2</v>
      </c>
      <c r="J37" s="69">
        <v>2</v>
      </c>
      <c r="K37" s="70">
        <v>335.7</v>
      </c>
      <c r="L37" s="70">
        <v>5.2</v>
      </c>
      <c r="M37" s="70">
        <v>344</v>
      </c>
      <c r="N37" s="70">
        <v>34</v>
      </c>
    </row>
    <row r="38" spans="1:15" x14ac:dyDescent="0.25">
      <c r="A38" s="5">
        <v>1</v>
      </c>
      <c r="B38" s="1" t="s">
        <v>882</v>
      </c>
      <c r="C38" s="5">
        <v>0.39389999999999997</v>
      </c>
      <c r="D38" s="5">
        <v>0.8</v>
      </c>
      <c r="E38" s="5">
        <v>5.3900000000000003E-2</v>
      </c>
      <c r="F38" s="85">
        <v>0.32</v>
      </c>
      <c r="G38" s="5">
        <v>5.3900000000000003E-2</v>
      </c>
      <c r="H38" s="85">
        <v>0.79</v>
      </c>
      <c r="I38" s="69">
        <v>338.6</v>
      </c>
      <c r="J38" s="69">
        <v>2.1</v>
      </c>
      <c r="K38" s="70">
        <v>337.2</v>
      </c>
      <c r="L38" s="70">
        <v>4.5</v>
      </c>
      <c r="M38" s="70">
        <v>366</v>
      </c>
      <c r="N38" s="70">
        <v>36</v>
      </c>
    </row>
    <row r="39" spans="1:15" x14ac:dyDescent="0.25">
      <c r="A39" s="5">
        <v>1</v>
      </c>
      <c r="B39" s="1" t="s">
        <v>883</v>
      </c>
      <c r="C39" s="5">
        <v>0.39190000000000003</v>
      </c>
      <c r="D39" s="5">
        <v>0.8</v>
      </c>
      <c r="E39" s="5">
        <v>5.4199999999999998E-2</v>
      </c>
      <c r="F39" s="85">
        <v>0.33</v>
      </c>
      <c r="G39" s="5">
        <v>5.2600000000000001E-2</v>
      </c>
      <c r="H39" s="85">
        <v>0.72</v>
      </c>
      <c r="I39" s="69">
        <v>340</v>
      </c>
      <c r="J39" s="69">
        <v>2.2000000000000002</v>
      </c>
      <c r="K39" s="70">
        <v>335.8</v>
      </c>
      <c r="L39" s="70">
        <v>4.4000000000000004</v>
      </c>
      <c r="M39" s="70">
        <v>312</v>
      </c>
      <c r="N39" s="70">
        <v>32</v>
      </c>
    </row>
    <row r="40" spans="1:15" x14ac:dyDescent="0.25">
      <c r="A40" s="5">
        <v>1</v>
      </c>
      <c r="B40" s="1" t="s">
        <v>884</v>
      </c>
      <c r="C40" s="5">
        <v>0.39090000000000003</v>
      </c>
      <c r="D40" s="5">
        <v>1</v>
      </c>
      <c r="E40" s="5">
        <v>5.3999999999999999E-2</v>
      </c>
      <c r="F40" s="85">
        <v>0.32</v>
      </c>
      <c r="G40" s="5">
        <v>5.2900000000000003E-2</v>
      </c>
      <c r="H40" s="85">
        <v>0.89</v>
      </c>
      <c r="I40" s="69">
        <v>339</v>
      </c>
      <c r="J40" s="69">
        <v>2.1</v>
      </c>
      <c r="K40" s="70">
        <v>335</v>
      </c>
      <c r="L40" s="70">
        <v>5.8</v>
      </c>
      <c r="M40" s="70">
        <v>326</v>
      </c>
      <c r="N40" s="70">
        <v>42</v>
      </c>
    </row>
    <row r="41" spans="1:15" x14ac:dyDescent="0.25">
      <c r="A41" s="5">
        <v>1</v>
      </c>
      <c r="B41" s="1" t="s">
        <v>885</v>
      </c>
      <c r="C41" s="5">
        <v>0.39960000000000001</v>
      </c>
      <c r="D41" s="5">
        <v>0.7</v>
      </c>
      <c r="E41" s="5">
        <v>5.3999999999999999E-2</v>
      </c>
      <c r="F41" s="85">
        <v>0.31</v>
      </c>
      <c r="G41" s="5">
        <v>5.3199999999999997E-2</v>
      </c>
      <c r="H41" s="85">
        <v>0.64</v>
      </c>
      <c r="I41" s="69">
        <v>339.2</v>
      </c>
      <c r="J41" s="69">
        <v>2.1</v>
      </c>
      <c r="K41" s="70">
        <v>341.4</v>
      </c>
      <c r="L41" s="70">
        <v>4.3</v>
      </c>
      <c r="M41" s="70">
        <v>336</v>
      </c>
      <c r="N41" s="70">
        <v>30</v>
      </c>
    </row>
    <row r="42" spans="1:15" x14ac:dyDescent="0.25">
      <c r="A42" s="5">
        <v>1</v>
      </c>
      <c r="B42" s="1" t="s">
        <v>886</v>
      </c>
      <c r="C42" s="5">
        <v>0.3947</v>
      </c>
      <c r="D42" s="5">
        <v>0.7</v>
      </c>
      <c r="E42" s="5">
        <v>5.3800000000000001E-2</v>
      </c>
      <c r="F42" s="85">
        <v>0.32</v>
      </c>
      <c r="G42" s="5">
        <v>5.3800000000000001E-2</v>
      </c>
      <c r="H42" s="85">
        <v>0.71</v>
      </c>
      <c r="I42" s="69">
        <v>338.1</v>
      </c>
      <c r="J42" s="69">
        <v>2.1</v>
      </c>
      <c r="K42" s="70">
        <v>337.8</v>
      </c>
      <c r="L42" s="70">
        <v>4.2</v>
      </c>
      <c r="M42" s="70">
        <v>360</v>
      </c>
      <c r="N42" s="70">
        <v>32</v>
      </c>
    </row>
    <row r="43" spans="1:15" x14ac:dyDescent="0.25">
      <c r="A43" s="5">
        <v>1</v>
      </c>
      <c r="B43" s="1" t="s">
        <v>887</v>
      </c>
      <c r="C43" s="5">
        <v>0.38300000000000001</v>
      </c>
      <c r="D43" s="5">
        <v>1.1000000000000001</v>
      </c>
      <c r="E43" s="5">
        <v>5.3100000000000001E-2</v>
      </c>
      <c r="F43" s="85">
        <v>0.35</v>
      </c>
      <c r="G43" s="5">
        <v>5.33E-2</v>
      </c>
      <c r="H43" s="85">
        <v>0.82</v>
      </c>
      <c r="I43" s="69">
        <v>333.7</v>
      </c>
      <c r="J43" s="69">
        <v>2.2999999999999998</v>
      </c>
      <c r="K43" s="70">
        <v>329.2</v>
      </c>
      <c r="L43" s="70">
        <v>6.3</v>
      </c>
      <c r="M43" s="70">
        <v>342</v>
      </c>
      <c r="N43" s="70">
        <v>36</v>
      </c>
    </row>
    <row r="44" spans="1:15" x14ac:dyDescent="0.25">
      <c r="A44" s="5">
        <v>1</v>
      </c>
      <c r="B44" s="1" t="s">
        <v>888</v>
      </c>
      <c r="C44" s="5">
        <v>0.37709999999999999</v>
      </c>
      <c r="D44" s="5">
        <v>0.9</v>
      </c>
      <c r="E44" s="5">
        <v>5.33E-2</v>
      </c>
      <c r="F44" s="85">
        <v>0.31</v>
      </c>
      <c r="G44" s="5">
        <v>5.2400000000000002E-2</v>
      </c>
      <c r="H44" s="85">
        <v>0.85</v>
      </c>
      <c r="I44" s="69">
        <v>334.5</v>
      </c>
      <c r="J44" s="69">
        <v>2</v>
      </c>
      <c r="K44" s="70">
        <v>324.89999999999998</v>
      </c>
      <c r="L44" s="70">
        <v>4.9000000000000004</v>
      </c>
      <c r="M44" s="70">
        <v>300</v>
      </c>
      <c r="N44" s="70">
        <v>40</v>
      </c>
    </row>
    <row r="45" spans="1:15" x14ac:dyDescent="0.25">
      <c r="A45" s="5">
        <v>1</v>
      </c>
      <c r="B45" s="1" t="s">
        <v>889</v>
      </c>
      <c r="C45" s="5">
        <v>0.39240000000000003</v>
      </c>
      <c r="D45" s="5">
        <v>1.1000000000000001</v>
      </c>
      <c r="E45" s="5">
        <v>5.33E-2</v>
      </c>
      <c r="F45" s="85">
        <v>0.31</v>
      </c>
      <c r="G45" s="5">
        <v>5.3499999999999999E-2</v>
      </c>
      <c r="H45" s="85">
        <v>0.89</v>
      </c>
      <c r="I45" s="69">
        <v>334.9</v>
      </c>
      <c r="J45" s="69">
        <v>2</v>
      </c>
      <c r="K45" s="70">
        <v>336.1</v>
      </c>
      <c r="L45" s="70">
        <v>6.1</v>
      </c>
      <c r="M45" s="70">
        <v>350</v>
      </c>
      <c r="N45" s="70">
        <v>40</v>
      </c>
    </row>
    <row r="46" spans="1:15" x14ac:dyDescent="0.25">
      <c r="A46" s="5">
        <v>1</v>
      </c>
      <c r="B46" s="1" t="s">
        <v>890</v>
      </c>
      <c r="C46" s="5">
        <v>0.38590000000000002</v>
      </c>
      <c r="D46" s="5">
        <v>0.9</v>
      </c>
      <c r="E46" s="5">
        <v>5.3400000000000003E-2</v>
      </c>
      <c r="F46" s="85">
        <v>0.37</v>
      </c>
      <c r="G46" s="5">
        <v>5.2699999999999997E-2</v>
      </c>
      <c r="H46" s="85">
        <v>0.77</v>
      </c>
      <c r="I46" s="69">
        <v>335.6</v>
      </c>
      <c r="J46" s="69">
        <v>2.4</v>
      </c>
      <c r="K46" s="70">
        <v>331.4</v>
      </c>
      <c r="L46" s="70">
        <v>5.0999999999999996</v>
      </c>
      <c r="M46" s="70">
        <v>316</v>
      </c>
      <c r="N46" s="70">
        <v>34</v>
      </c>
    </row>
    <row r="47" spans="1:15" x14ac:dyDescent="0.25">
      <c r="A47" s="65" t="s">
        <v>891</v>
      </c>
      <c r="B47" s="66"/>
      <c r="C47" s="90"/>
      <c r="D47" s="91"/>
      <c r="E47" s="91"/>
      <c r="F47" s="92"/>
      <c r="G47" s="92"/>
      <c r="H47" s="92"/>
      <c r="I47" s="75"/>
      <c r="J47" s="74"/>
      <c r="K47" s="74"/>
      <c r="L47" s="75"/>
      <c r="M47" s="75"/>
      <c r="N47" s="75"/>
    </row>
    <row r="48" spans="1:15" x14ac:dyDescent="0.25">
      <c r="A48" s="5">
        <v>2</v>
      </c>
      <c r="B48" s="1" t="s">
        <v>892</v>
      </c>
      <c r="C48" s="93">
        <v>0.39079999999999998</v>
      </c>
      <c r="D48" s="93">
        <v>1.1000000000000001</v>
      </c>
      <c r="E48" s="93">
        <v>5.3199999999999997E-2</v>
      </c>
      <c r="F48" s="94">
        <v>0.32</v>
      </c>
      <c r="G48" s="3">
        <v>5.3400000000000003E-2</v>
      </c>
      <c r="H48" s="85">
        <v>1.1100000000000001</v>
      </c>
      <c r="I48" s="69">
        <v>334.3</v>
      </c>
      <c r="J48" s="69">
        <v>2.1</v>
      </c>
      <c r="K48" s="70">
        <v>334.9</v>
      </c>
      <c r="L48" s="70">
        <v>6.4</v>
      </c>
      <c r="M48" s="70">
        <v>346</v>
      </c>
      <c r="N48" s="70">
        <v>50</v>
      </c>
    </row>
    <row r="49" spans="1:14" x14ac:dyDescent="0.25">
      <c r="A49" s="5">
        <v>2</v>
      </c>
      <c r="B49" s="1" t="s">
        <v>893</v>
      </c>
      <c r="C49" s="5">
        <v>0.38679999999999998</v>
      </c>
      <c r="D49" s="5">
        <v>1.1000000000000001</v>
      </c>
      <c r="E49" s="5">
        <v>5.3400000000000003E-2</v>
      </c>
      <c r="F49" s="85">
        <v>0.31</v>
      </c>
      <c r="G49" s="3">
        <v>5.2900000000000003E-2</v>
      </c>
      <c r="H49" s="85">
        <v>1.01</v>
      </c>
      <c r="I49" s="69">
        <v>335.1</v>
      </c>
      <c r="J49" s="69">
        <v>2</v>
      </c>
      <c r="K49" s="70">
        <v>332</v>
      </c>
      <c r="L49" s="70">
        <v>6.4</v>
      </c>
      <c r="M49" s="70">
        <v>322</v>
      </c>
      <c r="N49" s="70">
        <v>46</v>
      </c>
    </row>
    <row r="50" spans="1:14" x14ac:dyDescent="0.25">
      <c r="A50" s="5">
        <v>2</v>
      </c>
      <c r="B50" s="1" t="s">
        <v>894</v>
      </c>
      <c r="C50" s="5">
        <v>0.39589999999999997</v>
      </c>
      <c r="D50" s="5">
        <v>1.1000000000000001</v>
      </c>
      <c r="E50" s="5">
        <v>5.3600000000000002E-2</v>
      </c>
      <c r="F50" s="85">
        <v>0.32</v>
      </c>
      <c r="G50" s="5">
        <v>5.3600000000000002E-2</v>
      </c>
      <c r="H50" s="85">
        <v>0.95</v>
      </c>
      <c r="I50" s="69">
        <v>336.7</v>
      </c>
      <c r="J50" s="69">
        <v>2.1</v>
      </c>
      <c r="K50" s="70">
        <v>338.7</v>
      </c>
      <c r="L50" s="70">
        <v>6.2</v>
      </c>
      <c r="M50" s="70">
        <v>354</v>
      </c>
      <c r="N50" s="70">
        <v>44</v>
      </c>
    </row>
    <row r="51" spans="1:14" x14ac:dyDescent="0.25">
      <c r="A51" s="5">
        <v>2</v>
      </c>
      <c r="B51" s="1" t="s">
        <v>895</v>
      </c>
      <c r="C51" s="5">
        <v>0.38669999999999999</v>
      </c>
      <c r="D51" s="5">
        <v>1.2</v>
      </c>
      <c r="E51" s="5">
        <v>5.3699999999999998E-2</v>
      </c>
      <c r="F51" s="85">
        <v>0.24</v>
      </c>
      <c r="G51" s="5">
        <v>5.3100000000000001E-2</v>
      </c>
      <c r="H51" s="85">
        <v>1.03</v>
      </c>
      <c r="I51" s="69">
        <v>337.5</v>
      </c>
      <c r="J51" s="69">
        <v>1.6</v>
      </c>
      <c r="K51" s="70">
        <v>332</v>
      </c>
      <c r="L51" s="70">
        <v>7.1</v>
      </c>
      <c r="M51" s="70">
        <v>330</v>
      </c>
      <c r="N51" s="70">
        <v>46</v>
      </c>
    </row>
    <row r="52" spans="1:14" x14ac:dyDescent="0.25">
      <c r="A52" s="5">
        <v>2</v>
      </c>
      <c r="B52" s="1" t="s">
        <v>896</v>
      </c>
      <c r="C52" s="5">
        <v>0.38669999999999999</v>
      </c>
      <c r="D52" s="5">
        <v>1.1000000000000001</v>
      </c>
      <c r="E52" s="5">
        <v>5.33E-2</v>
      </c>
      <c r="F52" s="85">
        <v>0.28999999999999998</v>
      </c>
      <c r="G52" s="5">
        <v>5.3199999999999997E-2</v>
      </c>
      <c r="H52" s="85">
        <v>0.8</v>
      </c>
      <c r="I52" s="69">
        <v>335</v>
      </c>
      <c r="J52" s="69">
        <v>1.9</v>
      </c>
      <c r="K52" s="70">
        <v>332</v>
      </c>
      <c r="L52" s="70">
        <v>6.2</v>
      </c>
      <c r="M52" s="70">
        <v>336</v>
      </c>
      <c r="N52" s="70">
        <v>38</v>
      </c>
    </row>
    <row r="53" spans="1:14" x14ac:dyDescent="0.25">
      <c r="A53" s="5">
        <v>2</v>
      </c>
      <c r="B53" s="1" t="s">
        <v>897</v>
      </c>
      <c r="C53" s="5">
        <v>0.38929999999999998</v>
      </c>
      <c r="D53" s="5">
        <v>0.9</v>
      </c>
      <c r="E53" s="5">
        <v>5.3400000000000003E-2</v>
      </c>
      <c r="F53" s="85">
        <v>0.26</v>
      </c>
      <c r="G53" s="5">
        <v>5.3600000000000002E-2</v>
      </c>
      <c r="H53" s="85">
        <v>0.8</v>
      </c>
      <c r="I53" s="69">
        <v>335.6</v>
      </c>
      <c r="J53" s="69">
        <v>1.7</v>
      </c>
      <c r="K53" s="70">
        <v>333.8</v>
      </c>
      <c r="L53" s="70">
        <v>5.2</v>
      </c>
      <c r="M53" s="70">
        <v>352</v>
      </c>
      <c r="N53" s="70">
        <v>36</v>
      </c>
    </row>
    <row r="54" spans="1:14" x14ac:dyDescent="0.25">
      <c r="A54" s="5">
        <v>2</v>
      </c>
      <c r="B54" s="1" t="s">
        <v>898</v>
      </c>
      <c r="C54" s="5">
        <v>0.3826</v>
      </c>
      <c r="D54" s="5">
        <v>0.8</v>
      </c>
      <c r="E54" s="5">
        <v>5.33E-2</v>
      </c>
      <c r="F54" s="85">
        <v>0.25</v>
      </c>
      <c r="G54" s="5">
        <v>5.2699999999999997E-2</v>
      </c>
      <c r="H54" s="85">
        <v>0.78</v>
      </c>
      <c r="I54" s="69">
        <v>335</v>
      </c>
      <c r="J54" s="69">
        <v>1.6</v>
      </c>
      <c r="K54" s="70">
        <v>328.9</v>
      </c>
      <c r="L54" s="70">
        <v>4.5999999999999996</v>
      </c>
      <c r="M54" s="70">
        <v>314</v>
      </c>
      <c r="N54" s="70">
        <v>36</v>
      </c>
    </row>
    <row r="55" spans="1:14" x14ac:dyDescent="0.25">
      <c r="A55" s="5">
        <v>2</v>
      </c>
      <c r="B55" s="1" t="s">
        <v>899</v>
      </c>
      <c r="C55" s="5">
        <v>0.39379999999999998</v>
      </c>
      <c r="D55" s="5">
        <v>0.9</v>
      </c>
      <c r="E55" s="5">
        <v>5.3699999999999998E-2</v>
      </c>
      <c r="F55" s="85">
        <v>0.34</v>
      </c>
      <c r="G55" s="5">
        <v>5.3499999999999999E-2</v>
      </c>
      <c r="H55" s="85">
        <v>0.79</v>
      </c>
      <c r="I55" s="69">
        <v>337.5</v>
      </c>
      <c r="J55" s="69">
        <v>2.2000000000000002</v>
      </c>
      <c r="K55" s="70">
        <v>337.2</v>
      </c>
      <c r="L55" s="70">
        <v>5.0999999999999996</v>
      </c>
      <c r="M55" s="70">
        <v>348</v>
      </c>
      <c r="N55" s="70">
        <v>36</v>
      </c>
    </row>
    <row r="56" spans="1:14" x14ac:dyDescent="0.25">
      <c r="A56" s="5">
        <v>2</v>
      </c>
      <c r="B56" s="1" t="s">
        <v>900</v>
      </c>
      <c r="C56" s="5">
        <v>0.39079999999999998</v>
      </c>
      <c r="D56" s="5">
        <v>0.9</v>
      </c>
      <c r="E56" s="5">
        <v>5.3400000000000003E-2</v>
      </c>
      <c r="F56" s="85">
        <v>0.3</v>
      </c>
      <c r="G56" s="5">
        <v>5.3199999999999997E-2</v>
      </c>
      <c r="H56" s="85">
        <v>0.97</v>
      </c>
      <c r="I56" s="69">
        <v>335.5</v>
      </c>
      <c r="J56" s="69">
        <v>1.9</v>
      </c>
      <c r="K56" s="70">
        <v>335</v>
      </c>
      <c r="L56" s="70">
        <v>5.3</v>
      </c>
      <c r="M56" s="70">
        <v>336</v>
      </c>
      <c r="N56" s="70">
        <v>44</v>
      </c>
    </row>
    <row r="57" spans="1:14" x14ac:dyDescent="0.25">
      <c r="A57" s="5">
        <v>2</v>
      </c>
      <c r="B57" s="1" t="s">
        <v>901</v>
      </c>
      <c r="C57" s="5">
        <v>0.39100000000000001</v>
      </c>
      <c r="D57" s="5">
        <v>1</v>
      </c>
      <c r="E57" s="5">
        <v>5.3699999999999998E-2</v>
      </c>
      <c r="F57" s="85">
        <v>0.28000000000000003</v>
      </c>
      <c r="G57" s="5">
        <v>5.3699999999999998E-2</v>
      </c>
      <c r="H57" s="85">
        <v>0.94</v>
      </c>
      <c r="I57" s="69">
        <v>336.9</v>
      </c>
      <c r="J57" s="69">
        <v>1.8</v>
      </c>
      <c r="K57" s="70">
        <v>335.1</v>
      </c>
      <c r="L57" s="70">
        <v>5.5</v>
      </c>
      <c r="M57" s="70">
        <v>358</v>
      </c>
      <c r="N57" s="70">
        <v>42</v>
      </c>
    </row>
    <row r="58" spans="1:14" x14ac:dyDescent="0.25">
      <c r="A58" s="5">
        <v>2</v>
      </c>
      <c r="B58" s="1" t="s">
        <v>902</v>
      </c>
      <c r="C58" s="5">
        <v>0.39839999999999998</v>
      </c>
      <c r="D58" s="5">
        <v>1.3</v>
      </c>
      <c r="E58" s="5">
        <v>5.3900000000000003E-2</v>
      </c>
      <c r="F58" s="85">
        <v>0.28999999999999998</v>
      </c>
      <c r="G58" s="5">
        <v>5.3699999999999998E-2</v>
      </c>
      <c r="H58" s="85">
        <v>1.06</v>
      </c>
      <c r="I58" s="69">
        <v>338.2</v>
      </c>
      <c r="J58" s="69">
        <v>1.9</v>
      </c>
      <c r="K58" s="70">
        <v>340.5</v>
      </c>
      <c r="L58" s="70">
        <v>7.4</v>
      </c>
      <c r="M58" s="70">
        <v>358</v>
      </c>
      <c r="N58" s="70">
        <v>48</v>
      </c>
    </row>
    <row r="59" spans="1:14" x14ac:dyDescent="0.25">
      <c r="A59" s="5">
        <v>2</v>
      </c>
      <c r="B59" s="1" t="s">
        <v>903</v>
      </c>
      <c r="C59" s="5">
        <v>0.38790000000000002</v>
      </c>
      <c r="D59" s="5">
        <v>1.2</v>
      </c>
      <c r="E59" s="5">
        <v>5.3499999999999999E-2</v>
      </c>
      <c r="F59" s="85">
        <v>0.26</v>
      </c>
      <c r="G59" s="5">
        <v>5.2900000000000003E-2</v>
      </c>
      <c r="H59" s="85">
        <v>1.04</v>
      </c>
      <c r="I59" s="69">
        <v>336</v>
      </c>
      <c r="J59" s="69">
        <v>1.7</v>
      </c>
      <c r="K59" s="70">
        <v>332.8</v>
      </c>
      <c r="L59" s="70">
        <v>7</v>
      </c>
      <c r="M59" s="70">
        <v>322</v>
      </c>
      <c r="N59" s="70">
        <v>48</v>
      </c>
    </row>
    <row r="60" spans="1:14" x14ac:dyDescent="0.25">
      <c r="A60" s="5">
        <v>2</v>
      </c>
      <c r="B60" s="1" t="s">
        <v>904</v>
      </c>
      <c r="C60" s="5">
        <v>0.40050000000000002</v>
      </c>
      <c r="D60" s="5">
        <v>1.3</v>
      </c>
      <c r="E60" s="5">
        <v>5.4100000000000002E-2</v>
      </c>
      <c r="F60" s="85">
        <v>0.26</v>
      </c>
      <c r="G60" s="5">
        <v>5.4399999999999997E-2</v>
      </c>
      <c r="H60" s="85">
        <v>1.0900000000000001</v>
      </c>
      <c r="I60" s="69">
        <v>339.6</v>
      </c>
      <c r="J60" s="69">
        <v>1.7</v>
      </c>
      <c r="K60" s="70">
        <v>342</v>
      </c>
      <c r="L60" s="70">
        <v>7.3</v>
      </c>
      <c r="M60" s="70">
        <v>386</v>
      </c>
      <c r="N60" s="70">
        <v>48</v>
      </c>
    </row>
    <row r="61" spans="1:14" x14ac:dyDescent="0.25">
      <c r="A61" s="5">
        <v>2</v>
      </c>
      <c r="B61" s="1" t="s">
        <v>905</v>
      </c>
      <c r="C61" s="5">
        <v>0.39739999999999998</v>
      </c>
      <c r="D61" s="5">
        <v>1.1000000000000001</v>
      </c>
      <c r="E61" s="5">
        <v>5.3800000000000001E-2</v>
      </c>
      <c r="F61" s="85">
        <v>0.28999999999999998</v>
      </c>
      <c r="G61" s="5">
        <v>5.3400000000000003E-2</v>
      </c>
      <c r="H61" s="85">
        <v>0.93</v>
      </c>
      <c r="I61" s="69">
        <v>337.8</v>
      </c>
      <c r="J61" s="69">
        <v>1.9</v>
      </c>
      <c r="K61" s="70">
        <v>339.7</v>
      </c>
      <c r="L61" s="70">
        <v>6.3</v>
      </c>
      <c r="M61" s="70">
        <v>344</v>
      </c>
      <c r="N61" s="70">
        <v>44</v>
      </c>
    </row>
    <row r="62" spans="1:14" x14ac:dyDescent="0.25">
      <c r="A62" s="5">
        <v>2</v>
      </c>
      <c r="B62" s="1" t="s">
        <v>906</v>
      </c>
      <c r="C62" s="5">
        <v>0.39389999999999997</v>
      </c>
      <c r="D62" s="5">
        <v>1.2</v>
      </c>
      <c r="E62" s="5">
        <v>5.33E-2</v>
      </c>
      <c r="F62" s="85">
        <v>0.34</v>
      </c>
      <c r="G62" s="5">
        <v>5.3400000000000003E-2</v>
      </c>
      <c r="H62" s="85">
        <v>1.05</v>
      </c>
      <c r="I62" s="69">
        <v>334.8</v>
      </c>
      <c r="J62" s="69">
        <v>2.2000000000000002</v>
      </c>
      <c r="K62" s="70">
        <v>337.2</v>
      </c>
      <c r="L62" s="70">
        <v>6.8</v>
      </c>
      <c r="M62" s="70">
        <v>344</v>
      </c>
      <c r="N62" s="70">
        <v>48</v>
      </c>
    </row>
    <row r="63" spans="1:14" x14ac:dyDescent="0.25">
      <c r="A63" s="5">
        <v>2</v>
      </c>
      <c r="B63" s="1" t="s">
        <v>907</v>
      </c>
      <c r="C63" s="5">
        <v>0.39129999999999998</v>
      </c>
      <c r="D63" s="5">
        <v>1.1000000000000001</v>
      </c>
      <c r="E63" s="5">
        <v>5.3199999999999997E-2</v>
      </c>
      <c r="F63" s="85">
        <v>0.28999999999999998</v>
      </c>
      <c r="G63" s="5">
        <v>5.3600000000000002E-2</v>
      </c>
      <c r="H63" s="85">
        <v>0.98</v>
      </c>
      <c r="I63" s="69">
        <v>334</v>
      </c>
      <c r="J63" s="69">
        <v>1.9</v>
      </c>
      <c r="K63" s="70">
        <v>335.3</v>
      </c>
      <c r="L63" s="70">
        <v>6.3</v>
      </c>
      <c r="M63" s="70">
        <v>352</v>
      </c>
      <c r="N63" s="70">
        <v>44</v>
      </c>
    </row>
    <row r="64" spans="1:14" x14ac:dyDescent="0.25">
      <c r="A64" s="5">
        <v>2</v>
      </c>
      <c r="B64" s="1" t="s">
        <v>908</v>
      </c>
      <c r="C64" s="5">
        <v>0.39489999999999997</v>
      </c>
      <c r="D64" s="5">
        <v>1</v>
      </c>
      <c r="E64" s="5">
        <v>5.3699999999999998E-2</v>
      </c>
      <c r="F64" s="85">
        <v>0.35</v>
      </c>
      <c r="G64" s="5">
        <v>5.3499999999999999E-2</v>
      </c>
      <c r="H64" s="85">
        <v>0.95</v>
      </c>
      <c r="I64" s="69">
        <v>337</v>
      </c>
      <c r="J64" s="69">
        <v>2.2999999999999998</v>
      </c>
      <c r="K64" s="70">
        <v>337.9</v>
      </c>
      <c r="L64" s="70">
        <v>5.6</v>
      </c>
      <c r="M64" s="70">
        <v>348</v>
      </c>
      <c r="N64" s="70">
        <v>42</v>
      </c>
    </row>
    <row r="65" spans="1:15" x14ac:dyDescent="0.25">
      <c r="A65" s="5">
        <v>2</v>
      </c>
      <c r="B65" s="1" t="s">
        <v>909</v>
      </c>
      <c r="C65" s="5">
        <v>0.40229999999999999</v>
      </c>
      <c r="D65" s="5">
        <v>1</v>
      </c>
      <c r="E65" s="5">
        <v>5.3600000000000002E-2</v>
      </c>
      <c r="F65" s="85">
        <v>0.34</v>
      </c>
      <c r="G65" s="5">
        <v>5.4699999999999999E-2</v>
      </c>
      <c r="H65" s="85">
        <v>0.81</v>
      </c>
      <c r="I65" s="69">
        <v>336.6</v>
      </c>
      <c r="J65" s="69">
        <v>2.2000000000000002</v>
      </c>
      <c r="K65" s="70">
        <v>343.3</v>
      </c>
      <c r="L65" s="70">
        <v>5.7</v>
      </c>
      <c r="M65" s="70">
        <v>400</v>
      </c>
      <c r="N65" s="70">
        <v>36</v>
      </c>
    </row>
    <row r="66" spans="1:15" x14ac:dyDescent="0.25">
      <c r="A66" s="5">
        <v>2</v>
      </c>
      <c r="B66" s="1" t="s">
        <v>910</v>
      </c>
      <c r="C66" s="5">
        <v>0.38300000000000001</v>
      </c>
      <c r="D66" s="5">
        <v>1.3</v>
      </c>
      <c r="E66" s="5">
        <v>5.3499999999999999E-2</v>
      </c>
      <c r="F66" s="85">
        <v>0.3</v>
      </c>
      <c r="G66" s="5">
        <v>5.28E-2</v>
      </c>
      <c r="H66" s="85">
        <v>1.06</v>
      </c>
      <c r="I66" s="69">
        <v>335.8</v>
      </c>
      <c r="J66" s="69">
        <v>2</v>
      </c>
      <c r="K66" s="70">
        <v>329.3</v>
      </c>
      <c r="L66" s="70">
        <v>7.4</v>
      </c>
      <c r="M66" s="70">
        <v>318</v>
      </c>
      <c r="N66" s="70">
        <v>48</v>
      </c>
    </row>
    <row r="67" spans="1:15" x14ac:dyDescent="0.25">
      <c r="A67" s="5">
        <v>2</v>
      </c>
      <c r="B67" s="1" t="s">
        <v>911</v>
      </c>
      <c r="C67" s="5">
        <v>0.39510000000000001</v>
      </c>
      <c r="D67" s="5">
        <v>0.9</v>
      </c>
      <c r="E67" s="5">
        <v>5.3499999999999999E-2</v>
      </c>
      <c r="F67" s="85">
        <v>0.31</v>
      </c>
      <c r="G67" s="5">
        <v>5.3400000000000003E-2</v>
      </c>
      <c r="H67" s="85">
        <v>0.69</v>
      </c>
      <c r="I67" s="69">
        <v>336.2</v>
      </c>
      <c r="J67" s="69">
        <v>2</v>
      </c>
      <c r="K67" s="70">
        <v>338.1</v>
      </c>
      <c r="L67" s="70">
        <v>5</v>
      </c>
      <c r="M67" s="70">
        <v>342</v>
      </c>
      <c r="N67" s="70">
        <v>30</v>
      </c>
    </row>
    <row r="68" spans="1:15" x14ac:dyDescent="0.25">
      <c r="A68" s="5">
        <v>2</v>
      </c>
      <c r="B68" s="1" t="s">
        <v>912</v>
      </c>
      <c r="C68" s="5">
        <v>0.38490000000000002</v>
      </c>
      <c r="D68" s="5">
        <v>0.9</v>
      </c>
      <c r="E68" s="5">
        <v>5.3600000000000002E-2</v>
      </c>
      <c r="F68" s="85">
        <v>0.27</v>
      </c>
      <c r="G68" s="5">
        <v>5.2499999999999998E-2</v>
      </c>
      <c r="H68" s="85">
        <v>0.81</v>
      </c>
      <c r="I68" s="69">
        <v>336.7</v>
      </c>
      <c r="J68" s="69">
        <v>1.8</v>
      </c>
      <c r="K68" s="70">
        <v>330.6</v>
      </c>
      <c r="L68" s="70">
        <v>4.9000000000000004</v>
      </c>
      <c r="M68" s="70">
        <v>306</v>
      </c>
      <c r="N68" s="70">
        <v>36</v>
      </c>
    </row>
    <row r="69" spans="1:15" x14ac:dyDescent="0.25">
      <c r="A69" s="5">
        <v>2</v>
      </c>
      <c r="B69" s="1" t="s">
        <v>913</v>
      </c>
      <c r="C69" s="5">
        <v>0.38290000000000002</v>
      </c>
      <c r="D69" s="5">
        <v>1</v>
      </c>
      <c r="E69" s="5">
        <v>5.3499999999999999E-2</v>
      </c>
      <c r="F69" s="85">
        <v>0.31</v>
      </c>
      <c r="G69" s="5">
        <v>5.28E-2</v>
      </c>
      <c r="H69" s="85">
        <v>0.73</v>
      </c>
      <c r="I69" s="69">
        <v>336.3</v>
      </c>
      <c r="J69" s="69">
        <v>2</v>
      </c>
      <c r="K69" s="70">
        <v>329.2</v>
      </c>
      <c r="L69" s="70">
        <v>5.6</v>
      </c>
      <c r="M69" s="70">
        <v>320</v>
      </c>
      <c r="N69" s="70">
        <v>32</v>
      </c>
    </row>
    <row r="70" spans="1:15" x14ac:dyDescent="0.25">
      <c r="A70" s="5">
        <v>2</v>
      </c>
      <c r="B70" s="1" t="s">
        <v>914</v>
      </c>
      <c r="C70" s="5">
        <v>0.38279999999999997</v>
      </c>
      <c r="D70" s="5">
        <v>1.1000000000000001</v>
      </c>
      <c r="E70" s="5">
        <v>5.3600000000000002E-2</v>
      </c>
      <c r="F70" s="85">
        <v>0.3</v>
      </c>
      <c r="G70" s="5">
        <v>5.2600000000000001E-2</v>
      </c>
      <c r="H70" s="85">
        <v>0.91</v>
      </c>
      <c r="I70" s="69">
        <v>336.3</v>
      </c>
      <c r="J70" s="69">
        <v>2</v>
      </c>
      <c r="K70" s="70">
        <v>329.1</v>
      </c>
      <c r="L70" s="70">
        <v>6.1</v>
      </c>
      <c r="M70" s="70">
        <v>312</v>
      </c>
      <c r="N70" s="70">
        <v>42</v>
      </c>
    </row>
    <row r="71" spans="1:15" x14ac:dyDescent="0.25">
      <c r="A71" s="5">
        <v>2</v>
      </c>
      <c r="B71" s="1" t="s">
        <v>915</v>
      </c>
      <c r="C71" s="88">
        <v>0.38450000000000001</v>
      </c>
      <c r="D71" s="88">
        <v>0.9</v>
      </c>
      <c r="E71" s="88">
        <v>5.3100000000000001E-2</v>
      </c>
      <c r="F71" s="89">
        <v>0.23</v>
      </c>
      <c r="G71" s="5">
        <v>5.3100000000000001E-2</v>
      </c>
      <c r="H71" s="85">
        <v>0.82</v>
      </c>
      <c r="I71" s="69">
        <v>333.7</v>
      </c>
      <c r="J71" s="69">
        <v>1.5</v>
      </c>
      <c r="K71" s="70">
        <v>330.4</v>
      </c>
      <c r="L71" s="70">
        <v>5.0999999999999996</v>
      </c>
      <c r="M71" s="70">
        <v>332</v>
      </c>
      <c r="N71" s="70">
        <v>38</v>
      </c>
      <c r="O71" s="14" t="s">
        <v>916</v>
      </c>
    </row>
    <row r="72" spans="1:15" x14ac:dyDescent="0.25">
      <c r="A72" s="5">
        <v>2</v>
      </c>
      <c r="B72" s="1" t="s">
        <v>917</v>
      </c>
      <c r="C72" s="5">
        <v>0.38919999999999999</v>
      </c>
      <c r="D72" s="5">
        <v>1</v>
      </c>
      <c r="E72" s="5">
        <v>5.3600000000000002E-2</v>
      </c>
      <c r="F72" s="85">
        <v>0.28000000000000003</v>
      </c>
      <c r="G72" s="5">
        <v>5.3499999999999999E-2</v>
      </c>
      <c r="H72" s="85">
        <v>0.83</v>
      </c>
      <c r="I72" s="69">
        <v>336.9</v>
      </c>
      <c r="J72" s="69">
        <v>1.8</v>
      </c>
      <c r="K72" s="70">
        <v>333.8</v>
      </c>
      <c r="L72" s="70">
        <v>5.4</v>
      </c>
      <c r="M72" s="70">
        <v>348</v>
      </c>
      <c r="N72" s="70">
        <v>36</v>
      </c>
    </row>
    <row r="73" spans="1:15" x14ac:dyDescent="0.25">
      <c r="A73" s="5">
        <v>2</v>
      </c>
      <c r="B73" s="1" t="s">
        <v>918</v>
      </c>
      <c r="C73" s="5">
        <v>0.3982</v>
      </c>
      <c r="D73" s="5">
        <v>1</v>
      </c>
      <c r="E73" s="5">
        <v>5.3800000000000001E-2</v>
      </c>
      <c r="F73" s="85">
        <v>0.28000000000000003</v>
      </c>
      <c r="G73" s="5">
        <v>5.3900000000000003E-2</v>
      </c>
      <c r="H73" s="85">
        <v>0.79</v>
      </c>
      <c r="I73" s="69">
        <v>337.8</v>
      </c>
      <c r="J73" s="69">
        <v>1.8</v>
      </c>
      <c r="K73" s="70">
        <v>340.3</v>
      </c>
      <c r="L73" s="70">
        <v>5.7</v>
      </c>
      <c r="M73" s="70">
        <v>364</v>
      </c>
      <c r="N73" s="70">
        <v>36</v>
      </c>
    </row>
    <row r="74" spans="1:15" x14ac:dyDescent="0.25">
      <c r="A74" s="5">
        <v>2</v>
      </c>
      <c r="B74" s="1" t="s">
        <v>919</v>
      </c>
      <c r="C74" s="88">
        <v>0.38790000000000002</v>
      </c>
      <c r="D74" s="88">
        <v>0.7</v>
      </c>
      <c r="E74" s="88">
        <v>5.4300000000000001E-2</v>
      </c>
      <c r="F74" s="89">
        <v>0.24</v>
      </c>
      <c r="G74" s="5">
        <v>5.2499999999999998E-2</v>
      </c>
      <c r="H74" s="85">
        <v>0.61</v>
      </c>
      <c r="I74" s="69">
        <v>340.6</v>
      </c>
      <c r="J74" s="69">
        <v>1.6</v>
      </c>
      <c r="K74" s="70">
        <v>332.8</v>
      </c>
      <c r="L74" s="70">
        <v>3.7</v>
      </c>
      <c r="M74" s="70">
        <v>308</v>
      </c>
      <c r="N74" s="70">
        <v>28</v>
      </c>
      <c r="O74" s="14" t="s">
        <v>880</v>
      </c>
    </row>
    <row r="75" spans="1:15" x14ac:dyDescent="0.25">
      <c r="A75" s="5">
        <v>2</v>
      </c>
      <c r="B75" s="1" t="s">
        <v>920</v>
      </c>
      <c r="C75" s="5">
        <v>0.38529999999999998</v>
      </c>
      <c r="D75" s="5">
        <v>0.8</v>
      </c>
      <c r="E75" s="5">
        <v>5.4100000000000002E-2</v>
      </c>
      <c r="F75" s="85">
        <v>0.24</v>
      </c>
      <c r="G75" s="5">
        <v>5.28E-2</v>
      </c>
      <c r="H75" s="85">
        <v>0.7</v>
      </c>
      <c r="I75" s="69">
        <v>339.7</v>
      </c>
      <c r="J75" s="69">
        <v>1.6</v>
      </c>
      <c r="K75" s="70">
        <v>331</v>
      </c>
      <c r="L75" s="70">
        <v>4.5</v>
      </c>
      <c r="M75" s="70">
        <v>318</v>
      </c>
      <c r="N75" s="70">
        <v>32</v>
      </c>
    </row>
    <row r="76" spans="1:15" x14ac:dyDescent="0.25">
      <c r="A76" s="5">
        <v>2</v>
      </c>
      <c r="B76" s="1" t="s">
        <v>921</v>
      </c>
      <c r="C76" s="5">
        <v>0.38879999999999998</v>
      </c>
      <c r="D76" s="5">
        <v>0.7</v>
      </c>
      <c r="E76" s="5">
        <v>5.3900000000000003E-2</v>
      </c>
      <c r="F76" s="85">
        <v>0.31</v>
      </c>
      <c r="G76" s="5">
        <v>5.3699999999999998E-2</v>
      </c>
      <c r="H76" s="85">
        <v>0.73</v>
      </c>
      <c r="I76" s="69">
        <v>338.5</v>
      </c>
      <c r="J76" s="69">
        <v>2</v>
      </c>
      <c r="K76" s="70">
        <v>333.5</v>
      </c>
      <c r="L76" s="70">
        <v>4.2</v>
      </c>
      <c r="M76" s="70">
        <v>356</v>
      </c>
      <c r="N76" s="70">
        <v>32</v>
      </c>
    </row>
    <row r="77" spans="1:15" x14ac:dyDescent="0.25">
      <c r="A77" s="5">
        <v>2</v>
      </c>
      <c r="B77" s="1" t="s">
        <v>922</v>
      </c>
      <c r="C77" s="5">
        <v>0.38419999999999999</v>
      </c>
      <c r="D77" s="5">
        <v>1</v>
      </c>
      <c r="E77" s="5">
        <v>5.3900000000000003E-2</v>
      </c>
      <c r="F77" s="85">
        <v>0.22</v>
      </c>
      <c r="G77" s="5">
        <v>5.2499999999999998E-2</v>
      </c>
      <c r="H77" s="85">
        <v>0.81</v>
      </c>
      <c r="I77" s="69">
        <v>338.7</v>
      </c>
      <c r="J77" s="69">
        <v>1.4</v>
      </c>
      <c r="K77" s="70">
        <v>330.1</v>
      </c>
      <c r="L77" s="70">
        <v>5.7</v>
      </c>
      <c r="M77" s="70">
        <v>306</v>
      </c>
      <c r="N77" s="70">
        <v>36</v>
      </c>
    </row>
    <row r="78" spans="1:15" x14ac:dyDescent="0.25">
      <c r="A78" s="5">
        <v>2</v>
      </c>
      <c r="B78" s="1" t="s">
        <v>923</v>
      </c>
      <c r="C78" s="5">
        <v>0.38990000000000002</v>
      </c>
      <c r="D78" s="5">
        <v>0.8</v>
      </c>
      <c r="E78" s="5">
        <v>5.3999999999999999E-2</v>
      </c>
      <c r="F78" s="85">
        <v>0.32</v>
      </c>
      <c r="G78" s="5">
        <v>5.3100000000000001E-2</v>
      </c>
      <c r="H78" s="85">
        <v>0.72</v>
      </c>
      <c r="I78" s="69">
        <v>339</v>
      </c>
      <c r="J78" s="69">
        <v>2.1</v>
      </c>
      <c r="K78" s="70">
        <v>334.3</v>
      </c>
      <c r="L78" s="70">
        <v>4.5999999999999996</v>
      </c>
      <c r="M78" s="70">
        <v>332</v>
      </c>
      <c r="N78" s="70">
        <v>32</v>
      </c>
    </row>
    <row r="79" spans="1:15" x14ac:dyDescent="0.25">
      <c r="A79" s="5">
        <v>2</v>
      </c>
      <c r="B79" s="1" t="s">
        <v>924</v>
      </c>
      <c r="C79" s="5">
        <v>0.39429999999999998</v>
      </c>
      <c r="D79" s="5">
        <v>1</v>
      </c>
      <c r="E79" s="5">
        <v>5.3999999999999999E-2</v>
      </c>
      <c r="F79" s="85">
        <v>0.24</v>
      </c>
      <c r="G79" s="5">
        <v>5.3199999999999997E-2</v>
      </c>
      <c r="H79" s="85">
        <v>0.87</v>
      </c>
      <c r="I79" s="69">
        <v>338.9</v>
      </c>
      <c r="J79" s="69">
        <v>1.6</v>
      </c>
      <c r="K79" s="70">
        <v>337.5</v>
      </c>
      <c r="L79" s="70">
        <v>5.5</v>
      </c>
      <c r="M79" s="70">
        <v>336</v>
      </c>
      <c r="N79" s="70">
        <v>38</v>
      </c>
    </row>
    <row r="80" spans="1:15" x14ac:dyDescent="0.25">
      <c r="A80" s="65" t="s">
        <v>925</v>
      </c>
      <c r="B80" s="66"/>
      <c r="C80" s="90"/>
      <c r="D80" s="91"/>
      <c r="E80" s="91"/>
      <c r="F80" s="92"/>
      <c r="G80" s="92"/>
      <c r="H80" s="92"/>
      <c r="I80" s="75"/>
      <c r="J80" s="74"/>
      <c r="K80" s="74"/>
      <c r="L80" s="75"/>
      <c r="M80" s="75"/>
      <c r="N80" s="75"/>
    </row>
    <row r="81" spans="1:15" x14ac:dyDescent="0.25">
      <c r="A81" s="5">
        <v>3</v>
      </c>
      <c r="B81" s="1" t="s">
        <v>926</v>
      </c>
      <c r="C81" s="5">
        <v>0.38900000000000001</v>
      </c>
      <c r="D81" s="5">
        <v>0.9</v>
      </c>
      <c r="E81" s="5">
        <v>5.3499999999999999E-2</v>
      </c>
      <c r="F81" s="85">
        <v>0.28999999999999998</v>
      </c>
      <c r="G81" s="5">
        <v>5.33E-2</v>
      </c>
      <c r="H81" s="85">
        <v>0.89</v>
      </c>
      <c r="I81" s="69">
        <v>336</v>
      </c>
      <c r="J81" s="69">
        <v>1.9</v>
      </c>
      <c r="K81" s="70">
        <v>333.6</v>
      </c>
      <c r="L81" s="70">
        <v>5.3</v>
      </c>
      <c r="M81" s="70">
        <v>342</v>
      </c>
      <c r="N81" s="70">
        <v>40</v>
      </c>
    </row>
    <row r="82" spans="1:15" x14ac:dyDescent="0.25">
      <c r="A82" s="5">
        <v>3</v>
      </c>
      <c r="B82" s="1" t="s">
        <v>927</v>
      </c>
      <c r="C82" s="5">
        <v>0.40029999999999999</v>
      </c>
      <c r="D82" s="5">
        <v>0.8</v>
      </c>
      <c r="E82" s="5">
        <v>5.3999999999999999E-2</v>
      </c>
      <c r="F82" s="85">
        <v>0.26</v>
      </c>
      <c r="G82" s="5">
        <v>5.4300000000000001E-2</v>
      </c>
      <c r="H82" s="85">
        <v>0.86</v>
      </c>
      <c r="I82" s="69">
        <v>338.8</v>
      </c>
      <c r="J82" s="69">
        <v>1.7</v>
      </c>
      <c r="K82" s="70">
        <v>341.9</v>
      </c>
      <c r="L82" s="70">
        <v>4.8</v>
      </c>
      <c r="M82" s="70">
        <v>382</v>
      </c>
      <c r="N82" s="70">
        <v>38</v>
      </c>
    </row>
    <row r="83" spans="1:15" x14ac:dyDescent="0.25">
      <c r="A83" s="5">
        <v>3</v>
      </c>
      <c r="B83" s="1" t="s">
        <v>928</v>
      </c>
      <c r="C83" s="5">
        <v>0.39389999999999997</v>
      </c>
      <c r="D83" s="5">
        <v>1</v>
      </c>
      <c r="E83" s="5">
        <v>5.3800000000000001E-2</v>
      </c>
      <c r="F83" s="85">
        <v>0.36</v>
      </c>
      <c r="G83" s="5">
        <v>5.3699999999999998E-2</v>
      </c>
      <c r="H83" s="85">
        <v>0.75</v>
      </c>
      <c r="I83" s="69">
        <v>338</v>
      </c>
      <c r="J83" s="69">
        <v>2.4</v>
      </c>
      <c r="K83" s="70">
        <v>337.2</v>
      </c>
      <c r="L83" s="70">
        <v>5.6</v>
      </c>
      <c r="M83" s="70">
        <v>358</v>
      </c>
      <c r="N83" s="70">
        <v>34</v>
      </c>
    </row>
    <row r="84" spans="1:15" x14ac:dyDescent="0.25">
      <c r="A84" s="5">
        <v>3</v>
      </c>
      <c r="B84" s="1" t="s">
        <v>929</v>
      </c>
      <c r="C84" s="5">
        <v>0.3856</v>
      </c>
      <c r="D84" s="5">
        <v>0.8</v>
      </c>
      <c r="E84" s="5">
        <v>5.3699999999999998E-2</v>
      </c>
      <c r="F84" s="85">
        <v>0.37</v>
      </c>
      <c r="G84" s="5">
        <v>5.3100000000000001E-2</v>
      </c>
      <c r="H84" s="85">
        <v>0.65</v>
      </c>
      <c r="I84" s="69">
        <v>337</v>
      </c>
      <c r="J84" s="69">
        <v>2.5</v>
      </c>
      <c r="K84" s="70">
        <v>331.2</v>
      </c>
      <c r="L84" s="70">
        <v>4.4000000000000004</v>
      </c>
      <c r="M84" s="70">
        <v>332</v>
      </c>
      <c r="N84" s="70">
        <v>28</v>
      </c>
    </row>
    <row r="85" spans="1:15" x14ac:dyDescent="0.25">
      <c r="A85" s="5">
        <v>3</v>
      </c>
      <c r="B85" s="1" t="s">
        <v>930</v>
      </c>
      <c r="C85" s="5">
        <v>0.38690000000000002</v>
      </c>
      <c r="D85" s="5">
        <v>0.9</v>
      </c>
      <c r="E85" s="5">
        <v>5.3800000000000001E-2</v>
      </c>
      <c r="F85" s="85">
        <v>0.3</v>
      </c>
      <c r="G85" s="5">
        <v>5.2699999999999997E-2</v>
      </c>
      <c r="H85" s="85">
        <v>0.88</v>
      </c>
      <c r="I85" s="69">
        <v>338</v>
      </c>
      <c r="J85" s="69">
        <v>2</v>
      </c>
      <c r="K85" s="70">
        <v>332.1</v>
      </c>
      <c r="L85" s="70">
        <v>5.3</v>
      </c>
      <c r="M85" s="70">
        <v>316</v>
      </c>
      <c r="N85" s="70">
        <v>40</v>
      </c>
    </row>
    <row r="86" spans="1:15" x14ac:dyDescent="0.25">
      <c r="A86" s="5">
        <v>3</v>
      </c>
      <c r="B86" s="1" t="s">
        <v>931</v>
      </c>
      <c r="C86" s="5">
        <v>0.39460000000000001</v>
      </c>
      <c r="D86" s="5">
        <v>1</v>
      </c>
      <c r="E86" s="5">
        <v>5.3699999999999998E-2</v>
      </c>
      <c r="F86" s="85">
        <v>0.33</v>
      </c>
      <c r="G86" s="5">
        <v>5.3800000000000001E-2</v>
      </c>
      <c r="H86" s="85">
        <v>0.88</v>
      </c>
      <c r="I86" s="69">
        <v>337.4</v>
      </c>
      <c r="J86" s="69">
        <v>2.2000000000000002</v>
      </c>
      <c r="K86" s="70">
        <v>337.7</v>
      </c>
      <c r="L86" s="70">
        <v>5.7</v>
      </c>
      <c r="M86" s="70">
        <v>360</v>
      </c>
      <c r="N86" s="70">
        <v>40</v>
      </c>
    </row>
    <row r="87" spans="1:15" x14ac:dyDescent="0.25">
      <c r="A87" s="5">
        <v>3</v>
      </c>
      <c r="B87" s="1" t="s">
        <v>932</v>
      </c>
      <c r="C87" s="5">
        <v>0.39429999999999998</v>
      </c>
      <c r="D87" s="5">
        <v>0.9</v>
      </c>
      <c r="E87" s="5">
        <v>5.3600000000000002E-2</v>
      </c>
      <c r="F87" s="85">
        <v>0.24</v>
      </c>
      <c r="G87" s="5">
        <v>5.3999999999999999E-2</v>
      </c>
      <c r="H87" s="85">
        <v>0.7</v>
      </c>
      <c r="I87" s="69">
        <v>336.3</v>
      </c>
      <c r="J87" s="69">
        <v>1.6</v>
      </c>
      <c r="K87" s="70">
        <v>337.5</v>
      </c>
      <c r="L87" s="70">
        <v>5.4</v>
      </c>
      <c r="M87" s="70">
        <v>372</v>
      </c>
      <c r="N87" s="70">
        <v>32</v>
      </c>
    </row>
    <row r="88" spans="1:15" x14ac:dyDescent="0.25">
      <c r="A88" s="5">
        <v>3</v>
      </c>
      <c r="B88" s="1" t="s">
        <v>933</v>
      </c>
      <c r="C88" s="5">
        <v>0.38969999999999999</v>
      </c>
      <c r="D88" s="5">
        <v>1</v>
      </c>
      <c r="E88" s="5">
        <v>5.3800000000000001E-2</v>
      </c>
      <c r="F88" s="85">
        <v>0.33</v>
      </c>
      <c r="G88" s="5">
        <v>5.3800000000000001E-2</v>
      </c>
      <c r="H88" s="85">
        <v>0.88</v>
      </c>
      <c r="I88" s="69">
        <v>338</v>
      </c>
      <c r="J88" s="69">
        <v>2.2000000000000002</v>
      </c>
      <c r="K88" s="70">
        <v>334.1</v>
      </c>
      <c r="L88" s="70">
        <v>5.8</v>
      </c>
      <c r="M88" s="70">
        <v>362</v>
      </c>
      <c r="N88" s="70">
        <v>40</v>
      </c>
    </row>
    <row r="89" spans="1:15" x14ac:dyDescent="0.25">
      <c r="A89" s="5">
        <v>3</v>
      </c>
      <c r="B89" s="1" t="s">
        <v>934</v>
      </c>
      <c r="C89" s="5">
        <v>0.39200000000000002</v>
      </c>
      <c r="D89" s="5">
        <v>1</v>
      </c>
      <c r="E89" s="5">
        <v>5.3999999999999999E-2</v>
      </c>
      <c r="F89" s="85">
        <v>0.28000000000000003</v>
      </c>
      <c r="G89" s="5">
        <v>5.3199999999999997E-2</v>
      </c>
      <c r="H89" s="85">
        <v>0.84</v>
      </c>
      <c r="I89" s="69">
        <v>338.7</v>
      </c>
      <c r="J89" s="69">
        <v>1.8</v>
      </c>
      <c r="K89" s="70">
        <v>335.8</v>
      </c>
      <c r="L89" s="70">
        <v>5.5</v>
      </c>
      <c r="M89" s="70">
        <v>336</v>
      </c>
      <c r="N89" s="70">
        <v>38</v>
      </c>
    </row>
    <row r="90" spans="1:15" x14ac:dyDescent="0.25">
      <c r="A90" s="5">
        <v>3</v>
      </c>
      <c r="B90" s="1" t="s">
        <v>935</v>
      </c>
      <c r="C90" s="5">
        <v>0.39610000000000001</v>
      </c>
      <c r="D90" s="5">
        <v>1.1000000000000001</v>
      </c>
      <c r="E90" s="5">
        <v>5.3999999999999999E-2</v>
      </c>
      <c r="F90" s="85">
        <v>0.39</v>
      </c>
      <c r="G90" s="5">
        <v>5.3400000000000003E-2</v>
      </c>
      <c r="H90" s="85">
        <v>0.94</v>
      </c>
      <c r="I90" s="69">
        <v>338.8</v>
      </c>
      <c r="J90" s="69">
        <v>2.6</v>
      </c>
      <c r="K90" s="70">
        <v>338.8</v>
      </c>
      <c r="L90" s="70">
        <v>6.3</v>
      </c>
      <c r="M90" s="70">
        <v>344</v>
      </c>
      <c r="N90" s="70">
        <v>42</v>
      </c>
    </row>
    <row r="91" spans="1:15" x14ac:dyDescent="0.25">
      <c r="A91" s="5">
        <v>3</v>
      </c>
      <c r="B91" s="1" t="s">
        <v>936</v>
      </c>
      <c r="C91" s="5">
        <v>0.3846</v>
      </c>
      <c r="D91" s="5">
        <v>1.2</v>
      </c>
      <c r="E91" s="5">
        <v>5.3800000000000001E-2</v>
      </c>
      <c r="F91" s="85">
        <v>0.26</v>
      </c>
      <c r="G91" s="5">
        <v>5.2999999999999999E-2</v>
      </c>
      <c r="H91" s="85">
        <v>1.02</v>
      </c>
      <c r="I91" s="69">
        <v>337.7</v>
      </c>
      <c r="J91" s="69">
        <v>1.7</v>
      </c>
      <c r="K91" s="70">
        <v>330.4</v>
      </c>
      <c r="L91" s="70">
        <v>6.6</v>
      </c>
      <c r="M91" s="70">
        <v>330</v>
      </c>
      <c r="N91" s="70">
        <v>46</v>
      </c>
    </row>
    <row r="92" spans="1:15" x14ac:dyDescent="0.25">
      <c r="A92" s="5">
        <v>3</v>
      </c>
      <c r="B92" s="1" t="s">
        <v>937</v>
      </c>
      <c r="C92" s="5">
        <v>0.38279999999999997</v>
      </c>
      <c r="D92" s="5">
        <v>0.8</v>
      </c>
      <c r="E92" s="5">
        <v>5.3699999999999998E-2</v>
      </c>
      <c r="F92" s="85">
        <v>0.27</v>
      </c>
      <c r="G92" s="5">
        <v>5.3199999999999997E-2</v>
      </c>
      <c r="H92" s="85">
        <v>0.7</v>
      </c>
      <c r="I92" s="69">
        <v>336.9</v>
      </c>
      <c r="J92" s="69">
        <v>1.8</v>
      </c>
      <c r="K92" s="70">
        <v>329.1</v>
      </c>
      <c r="L92" s="70">
        <v>4.7</v>
      </c>
      <c r="M92" s="70">
        <v>336</v>
      </c>
      <c r="N92" s="70">
        <v>32</v>
      </c>
    </row>
    <row r="93" spans="1:15" x14ac:dyDescent="0.25">
      <c r="A93" s="5">
        <v>3</v>
      </c>
      <c r="B93" s="1" t="s">
        <v>938</v>
      </c>
      <c r="C93" s="88">
        <v>0.40110000000000001</v>
      </c>
      <c r="D93" s="88">
        <v>1</v>
      </c>
      <c r="E93" s="88">
        <v>5.2999999999999999E-2</v>
      </c>
      <c r="F93" s="89">
        <v>0.3</v>
      </c>
      <c r="G93" s="5">
        <v>5.5E-2</v>
      </c>
      <c r="H93" s="85">
        <v>0.84</v>
      </c>
      <c r="I93" s="69">
        <v>333.1</v>
      </c>
      <c r="J93" s="69">
        <v>1.9</v>
      </c>
      <c r="K93" s="70">
        <v>342.4</v>
      </c>
      <c r="L93" s="70">
        <v>6</v>
      </c>
      <c r="M93" s="70">
        <v>410</v>
      </c>
      <c r="N93" s="70">
        <v>38</v>
      </c>
      <c r="O93" s="14" t="s">
        <v>880</v>
      </c>
    </row>
    <row r="94" spans="1:15" x14ac:dyDescent="0.25">
      <c r="A94" s="5">
        <v>3</v>
      </c>
      <c r="B94" s="1" t="s">
        <v>939</v>
      </c>
      <c r="C94" s="5">
        <v>0.39300000000000002</v>
      </c>
      <c r="D94" s="5">
        <v>0.9</v>
      </c>
      <c r="E94" s="5">
        <v>5.3499999999999999E-2</v>
      </c>
      <c r="F94" s="85">
        <v>0.31</v>
      </c>
      <c r="G94" s="5">
        <v>5.3199999999999997E-2</v>
      </c>
      <c r="H94" s="85">
        <v>0.77</v>
      </c>
      <c r="I94" s="69">
        <v>335.7</v>
      </c>
      <c r="J94" s="69">
        <v>2.1</v>
      </c>
      <c r="K94" s="70">
        <v>336.6</v>
      </c>
      <c r="L94" s="70">
        <v>5.0999999999999996</v>
      </c>
      <c r="M94" s="70">
        <v>334</v>
      </c>
      <c r="N94" s="70">
        <v>34</v>
      </c>
    </row>
    <row r="95" spans="1:15" x14ac:dyDescent="0.25">
      <c r="A95" s="5">
        <v>3</v>
      </c>
      <c r="B95" s="1" t="s">
        <v>940</v>
      </c>
      <c r="C95" s="5">
        <v>0.39350000000000002</v>
      </c>
      <c r="D95" s="5">
        <v>1</v>
      </c>
      <c r="E95" s="5">
        <v>5.3800000000000001E-2</v>
      </c>
      <c r="F95" s="85">
        <v>0.33</v>
      </c>
      <c r="G95" s="5">
        <v>5.33E-2</v>
      </c>
      <c r="H95" s="85">
        <v>0.98</v>
      </c>
      <c r="I95" s="69">
        <v>338.1</v>
      </c>
      <c r="J95" s="69">
        <v>2.2000000000000002</v>
      </c>
      <c r="K95" s="70">
        <v>336.9</v>
      </c>
      <c r="L95" s="70">
        <v>5.6</v>
      </c>
      <c r="M95" s="70">
        <v>342</v>
      </c>
      <c r="N95" s="70">
        <v>44</v>
      </c>
    </row>
    <row r="96" spans="1:15" x14ac:dyDescent="0.25">
      <c r="A96" s="5">
        <v>3</v>
      </c>
      <c r="B96" s="1" t="s">
        <v>941</v>
      </c>
      <c r="C96" s="5">
        <v>0.39889999999999998</v>
      </c>
      <c r="D96" s="5">
        <v>1</v>
      </c>
      <c r="E96" s="5">
        <v>5.3699999999999998E-2</v>
      </c>
      <c r="F96" s="85">
        <v>0.33</v>
      </c>
      <c r="G96" s="5">
        <v>5.3800000000000001E-2</v>
      </c>
      <c r="H96" s="85">
        <v>0.88</v>
      </c>
      <c r="I96" s="69">
        <v>337.2</v>
      </c>
      <c r="J96" s="69">
        <v>2.2000000000000002</v>
      </c>
      <c r="K96" s="70">
        <v>340.8</v>
      </c>
      <c r="L96" s="70">
        <v>5.7</v>
      </c>
      <c r="M96" s="70">
        <v>362</v>
      </c>
      <c r="N96" s="70">
        <v>38</v>
      </c>
    </row>
    <row r="97" spans="1:15" x14ac:dyDescent="0.25">
      <c r="A97" s="5">
        <v>3</v>
      </c>
      <c r="B97" s="1" t="s">
        <v>942</v>
      </c>
      <c r="C97" s="5">
        <v>0.38490000000000002</v>
      </c>
      <c r="D97" s="5">
        <v>1.2</v>
      </c>
      <c r="E97" s="5">
        <v>5.3699999999999998E-2</v>
      </c>
      <c r="F97" s="85">
        <v>0.28999999999999998</v>
      </c>
      <c r="G97" s="5">
        <v>5.2699999999999997E-2</v>
      </c>
      <c r="H97" s="85">
        <v>0.91</v>
      </c>
      <c r="I97" s="69">
        <v>337.3</v>
      </c>
      <c r="J97" s="69">
        <v>1.9</v>
      </c>
      <c r="K97" s="70">
        <v>330.6</v>
      </c>
      <c r="L97" s="70">
        <v>6.6</v>
      </c>
      <c r="M97" s="70">
        <v>314</v>
      </c>
      <c r="N97" s="70">
        <v>42</v>
      </c>
    </row>
    <row r="98" spans="1:15" x14ac:dyDescent="0.25">
      <c r="A98" s="5">
        <v>3</v>
      </c>
      <c r="B98" s="1" t="s">
        <v>943</v>
      </c>
      <c r="C98" s="5">
        <v>0.39129999999999998</v>
      </c>
      <c r="D98" s="5">
        <v>0.8</v>
      </c>
      <c r="E98" s="5">
        <v>5.3600000000000002E-2</v>
      </c>
      <c r="F98" s="85">
        <v>0.31</v>
      </c>
      <c r="G98" s="5">
        <v>5.3800000000000001E-2</v>
      </c>
      <c r="H98" s="85">
        <v>0.7</v>
      </c>
      <c r="I98" s="69">
        <v>336.6</v>
      </c>
      <c r="J98" s="69">
        <v>2.1</v>
      </c>
      <c r="K98" s="70">
        <v>335.3</v>
      </c>
      <c r="L98" s="70">
        <v>4.3</v>
      </c>
      <c r="M98" s="70">
        <v>364</v>
      </c>
      <c r="N98" s="70">
        <v>32</v>
      </c>
    </row>
    <row r="99" spans="1:15" x14ac:dyDescent="0.25">
      <c r="A99" s="5">
        <v>3</v>
      </c>
      <c r="B99" s="1" t="s">
        <v>944</v>
      </c>
      <c r="C99" s="5">
        <v>0.39150000000000001</v>
      </c>
      <c r="D99" s="5">
        <v>0.8</v>
      </c>
      <c r="E99" s="5">
        <v>5.3400000000000003E-2</v>
      </c>
      <c r="F99" s="85">
        <v>0.3</v>
      </c>
      <c r="G99" s="5">
        <v>5.33E-2</v>
      </c>
      <c r="H99" s="85">
        <v>0.78</v>
      </c>
      <c r="I99" s="69">
        <v>335.3</v>
      </c>
      <c r="J99" s="69">
        <v>2</v>
      </c>
      <c r="K99" s="70">
        <v>335.4</v>
      </c>
      <c r="L99" s="70">
        <v>4.8</v>
      </c>
      <c r="M99" s="70">
        <v>342</v>
      </c>
      <c r="N99" s="70">
        <v>36</v>
      </c>
    </row>
    <row r="100" spans="1:15" x14ac:dyDescent="0.25">
      <c r="A100" s="5">
        <v>3</v>
      </c>
      <c r="B100" s="1" t="s">
        <v>945</v>
      </c>
      <c r="C100" s="5">
        <v>0.39439999999999997</v>
      </c>
      <c r="D100" s="5">
        <v>1.1000000000000001</v>
      </c>
      <c r="E100" s="5">
        <v>5.3600000000000002E-2</v>
      </c>
      <c r="F100" s="85">
        <v>0.34</v>
      </c>
      <c r="G100" s="5">
        <v>5.3999999999999999E-2</v>
      </c>
      <c r="H100" s="85">
        <v>1.01</v>
      </c>
      <c r="I100" s="69">
        <v>336.4</v>
      </c>
      <c r="J100" s="69">
        <v>2.2000000000000002</v>
      </c>
      <c r="K100" s="70">
        <v>337.6</v>
      </c>
      <c r="L100" s="70">
        <v>6</v>
      </c>
      <c r="M100" s="70">
        <v>372</v>
      </c>
      <c r="N100" s="70">
        <v>46</v>
      </c>
    </row>
    <row r="101" spans="1:15" x14ac:dyDescent="0.25">
      <c r="A101" s="5">
        <v>3</v>
      </c>
      <c r="B101" s="1" t="s">
        <v>946</v>
      </c>
      <c r="C101" s="5">
        <v>0.38969999999999999</v>
      </c>
      <c r="D101" s="5">
        <v>1</v>
      </c>
      <c r="E101" s="5">
        <v>5.3900000000000003E-2</v>
      </c>
      <c r="F101" s="85">
        <v>0.27</v>
      </c>
      <c r="G101" s="5">
        <v>5.3400000000000003E-2</v>
      </c>
      <c r="H101" s="85">
        <v>0.76</v>
      </c>
      <c r="I101" s="69">
        <v>338.5</v>
      </c>
      <c r="J101" s="69">
        <v>1.8</v>
      </c>
      <c r="K101" s="70">
        <v>334.2</v>
      </c>
      <c r="L101" s="70">
        <v>5.6</v>
      </c>
      <c r="M101" s="70">
        <v>346</v>
      </c>
      <c r="N101" s="70">
        <v>34</v>
      </c>
    </row>
    <row r="102" spans="1:15" x14ac:dyDescent="0.25">
      <c r="A102" s="5">
        <v>3</v>
      </c>
      <c r="B102" s="1" t="s">
        <v>947</v>
      </c>
      <c r="C102" s="88">
        <v>0.39650000000000002</v>
      </c>
      <c r="D102" s="88">
        <v>0.9</v>
      </c>
      <c r="E102" s="88">
        <v>5.4199999999999998E-2</v>
      </c>
      <c r="F102" s="89">
        <v>0.32</v>
      </c>
      <c r="G102" s="5">
        <v>5.33E-2</v>
      </c>
      <c r="H102" s="85">
        <v>0.81</v>
      </c>
      <c r="I102" s="69">
        <v>340.5</v>
      </c>
      <c r="J102" s="69">
        <v>2.1</v>
      </c>
      <c r="K102" s="70">
        <v>339.1</v>
      </c>
      <c r="L102" s="70">
        <v>5.4</v>
      </c>
      <c r="M102" s="70">
        <v>340</v>
      </c>
      <c r="N102" s="70">
        <v>36</v>
      </c>
      <c r="O102" s="14" t="s">
        <v>916</v>
      </c>
    </row>
    <row r="103" spans="1:15" x14ac:dyDescent="0.25">
      <c r="A103" s="5">
        <v>3</v>
      </c>
      <c r="B103" s="1" t="s">
        <v>948</v>
      </c>
      <c r="C103" s="5">
        <v>0.39229999999999998</v>
      </c>
      <c r="D103" s="5">
        <v>0.7</v>
      </c>
      <c r="E103" s="5">
        <v>5.3699999999999998E-2</v>
      </c>
      <c r="F103" s="85">
        <v>0.27</v>
      </c>
      <c r="G103" s="5">
        <v>5.3999999999999999E-2</v>
      </c>
      <c r="H103" s="85">
        <v>0.74</v>
      </c>
      <c r="I103" s="69">
        <v>337</v>
      </c>
      <c r="J103" s="69">
        <v>1.8</v>
      </c>
      <c r="K103" s="70">
        <v>336</v>
      </c>
      <c r="L103" s="70">
        <v>3.7</v>
      </c>
      <c r="M103" s="70">
        <v>370</v>
      </c>
      <c r="N103" s="70">
        <v>34</v>
      </c>
    </row>
    <row r="104" spans="1:15" x14ac:dyDescent="0.25">
      <c r="A104" s="5">
        <v>3</v>
      </c>
      <c r="B104" s="1" t="s">
        <v>949</v>
      </c>
      <c r="C104" s="5">
        <v>0.3977</v>
      </c>
      <c r="D104" s="5">
        <v>0.9</v>
      </c>
      <c r="E104" s="5">
        <v>5.3699999999999998E-2</v>
      </c>
      <c r="F104" s="85">
        <v>0.26</v>
      </c>
      <c r="G104" s="5">
        <v>5.4300000000000001E-2</v>
      </c>
      <c r="H104" s="85">
        <v>0.83</v>
      </c>
      <c r="I104" s="69">
        <v>337</v>
      </c>
      <c r="J104" s="69">
        <v>1.7</v>
      </c>
      <c r="K104" s="70">
        <v>340</v>
      </c>
      <c r="L104" s="70">
        <v>5.0999999999999996</v>
      </c>
      <c r="M104" s="70">
        <v>382</v>
      </c>
      <c r="N104" s="70">
        <v>38</v>
      </c>
    </row>
    <row r="105" spans="1:15" x14ac:dyDescent="0.25">
      <c r="A105" s="5">
        <v>3</v>
      </c>
      <c r="B105" s="1" t="s">
        <v>950</v>
      </c>
      <c r="C105" s="5">
        <v>0.38729999999999998</v>
      </c>
      <c r="D105" s="5">
        <v>0.9</v>
      </c>
      <c r="E105" s="5">
        <v>5.3800000000000001E-2</v>
      </c>
      <c r="F105" s="85">
        <v>0.28000000000000003</v>
      </c>
      <c r="G105" s="5">
        <v>5.2299999999999999E-2</v>
      </c>
      <c r="H105" s="85">
        <v>0.75</v>
      </c>
      <c r="I105" s="69">
        <v>337.7</v>
      </c>
      <c r="J105" s="69">
        <v>1.8</v>
      </c>
      <c r="K105" s="70">
        <v>332.4</v>
      </c>
      <c r="L105" s="70">
        <v>4.8</v>
      </c>
      <c r="M105" s="70">
        <v>298</v>
      </c>
      <c r="N105" s="70">
        <v>36</v>
      </c>
    </row>
    <row r="106" spans="1:15" x14ac:dyDescent="0.25">
      <c r="A106" s="5">
        <v>3</v>
      </c>
      <c r="B106" s="1" t="s">
        <v>951</v>
      </c>
      <c r="C106" s="5">
        <v>0.3926</v>
      </c>
      <c r="D106" s="5">
        <v>1.3</v>
      </c>
      <c r="E106" s="5">
        <v>5.3800000000000001E-2</v>
      </c>
      <c r="F106" s="85">
        <v>0.31</v>
      </c>
      <c r="G106" s="5">
        <v>5.2999999999999999E-2</v>
      </c>
      <c r="H106" s="85">
        <v>0.94</v>
      </c>
      <c r="I106" s="69">
        <v>337.9</v>
      </c>
      <c r="J106" s="69">
        <v>2</v>
      </c>
      <c r="K106" s="70">
        <v>336.3</v>
      </c>
      <c r="L106" s="70">
        <v>7.2</v>
      </c>
      <c r="M106" s="70">
        <v>326</v>
      </c>
      <c r="N106" s="70">
        <v>44</v>
      </c>
    </row>
    <row r="107" spans="1:15" x14ac:dyDescent="0.25">
      <c r="A107" s="5">
        <v>3</v>
      </c>
      <c r="B107" s="1" t="s">
        <v>952</v>
      </c>
      <c r="C107" s="5">
        <v>0.38629999999999998</v>
      </c>
      <c r="D107" s="5">
        <v>1.1000000000000001</v>
      </c>
      <c r="E107" s="5">
        <v>5.3800000000000001E-2</v>
      </c>
      <c r="F107" s="85">
        <v>0.33</v>
      </c>
      <c r="G107" s="5">
        <v>5.28E-2</v>
      </c>
      <c r="H107" s="85">
        <v>1.02</v>
      </c>
      <c r="I107" s="69">
        <v>337.8</v>
      </c>
      <c r="J107" s="69">
        <v>2.1</v>
      </c>
      <c r="K107" s="70">
        <v>331.7</v>
      </c>
      <c r="L107" s="70">
        <v>6.1</v>
      </c>
      <c r="M107" s="70">
        <v>320</v>
      </c>
      <c r="N107" s="70">
        <v>46</v>
      </c>
    </row>
    <row r="108" spans="1:15" x14ac:dyDescent="0.25">
      <c r="A108" s="5">
        <v>3</v>
      </c>
      <c r="B108" s="1" t="s">
        <v>953</v>
      </c>
      <c r="C108" s="5">
        <v>0.3886</v>
      </c>
      <c r="D108" s="5">
        <v>1.2</v>
      </c>
      <c r="E108" s="5">
        <v>5.3600000000000002E-2</v>
      </c>
      <c r="F108" s="85">
        <v>0.28000000000000003</v>
      </c>
      <c r="G108" s="5">
        <v>5.2999999999999999E-2</v>
      </c>
      <c r="H108" s="85">
        <v>0.98</v>
      </c>
      <c r="I108" s="69">
        <v>336.8</v>
      </c>
      <c r="J108" s="69">
        <v>1.8</v>
      </c>
      <c r="K108" s="70">
        <v>333.4</v>
      </c>
      <c r="L108" s="70">
        <v>6.7</v>
      </c>
      <c r="M108" s="70">
        <v>330</v>
      </c>
      <c r="N108" s="70">
        <v>46</v>
      </c>
    </row>
    <row r="109" spans="1:15" x14ac:dyDescent="0.25">
      <c r="A109" s="5">
        <v>3</v>
      </c>
      <c r="B109" s="1" t="s">
        <v>954</v>
      </c>
      <c r="C109" s="5">
        <v>0.38200000000000001</v>
      </c>
      <c r="D109" s="5">
        <v>1.1000000000000001</v>
      </c>
      <c r="E109" s="5">
        <v>5.3900000000000003E-2</v>
      </c>
      <c r="F109" s="85">
        <v>0.31</v>
      </c>
      <c r="G109" s="5">
        <v>5.21E-2</v>
      </c>
      <c r="H109" s="85">
        <v>0.82</v>
      </c>
      <c r="I109" s="69">
        <v>338.2</v>
      </c>
      <c r="J109" s="69">
        <v>2.1</v>
      </c>
      <c r="K109" s="70">
        <v>328.5</v>
      </c>
      <c r="L109" s="70">
        <v>6</v>
      </c>
      <c r="M109" s="70">
        <v>290</v>
      </c>
      <c r="N109" s="70">
        <v>38</v>
      </c>
    </row>
    <row r="110" spans="1:15" x14ac:dyDescent="0.25">
      <c r="A110" s="5">
        <v>3</v>
      </c>
      <c r="B110" s="1" t="s">
        <v>955</v>
      </c>
      <c r="C110" s="5">
        <v>0.38969999999999999</v>
      </c>
      <c r="D110" s="5">
        <v>1.1000000000000001</v>
      </c>
      <c r="E110" s="5">
        <v>5.3600000000000002E-2</v>
      </c>
      <c r="F110" s="85">
        <v>0.31</v>
      </c>
      <c r="G110" s="5">
        <v>5.3699999999999998E-2</v>
      </c>
      <c r="H110" s="85">
        <v>0.95</v>
      </c>
      <c r="I110" s="69">
        <v>336.8</v>
      </c>
      <c r="J110" s="69">
        <v>2.1</v>
      </c>
      <c r="K110" s="70">
        <v>334.1</v>
      </c>
      <c r="L110" s="70">
        <v>6.2</v>
      </c>
      <c r="M110" s="70">
        <v>358</v>
      </c>
      <c r="N110" s="70">
        <v>42</v>
      </c>
    </row>
    <row r="111" spans="1:15" x14ac:dyDescent="0.25">
      <c r="A111" s="65" t="s">
        <v>956</v>
      </c>
      <c r="B111" s="66"/>
      <c r="C111" s="90"/>
      <c r="D111" s="91"/>
      <c r="E111" s="91"/>
      <c r="F111" s="92"/>
      <c r="G111" s="92"/>
      <c r="H111" s="92"/>
      <c r="I111" s="75"/>
      <c r="J111" s="74"/>
      <c r="K111" s="74"/>
      <c r="L111" s="75"/>
      <c r="M111" s="75"/>
      <c r="N111" s="75"/>
    </row>
    <row r="112" spans="1:15" x14ac:dyDescent="0.25">
      <c r="A112" s="5">
        <v>4</v>
      </c>
      <c r="B112" s="1" t="s">
        <v>957</v>
      </c>
      <c r="C112" s="5">
        <v>0.38869999999999999</v>
      </c>
      <c r="D112" s="5">
        <v>0.9</v>
      </c>
      <c r="E112" s="5">
        <v>5.4100000000000002E-2</v>
      </c>
      <c r="F112" s="85">
        <v>0.34</v>
      </c>
      <c r="G112" s="5">
        <v>5.3100000000000001E-2</v>
      </c>
      <c r="H112" s="85">
        <v>0.81</v>
      </c>
      <c r="I112" s="69">
        <v>339.7</v>
      </c>
      <c r="J112" s="69">
        <v>2.2000000000000002</v>
      </c>
      <c r="K112" s="70">
        <v>333.4</v>
      </c>
      <c r="L112" s="70">
        <v>4.9000000000000004</v>
      </c>
      <c r="M112" s="70">
        <v>332</v>
      </c>
      <c r="N112" s="70">
        <v>36</v>
      </c>
    </row>
    <row r="113" spans="1:15" x14ac:dyDescent="0.25">
      <c r="A113" s="5">
        <v>4</v>
      </c>
      <c r="B113" s="1" t="s">
        <v>958</v>
      </c>
      <c r="C113" s="5">
        <v>0.39379999999999998</v>
      </c>
      <c r="D113" s="5">
        <v>0.9</v>
      </c>
      <c r="E113" s="5">
        <v>5.4199999999999998E-2</v>
      </c>
      <c r="F113" s="85">
        <v>0.39</v>
      </c>
      <c r="G113" s="5">
        <v>5.3499999999999999E-2</v>
      </c>
      <c r="H113" s="85">
        <v>0.75</v>
      </c>
      <c r="I113" s="69">
        <v>340.1</v>
      </c>
      <c r="J113" s="69">
        <v>2.6</v>
      </c>
      <c r="K113" s="70">
        <v>337.1</v>
      </c>
      <c r="L113" s="70">
        <v>5.0999999999999996</v>
      </c>
      <c r="M113" s="70">
        <v>348</v>
      </c>
      <c r="N113" s="70">
        <v>34</v>
      </c>
    </row>
    <row r="114" spans="1:15" x14ac:dyDescent="0.25">
      <c r="A114" s="5">
        <v>4</v>
      </c>
      <c r="B114" s="1" t="s">
        <v>959</v>
      </c>
      <c r="C114" s="5">
        <v>0.38919999999999999</v>
      </c>
      <c r="D114" s="5">
        <v>1.1000000000000001</v>
      </c>
      <c r="E114" s="5">
        <v>5.4399999999999997E-2</v>
      </c>
      <c r="F114" s="85">
        <v>0.33</v>
      </c>
      <c r="G114" s="5">
        <v>5.28E-2</v>
      </c>
      <c r="H114" s="85">
        <v>0.87</v>
      </c>
      <c r="I114" s="69">
        <v>341.3</v>
      </c>
      <c r="J114" s="69">
        <v>2.2000000000000002</v>
      </c>
      <c r="K114" s="70">
        <v>333.8</v>
      </c>
      <c r="L114" s="70">
        <v>6.3</v>
      </c>
      <c r="M114" s="70">
        <v>320</v>
      </c>
      <c r="N114" s="70">
        <v>38</v>
      </c>
    </row>
    <row r="115" spans="1:15" x14ac:dyDescent="0.25">
      <c r="A115" s="5">
        <v>4</v>
      </c>
      <c r="B115" s="1" t="s">
        <v>960</v>
      </c>
      <c r="C115" s="5">
        <v>0.39489999999999997</v>
      </c>
      <c r="D115" s="5">
        <v>1.1000000000000001</v>
      </c>
      <c r="E115" s="5">
        <v>5.45E-2</v>
      </c>
      <c r="F115" s="85">
        <v>0.37</v>
      </c>
      <c r="G115" s="5">
        <v>5.3600000000000002E-2</v>
      </c>
      <c r="H115" s="85">
        <v>0.87</v>
      </c>
      <c r="I115" s="69">
        <v>342.1</v>
      </c>
      <c r="J115" s="69">
        <v>2.4</v>
      </c>
      <c r="K115" s="70">
        <v>337.9</v>
      </c>
      <c r="L115" s="70">
        <v>6.1</v>
      </c>
      <c r="M115" s="70">
        <v>354</v>
      </c>
      <c r="N115" s="70">
        <v>40</v>
      </c>
    </row>
    <row r="116" spans="1:15" x14ac:dyDescent="0.25">
      <c r="A116" s="5">
        <v>4</v>
      </c>
      <c r="B116" s="1" t="s">
        <v>961</v>
      </c>
      <c r="C116" s="88">
        <v>0.59819999999999995</v>
      </c>
      <c r="D116" s="88">
        <v>1.4</v>
      </c>
      <c r="E116" s="88">
        <v>5.5399999999999998E-2</v>
      </c>
      <c r="F116" s="89">
        <v>0.39</v>
      </c>
      <c r="G116" s="5">
        <v>7.9399999999999998E-2</v>
      </c>
      <c r="H116" s="85">
        <v>1.19</v>
      </c>
      <c r="I116" s="69">
        <v>347.6</v>
      </c>
      <c r="J116" s="69">
        <v>2.7</v>
      </c>
      <c r="K116" s="70">
        <v>476.1</v>
      </c>
      <c r="L116" s="70">
        <v>10.5</v>
      </c>
      <c r="M116" s="70">
        <v>1180</v>
      </c>
      <c r="N116" s="70">
        <v>46</v>
      </c>
      <c r="O116" s="14" t="s">
        <v>880</v>
      </c>
    </row>
    <row r="117" spans="1:15" x14ac:dyDescent="0.25">
      <c r="A117" s="5">
        <v>4</v>
      </c>
      <c r="B117" s="1" t="s">
        <v>962</v>
      </c>
      <c r="C117" s="88">
        <v>0.47970000000000002</v>
      </c>
      <c r="D117" s="88">
        <v>1.1000000000000001</v>
      </c>
      <c r="E117" s="88">
        <v>5.4399999999999997E-2</v>
      </c>
      <c r="F117" s="89">
        <v>0.35</v>
      </c>
      <c r="G117" s="5">
        <v>6.4399999999999999E-2</v>
      </c>
      <c r="H117" s="85">
        <v>1.03</v>
      </c>
      <c r="I117" s="69">
        <v>341.6</v>
      </c>
      <c r="J117" s="69">
        <v>2.2999999999999998</v>
      </c>
      <c r="K117" s="70">
        <v>397.8</v>
      </c>
      <c r="L117" s="70">
        <v>7.3</v>
      </c>
      <c r="M117" s="70">
        <v>754</v>
      </c>
      <c r="N117" s="70">
        <v>44</v>
      </c>
      <c r="O117" s="14" t="s">
        <v>880</v>
      </c>
    </row>
    <row r="118" spans="1:15" x14ac:dyDescent="0.25">
      <c r="A118" s="5">
        <v>4</v>
      </c>
      <c r="B118" s="1" t="s">
        <v>963</v>
      </c>
      <c r="C118" s="5">
        <v>0.3982</v>
      </c>
      <c r="D118" s="5">
        <v>0.8</v>
      </c>
      <c r="E118" s="5">
        <v>5.4399999999999997E-2</v>
      </c>
      <c r="F118" s="85">
        <v>0.27</v>
      </c>
      <c r="G118" s="5">
        <v>5.3900000000000003E-2</v>
      </c>
      <c r="H118" s="85">
        <v>0.74</v>
      </c>
      <c r="I118" s="69">
        <v>341.6</v>
      </c>
      <c r="J118" s="69">
        <v>1.8</v>
      </c>
      <c r="K118" s="70">
        <v>340.4</v>
      </c>
      <c r="L118" s="70">
        <v>4.5</v>
      </c>
      <c r="M118" s="70">
        <v>366</v>
      </c>
      <c r="N118" s="70">
        <v>34</v>
      </c>
    </row>
    <row r="119" spans="1:15" x14ac:dyDescent="0.25">
      <c r="A119" s="5">
        <v>4</v>
      </c>
      <c r="B119" s="1" t="s">
        <v>964</v>
      </c>
      <c r="C119" s="5">
        <v>0.40310000000000001</v>
      </c>
      <c r="D119" s="5">
        <v>0.9</v>
      </c>
      <c r="E119" s="5">
        <v>5.4300000000000001E-2</v>
      </c>
      <c r="F119" s="85">
        <v>0.33</v>
      </c>
      <c r="G119" s="5">
        <v>5.45E-2</v>
      </c>
      <c r="H119" s="85">
        <v>0.85</v>
      </c>
      <c r="I119" s="69">
        <v>341</v>
      </c>
      <c r="J119" s="69">
        <v>2.2000000000000002</v>
      </c>
      <c r="K119" s="70">
        <v>343.9</v>
      </c>
      <c r="L119" s="70">
        <v>5.5</v>
      </c>
      <c r="M119" s="70">
        <v>392</v>
      </c>
      <c r="N119" s="70">
        <v>38</v>
      </c>
    </row>
    <row r="120" spans="1:15" x14ac:dyDescent="0.25">
      <c r="A120" s="5">
        <v>4</v>
      </c>
      <c r="B120" s="1" t="s">
        <v>965</v>
      </c>
      <c r="C120" s="5">
        <v>0.38979999999999998</v>
      </c>
      <c r="D120" s="5">
        <v>1.1000000000000001</v>
      </c>
      <c r="E120" s="5">
        <v>5.3900000000000003E-2</v>
      </c>
      <c r="F120" s="85">
        <v>0.31</v>
      </c>
      <c r="G120" s="5">
        <v>5.3400000000000003E-2</v>
      </c>
      <c r="H120" s="85">
        <v>1</v>
      </c>
      <c r="I120" s="69">
        <v>338.5</v>
      </c>
      <c r="J120" s="69">
        <v>2.1</v>
      </c>
      <c r="K120" s="70">
        <v>334.2</v>
      </c>
      <c r="L120" s="70">
        <v>6.2</v>
      </c>
      <c r="M120" s="70">
        <v>344</v>
      </c>
      <c r="N120" s="70">
        <v>44</v>
      </c>
    </row>
    <row r="121" spans="1:15" x14ac:dyDescent="0.25">
      <c r="A121" s="5">
        <v>4</v>
      </c>
      <c r="B121" s="1" t="s">
        <v>966</v>
      </c>
      <c r="C121" s="5">
        <v>0.3886</v>
      </c>
      <c r="D121" s="5">
        <v>1.1000000000000001</v>
      </c>
      <c r="E121" s="5">
        <v>5.3900000000000003E-2</v>
      </c>
      <c r="F121" s="85">
        <v>0.33</v>
      </c>
      <c r="G121" s="5">
        <v>5.2999999999999999E-2</v>
      </c>
      <c r="H121" s="85">
        <v>1.0900000000000001</v>
      </c>
      <c r="I121" s="69">
        <v>338.1</v>
      </c>
      <c r="J121" s="69">
        <v>2.2000000000000002</v>
      </c>
      <c r="K121" s="70">
        <v>333.4</v>
      </c>
      <c r="L121" s="70">
        <v>6.5</v>
      </c>
      <c r="M121" s="70">
        <v>326</v>
      </c>
      <c r="N121" s="70">
        <v>48</v>
      </c>
    </row>
    <row r="122" spans="1:15" x14ac:dyDescent="0.25">
      <c r="A122" s="5">
        <v>4</v>
      </c>
      <c r="B122" s="1" t="s">
        <v>967</v>
      </c>
      <c r="C122" s="88">
        <v>0.4793</v>
      </c>
      <c r="D122" s="88">
        <v>1</v>
      </c>
      <c r="E122" s="88">
        <v>5.4600000000000003E-2</v>
      </c>
      <c r="F122" s="89">
        <v>0.36</v>
      </c>
      <c r="G122" s="5">
        <v>6.4699999999999994E-2</v>
      </c>
      <c r="H122" s="85">
        <v>1</v>
      </c>
      <c r="I122" s="69">
        <v>342.5</v>
      </c>
      <c r="J122" s="69">
        <v>2.4</v>
      </c>
      <c r="K122" s="70">
        <v>397.6</v>
      </c>
      <c r="L122" s="70">
        <v>6.9</v>
      </c>
      <c r="M122" s="70">
        <v>762</v>
      </c>
      <c r="N122" s="70">
        <v>42</v>
      </c>
      <c r="O122" s="14" t="s">
        <v>880</v>
      </c>
    </row>
    <row r="123" spans="1:15" x14ac:dyDescent="0.25">
      <c r="A123" s="5">
        <v>4</v>
      </c>
      <c r="B123" s="1" t="s">
        <v>968</v>
      </c>
      <c r="C123" s="5">
        <v>0.3886</v>
      </c>
      <c r="D123" s="5">
        <v>1.1000000000000001</v>
      </c>
      <c r="E123" s="5">
        <v>5.3900000000000003E-2</v>
      </c>
      <c r="F123" s="85">
        <v>0.36</v>
      </c>
      <c r="G123" s="5">
        <v>5.33E-2</v>
      </c>
      <c r="H123" s="85">
        <v>1.02</v>
      </c>
      <c r="I123" s="69">
        <v>338.4</v>
      </c>
      <c r="J123" s="69">
        <v>2.4</v>
      </c>
      <c r="K123" s="70">
        <v>333.3</v>
      </c>
      <c r="L123" s="70">
        <v>6.3</v>
      </c>
      <c r="M123" s="70">
        <v>340</v>
      </c>
      <c r="N123" s="70">
        <v>46</v>
      </c>
    </row>
    <row r="124" spans="1:15" x14ac:dyDescent="0.25">
      <c r="A124" s="5">
        <v>4</v>
      </c>
      <c r="B124" s="1" t="s">
        <v>969</v>
      </c>
      <c r="C124" s="5">
        <v>0.39119999999999999</v>
      </c>
      <c r="D124" s="5">
        <v>0.9</v>
      </c>
      <c r="E124" s="5">
        <v>5.4199999999999998E-2</v>
      </c>
      <c r="F124" s="85">
        <v>0.38</v>
      </c>
      <c r="G124" s="5">
        <v>5.3199999999999997E-2</v>
      </c>
      <c r="H124" s="85">
        <v>0.88</v>
      </c>
      <c r="I124" s="69">
        <v>340.5</v>
      </c>
      <c r="J124" s="69">
        <v>2.5</v>
      </c>
      <c r="K124" s="70">
        <v>335.2</v>
      </c>
      <c r="L124" s="70">
        <v>5.0999999999999996</v>
      </c>
      <c r="M124" s="70">
        <v>338</v>
      </c>
      <c r="N124" s="70">
        <v>40</v>
      </c>
    </row>
    <row r="125" spans="1:15" x14ac:dyDescent="0.25">
      <c r="A125" s="5">
        <v>4</v>
      </c>
      <c r="B125" s="1" t="s">
        <v>970</v>
      </c>
      <c r="C125" s="5">
        <v>0.39550000000000002</v>
      </c>
      <c r="D125" s="5">
        <v>1.2</v>
      </c>
      <c r="E125" s="5">
        <v>5.3900000000000003E-2</v>
      </c>
      <c r="F125" s="85">
        <v>0.33</v>
      </c>
      <c r="G125" s="5">
        <v>5.3499999999999999E-2</v>
      </c>
      <c r="H125" s="85">
        <v>0.97</v>
      </c>
      <c r="I125" s="69">
        <v>338.7</v>
      </c>
      <c r="J125" s="69">
        <v>2.2000000000000002</v>
      </c>
      <c r="K125" s="70">
        <v>338.4</v>
      </c>
      <c r="L125" s="70">
        <v>6.7</v>
      </c>
      <c r="M125" s="70">
        <v>350</v>
      </c>
      <c r="N125" s="70">
        <v>44</v>
      </c>
    </row>
    <row r="126" spans="1:15" x14ac:dyDescent="0.25">
      <c r="A126" s="5">
        <v>4</v>
      </c>
      <c r="B126" s="1" t="s">
        <v>971</v>
      </c>
      <c r="C126" s="5">
        <v>0.39879999999999999</v>
      </c>
      <c r="D126" s="5">
        <v>1.3</v>
      </c>
      <c r="E126" s="5">
        <v>5.4100000000000002E-2</v>
      </c>
      <c r="F126" s="85">
        <v>0.37</v>
      </c>
      <c r="G126" s="5">
        <v>5.3699999999999998E-2</v>
      </c>
      <c r="H126" s="85">
        <v>1.1499999999999999</v>
      </c>
      <c r="I126" s="69">
        <v>339.3</v>
      </c>
      <c r="J126" s="69">
        <v>2.4</v>
      </c>
      <c r="K126" s="70">
        <v>340.7</v>
      </c>
      <c r="L126" s="70">
        <v>7.4</v>
      </c>
      <c r="M126" s="70">
        <v>358</v>
      </c>
      <c r="N126" s="70">
        <v>50</v>
      </c>
    </row>
    <row r="127" spans="1:15" x14ac:dyDescent="0.25">
      <c r="A127" s="5">
        <v>4</v>
      </c>
      <c r="B127" s="1" t="s">
        <v>972</v>
      </c>
      <c r="C127" s="88">
        <v>0.50849999999999995</v>
      </c>
      <c r="D127" s="88">
        <v>1.1000000000000001</v>
      </c>
      <c r="E127" s="88">
        <v>5.5300000000000002E-2</v>
      </c>
      <c r="F127" s="89">
        <v>0.37</v>
      </c>
      <c r="G127" s="5">
        <v>6.7100000000000007E-2</v>
      </c>
      <c r="H127" s="85">
        <v>1.07</v>
      </c>
      <c r="I127" s="69">
        <v>346.8</v>
      </c>
      <c r="J127" s="69">
        <v>2.5</v>
      </c>
      <c r="K127" s="70">
        <v>417.4</v>
      </c>
      <c r="L127" s="70">
        <v>7.6</v>
      </c>
      <c r="M127" s="70">
        <v>840</v>
      </c>
      <c r="N127" s="70">
        <v>44</v>
      </c>
      <c r="O127" s="14" t="s">
        <v>880</v>
      </c>
    </row>
    <row r="128" spans="1:15" x14ac:dyDescent="0.25">
      <c r="A128" s="5">
        <v>4</v>
      </c>
      <c r="B128" s="1" t="s">
        <v>973</v>
      </c>
      <c r="C128" s="88">
        <v>0.45600000000000002</v>
      </c>
      <c r="D128" s="88">
        <v>1</v>
      </c>
      <c r="E128" s="88">
        <v>5.5E-2</v>
      </c>
      <c r="F128" s="89">
        <v>0.45</v>
      </c>
      <c r="G128" s="5">
        <v>6.1100000000000002E-2</v>
      </c>
      <c r="H128" s="85">
        <v>0.89</v>
      </c>
      <c r="I128" s="69">
        <v>345</v>
      </c>
      <c r="J128" s="69">
        <v>3</v>
      </c>
      <c r="K128" s="70">
        <v>381.5</v>
      </c>
      <c r="L128" s="70">
        <v>6.4</v>
      </c>
      <c r="M128" s="70">
        <v>642</v>
      </c>
      <c r="N128" s="70">
        <v>38</v>
      </c>
      <c r="O128" s="14" t="s">
        <v>880</v>
      </c>
    </row>
    <row r="129" spans="1:15" x14ac:dyDescent="0.25">
      <c r="A129" s="5">
        <v>4</v>
      </c>
      <c r="B129" s="1" t="s">
        <v>974</v>
      </c>
      <c r="C129" s="88">
        <v>0.41120000000000001</v>
      </c>
      <c r="D129" s="88">
        <v>0.9</v>
      </c>
      <c r="E129" s="88">
        <v>5.3900000000000003E-2</v>
      </c>
      <c r="F129" s="89">
        <v>0.35</v>
      </c>
      <c r="G129" s="5">
        <v>5.6099999999999997E-2</v>
      </c>
      <c r="H129" s="85">
        <v>0.79</v>
      </c>
      <c r="I129" s="69">
        <v>338.1</v>
      </c>
      <c r="J129" s="69">
        <v>2.2999999999999998</v>
      </c>
      <c r="K129" s="70">
        <v>349.8</v>
      </c>
      <c r="L129" s="70">
        <v>5</v>
      </c>
      <c r="M129" s="70">
        <v>454</v>
      </c>
      <c r="N129" s="70">
        <v>36</v>
      </c>
      <c r="O129" s="14" t="s">
        <v>880</v>
      </c>
    </row>
    <row r="130" spans="1:15" x14ac:dyDescent="0.25">
      <c r="A130" s="5">
        <v>4</v>
      </c>
      <c r="B130" s="1" t="s">
        <v>975</v>
      </c>
      <c r="C130" s="5">
        <v>0.39300000000000002</v>
      </c>
      <c r="D130" s="5">
        <v>1</v>
      </c>
      <c r="E130" s="5">
        <v>5.3999999999999999E-2</v>
      </c>
      <c r="F130" s="85">
        <v>0.35</v>
      </c>
      <c r="G130" s="5">
        <v>5.3199999999999997E-2</v>
      </c>
      <c r="H130" s="85">
        <v>0.82</v>
      </c>
      <c r="I130" s="69">
        <v>339.2</v>
      </c>
      <c r="J130" s="69">
        <v>2.2999999999999998</v>
      </c>
      <c r="K130" s="70">
        <v>336.6</v>
      </c>
      <c r="L130" s="70">
        <v>6</v>
      </c>
      <c r="M130" s="70">
        <v>338</v>
      </c>
      <c r="N130" s="70">
        <v>36</v>
      </c>
    </row>
    <row r="131" spans="1:15" x14ac:dyDescent="0.25">
      <c r="A131" s="5">
        <v>4</v>
      </c>
      <c r="B131" s="1" t="s">
        <v>976</v>
      </c>
      <c r="C131" s="5">
        <v>0.4748</v>
      </c>
      <c r="D131" s="5">
        <v>0.9</v>
      </c>
      <c r="E131" s="5">
        <v>5.5E-2</v>
      </c>
      <c r="F131" s="85">
        <v>0.38</v>
      </c>
      <c r="G131" s="5">
        <v>6.3399999999999998E-2</v>
      </c>
      <c r="H131" s="85">
        <v>0.8</v>
      </c>
      <c r="I131" s="69">
        <v>345.3</v>
      </c>
      <c r="J131" s="69">
        <v>2.6</v>
      </c>
      <c r="K131" s="70">
        <v>394.5</v>
      </c>
      <c r="L131" s="70">
        <v>5.7</v>
      </c>
      <c r="M131" s="70">
        <v>722</v>
      </c>
      <c r="N131" s="70">
        <v>34</v>
      </c>
    </row>
    <row r="132" spans="1:15" x14ac:dyDescent="0.25">
      <c r="A132" s="5">
        <v>4</v>
      </c>
      <c r="B132" s="1" t="s">
        <v>977</v>
      </c>
      <c r="C132" s="5">
        <v>0.40439999999999998</v>
      </c>
      <c r="D132" s="5">
        <v>1.3</v>
      </c>
      <c r="E132" s="5">
        <v>5.4100000000000002E-2</v>
      </c>
      <c r="F132" s="85">
        <v>0.41</v>
      </c>
      <c r="G132" s="5">
        <v>5.4100000000000002E-2</v>
      </c>
      <c r="H132" s="85">
        <v>1.03</v>
      </c>
      <c r="I132" s="69">
        <v>339.5</v>
      </c>
      <c r="J132" s="69">
        <v>2.7</v>
      </c>
      <c r="K132" s="70">
        <v>344.8</v>
      </c>
      <c r="L132" s="70">
        <v>7.5</v>
      </c>
      <c r="M132" s="70">
        <v>372</v>
      </c>
      <c r="N132" s="70">
        <v>46</v>
      </c>
    </row>
    <row r="133" spans="1:15" x14ac:dyDescent="0.25">
      <c r="A133" s="5">
        <v>4</v>
      </c>
      <c r="B133" s="1" t="s">
        <v>978</v>
      </c>
      <c r="C133" s="5">
        <v>0.39460000000000001</v>
      </c>
      <c r="D133" s="5">
        <v>1.2</v>
      </c>
      <c r="E133" s="5">
        <v>5.4199999999999998E-2</v>
      </c>
      <c r="F133" s="85">
        <v>0.36</v>
      </c>
      <c r="G133" s="5">
        <v>5.3199999999999997E-2</v>
      </c>
      <c r="H133" s="85">
        <v>1.04</v>
      </c>
      <c r="I133" s="69">
        <v>340.5</v>
      </c>
      <c r="J133" s="69">
        <v>2.4</v>
      </c>
      <c r="K133" s="70">
        <v>337.7</v>
      </c>
      <c r="L133" s="70">
        <v>7.1</v>
      </c>
      <c r="M133" s="70">
        <v>338</v>
      </c>
      <c r="N133" s="70">
        <v>46</v>
      </c>
    </row>
    <row r="134" spans="1:15" x14ac:dyDescent="0.25">
      <c r="A134" s="5">
        <v>4</v>
      </c>
      <c r="B134" s="1" t="s">
        <v>979</v>
      </c>
      <c r="C134" s="5">
        <v>0.38879999999999998</v>
      </c>
      <c r="D134" s="5">
        <v>1.2</v>
      </c>
      <c r="E134" s="5">
        <v>5.3800000000000001E-2</v>
      </c>
      <c r="F134" s="85">
        <v>0.35</v>
      </c>
      <c r="G134" s="5">
        <v>5.2900000000000003E-2</v>
      </c>
      <c r="H134" s="85">
        <v>1.06</v>
      </c>
      <c r="I134" s="69">
        <v>338.1</v>
      </c>
      <c r="J134" s="69">
        <v>2.2999999999999998</v>
      </c>
      <c r="K134" s="70">
        <v>333.5</v>
      </c>
      <c r="L134" s="70">
        <v>6.8</v>
      </c>
      <c r="M134" s="70">
        <v>324</v>
      </c>
      <c r="N134" s="70">
        <v>48</v>
      </c>
    </row>
    <row r="135" spans="1:15" x14ac:dyDescent="0.25">
      <c r="A135" s="5">
        <v>4</v>
      </c>
      <c r="B135" s="1" t="s">
        <v>980</v>
      </c>
      <c r="C135" s="5">
        <v>0.39989999999999998</v>
      </c>
      <c r="D135" s="5">
        <v>1.3</v>
      </c>
      <c r="E135" s="5">
        <v>5.4399999999999997E-2</v>
      </c>
      <c r="F135" s="85">
        <v>0.34</v>
      </c>
      <c r="G135" s="5">
        <v>5.3600000000000002E-2</v>
      </c>
      <c r="H135" s="85">
        <v>1.18</v>
      </c>
      <c r="I135" s="69">
        <v>341.3</v>
      </c>
      <c r="J135" s="69">
        <v>2.2000000000000002</v>
      </c>
      <c r="K135" s="70">
        <v>341.5</v>
      </c>
      <c r="L135" s="70">
        <v>7.4</v>
      </c>
      <c r="M135" s="70">
        <v>354</v>
      </c>
      <c r="N135" s="70">
        <v>54</v>
      </c>
    </row>
    <row r="136" spans="1:15" x14ac:dyDescent="0.25">
      <c r="A136" s="5">
        <v>4</v>
      </c>
      <c r="B136" s="1" t="s">
        <v>981</v>
      </c>
      <c r="C136" s="5">
        <v>0.39700000000000002</v>
      </c>
      <c r="D136" s="5">
        <v>1</v>
      </c>
      <c r="E136" s="5">
        <v>5.4100000000000002E-2</v>
      </c>
      <c r="F136" s="85">
        <v>0.38</v>
      </c>
      <c r="G136" s="5">
        <v>5.3800000000000001E-2</v>
      </c>
      <c r="H136" s="85">
        <v>0.86</v>
      </c>
      <c r="I136" s="69">
        <v>339.8</v>
      </c>
      <c r="J136" s="69">
        <v>2.5</v>
      </c>
      <c r="K136" s="70">
        <v>339.4</v>
      </c>
      <c r="L136" s="70">
        <v>6</v>
      </c>
      <c r="M136" s="70">
        <v>360</v>
      </c>
      <c r="N136" s="70">
        <v>40</v>
      </c>
    </row>
    <row r="137" spans="1:15" x14ac:dyDescent="0.25">
      <c r="A137" s="5">
        <v>4</v>
      </c>
      <c r="B137" s="1" t="s">
        <v>982</v>
      </c>
      <c r="C137" s="88">
        <v>0.4022</v>
      </c>
      <c r="D137" s="88">
        <v>1.1000000000000001</v>
      </c>
      <c r="E137" s="88">
        <v>5.4800000000000001E-2</v>
      </c>
      <c r="F137" s="89">
        <v>0.4</v>
      </c>
      <c r="G137" s="5">
        <v>5.3600000000000002E-2</v>
      </c>
      <c r="H137" s="85">
        <v>0.99</v>
      </c>
      <c r="I137" s="69">
        <v>343.8</v>
      </c>
      <c r="J137" s="69">
        <v>2.7</v>
      </c>
      <c r="K137" s="70">
        <v>343.2</v>
      </c>
      <c r="L137" s="70">
        <v>6.3</v>
      </c>
      <c r="M137" s="70">
        <v>352</v>
      </c>
      <c r="N137" s="70">
        <v>46</v>
      </c>
      <c r="O137" s="14" t="s">
        <v>916</v>
      </c>
    </row>
    <row r="138" spans="1:15" x14ac:dyDescent="0.25">
      <c r="A138" s="65" t="s">
        <v>983</v>
      </c>
      <c r="B138" s="66"/>
      <c r="C138" s="90"/>
      <c r="D138" s="91"/>
      <c r="E138" s="91"/>
      <c r="F138" s="92"/>
      <c r="G138" s="92"/>
      <c r="H138" s="92"/>
      <c r="I138" s="75"/>
      <c r="J138" s="74"/>
      <c r="K138" s="74"/>
      <c r="L138" s="75"/>
      <c r="M138" s="75"/>
      <c r="N138" s="75"/>
    </row>
    <row r="139" spans="1:15" x14ac:dyDescent="0.25">
      <c r="A139" s="5">
        <v>5</v>
      </c>
      <c r="B139" s="1" t="s">
        <v>984</v>
      </c>
      <c r="C139" s="93">
        <v>0.39179999999999998</v>
      </c>
      <c r="D139" s="93">
        <v>2</v>
      </c>
      <c r="E139" s="93">
        <v>5.33E-2</v>
      </c>
      <c r="F139" s="94">
        <v>0.65</v>
      </c>
      <c r="G139" s="5">
        <v>5.3400000000000003E-2</v>
      </c>
      <c r="H139" s="85">
        <v>1.88</v>
      </c>
      <c r="I139" s="69">
        <v>334.4</v>
      </c>
      <c r="J139" s="69">
        <v>4.2</v>
      </c>
      <c r="K139" s="70">
        <v>335.7</v>
      </c>
      <c r="L139" s="70">
        <v>10.1</v>
      </c>
      <c r="M139" s="70">
        <v>344</v>
      </c>
      <c r="N139" s="70">
        <v>86</v>
      </c>
    </row>
    <row r="140" spans="1:15" x14ac:dyDescent="0.25">
      <c r="A140" s="5">
        <v>5</v>
      </c>
      <c r="B140" s="1" t="s">
        <v>985</v>
      </c>
      <c r="C140" s="93">
        <v>0.39800000000000002</v>
      </c>
      <c r="D140" s="93">
        <v>1.6</v>
      </c>
      <c r="E140" s="93">
        <v>5.3900000000000003E-2</v>
      </c>
      <c r="F140" s="94">
        <v>0.47</v>
      </c>
      <c r="G140" s="5">
        <v>5.3600000000000002E-2</v>
      </c>
      <c r="H140" s="85">
        <v>1.58</v>
      </c>
      <c r="I140" s="69">
        <v>338.3</v>
      </c>
      <c r="J140" s="69">
        <v>3.1</v>
      </c>
      <c r="K140" s="70">
        <v>340.2</v>
      </c>
      <c r="L140" s="70">
        <v>11.4</v>
      </c>
      <c r="M140" s="70">
        <v>352</v>
      </c>
      <c r="N140" s="70">
        <v>72</v>
      </c>
    </row>
    <row r="141" spans="1:15" x14ac:dyDescent="0.25">
      <c r="A141" s="5">
        <v>5</v>
      </c>
      <c r="B141" s="1" t="s">
        <v>986</v>
      </c>
      <c r="C141" s="93">
        <v>0.39029999999999998</v>
      </c>
      <c r="D141" s="93">
        <v>1.7</v>
      </c>
      <c r="E141" s="93">
        <v>5.4100000000000002E-2</v>
      </c>
      <c r="F141" s="94">
        <v>0.59</v>
      </c>
      <c r="G141" s="5">
        <v>5.2299999999999999E-2</v>
      </c>
      <c r="H141" s="85">
        <v>1.6</v>
      </c>
      <c r="I141" s="69">
        <v>339.6</v>
      </c>
      <c r="J141" s="69">
        <v>3.9</v>
      </c>
      <c r="K141" s="70">
        <v>334.6</v>
      </c>
      <c r="L141" s="70">
        <v>9.6999999999999993</v>
      </c>
      <c r="M141" s="70">
        <v>300</v>
      </c>
      <c r="N141" s="70">
        <v>74</v>
      </c>
    </row>
    <row r="142" spans="1:15" x14ac:dyDescent="0.25">
      <c r="A142" s="5">
        <v>5</v>
      </c>
      <c r="B142" s="1" t="s">
        <v>987</v>
      </c>
      <c r="C142" s="93">
        <v>0.40860000000000002</v>
      </c>
      <c r="D142" s="93">
        <v>1.8</v>
      </c>
      <c r="E142" s="93">
        <v>5.4100000000000002E-2</v>
      </c>
      <c r="F142" s="94">
        <v>0.56999999999999995</v>
      </c>
      <c r="G142" s="5">
        <v>5.4800000000000001E-2</v>
      </c>
      <c r="H142" s="85">
        <v>1.7</v>
      </c>
      <c r="I142" s="69">
        <v>339.4</v>
      </c>
      <c r="J142" s="69">
        <v>3.8</v>
      </c>
      <c r="K142" s="70">
        <v>347.9</v>
      </c>
      <c r="L142" s="70">
        <v>12.8</v>
      </c>
      <c r="M142" s="70">
        <v>404</v>
      </c>
      <c r="N142" s="70">
        <v>76</v>
      </c>
    </row>
    <row r="143" spans="1:15" x14ac:dyDescent="0.25">
      <c r="A143" s="5">
        <v>5</v>
      </c>
      <c r="B143" s="1" t="s">
        <v>988</v>
      </c>
      <c r="C143" s="93">
        <v>0.38340000000000002</v>
      </c>
      <c r="D143" s="93">
        <v>2.2999999999999998</v>
      </c>
      <c r="E143" s="93">
        <v>5.3900000000000003E-2</v>
      </c>
      <c r="F143" s="94">
        <v>0.63</v>
      </c>
      <c r="G143" s="5">
        <v>5.16E-2</v>
      </c>
      <c r="H143" s="85">
        <v>2.25</v>
      </c>
      <c r="I143" s="69">
        <v>338.5</v>
      </c>
      <c r="J143" s="69">
        <v>4.2</v>
      </c>
      <c r="K143" s="70">
        <v>329.6</v>
      </c>
      <c r="L143" s="70">
        <v>15</v>
      </c>
      <c r="M143" s="70">
        <v>266</v>
      </c>
      <c r="N143" s="70">
        <v>102</v>
      </c>
    </row>
    <row r="144" spans="1:15" x14ac:dyDescent="0.25">
      <c r="A144" s="5">
        <v>5</v>
      </c>
      <c r="B144" s="1" t="s">
        <v>989</v>
      </c>
      <c r="C144" s="93">
        <v>0.41199999999999998</v>
      </c>
      <c r="D144" s="93">
        <v>2.1</v>
      </c>
      <c r="E144" s="93">
        <v>5.3999999999999999E-2</v>
      </c>
      <c r="F144" s="94">
        <v>0.51</v>
      </c>
      <c r="G144" s="5">
        <v>5.5399999999999998E-2</v>
      </c>
      <c r="H144" s="85">
        <v>2.02</v>
      </c>
      <c r="I144" s="69">
        <v>338.7</v>
      </c>
      <c r="J144" s="69">
        <v>3.4</v>
      </c>
      <c r="K144" s="70">
        <v>350.3</v>
      </c>
      <c r="L144" s="70">
        <v>11.7</v>
      </c>
      <c r="M144" s="70">
        <v>428</v>
      </c>
      <c r="N144" s="70">
        <v>90</v>
      </c>
    </row>
    <row r="145" spans="1:15" x14ac:dyDescent="0.25">
      <c r="A145" s="5">
        <v>5</v>
      </c>
      <c r="B145" s="1" t="s">
        <v>990</v>
      </c>
      <c r="C145" s="93">
        <v>0.39900000000000002</v>
      </c>
      <c r="D145" s="93">
        <v>2.5</v>
      </c>
      <c r="E145" s="93">
        <v>5.33E-2</v>
      </c>
      <c r="F145" s="94">
        <v>0.59</v>
      </c>
      <c r="G145" s="5">
        <v>5.4300000000000001E-2</v>
      </c>
      <c r="H145" s="85">
        <v>2.46</v>
      </c>
      <c r="I145" s="69">
        <v>334.9</v>
      </c>
      <c r="J145" s="69">
        <v>3.8</v>
      </c>
      <c r="K145" s="70">
        <v>340.9</v>
      </c>
      <c r="L145" s="70">
        <v>16.2</v>
      </c>
      <c r="M145" s="70">
        <v>382</v>
      </c>
      <c r="N145" s="70">
        <v>110</v>
      </c>
    </row>
    <row r="146" spans="1:15" x14ac:dyDescent="0.25">
      <c r="A146" s="5">
        <v>5</v>
      </c>
      <c r="B146" s="1" t="s">
        <v>991</v>
      </c>
      <c r="C146" s="93">
        <v>0.3901</v>
      </c>
      <c r="D146" s="93">
        <v>1.8</v>
      </c>
      <c r="E146" s="93">
        <v>5.3499999999999999E-2</v>
      </c>
      <c r="F146" s="94">
        <v>0.72</v>
      </c>
      <c r="G146" s="5">
        <v>5.2900000000000003E-2</v>
      </c>
      <c r="H146" s="85">
        <v>1.68</v>
      </c>
      <c r="I146" s="69">
        <v>335.8</v>
      </c>
      <c r="J146" s="69">
        <v>4.7</v>
      </c>
      <c r="K146" s="70">
        <v>334.4</v>
      </c>
      <c r="L146" s="70">
        <v>11.4</v>
      </c>
      <c r="M146" s="70">
        <v>324</v>
      </c>
      <c r="N146" s="70">
        <v>76</v>
      </c>
    </row>
    <row r="147" spans="1:15" x14ac:dyDescent="0.25">
      <c r="A147" s="5">
        <v>5</v>
      </c>
      <c r="B147" s="1" t="s">
        <v>992</v>
      </c>
      <c r="C147" s="93">
        <v>0.3926</v>
      </c>
      <c r="D147" s="93">
        <v>2</v>
      </c>
      <c r="E147" s="93">
        <v>5.3999999999999999E-2</v>
      </c>
      <c r="F147" s="94">
        <v>0.57999999999999996</v>
      </c>
      <c r="G147" s="5">
        <v>5.28E-2</v>
      </c>
      <c r="H147" s="85">
        <v>1.91</v>
      </c>
      <c r="I147" s="69">
        <v>338.8</v>
      </c>
      <c r="J147" s="69">
        <v>3.8</v>
      </c>
      <c r="K147" s="70">
        <v>336.2</v>
      </c>
      <c r="L147" s="70">
        <v>11.3</v>
      </c>
      <c r="M147" s="70">
        <v>318</v>
      </c>
      <c r="N147" s="70">
        <v>86</v>
      </c>
    </row>
    <row r="148" spans="1:15" x14ac:dyDescent="0.25">
      <c r="A148" s="5">
        <v>5</v>
      </c>
      <c r="B148" s="1" t="s">
        <v>993</v>
      </c>
      <c r="C148" s="93">
        <v>0.39579999999999999</v>
      </c>
      <c r="D148" s="93">
        <v>2.1</v>
      </c>
      <c r="E148" s="93">
        <v>5.3499999999999999E-2</v>
      </c>
      <c r="F148" s="94">
        <v>0.53</v>
      </c>
      <c r="G148" s="5">
        <v>5.3699999999999998E-2</v>
      </c>
      <c r="H148" s="85">
        <v>2.06</v>
      </c>
      <c r="I148" s="69">
        <v>335.8</v>
      </c>
      <c r="J148" s="69">
        <v>3.5</v>
      </c>
      <c r="K148" s="70">
        <v>338.6</v>
      </c>
      <c r="L148" s="70">
        <v>14.9</v>
      </c>
      <c r="M148" s="70">
        <v>356</v>
      </c>
      <c r="N148" s="70">
        <v>92</v>
      </c>
    </row>
    <row r="149" spans="1:15" x14ac:dyDescent="0.25">
      <c r="A149" s="5">
        <v>5</v>
      </c>
      <c r="B149" s="1" t="s">
        <v>994</v>
      </c>
      <c r="C149" s="93">
        <v>0.39879999999999999</v>
      </c>
      <c r="D149" s="93">
        <v>2.2999999999999998</v>
      </c>
      <c r="E149" s="93">
        <v>5.3999999999999999E-2</v>
      </c>
      <c r="F149" s="94">
        <v>0.7</v>
      </c>
      <c r="G149" s="5">
        <v>5.3499999999999999E-2</v>
      </c>
      <c r="H149" s="85">
        <v>2.2000000000000002</v>
      </c>
      <c r="I149" s="69">
        <v>339.3</v>
      </c>
      <c r="J149" s="69">
        <v>4.5999999999999996</v>
      </c>
      <c r="K149" s="70">
        <v>340.8</v>
      </c>
      <c r="L149" s="70">
        <v>13</v>
      </c>
      <c r="M149" s="70">
        <v>350</v>
      </c>
      <c r="N149" s="70">
        <v>100</v>
      </c>
    </row>
    <row r="150" spans="1:15" x14ac:dyDescent="0.25">
      <c r="A150" s="5">
        <v>5</v>
      </c>
      <c r="B150" s="1" t="s">
        <v>995</v>
      </c>
      <c r="C150" s="88">
        <v>0.47039999999999998</v>
      </c>
      <c r="D150" s="88">
        <v>2</v>
      </c>
      <c r="E150" s="88">
        <v>5.4699999999999999E-2</v>
      </c>
      <c r="F150" s="89">
        <v>0.64</v>
      </c>
      <c r="G150" s="5">
        <v>6.2399999999999997E-2</v>
      </c>
      <c r="H150" s="85">
        <v>1.85</v>
      </c>
      <c r="I150" s="69">
        <v>343.3</v>
      </c>
      <c r="J150" s="69">
        <v>4.3</v>
      </c>
      <c r="K150" s="70">
        <v>391.4</v>
      </c>
      <c r="L150" s="70">
        <v>12.6</v>
      </c>
      <c r="M150" s="70">
        <v>686</v>
      </c>
      <c r="N150" s="70">
        <v>80</v>
      </c>
      <c r="O150" s="14" t="s">
        <v>880</v>
      </c>
    </row>
    <row r="151" spans="1:15" x14ac:dyDescent="0.25">
      <c r="A151" s="5">
        <v>5</v>
      </c>
      <c r="B151" s="1" t="s">
        <v>996</v>
      </c>
      <c r="C151" s="88">
        <v>0.51139999999999997</v>
      </c>
      <c r="D151" s="88">
        <v>1.9</v>
      </c>
      <c r="E151" s="88">
        <v>5.4600000000000003E-2</v>
      </c>
      <c r="F151" s="89">
        <v>0.52</v>
      </c>
      <c r="G151" s="5">
        <v>6.7900000000000002E-2</v>
      </c>
      <c r="H151" s="85">
        <v>1.82</v>
      </c>
      <c r="I151" s="69">
        <v>342.8</v>
      </c>
      <c r="J151" s="69">
        <v>3.4</v>
      </c>
      <c r="K151" s="70">
        <v>419.4</v>
      </c>
      <c r="L151" s="70">
        <v>14.5</v>
      </c>
      <c r="M151" s="70">
        <v>866</v>
      </c>
      <c r="N151" s="70">
        <v>74</v>
      </c>
      <c r="O151" s="14" t="s">
        <v>880</v>
      </c>
    </row>
    <row r="152" spans="1:15" x14ac:dyDescent="0.25">
      <c r="A152" s="5">
        <v>5</v>
      </c>
      <c r="B152" s="1" t="s">
        <v>997</v>
      </c>
      <c r="C152" s="93">
        <v>0.40339999999999998</v>
      </c>
      <c r="D152" s="93">
        <v>2</v>
      </c>
      <c r="E152" s="93">
        <v>5.4300000000000001E-2</v>
      </c>
      <c r="F152" s="94">
        <v>0.67</v>
      </c>
      <c r="G152" s="5">
        <v>5.3900000000000003E-2</v>
      </c>
      <c r="H152" s="85">
        <v>1.92</v>
      </c>
      <c r="I152" s="69">
        <v>341</v>
      </c>
      <c r="J152" s="69">
        <v>4.4000000000000004</v>
      </c>
      <c r="K152" s="70">
        <v>344.1</v>
      </c>
      <c r="L152" s="70">
        <v>14</v>
      </c>
      <c r="M152" s="70">
        <v>364</v>
      </c>
      <c r="N152" s="70">
        <v>86</v>
      </c>
    </row>
    <row r="153" spans="1:15" x14ac:dyDescent="0.25">
      <c r="A153" s="5">
        <v>5</v>
      </c>
      <c r="B153" s="1" t="s">
        <v>998</v>
      </c>
      <c r="C153" s="88">
        <v>0.47960000000000003</v>
      </c>
      <c r="D153" s="88">
        <v>1.7</v>
      </c>
      <c r="E153" s="88">
        <v>5.4100000000000002E-2</v>
      </c>
      <c r="F153" s="89">
        <v>0.61</v>
      </c>
      <c r="G153" s="5">
        <v>6.4299999999999996E-2</v>
      </c>
      <c r="H153" s="85">
        <v>1.59</v>
      </c>
      <c r="I153" s="69">
        <v>339.8</v>
      </c>
      <c r="J153" s="69">
        <v>4</v>
      </c>
      <c r="K153" s="70">
        <v>397.8</v>
      </c>
      <c r="L153" s="70">
        <v>13.1</v>
      </c>
      <c r="M153" s="70">
        <v>750</v>
      </c>
      <c r="N153" s="70">
        <v>66</v>
      </c>
    </row>
    <row r="154" spans="1:15" x14ac:dyDescent="0.25">
      <c r="A154" s="5">
        <v>5</v>
      </c>
      <c r="B154" s="1" t="s">
        <v>999</v>
      </c>
      <c r="C154" s="93">
        <v>0.41039999999999999</v>
      </c>
      <c r="D154" s="93">
        <v>2.2999999999999998</v>
      </c>
      <c r="E154" s="93">
        <v>5.3499999999999999E-2</v>
      </c>
      <c r="F154" s="94">
        <v>0.68</v>
      </c>
      <c r="G154" s="5">
        <v>5.5599999999999997E-2</v>
      </c>
      <c r="H154" s="85">
        <v>2.23</v>
      </c>
      <c r="I154" s="69">
        <v>336.3</v>
      </c>
      <c r="J154" s="69">
        <v>4.5</v>
      </c>
      <c r="K154" s="70">
        <v>349.2</v>
      </c>
      <c r="L154" s="70">
        <v>14.6</v>
      </c>
      <c r="M154" s="70">
        <v>436</v>
      </c>
      <c r="N154" s="70">
        <v>100</v>
      </c>
    </row>
    <row r="155" spans="1:15" x14ac:dyDescent="0.25">
      <c r="A155" s="5">
        <v>5</v>
      </c>
      <c r="B155" s="1" t="s">
        <v>1000</v>
      </c>
      <c r="C155" s="93">
        <v>0.40910000000000002</v>
      </c>
      <c r="D155" s="93">
        <v>2.6</v>
      </c>
      <c r="E155" s="93">
        <v>5.4199999999999998E-2</v>
      </c>
      <c r="F155" s="94">
        <v>0.6</v>
      </c>
      <c r="G155" s="5">
        <v>5.4800000000000001E-2</v>
      </c>
      <c r="H155" s="85">
        <v>2.56</v>
      </c>
      <c r="I155" s="69">
        <v>340.2</v>
      </c>
      <c r="J155" s="69">
        <v>4</v>
      </c>
      <c r="K155" s="70">
        <v>348.2</v>
      </c>
      <c r="L155" s="70">
        <v>15.6</v>
      </c>
      <c r="M155" s="70">
        <v>402</v>
      </c>
      <c r="N155" s="70">
        <v>114</v>
      </c>
    </row>
    <row r="156" spans="1:15" x14ac:dyDescent="0.25">
      <c r="A156" s="5">
        <v>5</v>
      </c>
      <c r="B156" s="1" t="s">
        <v>1001</v>
      </c>
      <c r="C156" s="93">
        <v>0.39789999999999998</v>
      </c>
      <c r="D156" s="93">
        <v>2.2999999999999998</v>
      </c>
      <c r="E156" s="93">
        <v>5.3499999999999999E-2</v>
      </c>
      <c r="F156" s="94">
        <v>0.77</v>
      </c>
      <c r="G156" s="5">
        <v>5.3999999999999999E-2</v>
      </c>
      <c r="H156" s="85">
        <v>2.21</v>
      </c>
      <c r="I156" s="69">
        <v>335.8</v>
      </c>
      <c r="J156" s="69">
        <v>5</v>
      </c>
      <c r="K156" s="70">
        <v>340.1</v>
      </c>
      <c r="L156" s="70">
        <v>15.2</v>
      </c>
      <c r="M156" s="70">
        <v>368</v>
      </c>
      <c r="N156" s="70">
        <v>100</v>
      </c>
    </row>
    <row r="157" spans="1:15" x14ac:dyDescent="0.25">
      <c r="A157" s="5">
        <v>5</v>
      </c>
      <c r="B157" s="1" t="s">
        <v>1002</v>
      </c>
      <c r="C157" s="88">
        <v>0.51600000000000001</v>
      </c>
      <c r="D157" s="88">
        <v>2.2000000000000002</v>
      </c>
      <c r="E157" s="88">
        <v>5.4300000000000001E-2</v>
      </c>
      <c r="F157" s="89">
        <v>0.75</v>
      </c>
      <c r="G157" s="5">
        <v>6.8900000000000003E-2</v>
      </c>
      <c r="H157" s="85">
        <v>2.11</v>
      </c>
      <c r="I157" s="69">
        <v>340.8</v>
      </c>
      <c r="J157" s="69">
        <v>5</v>
      </c>
      <c r="K157" s="70">
        <v>422.5</v>
      </c>
      <c r="L157" s="70">
        <v>17.7</v>
      </c>
      <c r="M157" s="70">
        <v>896</v>
      </c>
      <c r="N157" s="70">
        <v>86</v>
      </c>
      <c r="O157" s="14" t="s">
        <v>880</v>
      </c>
    </row>
    <row r="158" spans="1:15" x14ac:dyDescent="0.25">
      <c r="A158" s="5">
        <v>5</v>
      </c>
      <c r="B158" s="1" t="s">
        <v>1003</v>
      </c>
      <c r="C158" s="93">
        <v>0.38179999999999997</v>
      </c>
      <c r="D158" s="93">
        <v>2.2000000000000002</v>
      </c>
      <c r="E158" s="93">
        <v>5.3499999999999999E-2</v>
      </c>
      <c r="F158" s="94">
        <v>0.76</v>
      </c>
      <c r="G158" s="5">
        <v>5.1799999999999999E-2</v>
      </c>
      <c r="H158" s="85">
        <v>2.04</v>
      </c>
      <c r="I158" s="69">
        <v>335.9</v>
      </c>
      <c r="J158" s="69">
        <v>5</v>
      </c>
      <c r="K158" s="70">
        <v>328.4</v>
      </c>
      <c r="L158" s="70">
        <v>12.5</v>
      </c>
      <c r="M158" s="70">
        <v>274</v>
      </c>
      <c r="N158" s="70">
        <v>92</v>
      </c>
    </row>
    <row r="159" spans="1:15" x14ac:dyDescent="0.25">
      <c r="A159" s="5">
        <v>5</v>
      </c>
      <c r="B159" s="1" t="s">
        <v>1004</v>
      </c>
      <c r="C159" s="93">
        <v>0.39460000000000001</v>
      </c>
      <c r="D159" s="93">
        <v>2.8</v>
      </c>
      <c r="E159" s="93">
        <v>5.4399999999999997E-2</v>
      </c>
      <c r="F159" s="94">
        <v>0.59</v>
      </c>
      <c r="G159" s="5">
        <v>5.2600000000000001E-2</v>
      </c>
      <c r="H159" s="85">
        <v>2.69</v>
      </c>
      <c r="I159" s="69">
        <v>341.4</v>
      </c>
      <c r="J159" s="69">
        <v>3.9</v>
      </c>
      <c r="K159" s="70">
        <v>337.7</v>
      </c>
      <c r="L159" s="70">
        <v>16.3</v>
      </c>
      <c r="M159" s="70">
        <v>312</v>
      </c>
      <c r="N159" s="70">
        <v>124</v>
      </c>
    </row>
    <row r="160" spans="1:15" x14ac:dyDescent="0.25">
      <c r="A160" s="5">
        <v>5</v>
      </c>
      <c r="B160" s="1" t="s">
        <v>1005</v>
      </c>
      <c r="C160" s="93">
        <v>0.40400000000000003</v>
      </c>
      <c r="D160" s="93">
        <v>2.2000000000000002</v>
      </c>
      <c r="E160" s="93">
        <v>5.28E-2</v>
      </c>
      <c r="F160" s="94">
        <v>0.66</v>
      </c>
      <c r="G160" s="5">
        <v>5.5500000000000001E-2</v>
      </c>
      <c r="H160" s="85">
        <v>2.0699999999999998</v>
      </c>
      <c r="I160" s="69">
        <v>331.5</v>
      </c>
      <c r="J160" s="69">
        <v>4.3</v>
      </c>
      <c r="K160" s="70">
        <v>344.6</v>
      </c>
      <c r="L160" s="70">
        <v>14.2</v>
      </c>
      <c r="M160" s="70">
        <v>432</v>
      </c>
      <c r="N160" s="70">
        <v>92</v>
      </c>
    </row>
    <row r="161" spans="1:15" x14ac:dyDescent="0.25">
      <c r="A161" s="5">
        <v>5</v>
      </c>
      <c r="B161" s="1" t="s">
        <v>1006</v>
      </c>
      <c r="C161" s="93">
        <v>0.3795</v>
      </c>
      <c r="D161" s="93">
        <v>2.2999999999999998</v>
      </c>
      <c r="E161" s="93">
        <v>5.3600000000000002E-2</v>
      </c>
      <c r="F161" s="94">
        <v>0.59</v>
      </c>
      <c r="G161" s="5">
        <v>5.1400000000000001E-2</v>
      </c>
      <c r="H161" s="85">
        <v>2.23</v>
      </c>
      <c r="I161" s="69">
        <v>336.3</v>
      </c>
      <c r="J161" s="69">
        <v>3.9</v>
      </c>
      <c r="K161" s="70">
        <v>326.7</v>
      </c>
      <c r="L161" s="70">
        <v>13.9</v>
      </c>
      <c r="M161" s="70">
        <v>258</v>
      </c>
      <c r="N161" s="70">
        <v>102</v>
      </c>
    </row>
    <row r="162" spans="1:15" x14ac:dyDescent="0.25">
      <c r="A162" s="5">
        <v>5</v>
      </c>
      <c r="B162" s="1" t="s">
        <v>1007</v>
      </c>
      <c r="C162" s="93">
        <v>0.39889999999999998</v>
      </c>
      <c r="D162" s="93">
        <v>2.2000000000000002</v>
      </c>
      <c r="E162" s="93">
        <v>5.3900000000000003E-2</v>
      </c>
      <c r="F162" s="94">
        <v>0.56999999999999995</v>
      </c>
      <c r="G162" s="5">
        <v>5.3699999999999998E-2</v>
      </c>
      <c r="H162" s="85">
        <v>2.15</v>
      </c>
      <c r="I162" s="69">
        <v>338.3</v>
      </c>
      <c r="J162" s="69">
        <v>3.7</v>
      </c>
      <c r="K162" s="70">
        <v>340.8</v>
      </c>
      <c r="L162" s="70">
        <v>15.4</v>
      </c>
      <c r="M162" s="70">
        <v>358</v>
      </c>
      <c r="N162" s="70">
        <v>96</v>
      </c>
    </row>
    <row r="163" spans="1:15" x14ac:dyDescent="0.25">
      <c r="A163" s="5">
        <v>5</v>
      </c>
      <c r="B163" s="1" t="s">
        <v>1008</v>
      </c>
      <c r="C163" s="88">
        <v>0.47449999999999998</v>
      </c>
      <c r="D163" s="88">
        <v>1.8</v>
      </c>
      <c r="E163" s="88">
        <v>5.4600000000000003E-2</v>
      </c>
      <c r="F163" s="89">
        <v>0.61</v>
      </c>
      <c r="G163" s="5">
        <v>6.3100000000000003E-2</v>
      </c>
      <c r="H163" s="85">
        <v>1.74</v>
      </c>
      <c r="I163" s="69">
        <v>342.4</v>
      </c>
      <c r="J163" s="69">
        <v>4</v>
      </c>
      <c r="K163" s="70">
        <v>394.3</v>
      </c>
      <c r="L163" s="70">
        <v>16.2</v>
      </c>
      <c r="M163" s="70">
        <v>710</v>
      </c>
      <c r="N163" s="70">
        <v>74</v>
      </c>
      <c r="O163" s="14" t="s">
        <v>880</v>
      </c>
    </row>
    <row r="164" spans="1:15" x14ac:dyDescent="0.25">
      <c r="A164" s="5">
        <v>5</v>
      </c>
      <c r="B164" s="1" t="s">
        <v>1009</v>
      </c>
      <c r="C164" s="93">
        <v>0.39579999999999999</v>
      </c>
      <c r="D164" s="93">
        <v>2.5</v>
      </c>
      <c r="E164" s="93">
        <v>5.4399999999999997E-2</v>
      </c>
      <c r="F164" s="94">
        <v>0.68</v>
      </c>
      <c r="G164" s="5">
        <v>5.28E-2</v>
      </c>
      <c r="H164" s="85">
        <v>2.42</v>
      </c>
      <c r="I164" s="69">
        <v>341.4</v>
      </c>
      <c r="J164" s="69">
        <v>4.5</v>
      </c>
      <c r="K164" s="70">
        <v>338.6</v>
      </c>
      <c r="L164" s="70">
        <v>16.399999999999999</v>
      </c>
      <c r="M164" s="70">
        <v>318</v>
      </c>
      <c r="N164" s="70">
        <v>110</v>
      </c>
    </row>
    <row r="165" spans="1:15" x14ac:dyDescent="0.25">
      <c r="A165" s="5">
        <v>5</v>
      </c>
      <c r="B165" s="1" t="s">
        <v>1010</v>
      </c>
      <c r="C165" s="93">
        <v>0.39290000000000003</v>
      </c>
      <c r="D165" s="93">
        <v>2.7</v>
      </c>
      <c r="E165" s="93">
        <v>5.4399999999999997E-2</v>
      </c>
      <c r="F165" s="94">
        <v>0.79</v>
      </c>
      <c r="G165" s="5">
        <v>5.2400000000000002E-2</v>
      </c>
      <c r="H165" s="85">
        <v>2.57</v>
      </c>
      <c r="I165" s="69">
        <v>341.4</v>
      </c>
      <c r="J165" s="69">
        <v>5.3</v>
      </c>
      <c r="K165" s="70">
        <v>336.5</v>
      </c>
      <c r="L165" s="70">
        <v>20.5</v>
      </c>
      <c r="M165" s="70">
        <v>302</v>
      </c>
      <c r="N165" s="70">
        <v>118</v>
      </c>
    </row>
    <row r="166" spans="1:15" x14ac:dyDescent="0.25">
      <c r="A166" s="5">
        <v>5</v>
      </c>
      <c r="B166" s="1" t="s">
        <v>1011</v>
      </c>
      <c r="C166" s="93">
        <v>0.39489999999999997</v>
      </c>
      <c r="D166" s="93">
        <v>2.7</v>
      </c>
      <c r="E166" s="93">
        <v>5.3100000000000001E-2</v>
      </c>
      <c r="F166" s="94">
        <v>0.73</v>
      </c>
      <c r="G166" s="5">
        <v>5.3999999999999999E-2</v>
      </c>
      <c r="H166" s="85">
        <v>2.57</v>
      </c>
      <c r="I166" s="69">
        <v>333.3</v>
      </c>
      <c r="J166" s="69">
        <v>4.8</v>
      </c>
      <c r="K166" s="70">
        <v>338</v>
      </c>
      <c r="L166" s="70">
        <v>17</v>
      </c>
      <c r="M166" s="70">
        <v>370</v>
      </c>
      <c r="N166" s="70">
        <v>116</v>
      </c>
    </row>
    <row r="167" spans="1:15" x14ac:dyDescent="0.25">
      <c r="A167" s="5">
        <v>5</v>
      </c>
      <c r="B167" s="1" t="s">
        <v>1012</v>
      </c>
      <c r="C167" s="93">
        <v>0.3881</v>
      </c>
      <c r="D167" s="93">
        <v>2.7</v>
      </c>
      <c r="E167" s="93">
        <v>5.4600000000000003E-2</v>
      </c>
      <c r="F167" s="94">
        <v>0.66</v>
      </c>
      <c r="G167" s="5">
        <v>5.16E-2</v>
      </c>
      <c r="H167" s="85">
        <v>2.59</v>
      </c>
      <c r="I167" s="69">
        <v>342.4</v>
      </c>
      <c r="J167" s="69">
        <v>4.4000000000000004</v>
      </c>
      <c r="K167" s="70">
        <v>332.9</v>
      </c>
      <c r="L167" s="70">
        <v>16</v>
      </c>
      <c r="M167" s="70">
        <v>266</v>
      </c>
      <c r="N167" s="70">
        <v>118</v>
      </c>
    </row>
    <row r="168" spans="1:15" x14ac:dyDescent="0.25">
      <c r="A168" s="5">
        <v>5</v>
      </c>
      <c r="B168" s="1" t="s">
        <v>1013</v>
      </c>
      <c r="C168" s="93">
        <v>0.3735</v>
      </c>
      <c r="D168" s="93">
        <v>2.2000000000000002</v>
      </c>
      <c r="E168" s="93">
        <v>5.3999999999999999E-2</v>
      </c>
      <c r="F168" s="94">
        <v>0.64</v>
      </c>
      <c r="G168" s="5">
        <v>5.0099999999999999E-2</v>
      </c>
      <c r="H168" s="85">
        <v>2.16</v>
      </c>
      <c r="I168" s="69">
        <v>339.3</v>
      </c>
      <c r="J168" s="69">
        <v>4.2</v>
      </c>
      <c r="K168" s="70">
        <v>322.2</v>
      </c>
      <c r="L168" s="70">
        <v>14.7</v>
      </c>
      <c r="M168" s="70">
        <v>200</v>
      </c>
      <c r="N168" s="70">
        <v>100</v>
      </c>
    </row>
    <row r="169" spans="1:15" x14ac:dyDescent="0.25">
      <c r="A169" s="5">
        <v>5</v>
      </c>
      <c r="B169" s="1" t="s">
        <v>1014</v>
      </c>
      <c r="C169" s="93">
        <v>0.38519999999999999</v>
      </c>
      <c r="D169" s="93">
        <v>2.7</v>
      </c>
      <c r="E169" s="93">
        <v>5.3400000000000003E-2</v>
      </c>
      <c r="F169" s="94">
        <v>0.76</v>
      </c>
      <c r="G169" s="5">
        <v>5.2299999999999999E-2</v>
      </c>
      <c r="H169" s="85">
        <v>2.63</v>
      </c>
      <c r="I169" s="69">
        <v>335.3</v>
      </c>
      <c r="J169" s="69">
        <v>5</v>
      </c>
      <c r="K169" s="70">
        <v>330.8</v>
      </c>
      <c r="L169" s="70">
        <v>14.7</v>
      </c>
      <c r="M169" s="70">
        <v>298</v>
      </c>
      <c r="N169" s="70">
        <v>120</v>
      </c>
    </row>
    <row r="170" spans="1:15" x14ac:dyDescent="0.25">
      <c r="A170" s="5">
        <v>5</v>
      </c>
      <c r="B170" s="1" t="s">
        <v>1015</v>
      </c>
      <c r="C170" s="88">
        <v>0.437</v>
      </c>
      <c r="D170" s="88">
        <v>2.2999999999999998</v>
      </c>
      <c r="E170" s="88">
        <v>5.3499999999999999E-2</v>
      </c>
      <c r="F170" s="89">
        <v>0.67</v>
      </c>
      <c r="G170" s="5">
        <v>5.9200000000000003E-2</v>
      </c>
      <c r="H170" s="85">
        <v>2.2200000000000002</v>
      </c>
      <c r="I170" s="69">
        <v>336.2</v>
      </c>
      <c r="J170" s="69">
        <v>4.4000000000000004</v>
      </c>
      <c r="K170" s="70">
        <v>368.2</v>
      </c>
      <c r="L170" s="70">
        <v>17.2</v>
      </c>
      <c r="M170" s="70">
        <v>574</v>
      </c>
      <c r="N170" s="70">
        <v>98</v>
      </c>
      <c r="O170" s="14" t="s">
        <v>880</v>
      </c>
    </row>
    <row r="171" spans="1:15" x14ac:dyDescent="0.25">
      <c r="A171" s="5">
        <v>5</v>
      </c>
      <c r="B171" s="1" t="s">
        <v>1016</v>
      </c>
      <c r="C171" s="93">
        <v>0.39460000000000001</v>
      </c>
      <c r="D171" s="93">
        <v>2.2999999999999998</v>
      </c>
      <c r="E171" s="93">
        <v>5.4199999999999998E-2</v>
      </c>
      <c r="F171" s="94">
        <v>0.63</v>
      </c>
      <c r="G171" s="5">
        <v>5.28E-2</v>
      </c>
      <c r="H171" s="85">
        <v>2.1800000000000002</v>
      </c>
      <c r="I171" s="69">
        <v>340.3</v>
      </c>
      <c r="J171" s="69">
        <v>4.2</v>
      </c>
      <c r="K171" s="70">
        <v>337.7</v>
      </c>
      <c r="L171" s="70">
        <v>15.3</v>
      </c>
      <c r="M171" s="70">
        <v>318</v>
      </c>
      <c r="N171" s="70">
        <v>100</v>
      </c>
    </row>
    <row r="172" spans="1:15" x14ac:dyDescent="0.25">
      <c r="A172" s="5">
        <v>5</v>
      </c>
      <c r="B172" s="1" t="s">
        <v>1017</v>
      </c>
      <c r="C172" s="93">
        <v>0.3972</v>
      </c>
      <c r="D172" s="93">
        <v>2.8</v>
      </c>
      <c r="E172" s="93">
        <v>5.4699999999999999E-2</v>
      </c>
      <c r="F172" s="94">
        <v>0.71</v>
      </c>
      <c r="G172" s="5">
        <v>5.2699999999999997E-2</v>
      </c>
      <c r="H172" s="85">
        <v>2.69</v>
      </c>
      <c r="I172" s="69">
        <v>343</v>
      </c>
      <c r="J172" s="69">
        <v>4.7</v>
      </c>
      <c r="K172" s="70">
        <v>339.6</v>
      </c>
      <c r="L172" s="70">
        <v>19.600000000000001</v>
      </c>
      <c r="M172" s="70">
        <v>316</v>
      </c>
      <c r="N172" s="70">
        <v>124</v>
      </c>
    </row>
    <row r="173" spans="1:15" x14ac:dyDescent="0.25">
      <c r="A173" s="5">
        <v>5</v>
      </c>
      <c r="B173" s="1" t="s">
        <v>1018</v>
      </c>
      <c r="C173" s="93">
        <v>0.38540000000000002</v>
      </c>
      <c r="D173" s="93">
        <v>2.4</v>
      </c>
      <c r="E173" s="93">
        <v>5.3999999999999999E-2</v>
      </c>
      <c r="F173" s="94">
        <v>0.74</v>
      </c>
      <c r="G173" s="5">
        <v>5.1799999999999999E-2</v>
      </c>
      <c r="H173" s="85">
        <v>2.31</v>
      </c>
      <c r="I173" s="69">
        <v>339</v>
      </c>
      <c r="J173" s="69">
        <v>4.9000000000000004</v>
      </c>
      <c r="K173" s="70">
        <v>331</v>
      </c>
      <c r="L173" s="70">
        <v>15.4</v>
      </c>
      <c r="M173" s="70">
        <v>274</v>
      </c>
      <c r="N173" s="70">
        <v>106</v>
      </c>
    </row>
    <row r="174" spans="1:15" x14ac:dyDescent="0.25">
      <c r="A174" s="5">
        <v>5</v>
      </c>
      <c r="B174" s="1" t="s">
        <v>1019</v>
      </c>
      <c r="C174" s="93">
        <v>0.4098</v>
      </c>
      <c r="D174" s="93">
        <v>3.1</v>
      </c>
      <c r="E174" s="93">
        <v>5.3900000000000003E-2</v>
      </c>
      <c r="F174" s="94">
        <v>0.66</v>
      </c>
      <c r="G174" s="5">
        <v>5.5199999999999999E-2</v>
      </c>
      <c r="H174" s="85">
        <v>2.99</v>
      </c>
      <c r="I174" s="69">
        <v>338.4</v>
      </c>
      <c r="J174" s="69">
        <v>4.4000000000000004</v>
      </c>
      <c r="K174" s="70">
        <v>348.7</v>
      </c>
      <c r="L174" s="70">
        <v>22</v>
      </c>
      <c r="M174" s="70">
        <v>418</v>
      </c>
      <c r="N174" s="70">
        <v>134</v>
      </c>
    </row>
    <row r="175" spans="1:15" x14ac:dyDescent="0.25">
      <c r="A175" s="5">
        <v>5</v>
      </c>
      <c r="B175" s="1" t="s">
        <v>1020</v>
      </c>
      <c r="C175" s="88">
        <v>0.47710000000000002</v>
      </c>
      <c r="D175" s="88">
        <v>2.6</v>
      </c>
      <c r="E175" s="88">
        <v>5.4199999999999998E-2</v>
      </c>
      <c r="F175" s="89">
        <v>0.68</v>
      </c>
      <c r="G175" s="5">
        <v>6.3899999999999998E-2</v>
      </c>
      <c r="H175" s="85">
        <v>2.46</v>
      </c>
      <c r="I175" s="69">
        <v>340.1</v>
      </c>
      <c r="J175" s="69">
        <v>4.5</v>
      </c>
      <c r="K175" s="70">
        <v>396.1</v>
      </c>
      <c r="L175" s="70">
        <v>14.3</v>
      </c>
      <c r="M175" s="70">
        <v>736</v>
      </c>
      <c r="N175" s="70">
        <v>104</v>
      </c>
      <c r="O175" s="14" t="s">
        <v>880</v>
      </c>
    </row>
    <row r="176" spans="1:15" x14ac:dyDescent="0.25">
      <c r="A176" s="5">
        <v>5</v>
      </c>
      <c r="B176" s="1" t="s">
        <v>1021</v>
      </c>
      <c r="C176" s="88">
        <v>0.50370000000000004</v>
      </c>
      <c r="D176" s="88">
        <v>2.4</v>
      </c>
      <c r="E176" s="88">
        <v>5.4399999999999997E-2</v>
      </c>
      <c r="F176" s="89">
        <v>0.67</v>
      </c>
      <c r="G176" s="5">
        <v>6.7100000000000007E-2</v>
      </c>
      <c r="H176" s="85">
        <v>2.2999999999999998</v>
      </c>
      <c r="I176" s="69">
        <v>341.7</v>
      </c>
      <c r="J176" s="69">
        <v>4.4000000000000004</v>
      </c>
      <c r="K176" s="70">
        <v>414.2</v>
      </c>
      <c r="L176" s="70">
        <v>15.8</v>
      </c>
      <c r="M176" s="70">
        <v>840</v>
      </c>
      <c r="N176" s="70">
        <v>96</v>
      </c>
      <c r="O176" s="14" t="s">
        <v>880</v>
      </c>
    </row>
    <row r="177" spans="1:14" x14ac:dyDescent="0.25">
      <c r="A177" s="5">
        <v>5</v>
      </c>
      <c r="B177" s="1" t="s">
        <v>1022</v>
      </c>
      <c r="C177" s="93">
        <v>0.40300000000000002</v>
      </c>
      <c r="D177" s="93">
        <v>2.7</v>
      </c>
      <c r="E177" s="93">
        <v>5.3900000000000003E-2</v>
      </c>
      <c r="F177" s="94">
        <v>0.7</v>
      </c>
      <c r="G177" s="5">
        <v>5.4199999999999998E-2</v>
      </c>
      <c r="H177" s="85">
        <v>2.59</v>
      </c>
      <c r="I177" s="69">
        <v>338.7</v>
      </c>
      <c r="J177" s="69">
        <v>4.5999999999999996</v>
      </c>
      <c r="K177" s="70">
        <v>343.8</v>
      </c>
      <c r="L177" s="70">
        <v>16.5</v>
      </c>
      <c r="M177" s="70">
        <v>378</v>
      </c>
      <c r="N177" s="70">
        <v>118</v>
      </c>
    </row>
    <row r="178" spans="1:14" x14ac:dyDescent="0.25">
      <c r="A178" s="5">
        <v>5</v>
      </c>
      <c r="B178" s="1" t="s">
        <v>1023</v>
      </c>
      <c r="C178" s="93">
        <v>0.40560000000000002</v>
      </c>
      <c r="D178" s="93">
        <v>2.4</v>
      </c>
      <c r="E178" s="93">
        <v>5.4600000000000003E-2</v>
      </c>
      <c r="F178" s="94">
        <v>0.59</v>
      </c>
      <c r="G178" s="5">
        <v>5.3900000000000003E-2</v>
      </c>
      <c r="H178" s="85">
        <v>2.33</v>
      </c>
      <c r="I178" s="69">
        <v>342.7</v>
      </c>
      <c r="J178" s="69">
        <v>4</v>
      </c>
      <c r="K178" s="70">
        <v>345.7</v>
      </c>
      <c r="L178" s="70">
        <v>14.8</v>
      </c>
      <c r="M178" s="70">
        <v>364</v>
      </c>
      <c r="N178" s="70">
        <v>104</v>
      </c>
    </row>
    <row r="179" spans="1:14" x14ac:dyDescent="0.25">
      <c r="A179" s="5">
        <v>5</v>
      </c>
      <c r="B179" s="1" t="s">
        <v>1024</v>
      </c>
      <c r="C179" s="93">
        <v>0.3886</v>
      </c>
      <c r="D179" s="93">
        <v>2.7</v>
      </c>
      <c r="E179" s="93">
        <v>5.3999999999999999E-2</v>
      </c>
      <c r="F179" s="94">
        <v>0.74</v>
      </c>
      <c r="G179" s="5">
        <v>5.2200000000000003E-2</v>
      </c>
      <c r="H179" s="85">
        <v>2.57</v>
      </c>
      <c r="I179" s="69">
        <v>339.2</v>
      </c>
      <c r="J179" s="69">
        <v>4.9000000000000004</v>
      </c>
      <c r="K179" s="70">
        <v>333.3</v>
      </c>
      <c r="L179" s="70">
        <v>17.3</v>
      </c>
      <c r="M179" s="70">
        <v>292</v>
      </c>
      <c r="N179" s="70">
        <v>118</v>
      </c>
    </row>
    <row r="180" spans="1:14" x14ac:dyDescent="0.25">
      <c r="A180" s="5">
        <v>5</v>
      </c>
      <c r="B180" s="1" t="s">
        <v>1025</v>
      </c>
      <c r="C180" s="93">
        <v>0.40039999999999998</v>
      </c>
      <c r="D180" s="93">
        <v>2.8</v>
      </c>
      <c r="E180" s="93">
        <v>5.4300000000000001E-2</v>
      </c>
      <c r="F180" s="94">
        <v>0.79</v>
      </c>
      <c r="G180" s="5">
        <v>5.3499999999999999E-2</v>
      </c>
      <c r="H180" s="85">
        <v>2.7</v>
      </c>
      <c r="I180" s="69">
        <v>341.1</v>
      </c>
      <c r="J180" s="69">
        <v>5.2</v>
      </c>
      <c r="K180" s="70">
        <v>341.9</v>
      </c>
      <c r="L180" s="70">
        <v>19.8</v>
      </c>
      <c r="M180" s="70">
        <v>346</v>
      </c>
      <c r="N180" s="70">
        <v>122</v>
      </c>
    </row>
  </sheetData>
  <mergeCells count="2">
    <mergeCell ref="A10:O10"/>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B1CAC-9EEB-46E2-8758-73F5C15825C0}">
  <dimension ref="A1:U805"/>
  <sheetViews>
    <sheetView zoomScale="70" zoomScaleNormal="70" workbookViewId="0">
      <selection activeCell="L39" sqref="L38:L39"/>
    </sheetView>
  </sheetViews>
  <sheetFormatPr defaultColWidth="8.7109375" defaultRowHeight="15" x14ac:dyDescent="0.25"/>
  <cols>
    <col min="1" max="1" width="10.85546875" style="1" customWidth="1"/>
    <col min="2" max="2" width="9.7109375" style="1" customWidth="1"/>
    <col min="3" max="3" width="10.7109375" style="1" customWidth="1"/>
    <col min="4" max="4" width="13.140625" style="1" customWidth="1"/>
    <col min="5" max="5" width="23.5703125" style="1" customWidth="1"/>
    <col min="6" max="9" width="12.7109375" style="93" customWidth="1"/>
    <col min="10" max="10" width="15.42578125" style="93" customWidth="1"/>
    <col min="11" max="17" width="12.7109375" style="93" customWidth="1"/>
    <col min="18" max="18" width="14.5703125" style="93" customWidth="1"/>
    <col min="19" max="19" width="12.7109375" style="93" customWidth="1"/>
    <col min="20" max="16384" width="8.7109375" style="1"/>
  </cols>
  <sheetData>
    <row r="1" spans="1:19" x14ac:dyDescent="0.25">
      <c r="A1" s="149" t="s">
        <v>3398</v>
      </c>
      <c r="B1" s="149"/>
      <c r="C1" s="149"/>
      <c r="D1" s="149"/>
      <c r="E1" s="149"/>
      <c r="F1" s="149"/>
      <c r="G1" s="149"/>
      <c r="H1" s="149"/>
      <c r="I1" s="149"/>
      <c r="J1" s="149"/>
      <c r="K1" s="149"/>
      <c r="L1" s="149"/>
      <c r="M1" s="149"/>
      <c r="N1" s="149"/>
      <c r="O1" s="149"/>
      <c r="P1" s="149"/>
      <c r="Q1" s="149"/>
      <c r="R1" s="149"/>
      <c r="S1" s="149"/>
    </row>
    <row r="2" spans="1:19" x14ac:dyDescent="0.25">
      <c r="A2" s="149"/>
      <c r="B2" s="149"/>
      <c r="C2" s="149"/>
      <c r="D2" s="149"/>
      <c r="E2" s="149"/>
      <c r="F2" s="149"/>
      <c r="G2" s="149"/>
      <c r="H2" s="149"/>
      <c r="I2" s="149"/>
      <c r="J2" s="149"/>
      <c r="K2" s="149"/>
      <c r="L2" s="149"/>
      <c r="M2" s="149"/>
      <c r="N2" s="149"/>
      <c r="O2" s="149"/>
      <c r="P2" s="149"/>
      <c r="Q2" s="149"/>
      <c r="R2" s="149"/>
      <c r="S2" s="149"/>
    </row>
    <row r="3" spans="1:19" ht="46.5" customHeight="1" x14ac:dyDescent="0.25">
      <c r="E3" s="137" t="s">
        <v>3385</v>
      </c>
      <c r="F3" s="96" t="s">
        <v>3391</v>
      </c>
      <c r="G3" s="96"/>
      <c r="H3" s="96" t="s">
        <v>3389</v>
      </c>
      <c r="I3" s="96"/>
      <c r="J3" s="96" t="s">
        <v>3390</v>
      </c>
      <c r="K3" s="96"/>
      <c r="L3" s="96" t="s">
        <v>3389</v>
      </c>
      <c r="M3" s="96"/>
      <c r="N3" s="96" t="s">
        <v>3391</v>
      </c>
      <c r="O3" s="96"/>
      <c r="P3" s="96" t="s">
        <v>3392</v>
      </c>
      <c r="Q3" s="96"/>
      <c r="R3" s="96" t="s">
        <v>3390</v>
      </c>
      <c r="S3" s="97"/>
    </row>
    <row r="4" spans="1:19" ht="48.75" customHeight="1" x14ac:dyDescent="0.25">
      <c r="A4" s="135" t="s">
        <v>1026</v>
      </c>
      <c r="B4" s="135" t="s">
        <v>1027</v>
      </c>
      <c r="C4" s="135" t="s">
        <v>1028</v>
      </c>
      <c r="D4" s="136" t="s">
        <v>1029</v>
      </c>
      <c r="E4" s="138" t="s">
        <v>3386</v>
      </c>
      <c r="F4" s="134" t="s">
        <v>1030</v>
      </c>
      <c r="G4" s="134" t="s">
        <v>1031</v>
      </c>
      <c r="H4" s="134" t="s">
        <v>1030</v>
      </c>
      <c r="I4" s="134" t="s">
        <v>1031</v>
      </c>
      <c r="J4" s="134" t="s">
        <v>1030</v>
      </c>
      <c r="K4" s="134" t="s">
        <v>1031</v>
      </c>
      <c r="L4" s="134" t="s">
        <v>1032</v>
      </c>
      <c r="M4" s="134" t="s">
        <v>1033</v>
      </c>
      <c r="N4" s="134" t="s">
        <v>1032</v>
      </c>
      <c r="O4" s="134" t="s">
        <v>1033</v>
      </c>
      <c r="P4" s="134" t="s">
        <v>1032</v>
      </c>
      <c r="Q4" s="134" t="s">
        <v>1033</v>
      </c>
      <c r="R4" s="134" t="s">
        <v>1032</v>
      </c>
      <c r="S4" s="134" t="s">
        <v>1033</v>
      </c>
    </row>
    <row r="5" spans="1:19" ht="15.6" customHeight="1" x14ac:dyDescent="0.25">
      <c r="A5" s="1" t="s">
        <v>127</v>
      </c>
      <c r="B5" s="1" t="s">
        <v>1034</v>
      </c>
      <c r="C5" s="1" t="s">
        <v>1035</v>
      </c>
      <c r="D5" s="1" t="s">
        <v>1036</v>
      </c>
      <c r="E5" s="1" t="s">
        <v>1037</v>
      </c>
      <c r="F5" s="93">
        <v>137.6</v>
      </c>
      <c r="G5" s="93">
        <v>2.5</v>
      </c>
      <c r="H5" s="93">
        <v>218.7</v>
      </c>
      <c r="I5" s="93">
        <v>12.9</v>
      </c>
      <c r="J5" s="93">
        <v>1226</v>
      </c>
      <c r="K5" s="93">
        <v>142</v>
      </c>
      <c r="L5" s="93">
        <v>0.24030000000000001</v>
      </c>
      <c r="M5" s="93">
        <v>3.3</v>
      </c>
      <c r="N5" s="93">
        <v>2.1600000000000001E-2</v>
      </c>
      <c r="O5" s="93">
        <v>0.9</v>
      </c>
      <c r="P5" s="93">
        <v>46.3568</v>
      </c>
      <c r="Q5" s="93">
        <v>0.9</v>
      </c>
      <c r="R5" s="93">
        <v>8.1299999999999997E-2</v>
      </c>
      <c r="S5" s="93">
        <v>3.6</v>
      </c>
    </row>
    <row r="6" spans="1:19" ht="15.6" customHeight="1" x14ac:dyDescent="0.25">
      <c r="A6" s="1" t="s">
        <v>127</v>
      </c>
      <c r="B6" s="1" t="s">
        <v>1034</v>
      </c>
      <c r="C6" s="1" t="s">
        <v>1038</v>
      </c>
      <c r="D6" s="1" t="s">
        <v>1039</v>
      </c>
      <c r="E6" s="1" t="s">
        <v>1040</v>
      </c>
      <c r="F6" s="93">
        <v>141.69999999999999</v>
      </c>
      <c r="G6" s="93">
        <v>14</v>
      </c>
      <c r="H6" s="93">
        <v>206.4</v>
      </c>
      <c r="I6" s="93">
        <v>63.2</v>
      </c>
      <c r="J6" s="93">
        <v>1046</v>
      </c>
      <c r="K6" s="93">
        <v>480</v>
      </c>
      <c r="L6" s="93">
        <v>0.22539999999999999</v>
      </c>
      <c r="M6" s="93">
        <v>16.899999999999999</v>
      </c>
      <c r="N6" s="93">
        <v>2.2200000000000001E-2</v>
      </c>
      <c r="O6" s="93">
        <v>4.9800000000000004</v>
      </c>
      <c r="P6" s="93">
        <v>44.994700000000002</v>
      </c>
      <c r="Q6" s="93">
        <v>4.9800000000000004</v>
      </c>
      <c r="R6" s="93">
        <v>7.4200000000000002E-2</v>
      </c>
      <c r="S6" s="93">
        <v>11.85</v>
      </c>
    </row>
    <row r="7" spans="1:19" x14ac:dyDescent="0.25">
      <c r="A7" s="1" t="s">
        <v>127</v>
      </c>
      <c r="B7" s="1" t="s">
        <v>1034</v>
      </c>
      <c r="C7" s="1" t="s">
        <v>1035</v>
      </c>
      <c r="D7" s="1" t="s">
        <v>1041</v>
      </c>
      <c r="E7" s="1" t="s">
        <v>1042</v>
      </c>
      <c r="F7" s="93">
        <v>144</v>
      </c>
      <c r="G7" s="93">
        <v>1.2</v>
      </c>
      <c r="H7" s="93">
        <v>401.4</v>
      </c>
      <c r="I7" s="93">
        <v>3.9</v>
      </c>
      <c r="J7" s="93">
        <v>2426</v>
      </c>
      <c r="K7" s="93">
        <v>22</v>
      </c>
      <c r="L7" s="93">
        <v>0.4849</v>
      </c>
      <c r="M7" s="93">
        <v>0.6</v>
      </c>
      <c r="N7" s="93">
        <v>2.2599999999999999E-2</v>
      </c>
      <c r="O7" s="93">
        <v>0.43</v>
      </c>
      <c r="P7" s="93">
        <v>44.270200000000003</v>
      </c>
      <c r="Q7" s="93">
        <v>0.43</v>
      </c>
      <c r="R7" s="93">
        <v>0.15740000000000001</v>
      </c>
      <c r="S7" s="93">
        <v>0.61</v>
      </c>
    </row>
    <row r="8" spans="1:19" x14ac:dyDescent="0.25">
      <c r="A8" s="1" t="s">
        <v>127</v>
      </c>
      <c r="B8" s="1" t="s">
        <v>1043</v>
      </c>
      <c r="C8" s="1" t="s">
        <v>1044</v>
      </c>
      <c r="D8" s="1" t="s">
        <v>1045</v>
      </c>
      <c r="E8" s="95" t="s">
        <v>1046</v>
      </c>
      <c r="F8" s="93">
        <v>144.6</v>
      </c>
      <c r="G8" s="93">
        <v>1.4</v>
      </c>
      <c r="H8" s="93">
        <v>145.5</v>
      </c>
      <c r="I8" s="93">
        <v>4.9000000000000004</v>
      </c>
      <c r="J8" s="93">
        <v>176</v>
      </c>
      <c r="K8" s="93">
        <v>74</v>
      </c>
      <c r="L8" s="93">
        <v>0.15409999999999999</v>
      </c>
      <c r="M8" s="93">
        <v>1.8</v>
      </c>
      <c r="N8" s="93">
        <v>2.2700000000000001E-2</v>
      </c>
      <c r="O8" s="93">
        <v>0.48</v>
      </c>
      <c r="P8" s="93">
        <v>44.076099999999997</v>
      </c>
      <c r="Q8" s="93">
        <v>0.48</v>
      </c>
      <c r="R8" s="93">
        <v>4.9599999999999998E-2</v>
      </c>
      <c r="S8" s="93">
        <v>1.61</v>
      </c>
    </row>
    <row r="9" spans="1:19" x14ac:dyDescent="0.25">
      <c r="A9" s="1" t="s">
        <v>127</v>
      </c>
      <c r="B9" s="1" t="s">
        <v>1043</v>
      </c>
      <c r="C9" s="1" t="s">
        <v>1047</v>
      </c>
      <c r="D9" s="1" t="s">
        <v>1048</v>
      </c>
      <c r="E9" s="95" t="s">
        <v>1049</v>
      </c>
      <c r="F9" s="93">
        <v>144.69999999999999</v>
      </c>
      <c r="G9" s="93">
        <v>2.1</v>
      </c>
      <c r="H9" s="93">
        <v>143.80000000000001</v>
      </c>
      <c r="I9" s="93">
        <v>9.1</v>
      </c>
      <c r="J9" s="93">
        <v>284</v>
      </c>
      <c r="K9" s="93">
        <v>130</v>
      </c>
      <c r="L9" s="93">
        <v>0.15210000000000001</v>
      </c>
      <c r="M9" s="93">
        <v>3.4</v>
      </c>
      <c r="N9" s="93">
        <v>2.2700000000000001E-2</v>
      </c>
      <c r="O9" s="93">
        <v>0.75</v>
      </c>
      <c r="P9" s="93">
        <v>44.057499999999997</v>
      </c>
      <c r="Q9" s="93">
        <v>0.75</v>
      </c>
      <c r="R9" s="93">
        <v>5.1999999999999998E-2</v>
      </c>
      <c r="S9" s="93">
        <v>2.84</v>
      </c>
    </row>
    <row r="10" spans="1:19" x14ac:dyDescent="0.25">
      <c r="A10" s="1" t="s">
        <v>127</v>
      </c>
      <c r="B10" s="1" t="s">
        <v>1043</v>
      </c>
      <c r="C10" s="1" t="s">
        <v>1050</v>
      </c>
      <c r="D10" s="1" t="s">
        <v>1051</v>
      </c>
      <c r="E10" s="95" t="s">
        <v>1052</v>
      </c>
      <c r="F10" s="93">
        <v>144.80000000000001</v>
      </c>
      <c r="G10" s="93">
        <v>2.2999999999999998</v>
      </c>
      <c r="H10" s="93">
        <v>144.80000000000001</v>
      </c>
      <c r="I10" s="93">
        <v>9.9</v>
      </c>
      <c r="J10" s="93">
        <v>186</v>
      </c>
      <c r="K10" s="93">
        <v>162</v>
      </c>
      <c r="L10" s="93">
        <v>0.1532</v>
      </c>
      <c r="M10" s="93">
        <v>3.7</v>
      </c>
      <c r="N10" s="93">
        <v>2.2700000000000001E-2</v>
      </c>
      <c r="O10" s="93">
        <v>0.8</v>
      </c>
      <c r="P10" s="93">
        <v>44.023899999999998</v>
      </c>
      <c r="Q10" s="93">
        <v>0.8</v>
      </c>
      <c r="R10" s="93">
        <v>4.9799999999999997E-2</v>
      </c>
      <c r="S10" s="93">
        <v>3.48</v>
      </c>
    </row>
    <row r="11" spans="1:19" x14ac:dyDescent="0.25">
      <c r="A11" s="1" t="s">
        <v>127</v>
      </c>
      <c r="B11" s="1" t="s">
        <v>1043</v>
      </c>
      <c r="C11" s="1" t="s">
        <v>1038</v>
      </c>
      <c r="D11" s="1" t="s">
        <v>1053</v>
      </c>
      <c r="E11" s="95" t="s">
        <v>1054</v>
      </c>
      <c r="F11" s="93">
        <v>145.19999999999999</v>
      </c>
      <c r="G11" s="93">
        <v>2.7</v>
      </c>
      <c r="H11" s="93">
        <v>150.9</v>
      </c>
      <c r="I11" s="93">
        <v>13.2</v>
      </c>
      <c r="J11" s="93">
        <v>226</v>
      </c>
      <c r="K11" s="93">
        <v>212</v>
      </c>
      <c r="L11" s="93">
        <v>0.16020000000000001</v>
      </c>
      <c r="M11" s="93">
        <v>4.7</v>
      </c>
      <c r="N11" s="93">
        <v>2.2800000000000001E-2</v>
      </c>
      <c r="O11" s="93">
        <v>0.93</v>
      </c>
      <c r="P11" s="93">
        <v>43.893900000000002</v>
      </c>
      <c r="Q11" s="93">
        <v>0.93</v>
      </c>
      <c r="R11" s="93">
        <v>5.0700000000000002E-2</v>
      </c>
      <c r="S11" s="93">
        <v>4.5599999999999996</v>
      </c>
    </row>
    <row r="12" spans="1:19" x14ac:dyDescent="0.25">
      <c r="A12" s="1" t="s">
        <v>127</v>
      </c>
      <c r="B12" s="1" t="s">
        <v>1043</v>
      </c>
      <c r="C12" s="1" t="s">
        <v>1055</v>
      </c>
      <c r="D12" s="1" t="s">
        <v>1056</v>
      </c>
      <c r="E12" s="1" t="s">
        <v>1057</v>
      </c>
      <c r="F12" s="93">
        <v>145.30000000000001</v>
      </c>
      <c r="G12" s="93">
        <v>2.2000000000000002</v>
      </c>
      <c r="H12" s="93">
        <v>163</v>
      </c>
      <c r="I12" s="93">
        <v>9.5</v>
      </c>
      <c r="J12" s="93">
        <v>420</v>
      </c>
      <c r="K12" s="93">
        <v>148</v>
      </c>
      <c r="L12" s="93">
        <v>0.1741</v>
      </c>
      <c r="M12" s="93">
        <v>3.1</v>
      </c>
      <c r="N12" s="93">
        <v>2.2800000000000001E-2</v>
      </c>
      <c r="O12" s="93">
        <v>0.77</v>
      </c>
      <c r="P12" s="93">
        <v>43.869300000000003</v>
      </c>
      <c r="Q12" s="93">
        <v>0.77</v>
      </c>
      <c r="R12" s="93">
        <v>5.5199999999999999E-2</v>
      </c>
      <c r="S12" s="93">
        <v>3.33</v>
      </c>
    </row>
    <row r="13" spans="1:19" x14ac:dyDescent="0.25">
      <c r="A13" s="1" t="s">
        <v>127</v>
      </c>
      <c r="B13" s="1" t="s">
        <v>1034</v>
      </c>
      <c r="C13" s="1" t="s">
        <v>1058</v>
      </c>
      <c r="D13" s="1" t="s">
        <v>1059</v>
      </c>
      <c r="E13" s="95" t="s">
        <v>1060</v>
      </c>
      <c r="F13" s="93">
        <v>145.69999999999999</v>
      </c>
      <c r="G13" s="93">
        <v>2.2000000000000002</v>
      </c>
      <c r="H13" s="93">
        <v>151.5</v>
      </c>
      <c r="I13" s="93">
        <v>6.7</v>
      </c>
      <c r="J13" s="93">
        <v>242</v>
      </c>
      <c r="K13" s="93">
        <v>108</v>
      </c>
      <c r="L13" s="93">
        <v>0.16089999999999999</v>
      </c>
      <c r="M13" s="93">
        <v>2.4</v>
      </c>
      <c r="N13" s="93">
        <v>2.29E-2</v>
      </c>
      <c r="O13" s="93">
        <v>0.77</v>
      </c>
      <c r="P13" s="93">
        <v>43.744199999999999</v>
      </c>
      <c r="Q13" s="93">
        <v>0.77</v>
      </c>
      <c r="R13" s="93">
        <v>5.11E-2</v>
      </c>
      <c r="S13" s="93">
        <v>2.35</v>
      </c>
    </row>
    <row r="14" spans="1:19" x14ac:dyDescent="0.25">
      <c r="A14" s="1" t="s">
        <v>127</v>
      </c>
      <c r="B14" s="1" t="s">
        <v>1043</v>
      </c>
      <c r="C14" s="1" t="s">
        <v>1061</v>
      </c>
      <c r="D14" s="1" t="s">
        <v>1062</v>
      </c>
      <c r="E14" s="95" t="s">
        <v>1063</v>
      </c>
      <c r="F14" s="93">
        <v>145.9</v>
      </c>
      <c r="G14" s="93">
        <v>1.3</v>
      </c>
      <c r="H14" s="93">
        <v>147.1</v>
      </c>
      <c r="I14" s="93">
        <v>5.5</v>
      </c>
      <c r="J14" s="93">
        <v>176</v>
      </c>
      <c r="K14" s="93">
        <v>82</v>
      </c>
      <c r="L14" s="93">
        <v>0.15590000000000001</v>
      </c>
      <c r="M14" s="93">
        <v>2</v>
      </c>
      <c r="N14" s="93">
        <v>2.29E-2</v>
      </c>
      <c r="O14" s="93">
        <v>0.44</v>
      </c>
      <c r="P14" s="93">
        <v>43.6982</v>
      </c>
      <c r="Q14" s="93">
        <v>0.44</v>
      </c>
      <c r="R14" s="93">
        <v>4.9599999999999998E-2</v>
      </c>
      <c r="S14" s="93">
        <v>1.77</v>
      </c>
    </row>
    <row r="15" spans="1:19" x14ac:dyDescent="0.25">
      <c r="A15" s="1" t="s">
        <v>127</v>
      </c>
      <c r="B15" s="1" t="s">
        <v>1043</v>
      </c>
      <c r="C15" s="1" t="s">
        <v>1064</v>
      </c>
      <c r="D15" s="1" t="s">
        <v>1065</v>
      </c>
      <c r="E15" s="95" t="s">
        <v>1066</v>
      </c>
      <c r="F15" s="93">
        <v>146.4</v>
      </c>
      <c r="G15" s="93">
        <v>1.6</v>
      </c>
      <c r="H15" s="93">
        <v>149.69999999999999</v>
      </c>
      <c r="I15" s="93">
        <v>8</v>
      </c>
      <c r="J15" s="93">
        <v>232</v>
      </c>
      <c r="K15" s="93">
        <v>128</v>
      </c>
      <c r="L15" s="93">
        <v>0.15890000000000001</v>
      </c>
      <c r="M15" s="93">
        <v>2.9</v>
      </c>
      <c r="N15" s="93">
        <v>2.3E-2</v>
      </c>
      <c r="O15" s="93">
        <v>0.56000000000000005</v>
      </c>
      <c r="P15" s="93">
        <v>43.546900000000001</v>
      </c>
      <c r="Q15" s="93">
        <v>0.56000000000000005</v>
      </c>
      <c r="R15" s="93">
        <v>5.0799999999999998E-2</v>
      </c>
      <c r="S15" s="93">
        <v>2.79</v>
      </c>
    </row>
    <row r="16" spans="1:19" x14ac:dyDescent="0.25">
      <c r="A16" s="1" t="s">
        <v>127</v>
      </c>
      <c r="B16" s="1" t="s">
        <v>1043</v>
      </c>
      <c r="C16" s="1" t="s">
        <v>1067</v>
      </c>
      <c r="D16" s="1" t="s">
        <v>1068</v>
      </c>
      <c r="E16" s="95" t="s">
        <v>1069</v>
      </c>
      <c r="F16" s="93">
        <v>146.9</v>
      </c>
      <c r="G16" s="93">
        <v>1.8</v>
      </c>
      <c r="H16" s="93">
        <v>147.4</v>
      </c>
      <c r="I16" s="93">
        <v>6.4</v>
      </c>
      <c r="J16" s="93">
        <v>188</v>
      </c>
      <c r="K16" s="93">
        <v>96</v>
      </c>
      <c r="L16" s="93">
        <v>0.15629999999999999</v>
      </c>
      <c r="M16" s="93">
        <v>2.2999999999999998</v>
      </c>
      <c r="N16" s="93">
        <v>2.3E-2</v>
      </c>
      <c r="O16" s="93">
        <v>0.61</v>
      </c>
      <c r="P16" s="93">
        <v>43.392000000000003</v>
      </c>
      <c r="Q16" s="93">
        <v>0.61</v>
      </c>
      <c r="R16" s="93">
        <v>4.99E-2</v>
      </c>
      <c r="S16" s="93">
        <v>2.0499999999999998</v>
      </c>
    </row>
    <row r="17" spans="1:21" x14ac:dyDescent="0.25">
      <c r="A17" s="1" t="s">
        <v>127</v>
      </c>
      <c r="B17" s="1" t="s">
        <v>1043</v>
      </c>
      <c r="C17" s="1" t="s">
        <v>1070</v>
      </c>
      <c r="D17" s="1" t="s">
        <v>1071</v>
      </c>
      <c r="E17" s="95" t="s">
        <v>1072</v>
      </c>
      <c r="F17" s="93">
        <v>146.9</v>
      </c>
      <c r="G17" s="93">
        <v>3.4</v>
      </c>
      <c r="H17" s="93">
        <v>135.4</v>
      </c>
      <c r="I17" s="93">
        <v>15.8</v>
      </c>
      <c r="J17" s="93">
        <v>0</v>
      </c>
      <c r="K17" s="93">
        <v>136</v>
      </c>
      <c r="L17" s="93">
        <v>0.1426</v>
      </c>
      <c r="M17" s="93">
        <v>6.2</v>
      </c>
      <c r="N17" s="93">
        <v>2.3E-2</v>
      </c>
      <c r="O17" s="93">
        <v>1.19</v>
      </c>
      <c r="P17" s="93">
        <v>43.394100000000002</v>
      </c>
      <c r="Q17" s="93">
        <v>1.19</v>
      </c>
      <c r="R17" s="93">
        <v>4.5999999999999999E-2</v>
      </c>
      <c r="S17" s="93">
        <v>5.95</v>
      </c>
    </row>
    <row r="18" spans="1:21" x14ac:dyDescent="0.25">
      <c r="A18" s="1" t="s">
        <v>127</v>
      </c>
      <c r="B18" s="1" t="s">
        <v>1043</v>
      </c>
      <c r="C18" s="1" t="s">
        <v>1073</v>
      </c>
      <c r="D18" s="1" t="s">
        <v>1074</v>
      </c>
      <c r="E18" s="95" t="s">
        <v>1075</v>
      </c>
      <c r="F18" s="93">
        <v>147</v>
      </c>
      <c r="G18" s="93">
        <v>2.8</v>
      </c>
      <c r="H18" s="93">
        <v>143.19999999999999</v>
      </c>
      <c r="I18" s="93">
        <v>9</v>
      </c>
      <c r="J18" s="93">
        <v>64</v>
      </c>
      <c r="K18" s="93">
        <v>142</v>
      </c>
      <c r="L18" s="93">
        <v>0.15140000000000001</v>
      </c>
      <c r="M18" s="93">
        <v>3.4</v>
      </c>
      <c r="N18" s="93">
        <v>2.3099999999999999E-2</v>
      </c>
      <c r="O18" s="93">
        <v>0.95</v>
      </c>
      <c r="P18" s="93">
        <v>43.346200000000003</v>
      </c>
      <c r="Q18" s="93">
        <v>0.95</v>
      </c>
      <c r="R18" s="93">
        <v>4.7300000000000002E-2</v>
      </c>
      <c r="S18" s="93">
        <v>3.35</v>
      </c>
    </row>
    <row r="19" spans="1:21" x14ac:dyDescent="0.25">
      <c r="A19" s="1" t="s">
        <v>127</v>
      </c>
      <c r="B19" s="1" t="s">
        <v>1043</v>
      </c>
      <c r="C19" s="1" t="s">
        <v>1076</v>
      </c>
      <c r="D19" s="1" t="s">
        <v>1077</v>
      </c>
      <c r="E19" s="1" t="s">
        <v>1078</v>
      </c>
      <c r="F19" s="93">
        <v>147.1</v>
      </c>
      <c r="G19" s="93">
        <v>2</v>
      </c>
      <c r="H19" s="93">
        <v>167.3</v>
      </c>
      <c r="I19" s="93">
        <v>14.1</v>
      </c>
      <c r="J19" s="93">
        <v>484</v>
      </c>
      <c r="K19" s="93">
        <v>220</v>
      </c>
      <c r="L19" s="93">
        <v>0.17910000000000001</v>
      </c>
      <c r="M19" s="93">
        <v>4.5999999999999996</v>
      </c>
      <c r="N19" s="93">
        <v>2.3099999999999999E-2</v>
      </c>
      <c r="O19" s="93">
        <v>0.69</v>
      </c>
      <c r="P19" s="93">
        <v>43.34</v>
      </c>
      <c r="Q19" s="93">
        <v>0.69</v>
      </c>
      <c r="R19" s="93">
        <v>5.6899999999999999E-2</v>
      </c>
      <c r="S19" s="93">
        <v>4.97</v>
      </c>
    </row>
    <row r="20" spans="1:21" x14ac:dyDescent="0.25">
      <c r="A20" s="1" t="s">
        <v>127</v>
      </c>
      <c r="B20" s="1" t="s">
        <v>1043</v>
      </c>
      <c r="C20" s="1" t="s">
        <v>1079</v>
      </c>
      <c r="D20" s="1" t="s">
        <v>1080</v>
      </c>
      <c r="E20" s="1" t="s">
        <v>1081</v>
      </c>
      <c r="F20" s="93">
        <v>147.19999999999999</v>
      </c>
      <c r="G20" s="93">
        <v>1.8</v>
      </c>
      <c r="H20" s="93">
        <v>157.80000000000001</v>
      </c>
      <c r="I20" s="93">
        <v>8.8000000000000007</v>
      </c>
      <c r="J20" s="93">
        <v>276</v>
      </c>
      <c r="K20" s="93">
        <v>114</v>
      </c>
      <c r="L20" s="93">
        <v>0.1681</v>
      </c>
      <c r="M20" s="93">
        <v>3</v>
      </c>
      <c r="N20" s="93">
        <v>2.3099999999999999E-2</v>
      </c>
      <c r="O20" s="93">
        <v>0.62</v>
      </c>
      <c r="P20" s="93">
        <v>43.305700000000002</v>
      </c>
      <c r="Q20" s="93">
        <v>0.62</v>
      </c>
      <c r="R20" s="93">
        <v>5.1799999999999999E-2</v>
      </c>
      <c r="S20" s="93">
        <v>2.4900000000000002</v>
      </c>
      <c r="U20"/>
    </row>
    <row r="21" spans="1:21" x14ac:dyDescent="0.25">
      <c r="A21" s="1" t="s">
        <v>127</v>
      </c>
      <c r="B21" s="1" t="s">
        <v>1082</v>
      </c>
      <c r="C21" s="1" t="s">
        <v>1083</v>
      </c>
      <c r="D21" s="1" t="s">
        <v>1084</v>
      </c>
      <c r="E21" s="95" t="s">
        <v>1085</v>
      </c>
      <c r="F21" s="93">
        <v>147.4</v>
      </c>
      <c r="G21" s="93">
        <v>2.9</v>
      </c>
      <c r="H21" s="93">
        <v>156.69999999999999</v>
      </c>
      <c r="I21" s="93">
        <v>10.3</v>
      </c>
      <c r="J21" s="93">
        <v>310</v>
      </c>
      <c r="K21" s="93">
        <v>146</v>
      </c>
      <c r="L21" s="93">
        <v>0.16689999999999999</v>
      </c>
      <c r="M21" s="93">
        <v>3.6</v>
      </c>
      <c r="N21" s="93">
        <v>2.3099999999999999E-2</v>
      </c>
      <c r="O21" s="93">
        <v>0.99</v>
      </c>
      <c r="P21" s="93">
        <v>43.235700000000001</v>
      </c>
      <c r="Q21" s="93">
        <v>0.99</v>
      </c>
      <c r="R21" s="93">
        <v>5.2600000000000001E-2</v>
      </c>
      <c r="S21" s="93">
        <v>3.21</v>
      </c>
    </row>
    <row r="22" spans="1:21" x14ac:dyDescent="0.25">
      <c r="A22" s="1" t="s">
        <v>127</v>
      </c>
      <c r="B22" s="1" t="s">
        <v>1043</v>
      </c>
      <c r="C22" s="1" t="s">
        <v>1086</v>
      </c>
      <c r="D22" s="1" t="s">
        <v>1087</v>
      </c>
      <c r="E22" s="1" t="s">
        <v>1088</v>
      </c>
      <c r="F22" s="93">
        <v>147.5</v>
      </c>
      <c r="G22" s="93">
        <v>2.1</v>
      </c>
      <c r="H22" s="93">
        <v>161.6</v>
      </c>
      <c r="I22" s="93">
        <v>8.3000000000000007</v>
      </c>
      <c r="J22" s="93">
        <v>378</v>
      </c>
      <c r="K22" s="93">
        <v>118</v>
      </c>
      <c r="L22" s="93">
        <v>0.17249999999999999</v>
      </c>
      <c r="M22" s="93">
        <v>2.8</v>
      </c>
      <c r="N22" s="93">
        <v>2.3099999999999999E-2</v>
      </c>
      <c r="O22" s="93">
        <v>0.73</v>
      </c>
      <c r="P22" s="93">
        <v>43.200200000000002</v>
      </c>
      <c r="Q22" s="93">
        <v>0.73</v>
      </c>
      <c r="R22" s="93">
        <v>5.4199999999999998E-2</v>
      </c>
      <c r="S22" s="93">
        <v>2.62</v>
      </c>
      <c r="U22" s="93"/>
    </row>
    <row r="23" spans="1:21" x14ac:dyDescent="0.25">
      <c r="A23" s="1" t="s">
        <v>127</v>
      </c>
      <c r="B23" s="1" t="s">
        <v>1034</v>
      </c>
      <c r="C23" s="1" t="s">
        <v>1073</v>
      </c>
      <c r="D23" s="1" t="s">
        <v>1089</v>
      </c>
      <c r="E23" s="1" t="s">
        <v>1090</v>
      </c>
      <c r="F23" s="93">
        <v>147.69999999999999</v>
      </c>
      <c r="G23" s="93">
        <v>1.4</v>
      </c>
      <c r="H23" s="93">
        <v>178.1</v>
      </c>
      <c r="I23" s="93">
        <v>8.4</v>
      </c>
      <c r="J23" s="93">
        <v>612</v>
      </c>
      <c r="K23" s="93">
        <v>104</v>
      </c>
      <c r="L23" s="93">
        <v>0.19170000000000001</v>
      </c>
      <c r="M23" s="93">
        <v>2.6</v>
      </c>
      <c r="N23" s="93">
        <v>2.3199999999999998E-2</v>
      </c>
      <c r="O23" s="93">
        <v>0.49</v>
      </c>
      <c r="P23" s="93">
        <v>43.157800000000002</v>
      </c>
      <c r="Q23" s="93">
        <v>0.49</v>
      </c>
      <c r="R23" s="93">
        <v>6.0199999999999997E-2</v>
      </c>
      <c r="S23" s="93">
        <v>2.41</v>
      </c>
    </row>
    <row r="24" spans="1:21" x14ac:dyDescent="0.25">
      <c r="A24" s="1" t="s">
        <v>127</v>
      </c>
      <c r="B24" s="1" t="s">
        <v>1043</v>
      </c>
      <c r="C24" s="1" t="s">
        <v>1091</v>
      </c>
      <c r="D24" s="1" t="s">
        <v>1092</v>
      </c>
      <c r="E24" s="1" t="s">
        <v>1093</v>
      </c>
      <c r="F24" s="93">
        <v>147.69999999999999</v>
      </c>
      <c r="G24" s="93">
        <v>1.4</v>
      </c>
      <c r="H24" s="93">
        <v>153.6</v>
      </c>
      <c r="I24" s="93">
        <v>5.6</v>
      </c>
      <c r="J24" s="93">
        <v>270</v>
      </c>
      <c r="K24" s="93">
        <v>90</v>
      </c>
      <c r="L24" s="93">
        <v>0.1633</v>
      </c>
      <c r="M24" s="93">
        <v>2</v>
      </c>
      <c r="N24" s="93">
        <v>2.3199999999999998E-2</v>
      </c>
      <c r="O24" s="93">
        <v>0.46</v>
      </c>
      <c r="P24" s="93">
        <v>43.159300000000002</v>
      </c>
      <c r="Q24" s="93">
        <v>0.46</v>
      </c>
      <c r="R24" s="93">
        <v>5.1700000000000003E-2</v>
      </c>
      <c r="S24" s="93">
        <v>1.93</v>
      </c>
    </row>
    <row r="25" spans="1:21" ht="15" customHeight="1" x14ac:dyDescent="0.25">
      <c r="A25" s="1" t="s">
        <v>127</v>
      </c>
      <c r="B25" s="1" t="s">
        <v>1043</v>
      </c>
      <c r="C25" s="1" t="s">
        <v>1094</v>
      </c>
      <c r="D25" s="1" t="s">
        <v>1095</v>
      </c>
      <c r="E25" s="95" t="s">
        <v>1096</v>
      </c>
      <c r="F25" s="93">
        <v>147.69999999999999</v>
      </c>
      <c r="G25" s="93">
        <v>1.6</v>
      </c>
      <c r="H25" s="93">
        <v>151.30000000000001</v>
      </c>
      <c r="I25" s="93">
        <v>4.8</v>
      </c>
      <c r="J25" s="93">
        <v>234</v>
      </c>
      <c r="K25" s="93">
        <v>82</v>
      </c>
      <c r="L25" s="93">
        <v>0.16070000000000001</v>
      </c>
      <c r="M25" s="93">
        <v>1.7</v>
      </c>
      <c r="N25" s="93">
        <v>2.3199999999999998E-2</v>
      </c>
      <c r="O25" s="93">
        <v>0.54</v>
      </c>
      <c r="P25" s="93">
        <v>43.139699999999998</v>
      </c>
      <c r="Q25" s="93">
        <v>0.54</v>
      </c>
      <c r="R25" s="93">
        <v>5.0900000000000001E-2</v>
      </c>
      <c r="S25" s="93">
        <v>1.74</v>
      </c>
    </row>
    <row r="26" spans="1:21" x14ac:dyDescent="0.25">
      <c r="A26" s="1" t="s">
        <v>127</v>
      </c>
      <c r="B26" s="1" t="s">
        <v>1043</v>
      </c>
      <c r="C26" s="1" t="s">
        <v>1097</v>
      </c>
      <c r="D26" s="1" t="s">
        <v>1098</v>
      </c>
      <c r="E26" s="95" t="s">
        <v>1099</v>
      </c>
      <c r="F26" s="93">
        <v>147.80000000000001</v>
      </c>
      <c r="G26" s="93">
        <v>1.6</v>
      </c>
      <c r="H26" s="93">
        <v>146.69999999999999</v>
      </c>
      <c r="I26" s="93">
        <v>5.5</v>
      </c>
      <c r="J26" s="93">
        <v>200</v>
      </c>
      <c r="K26" s="93">
        <v>82</v>
      </c>
      <c r="L26" s="93">
        <v>0.15540000000000001</v>
      </c>
      <c r="M26" s="93">
        <v>2</v>
      </c>
      <c r="N26" s="93">
        <v>2.3199999999999998E-2</v>
      </c>
      <c r="O26" s="93">
        <v>0.54</v>
      </c>
      <c r="P26" s="93">
        <v>43.1248</v>
      </c>
      <c r="Q26" s="93">
        <v>0.54</v>
      </c>
      <c r="R26" s="93">
        <v>5.0099999999999999E-2</v>
      </c>
      <c r="S26" s="93">
        <v>1.75</v>
      </c>
    </row>
    <row r="27" spans="1:21" x14ac:dyDescent="0.25">
      <c r="A27" s="1" t="s">
        <v>127</v>
      </c>
      <c r="B27" s="1" t="s">
        <v>1043</v>
      </c>
      <c r="C27" s="1" t="s">
        <v>1100</v>
      </c>
      <c r="D27" s="1" t="s">
        <v>1101</v>
      </c>
      <c r="E27" s="95" t="s">
        <v>1102</v>
      </c>
      <c r="F27" s="93">
        <v>147.80000000000001</v>
      </c>
      <c r="G27" s="93">
        <v>2.9</v>
      </c>
      <c r="H27" s="93">
        <v>143.30000000000001</v>
      </c>
      <c r="I27" s="93">
        <v>10.1</v>
      </c>
      <c r="J27" s="93">
        <v>90</v>
      </c>
      <c r="K27" s="93">
        <v>166</v>
      </c>
      <c r="L27" s="93">
        <v>0.15160000000000001</v>
      </c>
      <c r="M27" s="93">
        <v>3.8</v>
      </c>
      <c r="N27" s="93">
        <v>2.3199999999999998E-2</v>
      </c>
      <c r="O27" s="93">
        <v>1</v>
      </c>
      <c r="P27" s="93">
        <v>43.110500000000002</v>
      </c>
      <c r="Q27" s="93">
        <v>1</v>
      </c>
      <c r="R27" s="93">
        <v>4.7899999999999998E-2</v>
      </c>
      <c r="S27" s="93">
        <v>3.48</v>
      </c>
    </row>
    <row r="28" spans="1:21" x14ac:dyDescent="0.25">
      <c r="A28" s="1" t="s">
        <v>127</v>
      </c>
      <c r="B28" s="1" t="s">
        <v>1043</v>
      </c>
      <c r="C28" s="1" t="s">
        <v>1103</v>
      </c>
      <c r="D28" s="1" t="s">
        <v>1104</v>
      </c>
      <c r="E28" s="95" t="s">
        <v>1105</v>
      </c>
      <c r="F28" s="93">
        <v>147.80000000000001</v>
      </c>
      <c r="G28" s="93">
        <v>1.5</v>
      </c>
      <c r="H28" s="93">
        <v>148.6</v>
      </c>
      <c r="I28" s="93">
        <v>6.2</v>
      </c>
      <c r="J28" s="93">
        <v>216</v>
      </c>
      <c r="K28" s="93">
        <v>104</v>
      </c>
      <c r="L28" s="93">
        <v>0.15759999999999999</v>
      </c>
      <c r="M28" s="93">
        <v>2.2999999999999998</v>
      </c>
      <c r="N28" s="93">
        <v>2.3199999999999998E-2</v>
      </c>
      <c r="O28" s="93">
        <v>0.52</v>
      </c>
      <c r="P28" s="93">
        <v>43.125300000000003</v>
      </c>
      <c r="Q28" s="93">
        <v>0.52</v>
      </c>
      <c r="R28" s="93">
        <v>5.0500000000000003E-2</v>
      </c>
      <c r="S28" s="93">
        <v>2.2200000000000002</v>
      </c>
    </row>
    <row r="29" spans="1:21" x14ac:dyDescent="0.25">
      <c r="A29" s="1" t="s">
        <v>127</v>
      </c>
      <c r="B29" s="1" t="s">
        <v>1043</v>
      </c>
      <c r="C29" s="1" t="s">
        <v>1106</v>
      </c>
      <c r="D29" s="1" t="s">
        <v>1107</v>
      </c>
      <c r="E29" s="95" t="s">
        <v>1108</v>
      </c>
      <c r="F29" s="93">
        <v>148</v>
      </c>
      <c r="G29" s="93">
        <v>1.3</v>
      </c>
      <c r="H29" s="93">
        <v>146.30000000000001</v>
      </c>
      <c r="I29" s="93">
        <v>5.9</v>
      </c>
      <c r="J29" s="93">
        <v>162</v>
      </c>
      <c r="K29" s="93">
        <v>96</v>
      </c>
      <c r="L29" s="93">
        <v>0.155</v>
      </c>
      <c r="M29" s="93">
        <v>2.1</v>
      </c>
      <c r="N29" s="93">
        <v>2.3199999999999998E-2</v>
      </c>
      <c r="O29" s="93">
        <v>0.46</v>
      </c>
      <c r="P29" s="93">
        <v>43.072400000000002</v>
      </c>
      <c r="Q29" s="93">
        <v>0.46</v>
      </c>
      <c r="R29" s="93">
        <v>4.9299999999999997E-2</v>
      </c>
      <c r="S29" s="93">
        <v>2.08</v>
      </c>
    </row>
    <row r="30" spans="1:21" x14ac:dyDescent="0.25">
      <c r="A30" s="1" t="s">
        <v>127</v>
      </c>
      <c r="B30" s="1" t="s">
        <v>1043</v>
      </c>
      <c r="C30" s="1" t="s">
        <v>1109</v>
      </c>
      <c r="D30" s="1" t="s">
        <v>1110</v>
      </c>
      <c r="E30" s="1" t="s">
        <v>1111</v>
      </c>
      <c r="F30" s="93">
        <v>148.1</v>
      </c>
      <c r="G30" s="93">
        <v>2.7</v>
      </c>
      <c r="H30" s="93">
        <v>192.1</v>
      </c>
      <c r="I30" s="93">
        <v>13</v>
      </c>
      <c r="J30" s="93">
        <v>794</v>
      </c>
      <c r="K30" s="93">
        <v>156</v>
      </c>
      <c r="L30" s="93">
        <v>0.2082</v>
      </c>
      <c r="M30" s="93">
        <v>3.7</v>
      </c>
      <c r="N30" s="93">
        <v>2.3199999999999998E-2</v>
      </c>
      <c r="O30" s="93">
        <v>0.92</v>
      </c>
      <c r="P30" s="93">
        <v>43.022300000000001</v>
      </c>
      <c r="Q30" s="93">
        <v>0.92</v>
      </c>
      <c r="R30" s="93">
        <v>6.5600000000000006E-2</v>
      </c>
      <c r="S30" s="93">
        <v>3.75</v>
      </c>
    </row>
    <row r="31" spans="1:21" x14ac:dyDescent="0.25">
      <c r="A31" s="1" t="s">
        <v>127</v>
      </c>
      <c r="B31" s="1" t="s">
        <v>1043</v>
      </c>
      <c r="C31" s="1" t="s">
        <v>1112</v>
      </c>
      <c r="D31" s="1" t="s">
        <v>1113</v>
      </c>
      <c r="E31" s="95" t="s">
        <v>1114</v>
      </c>
      <c r="F31" s="93">
        <v>148.5</v>
      </c>
      <c r="G31" s="93">
        <v>2.4</v>
      </c>
      <c r="H31" s="93">
        <v>151.30000000000001</v>
      </c>
      <c r="I31" s="93">
        <v>10</v>
      </c>
      <c r="J31" s="93">
        <v>190</v>
      </c>
      <c r="K31" s="93">
        <v>176</v>
      </c>
      <c r="L31" s="93">
        <v>0.16070000000000001</v>
      </c>
      <c r="M31" s="93">
        <v>3.6</v>
      </c>
      <c r="N31" s="93">
        <v>2.3300000000000001E-2</v>
      </c>
      <c r="O31" s="93">
        <v>0.81</v>
      </c>
      <c r="P31" s="93">
        <v>42.922400000000003</v>
      </c>
      <c r="Q31" s="93">
        <v>0.81</v>
      </c>
      <c r="R31" s="93">
        <v>4.99E-2</v>
      </c>
      <c r="S31" s="93">
        <v>3.81</v>
      </c>
    </row>
    <row r="32" spans="1:21" x14ac:dyDescent="0.25">
      <c r="A32" s="1" t="s">
        <v>127</v>
      </c>
      <c r="B32" s="1" t="s">
        <v>1043</v>
      </c>
      <c r="C32" s="1" t="s">
        <v>1115</v>
      </c>
      <c r="D32" s="1" t="s">
        <v>1116</v>
      </c>
      <c r="E32" s="1" t="s">
        <v>1117</v>
      </c>
      <c r="F32" s="93">
        <v>148.5</v>
      </c>
      <c r="G32" s="93">
        <v>2.1</v>
      </c>
      <c r="H32" s="93">
        <v>164.3</v>
      </c>
      <c r="I32" s="93">
        <v>10.4</v>
      </c>
      <c r="J32" s="93">
        <v>400</v>
      </c>
      <c r="K32" s="93">
        <v>130</v>
      </c>
      <c r="L32" s="93">
        <v>0.17560000000000001</v>
      </c>
      <c r="M32" s="93">
        <v>3.4</v>
      </c>
      <c r="N32" s="93">
        <v>2.3300000000000001E-2</v>
      </c>
      <c r="O32" s="93">
        <v>0.72</v>
      </c>
      <c r="P32" s="93">
        <v>42.906700000000001</v>
      </c>
      <c r="Q32" s="93">
        <v>0.72</v>
      </c>
      <c r="R32" s="93">
        <v>5.4699999999999999E-2</v>
      </c>
      <c r="S32" s="93">
        <v>2.93</v>
      </c>
    </row>
    <row r="33" spans="1:19" x14ac:dyDescent="0.25">
      <c r="A33" s="1" t="s">
        <v>127</v>
      </c>
      <c r="B33" s="1" t="s">
        <v>1034</v>
      </c>
      <c r="C33" s="1" t="s">
        <v>1112</v>
      </c>
      <c r="D33" s="1" t="s">
        <v>1118</v>
      </c>
      <c r="E33" s="95" t="s">
        <v>1119</v>
      </c>
      <c r="F33" s="93">
        <v>148.80000000000001</v>
      </c>
      <c r="G33" s="93">
        <v>2.7</v>
      </c>
      <c r="H33" s="93">
        <v>146.9</v>
      </c>
      <c r="I33" s="93">
        <v>10</v>
      </c>
      <c r="J33" s="93">
        <v>110</v>
      </c>
      <c r="K33" s="93">
        <v>162</v>
      </c>
      <c r="L33" s="93">
        <v>0.15570000000000001</v>
      </c>
      <c r="M33" s="93">
        <v>3.7</v>
      </c>
      <c r="N33" s="93">
        <v>2.3400000000000001E-2</v>
      </c>
      <c r="O33" s="93">
        <v>0.93</v>
      </c>
      <c r="P33" s="93">
        <v>42.817799999999998</v>
      </c>
      <c r="Q33" s="93">
        <v>0.93</v>
      </c>
      <c r="R33" s="93">
        <v>4.82E-2</v>
      </c>
      <c r="S33" s="93">
        <v>3.42</v>
      </c>
    </row>
    <row r="34" spans="1:19" x14ac:dyDescent="0.25">
      <c r="A34" s="1" t="s">
        <v>127</v>
      </c>
      <c r="B34" s="1" t="s">
        <v>1043</v>
      </c>
      <c r="C34" s="1" t="s">
        <v>1058</v>
      </c>
      <c r="D34" s="1" t="s">
        <v>1120</v>
      </c>
      <c r="E34" s="95" t="s">
        <v>1121</v>
      </c>
      <c r="F34" s="93">
        <v>148.80000000000001</v>
      </c>
      <c r="G34" s="93">
        <v>1.8</v>
      </c>
      <c r="H34" s="93">
        <v>153.30000000000001</v>
      </c>
      <c r="I34" s="93">
        <v>7</v>
      </c>
      <c r="J34" s="93">
        <v>222</v>
      </c>
      <c r="K34" s="93">
        <v>106</v>
      </c>
      <c r="L34" s="93">
        <v>0.16289999999999999</v>
      </c>
      <c r="M34" s="93">
        <v>2.5</v>
      </c>
      <c r="N34" s="93">
        <v>2.3400000000000001E-2</v>
      </c>
      <c r="O34" s="93">
        <v>0.61</v>
      </c>
      <c r="P34" s="93">
        <v>42.825899999999997</v>
      </c>
      <c r="Q34" s="93">
        <v>0.61</v>
      </c>
      <c r="R34" s="93">
        <v>5.0599999999999999E-2</v>
      </c>
      <c r="S34" s="93">
        <v>2.29</v>
      </c>
    </row>
    <row r="35" spans="1:19" x14ac:dyDescent="0.25">
      <c r="A35" s="1" t="s">
        <v>127</v>
      </c>
      <c r="B35" s="1" t="s">
        <v>1043</v>
      </c>
      <c r="C35" s="1" t="s">
        <v>1122</v>
      </c>
      <c r="D35" s="1" t="s">
        <v>1123</v>
      </c>
      <c r="E35" s="95" t="s">
        <v>1124</v>
      </c>
      <c r="F35" s="93">
        <v>149.19999999999999</v>
      </c>
      <c r="G35" s="93">
        <v>1.5</v>
      </c>
      <c r="H35" s="93">
        <v>148.69999999999999</v>
      </c>
      <c r="I35" s="93">
        <v>4.2</v>
      </c>
      <c r="J35" s="93">
        <v>162</v>
      </c>
      <c r="K35" s="93">
        <v>74</v>
      </c>
      <c r="L35" s="93">
        <v>0.15770000000000001</v>
      </c>
      <c r="M35" s="93">
        <v>1.5</v>
      </c>
      <c r="N35" s="93">
        <v>2.3400000000000001E-2</v>
      </c>
      <c r="O35" s="93">
        <v>0.5</v>
      </c>
      <c r="P35" s="93">
        <v>42.701500000000003</v>
      </c>
      <c r="Q35" s="93">
        <v>0.5</v>
      </c>
      <c r="R35" s="93">
        <v>4.9299999999999997E-2</v>
      </c>
      <c r="S35" s="93">
        <v>1.61</v>
      </c>
    </row>
    <row r="36" spans="1:19" x14ac:dyDescent="0.25">
      <c r="A36" s="1" t="s">
        <v>127</v>
      </c>
      <c r="B36" s="1" t="s">
        <v>1043</v>
      </c>
      <c r="C36" s="1" t="s">
        <v>1070</v>
      </c>
      <c r="D36" s="1" t="s">
        <v>1125</v>
      </c>
      <c r="E36" s="95" t="s">
        <v>1126</v>
      </c>
      <c r="F36" s="93">
        <v>149.19999999999999</v>
      </c>
      <c r="G36" s="93">
        <v>2.2000000000000002</v>
      </c>
      <c r="H36" s="93">
        <v>151.6</v>
      </c>
      <c r="I36" s="93">
        <v>9</v>
      </c>
      <c r="J36" s="93">
        <v>204</v>
      </c>
      <c r="K36" s="93">
        <v>148</v>
      </c>
      <c r="L36" s="93">
        <v>0.161</v>
      </c>
      <c r="M36" s="93">
        <v>3.2</v>
      </c>
      <c r="N36" s="93">
        <v>2.3400000000000001E-2</v>
      </c>
      <c r="O36" s="93">
        <v>0.76</v>
      </c>
      <c r="P36" s="93">
        <v>42.706200000000003</v>
      </c>
      <c r="Q36" s="93">
        <v>0.76</v>
      </c>
      <c r="R36" s="93">
        <v>5.0200000000000002E-2</v>
      </c>
      <c r="S36" s="93">
        <v>3.19</v>
      </c>
    </row>
    <row r="37" spans="1:19" x14ac:dyDescent="0.25">
      <c r="A37" s="1" t="s">
        <v>127</v>
      </c>
      <c r="B37" s="1" t="s">
        <v>1043</v>
      </c>
      <c r="C37" s="1" t="s">
        <v>1127</v>
      </c>
      <c r="D37" s="1" t="s">
        <v>1128</v>
      </c>
      <c r="E37" s="1" t="s">
        <v>1129</v>
      </c>
      <c r="F37" s="93">
        <v>149.4</v>
      </c>
      <c r="G37" s="93">
        <v>2.8</v>
      </c>
      <c r="H37" s="93">
        <v>160.1</v>
      </c>
      <c r="I37" s="93">
        <v>13.4</v>
      </c>
      <c r="J37" s="93">
        <v>246</v>
      </c>
      <c r="K37" s="93">
        <v>196</v>
      </c>
      <c r="L37" s="93">
        <v>0.17069999999999999</v>
      </c>
      <c r="M37" s="93">
        <v>4.5</v>
      </c>
      <c r="N37" s="93">
        <v>2.3400000000000001E-2</v>
      </c>
      <c r="O37" s="93">
        <v>0.93</v>
      </c>
      <c r="P37" s="93">
        <v>42.657499999999999</v>
      </c>
      <c r="Q37" s="93">
        <v>0.93</v>
      </c>
      <c r="R37" s="93">
        <v>5.11E-2</v>
      </c>
      <c r="S37" s="93">
        <v>4.26</v>
      </c>
    </row>
    <row r="38" spans="1:19" x14ac:dyDescent="0.25">
      <c r="A38" s="1" t="s">
        <v>127</v>
      </c>
      <c r="B38" s="1" t="s">
        <v>1034</v>
      </c>
      <c r="C38" s="1" t="s">
        <v>1083</v>
      </c>
      <c r="D38" s="1" t="s">
        <v>1130</v>
      </c>
      <c r="E38" s="1" t="s">
        <v>1131</v>
      </c>
      <c r="F38" s="93">
        <v>149.69999999999999</v>
      </c>
      <c r="G38" s="93">
        <v>1.5</v>
      </c>
      <c r="H38" s="93">
        <v>200.6</v>
      </c>
      <c r="I38" s="93">
        <v>9.6</v>
      </c>
      <c r="J38" s="93">
        <v>856</v>
      </c>
      <c r="K38" s="93">
        <v>108</v>
      </c>
      <c r="L38" s="93">
        <v>0.21840000000000001</v>
      </c>
      <c r="M38" s="93">
        <v>2.6</v>
      </c>
      <c r="N38" s="93">
        <v>2.35E-2</v>
      </c>
      <c r="O38" s="93">
        <v>0.52</v>
      </c>
      <c r="P38" s="93">
        <v>42.5717</v>
      </c>
      <c r="Q38" s="93">
        <v>0.52</v>
      </c>
      <c r="R38" s="93">
        <v>6.7599999999999993E-2</v>
      </c>
      <c r="S38" s="93">
        <v>2.6</v>
      </c>
    </row>
    <row r="39" spans="1:19" x14ac:dyDescent="0.25">
      <c r="A39" s="1" t="s">
        <v>127</v>
      </c>
      <c r="B39" s="1" t="s">
        <v>1043</v>
      </c>
      <c r="C39" s="1" t="s">
        <v>1132</v>
      </c>
      <c r="D39" s="1" t="s">
        <v>1133</v>
      </c>
      <c r="E39" s="1" t="s">
        <v>1134</v>
      </c>
      <c r="F39" s="93">
        <v>149.80000000000001</v>
      </c>
      <c r="G39" s="93">
        <v>1.2</v>
      </c>
      <c r="H39" s="93">
        <v>380.6</v>
      </c>
      <c r="I39" s="93">
        <v>8.1999999999999993</v>
      </c>
      <c r="J39" s="93">
        <v>2266</v>
      </c>
      <c r="K39" s="93">
        <v>52</v>
      </c>
      <c r="L39" s="93">
        <v>0.45469999999999999</v>
      </c>
      <c r="M39" s="93">
        <v>1.3</v>
      </c>
      <c r="N39" s="93">
        <v>2.35E-2</v>
      </c>
      <c r="O39" s="93">
        <v>0.39</v>
      </c>
      <c r="P39" s="93">
        <v>42.543500000000002</v>
      </c>
      <c r="Q39" s="93">
        <v>0.39</v>
      </c>
      <c r="R39" s="93">
        <v>0.14330000000000001</v>
      </c>
      <c r="S39" s="93">
        <v>1.54</v>
      </c>
    </row>
    <row r="40" spans="1:19" x14ac:dyDescent="0.25">
      <c r="A40" s="1" t="s">
        <v>127</v>
      </c>
      <c r="B40" s="1" t="s">
        <v>1043</v>
      </c>
      <c r="C40" s="1" t="s">
        <v>1135</v>
      </c>
      <c r="D40" s="1" t="s">
        <v>1136</v>
      </c>
      <c r="E40" s="1" t="s">
        <v>1137</v>
      </c>
      <c r="F40" s="93">
        <v>150.1</v>
      </c>
      <c r="G40" s="93">
        <v>2.4</v>
      </c>
      <c r="H40" s="93">
        <v>154.69999999999999</v>
      </c>
      <c r="I40" s="93">
        <v>8.9</v>
      </c>
      <c r="J40" s="93">
        <v>270</v>
      </c>
      <c r="K40" s="93">
        <v>134</v>
      </c>
      <c r="L40" s="93">
        <v>0.1646</v>
      </c>
      <c r="M40" s="93">
        <v>3.1</v>
      </c>
      <c r="N40" s="93">
        <v>2.3599999999999999E-2</v>
      </c>
      <c r="O40" s="93">
        <v>0.8</v>
      </c>
      <c r="P40" s="93">
        <v>42.4544</v>
      </c>
      <c r="Q40" s="93">
        <v>0.8</v>
      </c>
      <c r="R40" s="93">
        <v>5.1700000000000003E-2</v>
      </c>
      <c r="S40" s="93">
        <v>2.89</v>
      </c>
    </row>
    <row r="41" spans="1:19" x14ac:dyDescent="0.25">
      <c r="A41" s="1" t="s">
        <v>127</v>
      </c>
      <c r="B41" s="1" t="s">
        <v>1034</v>
      </c>
      <c r="C41" s="1" t="s">
        <v>1132</v>
      </c>
      <c r="D41" s="1" t="s">
        <v>1138</v>
      </c>
      <c r="E41" s="95" t="s">
        <v>1139</v>
      </c>
      <c r="F41" s="93">
        <v>150.19999999999999</v>
      </c>
      <c r="G41" s="93">
        <v>1.7</v>
      </c>
      <c r="H41" s="93">
        <v>150.4</v>
      </c>
      <c r="I41" s="93">
        <v>8.1</v>
      </c>
      <c r="J41" s="93">
        <v>158</v>
      </c>
      <c r="K41" s="93">
        <v>136</v>
      </c>
      <c r="L41" s="93">
        <v>0.15970000000000001</v>
      </c>
      <c r="M41" s="93">
        <v>2.9</v>
      </c>
      <c r="N41" s="93">
        <v>2.3599999999999999E-2</v>
      </c>
      <c r="O41" s="93">
        <v>0.56999999999999995</v>
      </c>
      <c r="P41" s="93">
        <v>42.411200000000001</v>
      </c>
      <c r="Q41" s="93">
        <v>0.56999999999999995</v>
      </c>
      <c r="R41" s="93">
        <v>4.9200000000000001E-2</v>
      </c>
      <c r="S41" s="93">
        <v>2.88</v>
      </c>
    </row>
    <row r="42" spans="1:19" x14ac:dyDescent="0.25">
      <c r="A42" s="1" t="s">
        <v>127</v>
      </c>
      <c r="B42" s="1" t="s">
        <v>1043</v>
      </c>
      <c r="C42" s="1" t="s">
        <v>1140</v>
      </c>
      <c r="D42" s="1" t="s">
        <v>1141</v>
      </c>
      <c r="E42" s="1" t="s">
        <v>1142</v>
      </c>
      <c r="F42" s="93">
        <v>151</v>
      </c>
      <c r="G42" s="93">
        <v>2.1</v>
      </c>
      <c r="H42" s="93">
        <v>177.6</v>
      </c>
      <c r="I42" s="93">
        <v>11.2</v>
      </c>
      <c r="J42" s="93">
        <v>634</v>
      </c>
      <c r="K42" s="93">
        <v>142</v>
      </c>
      <c r="L42" s="93">
        <v>0.19120000000000001</v>
      </c>
      <c r="M42" s="93">
        <v>3.4</v>
      </c>
      <c r="N42" s="93">
        <v>2.3699999999999999E-2</v>
      </c>
      <c r="O42" s="93">
        <v>0.72</v>
      </c>
      <c r="P42" s="93">
        <v>42.206600000000002</v>
      </c>
      <c r="Q42" s="93">
        <v>0.72</v>
      </c>
      <c r="R42" s="93">
        <v>6.0900000000000003E-2</v>
      </c>
      <c r="S42" s="93">
        <v>3.29</v>
      </c>
    </row>
    <row r="43" spans="1:19" x14ac:dyDescent="0.25">
      <c r="A43" s="1" t="s">
        <v>127</v>
      </c>
      <c r="B43" s="1" t="s">
        <v>1043</v>
      </c>
      <c r="C43" s="1" t="s">
        <v>1035</v>
      </c>
      <c r="D43" s="1" t="s">
        <v>1143</v>
      </c>
      <c r="E43" s="1" t="s">
        <v>1144</v>
      </c>
      <c r="F43" s="93">
        <v>151</v>
      </c>
      <c r="G43" s="93">
        <v>2.5</v>
      </c>
      <c r="H43" s="93">
        <v>222.9</v>
      </c>
      <c r="I43" s="93">
        <v>13.4</v>
      </c>
      <c r="J43" s="93">
        <v>1078</v>
      </c>
      <c r="K43" s="93">
        <v>92</v>
      </c>
      <c r="L43" s="93">
        <v>0.2455</v>
      </c>
      <c r="M43" s="93">
        <v>3.3</v>
      </c>
      <c r="N43" s="93">
        <v>2.3699999999999999E-2</v>
      </c>
      <c r="O43" s="93">
        <v>0.84</v>
      </c>
      <c r="P43" s="93">
        <v>42.194499999999998</v>
      </c>
      <c r="Q43" s="93">
        <v>0.84</v>
      </c>
      <c r="R43" s="93">
        <v>7.5399999999999995E-2</v>
      </c>
      <c r="S43" s="93">
        <v>2.31</v>
      </c>
    </row>
    <row r="44" spans="1:19" x14ac:dyDescent="0.25">
      <c r="A44" s="1" t="s">
        <v>127</v>
      </c>
      <c r="B44" s="1" t="s">
        <v>1034</v>
      </c>
      <c r="C44" s="1" t="s">
        <v>1058</v>
      </c>
      <c r="D44" s="1" t="s">
        <v>1145</v>
      </c>
      <c r="E44" s="95" t="s">
        <v>1146</v>
      </c>
      <c r="F44" s="93">
        <v>153.19999999999999</v>
      </c>
      <c r="G44" s="93">
        <v>2</v>
      </c>
      <c r="H44" s="93">
        <v>150.80000000000001</v>
      </c>
      <c r="I44" s="93">
        <v>7.3</v>
      </c>
      <c r="J44" s="93">
        <v>96</v>
      </c>
      <c r="K44" s="93">
        <v>132</v>
      </c>
      <c r="L44" s="93">
        <v>0.16009999999999999</v>
      </c>
      <c r="M44" s="93">
        <v>2.6</v>
      </c>
      <c r="N44" s="93">
        <v>2.41E-2</v>
      </c>
      <c r="O44" s="93">
        <v>0.64</v>
      </c>
      <c r="P44" s="93">
        <v>41.567300000000003</v>
      </c>
      <c r="Q44" s="93">
        <v>0.64</v>
      </c>
      <c r="R44" s="93">
        <v>4.7899999999999998E-2</v>
      </c>
      <c r="S44" s="93">
        <v>2.8</v>
      </c>
    </row>
    <row r="45" spans="1:19" x14ac:dyDescent="0.25">
      <c r="A45" s="1" t="s">
        <v>127</v>
      </c>
      <c r="B45" s="1" t="s">
        <v>1034</v>
      </c>
      <c r="C45" s="1" t="s">
        <v>1073</v>
      </c>
      <c r="D45" s="1" t="s">
        <v>1147</v>
      </c>
      <c r="E45" s="95" t="s">
        <v>1148</v>
      </c>
      <c r="F45" s="93">
        <v>154.5</v>
      </c>
      <c r="G45" s="93">
        <v>1.9</v>
      </c>
      <c r="H45" s="93">
        <v>156.6</v>
      </c>
      <c r="I45" s="93">
        <v>7.6</v>
      </c>
      <c r="J45" s="93">
        <v>180</v>
      </c>
      <c r="K45" s="93">
        <v>116</v>
      </c>
      <c r="L45" s="93">
        <v>0.1668</v>
      </c>
      <c r="M45" s="93">
        <v>2.6</v>
      </c>
      <c r="N45" s="93">
        <v>2.4299999999999999E-2</v>
      </c>
      <c r="O45" s="93">
        <v>0.61</v>
      </c>
      <c r="P45" s="93">
        <v>41.223100000000002</v>
      </c>
      <c r="Q45" s="93">
        <v>0.61</v>
      </c>
      <c r="R45" s="93">
        <v>4.9700000000000001E-2</v>
      </c>
      <c r="S45" s="93">
        <v>2.46</v>
      </c>
    </row>
    <row r="46" spans="1:19" x14ac:dyDescent="0.25">
      <c r="A46" s="1" t="s">
        <v>127</v>
      </c>
      <c r="B46" s="1" t="s">
        <v>1034</v>
      </c>
      <c r="C46" s="1" t="s">
        <v>1035</v>
      </c>
      <c r="D46" s="1" t="s">
        <v>1149</v>
      </c>
      <c r="E46" s="1" t="s">
        <v>1150</v>
      </c>
      <c r="F46" s="93">
        <v>154.5</v>
      </c>
      <c r="G46" s="93">
        <v>2.4</v>
      </c>
      <c r="H46" s="93">
        <v>244.2</v>
      </c>
      <c r="I46" s="93">
        <v>10.1</v>
      </c>
      <c r="J46" s="93">
        <v>1230</v>
      </c>
      <c r="K46" s="93">
        <v>82</v>
      </c>
      <c r="L46" s="93">
        <v>0.27189999999999998</v>
      </c>
      <c r="M46" s="93">
        <v>2.2999999999999998</v>
      </c>
      <c r="N46" s="93">
        <v>2.4299999999999999E-2</v>
      </c>
      <c r="O46" s="93">
        <v>0.79</v>
      </c>
      <c r="P46" s="93">
        <v>41.225200000000001</v>
      </c>
      <c r="Q46" s="93">
        <v>0.79</v>
      </c>
      <c r="R46" s="93">
        <v>8.14E-2</v>
      </c>
      <c r="S46" s="93">
        <v>2.09</v>
      </c>
    </row>
    <row r="47" spans="1:19" x14ac:dyDescent="0.25">
      <c r="A47" s="1" t="s">
        <v>127</v>
      </c>
      <c r="B47" s="1" t="s">
        <v>1043</v>
      </c>
      <c r="C47" s="1" t="s">
        <v>1151</v>
      </c>
      <c r="D47" s="1" t="s">
        <v>1152</v>
      </c>
      <c r="E47" s="1" t="s">
        <v>1153</v>
      </c>
      <c r="F47" s="93">
        <v>155.19999999999999</v>
      </c>
      <c r="G47" s="93">
        <v>2.6</v>
      </c>
      <c r="H47" s="93">
        <v>181.4</v>
      </c>
      <c r="I47" s="93">
        <v>12.1</v>
      </c>
      <c r="J47" s="93">
        <v>558</v>
      </c>
      <c r="K47" s="93">
        <v>134</v>
      </c>
      <c r="L47" s="93">
        <v>0.1956</v>
      </c>
      <c r="M47" s="93">
        <v>3.6</v>
      </c>
      <c r="N47" s="93">
        <v>2.4400000000000002E-2</v>
      </c>
      <c r="O47" s="93">
        <v>0.86</v>
      </c>
      <c r="P47" s="93">
        <v>41.039900000000003</v>
      </c>
      <c r="Q47" s="93">
        <v>0.86</v>
      </c>
      <c r="R47" s="93">
        <v>5.8799999999999998E-2</v>
      </c>
      <c r="S47" s="93">
        <v>3.1</v>
      </c>
    </row>
    <row r="48" spans="1:19" x14ac:dyDescent="0.25">
      <c r="A48" s="1" t="s">
        <v>127</v>
      </c>
      <c r="B48" s="1" t="s">
        <v>1043</v>
      </c>
      <c r="C48" s="1" t="s">
        <v>1154</v>
      </c>
      <c r="D48" s="1" t="s">
        <v>1155</v>
      </c>
      <c r="E48" s="1" t="s">
        <v>1156</v>
      </c>
      <c r="F48" s="93">
        <v>156.1</v>
      </c>
      <c r="G48" s="93">
        <v>2.9</v>
      </c>
      <c r="H48" s="93">
        <v>322.60000000000002</v>
      </c>
      <c r="I48" s="93">
        <v>29.2</v>
      </c>
      <c r="J48" s="93">
        <v>1872</v>
      </c>
      <c r="K48" s="93">
        <v>106</v>
      </c>
      <c r="L48" s="93">
        <v>0.374</v>
      </c>
      <c r="M48" s="93">
        <v>5.3</v>
      </c>
      <c r="N48" s="93">
        <v>2.4500000000000001E-2</v>
      </c>
      <c r="O48" s="93">
        <v>0.93</v>
      </c>
      <c r="P48" s="93">
        <v>40.792299999999997</v>
      </c>
      <c r="Q48" s="93">
        <v>0.93</v>
      </c>
      <c r="R48" s="93">
        <v>0.11459999999999999</v>
      </c>
      <c r="S48" s="93">
        <v>2.92</v>
      </c>
    </row>
    <row r="49" spans="1:19" x14ac:dyDescent="0.25">
      <c r="A49" s="1" t="s">
        <v>127</v>
      </c>
      <c r="B49" s="1" t="s">
        <v>1082</v>
      </c>
      <c r="C49" s="1" t="s">
        <v>1038</v>
      </c>
      <c r="D49" s="1" t="s">
        <v>1157</v>
      </c>
      <c r="E49" s="1" t="s">
        <v>1158</v>
      </c>
      <c r="F49" s="93">
        <v>165.4</v>
      </c>
      <c r="G49" s="93">
        <v>2.2999999999999998</v>
      </c>
      <c r="H49" s="93">
        <v>369.3</v>
      </c>
      <c r="I49" s="93">
        <v>29.7</v>
      </c>
      <c r="J49" s="93">
        <v>1994</v>
      </c>
      <c r="K49" s="93">
        <v>130</v>
      </c>
      <c r="L49" s="93">
        <v>0.43859999999999999</v>
      </c>
      <c r="M49" s="93">
        <v>4.8</v>
      </c>
      <c r="N49" s="93">
        <v>2.5999999999999999E-2</v>
      </c>
      <c r="O49" s="93">
        <v>0.72</v>
      </c>
      <c r="P49" s="93">
        <v>38.473599999999998</v>
      </c>
      <c r="Q49" s="93">
        <v>0.72</v>
      </c>
      <c r="R49" s="93">
        <v>0.1226</v>
      </c>
      <c r="S49" s="93">
        <v>3.66</v>
      </c>
    </row>
    <row r="50" spans="1:19" x14ac:dyDescent="0.25">
      <c r="A50" s="1" t="s">
        <v>127</v>
      </c>
      <c r="B50" s="1" t="s">
        <v>1034</v>
      </c>
      <c r="C50" s="1" t="s">
        <v>1058</v>
      </c>
      <c r="D50" s="1" t="s">
        <v>1159</v>
      </c>
      <c r="E50" s="1" t="s">
        <v>1160</v>
      </c>
      <c r="F50" s="93">
        <v>171.2</v>
      </c>
      <c r="G50" s="93">
        <v>3.4</v>
      </c>
      <c r="H50" s="93">
        <v>413.8</v>
      </c>
      <c r="I50" s="93">
        <v>29.6</v>
      </c>
      <c r="J50" s="93">
        <v>2150</v>
      </c>
      <c r="K50" s="93">
        <v>128</v>
      </c>
      <c r="L50" s="93">
        <v>0.50309999999999999</v>
      </c>
      <c r="M50" s="93">
        <v>4.4000000000000004</v>
      </c>
      <c r="N50" s="93">
        <v>2.69E-2</v>
      </c>
      <c r="O50" s="93">
        <v>1</v>
      </c>
      <c r="P50" s="93">
        <v>37.159999999999997</v>
      </c>
      <c r="Q50" s="93">
        <v>1</v>
      </c>
      <c r="R50" s="93">
        <v>0.1341</v>
      </c>
      <c r="S50" s="93">
        <v>3.68</v>
      </c>
    </row>
    <row r="51" spans="1:19" x14ac:dyDescent="0.25">
      <c r="A51" s="1" t="s">
        <v>127</v>
      </c>
      <c r="B51" s="1" t="s">
        <v>1034</v>
      </c>
      <c r="C51" s="1" t="s">
        <v>1083</v>
      </c>
      <c r="D51" s="1" t="s">
        <v>1161</v>
      </c>
      <c r="E51" s="1" t="s">
        <v>1162</v>
      </c>
      <c r="F51" s="93">
        <v>178.1</v>
      </c>
      <c r="G51" s="93">
        <v>3.4</v>
      </c>
      <c r="H51" s="93">
        <v>497.2</v>
      </c>
      <c r="I51" s="93">
        <v>34.1</v>
      </c>
      <c r="J51" s="93">
        <v>2496</v>
      </c>
      <c r="K51" s="93">
        <v>108</v>
      </c>
      <c r="L51" s="93">
        <v>0.63170000000000004</v>
      </c>
      <c r="M51" s="93">
        <v>4.3</v>
      </c>
      <c r="N51" s="93">
        <v>2.8000000000000001E-2</v>
      </c>
      <c r="O51" s="93">
        <v>0.97</v>
      </c>
      <c r="P51" s="93">
        <v>35.702399999999997</v>
      </c>
      <c r="Q51" s="93">
        <v>0.97</v>
      </c>
      <c r="R51" s="93">
        <v>0.16389999999999999</v>
      </c>
      <c r="S51" s="93">
        <v>3.2</v>
      </c>
    </row>
    <row r="52" spans="1:19" x14ac:dyDescent="0.25">
      <c r="A52" s="1" t="s">
        <v>127</v>
      </c>
      <c r="B52" s="1" t="s">
        <v>1034</v>
      </c>
      <c r="C52" s="1" t="s">
        <v>1038</v>
      </c>
      <c r="D52" s="1" t="s">
        <v>1163</v>
      </c>
      <c r="E52" s="1" t="s">
        <v>1164</v>
      </c>
      <c r="F52" s="93">
        <v>358.4</v>
      </c>
      <c r="G52" s="93">
        <v>25.7</v>
      </c>
      <c r="H52" s="93">
        <v>1616</v>
      </c>
      <c r="I52" s="93">
        <v>80.400000000000006</v>
      </c>
      <c r="J52" s="93">
        <v>4000</v>
      </c>
      <c r="K52" s="93">
        <v>0</v>
      </c>
      <c r="L52" s="93">
        <v>3.9114</v>
      </c>
      <c r="M52" s="93">
        <v>5</v>
      </c>
      <c r="N52" s="93">
        <v>5.7200000000000001E-2</v>
      </c>
      <c r="O52" s="93">
        <v>3.69</v>
      </c>
      <c r="P52" s="93">
        <v>17.4924</v>
      </c>
      <c r="Q52" s="93">
        <v>3.69</v>
      </c>
      <c r="R52" s="93">
        <v>0.50319999999999998</v>
      </c>
      <c r="S52" s="93">
        <v>2.42</v>
      </c>
    </row>
    <row r="53" spans="1:19" x14ac:dyDescent="0.25">
      <c r="A53" s="1" t="s">
        <v>127</v>
      </c>
      <c r="B53" s="1" t="s">
        <v>1034</v>
      </c>
      <c r="C53" s="1" t="s">
        <v>1132</v>
      </c>
      <c r="D53" s="1" t="s">
        <v>1165</v>
      </c>
      <c r="E53" s="99" t="s">
        <v>1166</v>
      </c>
      <c r="F53" s="93">
        <v>464.3</v>
      </c>
      <c r="G53" s="93">
        <v>5.2</v>
      </c>
      <c r="H53" s="93">
        <v>480.4</v>
      </c>
      <c r="I53" s="93">
        <v>10.9</v>
      </c>
      <c r="J53" s="93">
        <v>576</v>
      </c>
      <c r="K53" s="93">
        <v>54</v>
      </c>
      <c r="L53" s="93">
        <v>0.60499999999999998</v>
      </c>
      <c r="M53" s="93">
        <v>1.4</v>
      </c>
      <c r="N53" s="93">
        <v>7.4700000000000003E-2</v>
      </c>
      <c r="O53" s="93">
        <v>0.57999999999999996</v>
      </c>
      <c r="P53" s="93">
        <v>13.3887</v>
      </c>
      <c r="Q53" s="93">
        <v>0.57999999999999996</v>
      </c>
      <c r="R53" s="93">
        <v>5.9299999999999999E-2</v>
      </c>
      <c r="S53" s="93">
        <v>1.22</v>
      </c>
    </row>
    <row r="54" spans="1:19" x14ac:dyDescent="0.25">
      <c r="A54" s="1" t="s">
        <v>127</v>
      </c>
      <c r="B54" s="1" t="s">
        <v>1043</v>
      </c>
      <c r="C54" s="1" t="s">
        <v>1167</v>
      </c>
      <c r="D54" s="1" t="s">
        <v>1168</v>
      </c>
      <c r="E54" s="99" t="s">
        <v>1169</v>
      </c>
      <c r="F54" s="93">
        <v>513.4</v>
      </c>
      <c r="G54" s="93">
        <v>3.7</v>
      </c>
      <c r="H54" s="93">
        <v>511.4</v>
      </c>
      <c r="I54" s="93">
        <v>11.7</v>
      </c>
      <c r="J54" s="93">
        <v>490</v>
      </c>
      <c r="K54" s="93">
        <v>52</v>
      </c>
      <c r="L54" s="93">
        <v>0.65480000000000005</v>
      </c>
      <c r="M54" s="93">
        <v>1.5</v>
      </c>
      <c r="N54" s="93">
        <v>8.2900000000000001E-2</v>
      </c>
      <c r="O54" s="93">
        <v>0.38</v>
      </c>
      <c r="P54" s="93">
        <v>12.0632</v>
      </c>
      <c r="Q54" s="93">
        <v>0.38</v>
      </c>
      <c r="R54" s="93">
        <v>5.7000000000000002E-2</v>
      </c>
      <c r="S54" s="93">
        <v>1.17</v>
      </c>
    </row>
    <row r="55" spans="1:19" x14ac:dyDescent="0.25">
      <c r="E55" s="14"/>
    </row>
    <row r="57" spans="1:19" x14ac:dyDescent="0.25">
      <c r="A57" s="1" t="s">
        <v>126</v>
      </c>
      <c r="B57" s="1" t="s">
        <v>1082</v>
      </c>
      <c r="C57" s="1" t="s">
        <v>1038</v>
      </c>
      <c r="D57" s="1" t="s">
        <v>1170</v>
      </c>
      <c r="E57" s="1" t="s">
        <v>1171</v>
      </c>
      <c r="F57" s="93">
        <v>143.5</v>
      </c>
      <c r="G57" s="93">
        <v>2.8</v>
      </c>
      <c r="H57" s="93">
        <v>238.6</v>
      </c>
      <c r="I57" s="93">
        <v>20</v>
      </c>
      <c r="J57" s="93">
        <v>1334</v>
      </c>
      <c r="K57" s="93">
        <v>166</v>
      </c>
      <c r="L57" s="93">
        <v>0.26479999999999998</v>
      </c>
      <c r="M57" s="93">
        <v>4.7</v>
      </c>
      <c r="N57" s="93">
        <v>2.2499999999999999E-2</v>
      </c>
      <c r="O57" s="93">
        <v>1</v>
      </c>
      <c r="P57" s="93">
        <v>44.415100000000002</v>
      </c>
      <c r="Q57" s="93">
        <v>1</v>
      </c>
      <c r="R57" s="93">
        <v>8.5800000000000001E-2</v>
      </c>
      <c r="S57" s="93">
        <v>4.24</v>
      </c>
    </row>
    <row r="58" spans="1:19" x14ac:dyDescent="0.25">
      <c r="A58" s="1" t="s">
        <v>126</v>
      </c>
      <c r="B58" s="1" t="s">
        <v>1043</v>
      </c>
      <c r="C58" s="1" t="s">
        <v>1094</v>
      </c>
      <c r="D58" s="1" t="s">
        <v>1172</v>
      </c>
      <c r="E58" s="95" t="s">
        <v>1173</v>
      </c>
      <c r="F58" s="93">
        <v>143.80000000000001</v>
      </c>
      <c r="G58" s="93">
        <v>3.6</v>
      </c>
      <c r="H58" s="93">
        <v>144.69999999999999</v>
      </c>
      <c r="I58" s="93">
        <v>4</v>
      </c>
      <c r="J58" s="93">
        <v>168</v>
      </c>
      <c r="K58" s="93">
        <v>76</v>
      </c>
      <c r="L58" s="93">
        <v>0.15310000000000001</v>
      </c>
      <c r="M58" s="93">
        <v>1.5</v>
      </c>
      <c r="N58" s="93">
        <v>2.2499999999999999E-2</v>
      </c>
      <c r="O58" s="93">
        <v>1.25</v>
      </c>
      <c r="P58" s="93">
        <v>44.3461</v>
      </c>
      <c r="Q58" s="93">
        <v>1.25</v>
      </c>
      <c r="R58" s="93">
        <v>4.9399999999999999E-2</v>
      </c>
      <c r="S58" s="93">
        <v>1.61</v>
      </c>
    </row>
    <row r="59" spans="1:19" x14ac:dyDescent="0.25">
      <c r="A59" s="1" t="s">
        <v>126</v>
      </c>
      <c r="B59" s="1" t="s">
        <v>1043</v>
      </c>
      <c r="C59" s="1" t="s">
        <v>1174</v>
      </c>
      <c r="D59" s="1" t="s">
        <v>1175</v>
      </c>
      <c r="E59" s="95" t="s">
        <v>1176</v>
      </c>
      <c r="F59" s="93">
        <v>144.9</v>
      </c>
      <c r="G59" s="93">
        <v>1.7</v>
      </c>
      <c r="H59" s="93">
        <v>139.80000000000001</v>
      </c>
      <c r="I59" s="93">
        <v>6.8</v>
      </c>
      <c r="J59" s="93">
        <v>112</v>
      </c>
      <c r="K59" s="93">
        <v>112</v>
      </c>
      <c r="L59" s="93">
        <v>0.14760000000000001</v>
      </c>
      <c r="M59" s="93">
        <v>2.6</v>
      </c>
      <c r="N59" s="93">
        <v>2.2700000000000001E-2</v>
      </c>
      <c r="O59" s="93">
        <v>0.61</v>
      </c>
      <c r="P59" s="93">
        <v>43.985599999999998</v>
      </c>
      <c r="Q59" s="93">
        <v>0.61</v>
      </c>
      <c r="R59" s="93">
        <v>4.8300000000000003E-2</v>
      </c>
      <c r="S59" s="93">
        <v>2.37</v>
      </c>
    </row>
    <row r="60" spans="1:19" x14ac:dyDescent="0.25">
      <c r="A60" s="1" t="s">
        <v>126</v>
      </c>
      <c r="B60" s="1" t="s">
        <v>1043</v>
      </c>
      <c r="C60" s="1" t="s">
        <v>1140</v>
      </c>
      <c r="D60" s="1" t="s">
        <v>1177</v>
      </c>
      <c r="E60" s="95" t="s">
        <v>1178</v>
      </c>
      <c r="F60" s="93">
        <v>145.19999999999999</v>
      </c>
      <c r="G60" s="93">
        <v>1.3</v>
      </c>
      <c r="H60" s="93">
        <v>142.19999999999999</v>
      </c>
      <c r="I60" s="93">
        <v>4.8</v>
      </c>
      <c r="J60" s="93">
        <v>128</v>
      </c>
      <c r="K60" s="93">
        <v>74</v>
      </c>
      <c r="L60" s="93">
        <v>0.15040000000000001</v>
      </c>
      <c r="M60" s="93">
        <v>1.8</v>
      </c>
      <c r="N60" s="93">
        <v>2.2800000000000001E-2</v>
      </c>
      <c r="O60" s="93">
        <v>0.45</v>
      </c>
      <c r="P60" s="93">
        <v>43.902999999999999</v>
      </c>
      <c r="Q60" s="93">
        <v>0.45</v>
      </c>
      <c r="R60" s="93">
        <v>4.8599999999999997E-2</v>
      </c>
      <c r="S60" s="93">
        <v>1.56</v>
      </c>
    </row>
    <row r="61" spans="1:19" x14ac:dyDescent="0.25">
      <c r="A61" s="1" t="s">
        <v>126</v>
      </c>
      <c r="B61" s="1" t="s">
        <v>1082</v>
      </c>
      <c r="C61" s="1" t="s">
        <v>1061</v>
      </c>
      <c r="D61" s="1" t="s">
        <v>1179</v>
      </c>
      <c r="E61" s="1" t="s">
        <v>1180</v>
      </c>
      <c r="F61" s="93">
        <v>145.9</v>
      </c>
      <c r="G61" s="93">
        <v>2.1</v>
      </c>
      <c r="H61" s="93">
        <v>151.9</v>
      </c>
      <c r="I61" s="93">
        <v>5.8</v>
      </c>
      <c r="J61" s="93">
        <v>232</v>
      </c>
      <c r="K61" s="93">
        <v>90</v>
      </c>
      <c r="L61" s="93">
        <v>0.16139999999999999</v>
      </c>
      <c r="M61" s="93">
        <v>2.1</v>
      </c>
      <c r="N61" s="93">
        <v>2.29E-2</v>
      </c>
      <c r="O61" s="93">
        <v>0.73</v>
      </c>
      <c r="P61" s="93">
        <v>43.673299999999998</v>
      </c>
      <c r="Q61" s="93">
        <v>0.73</v>
      </c>
      <c r="R61" s="93">
        <v>5.0799999999999998E-2</v>
      </c>
      <c r="S61" s="93">
        <v>1.92</v>
      </c>
    </row>
    <row r="62" spans="1:19" x14ac:dyDescent="0.25">
      <c r="A62" s="1" t="s">
        <v>126</v>
      </c>
      <c r="B62" s="1" t="s">
        <v>1043</v>
      </c>
      <c r="C62" s="1" t="s">
        <v>1109</v>
      </c>
      <c r="D62" s="1" t="s">
        <v>1181</v>
      </c>
      <c r="E62" s="1" t="s">
        <v>1182</v>
      </c>
      <c r="F62" s="93">
        <v>146</v>
      </c>
      <c r="G62" s="93">
        <v>1.6</v>
      </c>
      <c r="H62" s="93">
        <v>149.4</v>
      </c>
      <c r="I62" s="93">
        <v>6.3</v>
      </c>
      <c r="J62" s="93">
        <v>254</v>
      </c>
      <c r="K62" s="93">
        <v>92</v>
      </c>
      <c r="L62" s="93">
        <v>0.1585</v>
      </c>
      <c r="M62" s="93">
        <v>2.2999999999999998</v>
      </c>
      <c r="N62" s="93">
        <v>2.29E-2</v>
      </c>
      <c r="O62" s="93">
        <v>0.56999999999999995</v>
      </c>
      <c r="P62" s="93">
        <v>43.660299999999999</v>
      </c>
      <c r="Q62" s="93">
        <v>0.56999999999999995</v>
      </c>
      <c r="R62" s="93">
        <v>5.1299999999999998E-2</v>
      </c>
      <c r="S62" s="93">
        <v>2</v>
      </c>
    </row>
    <row r="63" spans="1:19" x14ac:dyDescent="0.25">
      <c r="A63" s="1" t="s">
        <v>126</v>
      </c>
      <c r="B63" s="1" t="s">
        <v>1043</v>
      </c>
      <c r="C63" s="1" t="s">
        <v>1058</v>
      </c>
      <c r="D63" s="1" t="s">
        <v>1183</v>
      </c>
      <c r="E63" s="1" t="s">
        <v>1184</v>
      </c>
      <c r="F63" s="93">
        <v>146.6</v>
      </c>
      <c r="G63" s="93">
        <v>1.1000000000000001</v>
      </c>
      <c r="H63" s="93">
        <v>156.5</v>
      </c>
      <c r="I63" s="93">
        <v>3.5</v>
      </c>
      <c r="J63" s="93">
        <v>376</v>
      </c>
      <c r="K63" s="93">
        <v>52</v>
      </c>
      <c r="L63" s="93">
        <v>0.1666</v>
      </c>
      <c r="M63" s="93">
        <v>1.2</v>
      </c>
      <c r="N63" s="93">
        <v>2.3E-2</v>
      </c>
      <c r="O63" s="93">
        <v>0.37</v>
      </c>
      <c r="P63" s="93">
        <v>43.468899999999998</v>
      </c>
      <c r="Q63" s="93">
        <v>0.37</v>
      </c>
      <c r="R63" s="93">
        <v>5.4199999999999998E-2</v>
      </c>
      <c r="S63" s="93">
        <v>1.1599999999999999</v>
      </c>
    </row>
    <row r="64" spans="1:19" x14ac:dyDescent="0.25">
      <c r="A64" s="1" t="s">
        <v>126</v>
      </c>
      <c r="B64" s="1" t="s">
        <v>1043</v>
      </c>
      <c r="C64" s="1" t="s">
        <v>1067</v>
      </c>
      <c r="D64" s="1" t="s">
        <v>1185</v>
      </c>
      <c r="E64" s="95" t="s">
        <v>1186</v>
      </c>
      <c r="F64" s="93">
        <v>147.30000000000001</v>
      </c>
      <c r="G64" s="93">
        <v>1.5</v>
      </c>
      <c r="H64" s="93">
        <v>147.4</v>
      </c>
      <c r="I64" s="93">
        <v>4.5999999999999996</v>
      </c>
      <c r="J64" s="93">
        <v>214</v>
      </c>
      <c r="K64" s="93">
        <v>80</v>
      </c>
      <c r="L64" s="93">
        <v>0.15620000000000001</v>
      </c>
      <c r="M64" s="93">
        <v>1.7</v>
      </c>
      <c r="N64" s="93">
        <v>2.3099999999999999E-2</v>
      </c>
      <c r="O64" s="93">
        <v>0.5</v>
      </c>
      <c r="P64" s="93">
        <v>43.265000000000001</v>
      </c>
      <c r="Q64" s="93">
        <v>0.5</v>
      </c>
      <c r="R64" s="93">
        <v>5.0500000000000003E-2</v>
      </c>
      <c r="S64" s="93">
        <v>1.72</v>
      </c>
    </row>
    <row r="65" spans="1:19" x14ac:dyDescent="0.25">
      <c r="A65" s="1" t="s">
        <v>126</v>
      </c>
      <c r="B65" s="1" t="s">
        <v>1043</v>
      </c>
      <c r="C65" s="1" t="s">
        <v>1064</v>
      </c>
      <c r="D65" s="1" t="s">
        <v>1187</v>
      </c>
      <c r="E65" s="1" t="s">
        <v>1188</v>
      </c>
      <c r="F65" s="93">
        <v>147.4</v>
      </c>
      <c r="G65" s="93">
        <v>1.5</v>
      </c>
      <c r="H65" s="93">
        <v>140.69999999999999</v>
      </c>
      <c r="I65" s="93">
        <v>5</v>
      </c>
      <c r="J65" s="93">
        <v>108</v>
      </c>
      <c r="K65" s="93">
        <v>80</v>
      </c>
      <c r="L65" s="93">
        <v>0.14860000000000001</v>
      </c>
      <c r="M65" s="93">
        <v>1.9</v>
      </c>
      <c r="N65" s="93">
        <v>2.3099999999999999E-2</v>
      </c>
      <c r="O65" s="93">
        <v>0.5</v>
      </c>
      <c r="P65" s="93">
        <v>43.231299999999997</v>
      </c>
      <c r="Q65" s="93">
        <v>0.5</v>
      </c>
      <c r="R65" s="93">
        <v>4.82E-2</v>
      </c>
      <c r="S65" s="93">
        <v>1.68</v>
      </c>
    </row>
    <row r="66" spans="1:19" x14ac:dyDescent="0.25">
      <c r="A66" s="1" t="s">
        <v>126</v>
      </c>
      <c r="B66" s="1" t="s">
        <v>1043</v>
      </c>
      <c r="C66" s="1" t="s">
        <v>1106</v>
      </c>
      <c r="D66" s="1" t="s">
        <v>1189</v>
      </c>
      <c r="E66" s="95" t="s">
        <v>1190</v>
      </c>
      <c r="F66" s="93">
        <v>147.6</v>
      </c>
      <c r="G66" s="93">
        <v>1.6</v>
      </c>
      <c r="H66" s="93">
        <v>147.9</v>
      </c>
      <c r="I66" s="93">
        <v>5.6</v>
      </c>
      <c r="J66" s="93">
        <v>162</v>
      </c>
      <c r="K66" s="93">
        <v>102</v>
      </c>
      <c r="L66" s="93">
        <v>0.15679999999999999</v>
      </c>
      <c r="M66" s="93">
        <v>2</v>
      </c>
      <c r="N66" s="93">
        <v>2.3199999999999998E-2</v>
      </c>
      <c r="O66" s="93">
        <v>0.55000000000000004</v>
      </c>
      <c r="P66" s="93">
        <v>43.183599999999998</v>
      </c>
      <c r="Q66" s="93">
        <v>0.55000000000000004</v>
      </c>
      <c r="R66" s="93">
        <v>4.9299999999999997E-2</v>
      </c>
      <c r="S66" s="93">
        <v>2.19</v>
      </c>
    </row>
    <row r="67" spans="1:19" x14ac:dyDescent="0.25">
      <c r="A67" s="1" t="s">
        <v>126</v>
      </c>
      <c r="B67" s="1" t="s">
        <v>1043</v>
      </c>
      <c r="C67" s="1" t="s">
        <v>1127</v>
      </c>
      <c r="D67" s="1" t="s">
        <v>1191</v>
      </c>
      <c r="E67" s="95" t="s">
        <v>1192</v>
      </c>
      <c r="F67" s="93">
        <v>147.69999999999999</v>
      </c>
      <c r="G67" s="93">
        <v>1.5</v>
      </c>
      <c r="H67" s="93">
        <v>145.5</v>
      </c>
      <c r="I67" s="93">
        <v>5.7</v>
      </c>
      <c r="J67" s="93">
        <v>168</v>
      </c>
      <c r="K67" s="93">
        <v>80</v>
      </c>
      <c r="L67" s="93">
        <v>0.15409999999999999</v>
      </c>
      <c r="M67" s="93">
        <v>2.1</v>
      </c>
      <c r="N67" s="93">
        <v>2.3199999999999998E-2</v>
      </c>
      <c r="O67" s="93">
        <v>0.53</v>
      </c>
      <c r="P67" s="93">
        <v>43.146000000000001</v>
      </c>
      <c r="Q67" s="93">
        <v>0.53</v>
      </c>
      <c r="R67" s="93">
        <v>4.9500000000000002E-2</v>
      </c>
      <c r="S67" s="93">
        <v>1.72</v>
      </c>
    </row>
    <row r="68" spans="1:19" x14ac:dyDescent="0.25">
      <c r="A68" s="1" t="s">
        <v>126</v>
      </c>
      <c r="B68" s="1" t="s">
        <v>1043</v>
      </c>
      <c r="C68" s="1" t="s">
        <v>1132</v>
      </c>
      <c r="D68" s="1" t="s">
        <v>1193</v>
      </c>
      <c r="E68" s="95" t="s">
        <v>1194</v>
      </c>
      <c r="F68" s="93">
        <v>147.80000000000001</v>
      </c>
      <c r="G68" s="93">
        <v>1.4</v>
      </c>
      <c r="H68" s="93">
        <v>146</v>
      </c>
      <c r="I68" s="93">
        <v>6.4</v>
      </c>
      <c r="J68" s="93">
        <v>196</v>
      </c>
      <c r="K68" s="93">
        <v>106</v>
      </c>
      <c r="L68" s="93">
        <v>0.1547</v>
      </c>
      <c r="M68" s="93">
        <v>2.2999999999999998</v>
      </c>
      <c r="N68" s="93">
        <v>2.3199999999999998E-2</v>
      </c>
      <c r="O68" s="93">
        <v>0.49</v>
      </c>
      <c r="P68" s="93">
        <v>43.125</v>
      </c>
      <c r="Q68" s="93">
        <v>0.49</v>
      </c>
      <c r="R68" s="93">
        <v>0.05</v>
      </c>
      <c r="S68" s="93">
        <v>2.2599999999999998</v>
      </c>
    </row>
    <row r="69" spans="1:19" x14ac:dyDescent="0.25">
      <c r="A69" s="1" t="s">
        <v>126</v>
      </c>
      <c r="B69" s="1" t="s">
        <v>1043</v>
      </c>
      <c r="C69" s="1" t="s">
        <v>1073</v>
      </c>
      <c r="D69" s="1" t="s">
        <v>1195</v>
      </c>
      <c r="E69" s="95" t="s">
        <v>1196</v>
      </c>
      <c r="F69" s="93">
        <v>147.9</v>
      </c>
      <c r="G69" s="93">
        <v>2</v>
      </c>
      <c r="H69" s="93">
        <v>149</v>
      </c>
      <c r="I69" s="93">
        <v>5.9</v>
      </c>
      <c r="J69" s="93">
        <v>200</v>
      </c>
      <c r="K69" s="93">
        <v>96</v>
      </c>
      <c r="L69" s="93">
        <v>0.15809999999999999</v>
      </c>
      <c r="M69" s="93">
        <v>2.1</v>
      </c>
      <c r="N69" s="93">
        <v>2.3199999999999998E-2</v>
      </c>
      <c r="O69" s="93">
        <v>0.68</v>
      </c>
      <c r="P69" s="93">
        <v>43.093699999999998</v>
      </c>
      <c r="Q69" s="93">
        <v>0.68</v>
      </c>
      <c r="R69" s="93">
        <v>5.0099999999999999E-2</v>
      </c>
      <c r="S69" s="93">
        <v>2.1</v>
      </c>
    </row>
    <row r="70" spans="1:19" x14ac:dyDescent="0.25">
      <c r="A70" s="1" t="s">
        <v>126</v>
      </c>
      <c r="B70" s="1" t="s">
        <v>1043</v>
      </c>
      <c r="C70" s="1" t="s">
        <v>1044</v>
      </c>
      <c r="D70" s="1" t="s">
        <v>1197</v>
      </c>
      <c r="E70" s="95" t="s">
        <v>1198</v>
      </c>
      <c r="F70" s="93">
        <v>147.9</v>
      </c>
      <c r="G70" s="93">
        <v>1.5</v>
      </c>
      <c r="H70" s="93">
        <v>143.4</v>
      </c>
      <c r="I70" s="93">
        <v>6.1</v>
      </c>
      <c r="J70" s="93">
        <v>128</v>
      </c>
      <c r="K70" s="93">
        <v>106</v>
      </c>
      <c r="L70" s="93">
        <v>0.1517</v>
      </c>
      <c r="M70" s="93">
        <v>2.2999999999999998</v>
      </c>
      <c r="N70" s="93">
        <v>2.3199999999999998E-2</v>
      </c>
      <c r="O70" s="93">
        <v>0.5</v>
      </c>
      <c r="P70" s="93">
        <v>43.102699999999999</v>
      </c>
      <c r="Q70" s="93">
        <v>0.5</v>
      </c>
      <c r="R70" s="93">
        <v>4.8599999999999997E-2</v>
      </c>
      <c r="S70" s="93">
        <v>2.2400000000000002</v>
      </c>
    </row>
    <row r="71" spans="1:19" x14ac:dyDescent="0.25">
      <c r="A71" s="1" t="s">
        <v>126</v>
      </c>
      <c r="B71" s="1" t="s">
        <v>1043</v>
      </c>
      <c r="C71" s="1" t="s">
        <v>1061</v>
      </c>
      <c r="D71" s="1" t="s">
        <v>1199</v>
      </c>
      <c r="E71" s="95" t="s">
        <v>1200</v>
      </c>
      <c r="F71" s="93">
        <v>148</v>
      </c>
      <c r="G71" s="93">
        <v>1.5</v>
      </c>
      <c r="H71" s="93">
        <v>149</v>
      </c>
      <c r="I71" s="93">
        <v>5.0999999999999996</v>
      </c>
      <c r="J71" s="93">
        <v>188</v>
      </c>
      <c r="K71" s="93">
        <v>84</v>
      </c>
      <c r="L71" s="93">
        <v>0.15809999999999999</v>
      </c>
      <c r="M71" s="93">
        <v>1.8</v>
      </c>
      <c r="N71" s="93">
        <v>2.3199999999999998E-2</v>
      </c>
      <c r="O71" s="93">
        <v>0.53</v>
      </c>
      <c r="P71" s="93">
        <v>43.070900000000002</v>
      </c>
      <c r="Q71" s="93">
        <v>0.53</v>
      </c>
      <c r="R71" s="93">
        <v>4.99E-2</v>
      </c>
      <c r="S71" s="93">
        <v>1.77</v>
      </c>
    </row>
    <row r="72" spans="1:19" x14ac:dyDescent="0.25">
      <c r="A72" s="1" t="s">
        <v>126</v>
      </c>
      <c r="B72" s="1" t="s">
        <v>1043</v>
      </c>
      <c r="C72" s="1" t="s">
        <v>1050</v>
      </c>
      <c r="D72" s="1" t="s">
        <v>1201</v>
      </c>
      <c r="E72" s="1" t="s">
        <v>1202</v>
      </c>
      <c r="F72" s="93">
        <v>148.1</v>
      </c>
      <c r="G72" s="93">
        <v>1.7</v>
      </c>
      <c r="H72" s="93">
        <v>145.69999999999999</v>
      </c>
      <c r="I72" s="93">
        <v>5.2</v>
      </c>
      <c r="J72" s="93">
        <v>198</v>
      </c>
      <c r="K72" s="93">
        <v>88</v>
      </c>
      <c r="L72" s="93">
        <v>0.15429999999999999</v>
      </c>
      <c r="M72" s="93">
        <v>1.9</v>
      </c>
      <c r="N72" s="93">
        <v>2.3199999999999998E-2</v>
      </c>
      <c r="O72" s="93">
        <v>0.56999999999999995</v>
      </c>
      <c r="P72" s="93">
        <v>43.0396</v>
      </c>
      <c r="Q72" s="93">
        <v>0.56999999999999995</v>
      </c>
      <c r="R72" s="93">
        <v>5.0099999999999999E-2</v>
      </c>
      <c r="S72" s="93">
        <v>1.89</v>
      </c>
    </row>
    <row r="73" spans="1:19" x14ac:dyDescent="0.25">
      <c r="A73" s="1" t="s">
        <v>126</v>
      </c>
      <c r="B73" s="1" t="s">
        <v>1043</v>
      </c>
      <c r="C73" s="1" t="s">
        <v>1100</v>
      </c>
      <c r="D73" s="1" t="s">
        <v>1203</v>
      </c>
      <c r="E73" s="95" t="s">
        <v>1204</v>
      </c>
      <c r="F73" s="93">
        <v>148.5</v>
      </c>
      <c r="G73" s="93">
        <v>1.5</v>
      </c>
      <c r="H73" s="93">
        <v>146.1</v>
      </c>
      <c r="I73" s="93">
        <v>5.2</v>
      </c>
      <c r="J73" s="93">
        <v>178</v>
      </c>
      <c r="K73" s="93">
        <v>88</v>
      </c>
      <c r="L73" s="93">
        <v>0.15479999999999999</v>
      </c>
      <c r="M73" s="93">
        <v>1.9</v>
      </c>
      <c r="N73" s="93">
        <v>2.3300000000000001E-2</v>
      </c>
      <c r="O73" s="93">
        <v>0.51</v>
      </c>
      <c r="P73" s="93">
        <v>42.911299999999997</v>
      </c>
      <c r="Q73" s="93">
        <v>0.51</v>
      </c>
      <c r="R73" s="93">
        <v>4.9700000000000001E-2</v>
      </c>
      <c r="S73" s="93">
        <v>1.92</v>
      </c>
    </row>
    <row r="74" spans="1:19" x14ac:dyDescent="0.25">
      <c r="A74" s="1" t="s">
        <v>126</v>
      </c>
      <c r="B74" s="1" t="s">
        <v>1043</v>
      </c>
      <c r="C74" s="1" t="s">
        <v>1135</v>
      </c>
      <c r="D74" s="1" t="s">
        <v>1205</v>
      </c>
      <c r="E74" s="95" t="s">
        <v>1206</v>
      </c>
      <c r="F74" s="93">
        <v>148.5</v>
      </c>
      <c r="G74" s="93">
        <v>1.8</v>
      </c>
      <c r="H74" s="93">
        <v>152.1</v>
      </c>
      <c r="I74" s="93">
        <v>6.4</v>
      </c>
      <c r="J74" s="93">
        <v>226</v>
      </c>
      <c r="K74" s="93">
        <v>116</v>
      </c>
      <c r="L74" s="93">
        <v>0.16159999999999999</v>
      </c>
      <c r="M74" s="93">
        <v>2.2999999999999998</v>
      </c>
      <c r="N74" s="93">
        <v>2.3300000000000001E-2</v>
      </c>
      <c r="O74" s="93">
        <v>0.61</v>
      </c>
      <c r="P74" s="93">
        <v>42.901699999999998</v>
      </c>
      <c r="Q74" s="93">
        <v>0.61</v>
      </c>
      <c r="R74" s="93">
        <v>5.0700000000000002E-2</v>
      </c>
      <c r="S74" s="93">
        <v>2.52</v>
      </c>
    </row>
    <row r="75" spans="1:19" x14ac:dyDescent="0.25">
      <c r="A75" s="1" t="s">
        <v>126</v>
      </c>
      <c r="B75" s="1" t="s">
        <v>1043</v>
      </c>
      <c r="C75" s="1" t="s">
        <v>1038</v>
      </c>
      <c r="D75" s="1" t="s">
        <v>1207</v>
      </c>
      <c r="E75" s="1" t="s">
        <v>1208</v>
      </c>
      <c r="F75" s="93">
        <v>148.6</v>
      </c>
      <c r="G75" s="93">
        <v>2.2999999999999998</v>
      </c>
      <c r="H75" s="93">
        <v>172.7</v>
      </c>
      <c r="I75" s="93">
        <v>8</v>
      </c>
      <c r="J75" s="93">
        <v>526</v>
      </c>
      <c r="K75" s="93">
        <v>112</v>
      </c>
      <c r="L75" s="93">
        <v>0.18540000000000001</v>
      </c>
      <c r="M75" s="93">
        <v>2.5</v>
      </c>
      <c r="N75" s="93">
        <v>2.3300000000000001E-2</v>
      </c>
      <c r="O75" s="93">
        <v>0.8</v>
      </c>
      <c r="P75" s="93">
        <v>42.879899999999999</v>
      </c>
      <c r="Q75" s="93">
        <v>0.8</v>
      </c>
      <c r="R75" s="93">
        <v>5.79E-2</v>
      </c>
      <c r="S75" s="93">
        <v>2.58</v>
      </c>
    </row>
    <row r="76" spans="1:19" x14ac:dyDescent="0.25">
      <c r="A76" s="1" t="s">
        <v>126</v>
      </c>
      <c r="B76" s="1" t="s">
        <v>1043</v>
      </c>
      <c r="C76" s="1" t="s">
        <v>1209</v>
      </c>
      <c r="D76" s="1" t="s">
        <v>1210</v>
      </c>
      <c r="E76" s="1" t="s">
        <v>1211</v>
      </c>
      <c r="F76" s="93">
        <v>148.6</v>
      </c>
      <c r="G76" s="93">
        <v>1.2</v>
      </c>
      <c r="H76" s="93">
        <v>148.4</v>
      </c>
      <c r="I76" s="93">
        <v>2.6</v>
      </c>
      <c r="J76" s="93">
        <v>212</v>
      </c>
      <c r="K76" s="93">
        <v>48</v>
      </c>
      <c r="L76" s="93">
        <v>0.1573</v>
      </c>
      <c r="M76" s="93">
        <v>0.9</v>
      </c>
      <c r="N76" s="93">
        <v>2.3300000000000001E-2</v>
      </c>
      <c r="O76" s="93">
        <v>0.4</v>
      </c>
      <c r="P76" s="93">
        <v>42.895899999999997</v>
      </c>
      <c r="Q76" s="93">
        <v>0.4</v>
      </c>
      <c r="R76" s="93">
        <v>5.04E-2</v>
      </c>
      <c r="S76" s="93">
        <v>1.01</v>
      </c>
    </row>
    <row r="77" spans="1:19" x14ac:dyDescent="0.25">
      <c r="A77" s="1" t="s">
        <v>126</v>
      </c>
      <c r="B77" s="1" t="s">
        <v>1043</v>
      </c>
      <c r="C77" s="1" t="s">
        <v>1097</v>
      </c>
      <c r="D77" s="1" t="s">
        <v>1212</v>
      </c>
      <c r="E77" s="95" t="s">
        <v>1213</v>
      </c>
      <c r="F77" s="93">
        <v>148.69999999999999</v>
      </c>
      <c r="G77" s="93">
        <v>1.4</v>
      </c>
      <c r="H77" s="93">
        <v>147.80000000000001</v>
      </c>
      <c r="I77" s="93">
        <v>4.9000000000000004</v>
      </c>
      <c r="J77" s="93">
        <v>186</v>
      </c>
      <c r="K77" s="93">
        <v>72</v>
      </c>
      <c r="L77" s="93">
        <v>0.15670000000000001</v>
      </c>
      <c r="M77" s="93">
        <v>1.8</v>
      </c>
      <c r="N77" s="93">
        <v>2.3300000000000001E-2</v>
      </c>
      <c r="O77" s="93">
        <v>0.47</v>
      </c>
      <c r="P77" s="93">
        <v>42.843899999999998</v>
      </c>
      <c r="Q77" s="93">
        <v>0.47</v>
      </c>
      <c r="R77" s="93">
        <v>4.9799999999999997E-2</v>
      </c>
      <c r="S77" s="93">
        <v>1.56</v>
      </c>
    </row>
    <row r="78" spans="1:19" x14ac:dyDescent="0.25">
      <c r="A78" s="1" t="s">
        <v>126</v>
      </c>
      <c r="B78" s="1" t="s">
        <v>1043</v>
      </c>
      <c r="C78" s="1" t="s">
        <v>1122</v>
      </c>
      <c r="D78" s="1" t="s">
        <v>1214</v>
      </c>
      <c r="E78" s="95" t="s">
        <v>1215</v>
      </c>
      <c r="F78" s="93">
        <v>148.80000000000001</v>
      </c>
      <c r="G78" s="93">
        <v>2.2000000000000002</v>
      </c>
      <c r="H78" s="93">
        <v>147.69999999999999</v>
      </c>
      <c r="I78" s="93">
        <v>8.1</v>
      </c>
      <c r="J78" s="93">
        <v>150</v>
      </c>
      <c r="K78" s="93">
        <v>128</v>
      </c>
      <c r="L78" s="93">
        <v>0.15659999999999999</v>
      </c>
      <c r="M78" s="93">
        <v>2.9</v>
      </c>
      <c r="N78" s="93">
        <v>2.3300000000000001E-2</v>
      </c>
      <c r="O78" s="93">
        <v>0.74</v>
      </c>
      <c r="P78" s="93">
        <v>42.832799999999999</v>
      </c>
      <c r="Q78" s="93">
        <v>0.74</v>
      </c>
      <c r="R78" s="93">
        <v>4.9099999999999998E-2</v>
      </c>
      <c r="S78" s="93">
        <v>2.73</v>
      </c>
    </row>
    <row r="79" spans="1:19" x14ac:dyDescent="0.25">
      <c r="A79" s="1" t="s">
        <v>126</v>
      </c>
      <c r="B79" s="1" t="s">
        <v>1043</v>
      </c>
      <c r="C79" s="1" t="s">
        <v>1086</v>
      </c>
      <c r="D79" s="1" t="s">
        <v>1216</v>
      </c>
      <c r="E79" s="1" t="s">
        <v>1217</v>
      </c>
      <c r="F79" s="93">
        <v>149</v>
      </c>
      <c r="G79" s="93">
        <v>1.5</v>
      </c>
      <c r="H79" s="93">
        <v>144.1</v>
      </c>
      <c r="I79" s="93">
        <v>4</v>
      </c>
      <c r="J79" s="93">
        <v>106</v>
      </c>
      <c r="K79" s="93">
        <v>74</v>
      </c>
      <c r="L79" s="93">
        <v>0.1525</v>
      </c>
      <c r="M79" s="93">
        <v>1.5</v>
      </c>
      <c r="N79" s="93">
        <v>2.3400000000000001E-2</v>
      </c>
      <c r="O79" s="93">
        <v>0.5</v>
      </c>
      <c r="P79" s="93">
        <v>42.753799999999998</v>
      </c>
      <c r="Q79" s="93">
        <v>0.5</v>
      </c>
      <c r="R79" s="93">
        <v>4.8099999999999997E-2</v>
      </c>
      <c r="S79" s="93">
        <v>1.59</v>
      </c>
    </row>
    <row r="80" spans="1:19" x14ac:dyDescent="0.25">
      <c r="A80" s="1" t="s">
        <v>126</v>
      </c>
      <c r="B80" s="1" t="s">
        <v>1043</v>
      </c>
      <c r="C80" s="1" t="s">
        <v>1055</v>
      </c>
      <c r="D80" s="1" t="s">
        <v>1218</v>
      </c>
      <c r="E80" s="1" t="s">
        <v>1219</v>
      </c>
      <c r="F80" s="93">
        <v>149.1</v>
      </c>
      <c r="G80" s="93">
        <v>1.3</v>
      </c>
      <c r="H80" s="93">
        <v>172.8</v>
      </c>
      <c r="I80" s="93">
        <v>7.5</v>
      </c>
      <c r="J80" s="93">
        <v>542</v>
      </c>
      <c r="K80" s="93">
        <v>98</v>
      </c>
      <c r="L80" s="93">
        <v>0.1855</v>
      </c>
      <c r="M80" s="93">
        <v>2.4</v>
      </c>
      <c r="N80" s="93">
        <v>2.3400000000000001E-2</v>
      </c>
      <c r="O80" s="93">
        <v>0.42</v>
      </c>
      <c r="P80" s="93">
        <v>42.723700000000001</v>
      </c>
      <c r="Q80" s="93">
        <v>0.42</v>
      </c>
      <c r="R80" s="93">
        <v>5.8400000000000001E-2</v>
      </c>
      <c r="S80" s="93">
        <v>2.25</v>
      </c>
    </row>
    <row r="81" spans="1:19" x14ac:dyDescent="0.25">
      <c r="A81" s="1" t="s">
        <v>126</v>
      </c>
      <c r="B81" s="1" t="s">
        <v>1043</v>
      </c>
      <c r="C81" s="1" t="s">
        <v>1091</v>
      </c>
      <c r="D81" s="1" t="s">
        <v>1220</v>
      </c>
      <c r="E81" s="1" t="s">
        <v>1221</v>
      </c>
      <c r="F81" s="93">
        <v>149.30000000000001</v>
      </c>
      <c r="G81" s="93">
        <v>1.6</v>
      </c>
      <c r="H81" s="93">
        <v>163.19999999999999</v>
      </c>
      <c r="I81" s="93">
        <v>19.8</v>
      </c>
      <c r="J81" s="93">
        <v>422</v>
      </c>
      <c r="K81" s="93">
        <v>252</v>
      </c>
      <c r="L81" s="93">
        <v>0.17430000000000001</v>
      </c>
      <c r="M81" s="93">
        <v>6.6</v>
      </c>
      <c r="N81" s="93">
        <v>2.3400000000000001E-2</v>
      </c>
      <c r="O81" s="93">
        <v>0.56000000000000005</v>
      </c>
      <c r="P81" s="93">
        <v>42.681600000000003</v>
      </c>
      <c r="Q81" s="93">
        <v>0.56000000000000005</v>
      </c>
      <c r="R81" s="93">
        <v>5.5199999999999999E-2</v>
      </c>
      <c r="S81" s="93">
        <v>5.65</v>
      </c>
    </row>
    <row r="82" spans="1:19" x14ac:dyDescent="0.25">
      <c r="A82" s="1" t="s">
        <v>126</v>
      </c>
      <c r="B82" s="1" t="s">
        <v>1034</v>
      </c>
      <c r="C82" s="1" t="s">
        <v>1070</v>
      </c>
      <c r="D82" s="1" t="s">
        <v>1222</v>
      </c>
      <c r="E82" s="1" t="s">
        <v>1223</v>
      </c>
      <c r="F82" s="93">
        <v>149.6</v>
      </c>
      <c r="G82" s="93">
        <v>2.7</v>
      </c>
      <c r="H82" s="93">
        <v>158.69999999999999</v>
      </c>
      <c r="I82" s="93">
        <v>8.8000000000000007</v>
      </c>
      <c r="J82" s="93">
        <v>308</v>
      </c>
      <c r="K82" s="93">
        <v>144</v>
      </c>
      <c r="L82" s="93">
        <v>0.1691</v>
      </c>
      <c r="M82" s="93">
        <v>3</v>
      </c>
      <c r="N82" s="93">
        <v>2.35E-2</v>
      </c>
      <c r="O82" s="93">
        <v>0.91</v>
      </c>
      <c r="P82" s="93">
        <v>42.594999999999999</v>
      </c>
      <c r="Q82" s="93">
        <v>0.91</v>
      </c>
      <c r="R82" s="93">
        <v>5.2600000000000001E-2</v>
      </c>
      <c r="S82" s="93">
        <v>3.16</v>
      </c>
    </row>
    <row r="83" spans="1:19" x14ac:dyDescent="0.25">
      <c r="A83" s="1" t="s">
        <v>126</v>
      </c>
      <c r="B83" s="1" t="s">
        <v>1043</v>
      </c>
      <c r="C83" s="1" t="s">
        <v>1115</v>
      </c>
      <c r="D83" s="1" t="s">
        <v>1224</v>
      </c>
      <c r="E83" s="95" t="s">
        <v>1225</v>
      </c>
      <c r="F83" s="93">
        <v>150</v>
      </c>
      <c r="G83" s="93">
        <v>1.6</v>
      </c>
      <c r="H83" s="93">
        <v>148.69999999999999</v>
      </c>
      <c r="I83" s="93">
        <v>5.2</v>
      </c>
      <c r="J83" s="93">
        <v>182</v>
      </c>
      <c r="K83" s="93">
        <v>76</v>
      </c>
      <c r="L83" s="93">
        <v>0.15770000000000001</v>
      </c>
      <c r="M83" s="93">
        <v>1.9</v>
      </c>
      <c r="N83" s="93">
        <v>2.35E-2</v>
      </c>
      <c r="O83" s="93">
        <v>0.53</v>
      </c>
      <c r="P83" s="93">
        <v>42.485300000000002</v>
      </c>
      <c r="Q83" s="93">
        <v>0.53</v>
      </c>
      <c r="R83" s="93">
        <v>4.9700000000000001E-2</v>
      </c>
      <c r="S83" s="93">
        <v>1.62</v>
      </c>
    </row>
    <row r="84" spans="1:19" x14ac:dyDescent="0.25">
      <c r="A84" s="1" t="s">
        <v>126</v>
      </c>
      <c r="B84" s="1" t="s">
        <v>1043</v>
      </c>
      <c r="C84" s="1" t="s">
        <v>1226</v>
      </c>
      <c r="D84" s="1" t="s">
        <v>1227</v>
      </c>
      <c r="E84" s="1" t="s">
        <v>1228</v>
      </c>
      <c r="F84" s="93">
        <v>150</v>
      </c>
      <c r="G84" s="93">
        <v>1.5</v>
      </c>
      <c r="H84" s="93">
        <v>145.30000000000001</v>
      </c>
      <c r="I84" s="93">
        <v>5.5</v>
      </c>
      <c r="J84" s="93">
        <v>134</v>
      </c>
      <c r="K84" s="93">
        <v>92</v>
      </c>
      <c r="L84" s="93">
        <v>0.15390000000000001</v>
      </c>
      <c r="M84" s="93">
        <v>2</v>
      </c>
      <c r="N84" s="93">
        <v>2.35E-2</v>
      </c>
      <c r="O84" s="93">
        <v>0.51</v>
      </c>
      <c r="P84" s="93">
        <v>42.468299999999999</v>
      </c>
      <c r="Q84" s="93">
        <v>0.51</v>
      </c>
      <c r="R84" s="93">
        <v>4.87E-2</v>
      </c>
      <c r="S84" s="93">
        <v>1.96</v>
      </c>
    </row>
    <row r="85" spans="1:19" x14ac:dyDescent="0.25">
      <c r="A85" s="1" t="s">
        <v>126</v>
      </c>
      <c r="B85" s="1" t="s">
        <v>1034</v>
      </c>
      <c r="C85" s="1" t="s">
        <v>1061</v>
      </c>
      <c r="D85" s="1" t="s">
        <v>1229</v>
      </c>
      <c r="E85" s="1" t="s">
        <v>1230</v>
      </c>
      <c r="F85" s="93">
        <v>150.4</v>
      </c>
      <c r="G85" s="93">
        <v>2.2000000000000002</v>
      </c>
      <c r="H85" s="93">
        <v>253.3</v>
      </c>
      <c r="I85" s="93">
        <v>12.1</v>
      </c>
      <c r="J85" s="93">
        <v>1360</v>
      </c>
      <c r="K85" s="93">
        <v>90</v>
      </c>
      <c r="L85" s="93">
        <v>0.28339999999999999</v>
      </c>
      <c r="M85" s="93">
        <v>2.7</v>
      </c>
      <c r="N85" s="93">
        <v>2.3599999999999999E-2</v>
      </c>
      <c r="O85" s="93">
        <v>0.74</v>
      </c>
      <c r="P85" s="93">
        <v>42.353900000000003</v>
      </c>
      <c r="Q85" s="93">
        <v>0.74</v>
      </c>
      <c r="R85" s="93">
        <v>8.6999999999999994E-2</v>
      </c>
      <c r="S85" s="93">
        <v>2.33</v>
      </c>
    </row>
    <row r="86" spans="1:19" x14ac:dyDescent="0.25">
      <c r="A86" s="1" t="s">
        <v>126</v>
      </c>
      <c r="B86" s="1" t="s">
        <v>1043</v>
      </c>
      <c r="C86" s="1" t="s">
        <v>1151</v>
      </c>
      <c r="D86" s="1" t="s">
        <v>1231</v>
      </c>
      <c r="E86" s="1" t="s">
        <v>1232</v>
      </c>
      <c r="F86" s="93">
        <v>150.6</v>
      </c>
      <c r="G86" s="93">
        <v>1.3</v>
      </c>
      <c r="H86" s="93">
        <v>176.1</v>
      </c>
      <c r="I86" s="93">
        <v>7.7</v>
      </c>
      <c r="J86" s="93">
        <v>582</v>
      </c>
      <c r="K86" s="93">
        <v>94</v>
      </c>
      <c r="L86" s="93">
        <v>0.1893</v>
      </c>
      <c r="M86" s="93">
        <v>2.4</v>
      </c>
      <c r="N86" s="93">
        <v>2.3599999999999999E-2</v>
      </c>
      <c r="O86" s="93">
        <v>0.44</v>
      </c>
      <c r="P86" s="93">
        <v>42.300899999999999</v>
      </c>
      <c r="Q86" s="93">
        <v>0.44</v>
      </c>
      <c r="R86" s="93">
        <v>5.9400000000000001E-2</v>
      </c>
      <c r="S86" s="93">
        <v>2.15</v>
      </c>
    </row>
    <row r="87" spans="1:19" x14ac:dyDescent="0.25">
      <c r="A87" s="1" t="s">
        <v>126</v>
      </c>
      <c r="B87" s="1" t="s">
        <v>1034</v>
      </c>
      <c r="C87" s="1" t="s">
        <v>1044</v>
      </c>
      <c r="D87" s="1" t="s">
        <v>1233</v>
      </c>
      <c r="E87" s="1" t="s">
        <v>1234</v>
      </c>
      <c r="F87" s="93">
        <v>151.80000000000001</v>
      </c>
      <c r="G87" s="93">
        <v>1</v>
      </c>
      <c r="H87" s="93">
        <v>225.5</v>
      </c>
      <c r="I87" s="93">
        <v>5</v>
      </c>
      <c r="J87" s="93">
        <v>1118</v>
      </c>
      <c r="K87" s="93">
        <v>48</v>
      </c>
      <c r="L87" s="93">
        <v>0.2487</v>
      </c>
      <c r="M87" s="93">
        <v>1.2</v>
      </c>
      <c r="N87" s="93">
        <v>2.3800000000000002E-2</v>
      </c>
      <c r="O87" s="93">
        <v>0.35</v>
      </c>
      <c r="P87" s="93">
        <v>41.960500000000003</v>
      </c>
      <c r="Q87" s="93">
        <v>0.35</v>
      </c>
      <c r="R87" s="93">
        <v>7.6899999999999996E-2</v>
      </c>
      <c r="S87" s="93">
        <v>1.2</v>
      </c>
    </row>
    <row r="88" spans="1:19" x14ac:dyDescent="0.25">
      <c r="A88" s="1" t="s">
        <v>126</v>
      </c>
      <c r="B88" s="1" t="s">
        <v>1043</v>
      </c>
      <c r="C88" s="1" t="s">
        <v>1112</v>
      </c>
      <c r="D88" s="1" t="s">
        <v>1235</v>
      </c>
      <c r="E88" s="1" t="s">
        <v>1236</v>
      </c>
      <c r="F88" s="93">
        <v>151.80000000000001</v>
      </c>
      <c r="G88" s="93">
        <v>1.9</v>
      </c>
      <c r="H88" s="93">
        <v>163.69999999999999</v>
      </c>
      <c r="I88" s="93">
        <v>6.4</v>
      </c>
      <c r="J88" s="93">
        <v>348</v>
      </c>
      <c r="K88" s="93">
        <v>102</v>
      </c>
      <c r="L88" s="93">
        <v>0.1749</v>
      </c>
      <c r="M88" s="93">
        <v>2.1</v>
      </c>
      <c r="N88" s="93">
        <v>2.3800000000000002E-2</v>
      </c>
      <c r="O88" s="93">
        <v>0.65</v>
      </c>
      <c r="P88" s="93">
        <v>41.965800000000002</v>
      </c>
      <c r="Q88" s="93">
        <v>0.65</v>
      </c>
      <c r="R88" s="93">
        <v>5.3499999999999999E-2</v>
      </c>
      <c r="S88" s="93">
        <v>2.25</v>
      </c>
    </row>
    <row r="89" spans="1:19" x14ac:dyDescent="0.25">
      <c r="A89" s="1" t="s">
        <v>126</v>
      </c>
      <c r="B89" s="1" t="s">
        <v>1043</v>
      </c>
      <c r="C89" s="1" t="s">
        <v>1035</v>
      </c>
      <c r="D89" s="1" t="s">
        <v>1237</v>
      </c>
      <c r="E89" s="1" t="s">
        <v>1238</v>
      </c>
      <c r="F89" s="93">
        <v>151.80000000000001</v>
      </c>
      <c r="G89" s="93">
        <v>2</v>
      </c>
      <c r="H89" s="93">
        <v>212.9</v>
      </c>
      <c r="I89" s="93">
        <v>9.6999999999999993</v>
      </c>
      <c r="J89" s="93">
        <v>1014</v>
      </c>
      <c r="K89" s="93">
        <v>86</v>
      </c>
      <c r="L89" s="93">
        <v>0.23319999999999999</v>
      </c>
      <c r="M89" s="93">
        <v>2.5</v>
      </c>
      <c r="N89" s="93">
        <v>2.3800000000000002E-2</v>
      </c>
      <c r="O89" s="93">
        <v>0.67</v>
      </c>
      <c r="P89" s="93">
        <v>41.967199999999998</v>
      </c>
      <c r="Q89" s="93">
        <v>0.67</v>
      </c>
      <c r="R89" s="93">
        <v>7.2999999999999995E-2</v>
      </c>
      <c r="S89" s="93">
        <v>2.09</v>
      </c>
    </row>
    <row r="90" spans="1:19" x14ac:dyDescent="0.25">
      <c r="A90" s="1" t="s">
        <v>126</v>
      </c>
      <c r="B90" s="1" t="s">
        <v>1082</v>
      </c>
      <c r="C90" s="1" t="s">
        <v>1038</v>
      </c>
      <c r="D90" s="1" t="s">
        <v>1239</v>
      </c>
      <c r="E90" s="1" t="s">
        <v>1240</v>
      </c>
      <c r="F90" s="93">
        <v>152.6</v>
      </c>
      <c r="G90" s="93">
        <v>2.2999999999999998</v>
      </c>
      <c r="H90" s="93">
        <v>200.6</v>
      </c>
      <c r="I90" s="93">
        <v>19</v>
      </c>
      <c r="J90" s="93">
        <v>868</v>
      </c>
      <c r="K90" s="93">
        <v>218</v>
      </c>
      <c r="L90" s="93">
        <v>0.2185</v>
      </c>
      <c r="M90" s="93">
        <v>5.2</v>
      </c>
      <c r="N90" s="93">
        <v>2.3900000000000001E-2</v>
      </c>
      <c r="O90" s="93">
        <v>0.75</v>
      </c>
      <c r="P90" s="93">
        <v>41.759500000000003</v>
      </c>
      <c r="Q90" s="93">
        <v>0.75</v>
      </c>
      <c r="R90" s="93">
        <v>6.8000000000000005E-2</v>
      </c>
      <c r="S90" s="93">
        <v>5.24</v>
      </c>
    </row>
    <row r="91" spans="1:19" x14ac:dyDescent="0.25">
      <c r="A91" s="1" t="s">
        <v>126</v>
      </c>
      <c r="B91" s="1" t="s">
        <v>1082</v>
      </c>
      <c r="C91" s="1" t="s">
        <v>1070</v>
      </c>
      <c r="D91" s="1" t="s">
        <v>1241</v>
      </c>
      <c r="E91" s="1" t="s">
        <v>1242</v>
      </c>
      <c r="F91" s="93">
        <v>152.69999999999999</v>
      </c>
      <c r="G91" s="93">
        <v>1.2</v>
      </c>
      <c r="H91" s="93">
        <v>159</v>
      </c>
      <c r="I91" s="93">
        <v>2.6</v>
      </c>
      <c r="J91" s="93">
        <v>274</v>
      </c>
      <c r="K91" s="93">
        <v>38</v>
      </c>
      <c r="L91" s="93">
        <v>0.1696</v>
      </c>
      <c r="M91" s="93">
        <v>0.9</v>
      </c>
      <c r="N91" s="93">
        <v>2.4E-2</v>
      </c>
      <c r="O91" s="93">
        <v>0.39</v>
      </c>
      <c r="P91" s="93">
        <v>41.711100000000002</v>
      </c>
      <c r="Q91" s="93">
        <v>0.39</v>
      </c>
      <c r="R91" s="93">
        <v>5.1799999999999999E-2</v>
      </c>
      <c r="S91" s="93">
        <v>0.83</v>
      </c>
    </row>
    <row r="92" spans="1:19" x14ac:dyDescent="0.25">
      <c r="A92" s="1" t="s">
        <v>126</v>
      </c>
      <c r="B92" s="1" t="s">
        <v>1034</v>
      </c>
      <c r="C92" s="1" t="s">
        <v>1115</v>
      </c>
      <c r="D92" s="1" t="s">
        <v>1243</v>
      </c>
      <c r="E92" s="95" t="s">
        <v>1244</v>
      </c>
      <c r="F92" s="93">
        <v>153.30000000000001</v>
      </c>
      <c r="G92" s="93">
        <v>2.2000000000000002</v>
      </c>
      <c r="H92" s="93">
        <v>156.4</v>
      </c>
      <c r="I92" s="93">
        <v>6.6</v>
      </c>
      <c r="J92" s="93">
        <v>214</v>
      </c>
      <c r="K92" s="93">
        <v>88</v>
      </c>
      <c r="L92" s="93">
        <v>0.16650000000000001</v>
      </c>
      <c r="M92" s="93">
        <v>2.2999999999999998</v>
      </c>
      <c r="N92" s="93">
        <v>2.41E-2</v>
      </c>
      <c r="O92" s="93">
        <v>0.72</v>
      </c>
      <c r="P92" s="93">
        <v>41.541400000000003</v>
      </c>
      <c r="Q92" s="93">
        <v>0.72</v>
      </c>
      <c r="R92" s="93">
        <v>5.04E-2</v>
      </c>
      <c r="S92" s="93">
        <v>1.91</v>
      </c>
    </row>
    <row r="93" spans="1:19" x14ac:dyDescent="0.25">
      <c r="A93" s="1" t="s">
        <v>126</v>
      </c>
      <c r="B93" s="1" t="s">
        <v>1034</v>
      </c>
      <c r="C93" s="1" t="s">
        <v>1112</v>
      </c>
      <c r="D93" s="1" t="s">
        <v>1245</v>
      </c>
      <c r="E93" s="1" t="s">
        <v>1246</v>
      </c>
      <c r="F93" s="93">
        <v>153.69999999999999</v>
      </c>
      <c r="G93" s="93">
        <v>1.5</v>
      </c>
      <c r="H93" s="93">
        <v>169.4</v>
      </c>
      <c r="I93" s="93">
        <v>8.8000000000000007</v>
      </c>
      <c r="J93" s="93">
        <v>442</v>
      </c>
      <c r="K93" s="93">
        <v>98</v>
      </c>
      <c r="L93" s="93">
        <v>0.18149999999999999</v>
      </c>
      <c r="M93" s="93">
        <v>2.8</v>
      </c>
      <c r="N93" s="93">
        <v>2.41E-2</v>
      </c>
      <c r="O93" s="93">
        <v>0.49</v>
      </c>
      <c r="P93" s="93">
        <v>41.439100000000003</v>
      </c>
      <c r="Q93" s="93">
        <v>0.49</v>
      </c>
      <c r="R93" s="93">
        <v>5.5800000000000002E-2</v>
      </c>
      <c r="S93" s="93">
        <v>2.2200000000000002</v>
      </c>
    </row>
    <row r="94" spans="1:19" x14ac:dyDescent="0.25">
      <c r="A94" s="1" t="s">
        <v>126</v>
      </c>
      <c r="B94" s="1" t="s">
        <v>1034</v>
      </c>
      <c r="C94" s="1" t="s">
        <v>1112</v>
      </c>
      <c r="D94" s="1" t="s">
        <v>1247</v>
      </c>
      <c r="E94" s="1" t="s">
        <v>1248</v>
      </c>
      <c r="F94" s="93">
        <v>153.80000000000001</v>
      </c>
      <c r="G94" s="93">
        <v>1.8</v>
      </c>
      <c r="H94" s="93">
        <v>169.6</v>
      </c>
      <c r="I94" s="93">
        <v>14.3</v>
      </c>
      <c r="J94" s="93">
        <v>396</v>
      </c>
      <c r="K94" s="93">
        <v>198</v>
      </c>
      <c r="L94" s="93">
        <v>0.18179999999999999</v>
      </c>
      <c r="M94" s="93">
        <v>4.5999999999999996</v>
      </c>
      <c r="N94" s="93">
        <v>2.41E-2</v>
      </c>
      <c r="O94" s="93">
        <v>0.57999999999999996</v>
      </c>
      <c r="P94" s="93">
        <v>41.421999999999997</v>
      </c>
      <c r="Q94" s="93">
        <v>0.57999999999999996</v>
      </c>
      <c r="R94" s="93">
        <v>5.4600000000000003E-2</v>
      </c>
      <c r="S94" s="93">
        <v>4.4000000000000004</v>
      </c>
    </row>
    <row r="95" spans="1:19" x14ac:dyDescent="0.25">
      <c r="A95" s="1" t="s">
        <v>126</v>
      </c>
      <c r="B95" s="1" t="s">
        <v>1034</v>
      </c>
      <c r="C95" s="1" t="s">
        <v>1035</v>
      </c>
      <c r="D95" s="1" t="s">
        <v>1249</v>
      </c>
      <c r="E95" s="95" t="s">
        <v>1250</v>
      </c>
      <c r="F95" s="93">
        <v>154.1</v>
      </c>
      <c r="G95" s="93">
        <v>1.7</v>
      </c>
      <c r="H95" s="93">
        <v>159</v>
      </c>
      <c r="I95" s="93">
        <v>7.1</v>
      </c>
      <c r="J95" s="93">
        <v>258</v>
      </c>
      <c r="K95" s="93">
        <v>112</v>
      </c>
      <c r="L95" s="93">
        <v>0.1696</v>
      </c>
      <c r="M95" s="93">
        <v>2.4</v>
      </c>
      <c r="N95" s="93">
        <v>2.4199999999999999E-2</v>
      </c>
      <c r="O95" s="93">
        <v>0.55000000000000004</v>
      </c>
      <c r="P95" s="93">
        <v>41.326000000000001</v>
      </c>
      <c r="Q95" s="93">
        <v>0.55000000000000004</v>
      </c>
      <c r="R95" s="93">
        <v>5.1400000000000001E-2</v>
      </c>
      <c r="S95" s="93">
        <v>2.41</v>
      </c>
    </row>
    <row r="96" spans="1:19" x14ac:dyDescent="0.25">
      <c r="A96" s="1" t="s">
        <v>126</v>
      </c>
      <c r="B96" s="1" t="s">
        <v>1034</v>
      </c>
      <c r="C96" s="1" t="s">
        <v>1061</v>
      </c>
      <c r="D96" s="1" t="s">
        <v>1251</v>
      </c>
      <c r="E96" s="1" t="s">
        <v>1252</v>
      </c>
      <c r="F96" s="93">
        <v>155</v>
      </c>
      <c r="G96" s="93">
        <v>2.2999999999999998</v>
      </c>
      <c r="H96" s="93">
        <v>178.6</v>
      </c>
      <c r="I96" s="93">
        <v>10.9</v>
      </c>
      <c r="J96" s="93">
        <v>534</v>
      </c>
      <c r="K96" s="93">
        <v>102</v>
      </c>
      <c r="L96" s="93">
        <v>0.19239999999999999</v>
      </c>
      <c r="M96" s="93">
        <v>3.3</v>
      </c>
      <c r="N96" s="93">
        <v>2.4299999999999999E-2</v>
      </c>
      <c r="O96" s="93">
        <v>0.74</v>
      </c>
      <c r="P96" s="93">
        <v>41.093200000000003</v>
      </c>
      <c r="Q96" s="93">
        <v>0.74</v>
      </c>
      <c r="R96" s="93">
        <v>5.8099999999999999E-2</v>
      </c>
      <c r="S96" s="93">
        <v>2.35</v>
      </c>
    </row>
    <row r="97" spans="1:19" x14ac:dyDescent="0.25">
      <c r="A97" s="1" t="s">
        <v>126</v>
      </c>
      <c r="B97" s="1" t="s">
        <v>1034</v>
      </c>
      <c r="C97" s="1" t="s">
        <v>1112</v>
      </c>
      <c r="D97" s="1" t="s">
        <v>1253</v>
      </c>
      <c r="E97" s="95" t="s">
        <v>1254</v>
      </c>
      <c r="F97" s="93">
        <v>155.1</v>
      </c>
      <c r="G97" s="93">
        <v>3.9</v>
      </c>
      <c r="H97" s="93">
        <v>159.5</v>
      </c>
      <c r="I97" s="93">
        <v>13.4</v>
      </c>
      <c r="J97" s="93">
        <v>216</v>
      </c>
      <c r="K97" s="93">
        <v>254</v>
      </c>
      <c r="L97" s="93">
        <v>0.1701</v>
      </c>
      <c r="M97" s="93">
        <v>4.5</v>
      </c>
      <c r="N97" s="93">
        <v>2.4400000000000002E-2</v>
      </c>
      <c r="O97" s="93">
        <v>1.26</v>
      </c>
      <c r="P97" s="93">
        <v>41.060499999999998</v>
      </c>
      <c r="Q97" s="93">
        <v>1.26</v>
      </c>
      <c r="R97" s="93">
        <v>5.0500000000000003E-2</v>
      </c>
      <c r="S97" s="93">
        <v>5.47</v>
      </c>
    </row>
    <row r="98" spans="1:19" x14ac:dyDescent="0.25">
      <c r="A98" s="1" t="s">
        <v>126</v>
      </c>
      <c r="B98" s="1" t="s">
        <v>1034</v>
      </c>
      <c r="C98" s="1" t="s">
        <v>1038</v>
      </c>
      <c r="D98" s="1" t="s">
        <v>1255</v>
      </c>
      <c r="E98" s="95" t="s">
        <v>1256</v>
      </c>
      <c r="F98" s="93">
        <v>156.1</v>
      </c>
      <c r="G98" s="93">
        <v>2</v>
      </c>
      <c r="H98" s="93">
        <v>158.19999999999999</v>
      </c>
      <c r="I98" s="93">
        <v>8.5</v>
      </c>
      <c r="J98" s="93">
        <v>184</v>
      </c>
      <c r="K98" s="93">
        <v>142</v>
      </c>
      <c r="L98" s="93">
        <v>0.1686</v>
      </c>
      <c r="M98" s="93">
        <v>2.9</v>
      </c>
      <c r="N98" s="93">
        <v>2.4500000000000001E-2</v>
      </c>
      <c r="O98" s="93">
        <v>0.65</v>
      </c>
      <c r="P98" s="93">
        <v>40.8018</v>
      </c>
      <c r="Q98" s="93">
        <v>0.65</v>
      </c>
      <c r="R98" s="93">
        <v>4.9799999999999997E-2</v>
      </c>
      <c r="S98" s="93">
        <v>3.04</v>
      </c>
    </row>
    <row r="99" spans="1:19" x14ac:dyDescent="0.25">
      <c r="A99" s="1" t="s">
        <v>126</v>
      </c>
      <c r="B99" s="1" t="s">
        <v>1043</v>
      </c>
      <c r="C99" s="1" t="s">
        <v>1079</v>
      </c>
      <c r="D99" s="1" t="s">
        <v>1257</v>
      </c>
      <c r="E99" s="1" t="s">
        <v>1258</v>
      </c>
      <c r="F99" s="93">
        <v>156.1</v>
      </c>
      <c r="G99" s="93">
        <v>1.2</v>
      </c>
      <c r="H99" s="93">
        <v>303.10000000000002</v>
      </c>
      <c r="I99" s="93">
        <v>4.5</v>
      </c>
      <c r="J99" s="93">
        <v>1696</v>
      </c>
      <c r="K99" s="93">
        <v>30</v>
      </c>
      <c r="L99" s="93">
        <v>0.3478</v>
      </c>
      <c r="M99" s="93">
        <v>0.9</v>
      </c>
      <c r="N99" s="93">
        <v>2.4500000000000001E-2</v>
      </c>
      <c r="O99" s="93">
        <v>0.38</v>
      </c>
      <c r="P99" s="93">
        <v>40.794499999999999</v>
      </c>
      <c r="Q99" s="93">
        <v>0.38</v>
      </c>
      <c r="R99" s="93">
        <v>0.104</v>
      </c>
      <c r="S99" s="93">
        <v>0.83</v>
      </c>
    </row>
    <row r="100" spans="1:19" x14ac:dyDescent="0.25">
      <c r="A100" s="1" t="s">
        <v>126</v>
      </c>
      <c r="B100" s="1" t="s">
        <v>1043</v>
      </c>
      <c r="C100" s="1" t="s">
        <v>1154</v>
      </c>
      <c r="D100" s="1" t="s">
        <v>1259</v>
      </c>
      <c r="E100" s="1" t="s">
        <v>1260</v>
      </c>
      <c r="F100" s="93">
        <v>156.19999999999999</v>
      </c>
      <c r="G100" s="93">
        <v>1</v>
      </c>
      <c r="H100" s="93">
        <v>331.5</v>
      </c>
      <c r="I100" s="93">
        <v>4.5999999999999996</v>
      </c>
      <c r="J100" s="93">
        <v>1876</v>
      </c>
      <c r="K100" s="93">
        <v>24</v>
      </c>
      <c r="L100" s="93">
        <v>0.38600000000000001</v>
      </c>
      <c r="M100" s="93">
        <v>0.8</v>
      </c>
      <c r="N100" s="93">
        <v>2.4500000000000001E-2</v>
      </c>
      <c r="O100" s="93">
        <v>0.33</v>
      </c>
      <c r="P100" s="93">
        <v>40.773200000000003</v>
      </c>
      <c r="Q100" s="93">
        <v>0.33</v>
      </c>
      <c r="R100" s="93">
        <v>0.1148</v>
      </c>
      <c r="S100" s="93">
        <v>0.69</v>
      </c>
    </row>
    <row r="101" spans="1:19" x14ac:dyDescent="0.25">
      <c r="A101" s="1" t="s">
        <v>126</v>
      </c>
      <c r="B101" s="1" t="s">
        <v>1034</v>
      </c>
      <c r="C101" s="1" t="s">
        <v>1044</v>
      </c>
      <c r="D101" s="1" t="s">
        <v>1261</v>
      </c>
      <c r="E101" s="1" t="s">
        <v>1262</v>
      </c>
      <c r="F101" s="93">
        <v>158.1</v>
      </c>
      <c r="G101" s="93">
        <v>0.9</v>
      </c>
      <c r="H101" s="93">
        <v>237.9</v>
      </c>
      <c r="I101" s="93">
        <v>5</v>
      </c>
      <c r="J101" s="93">
        <v>1148</v>
      </c>
      <c r="K101" s="93">
        <v>46</v>
      </c>
      <c r="L101" s="93">
        <v>0.26400000000000001</v>
      </c>
      <c r="M101" s="93">
        <v>1.2</v>
      </c>
      <c r="N101" s="93">
        <v>2.4799999999999999E-2</v>
      </c>
      <c r="O101" s="93">
        <v>0.3</v>
      </c>
      <c r="P101" s="93">
        <v>40.284399999999998</v>
      </c>
      <c r="Q101" s="93">
        <v>0.3</v>
      </c>
      <c r="R101" s="93">
        <v>7.8100000000000003E-2</v>
      </c>
      <c r="S101" s="93">
        <v>1.1200000000000001</v>
      </c>
    </row>
    <row r="102" spans="1:19" x14ac:dyDescent="0.25">
      <c r="A102" s="1" t="s">
        <v>126</v>
      </c>
      <c r="B102" s="1" t="s">
        <v>1043</v>
      </c>
      <c r="C102" s="1" t="s">
        <v>1083</v>
      </c>
      <c r="D102" s="1" t="s">
        <v>1263</v>
      </c>
      <c r="E102" s="1" t="s">
        <v>1264</v>
      </c>
      <c r="F102" s="93">
        <v>164.6</v>
      </c>
      <c r="G102" s="93">
        <v>1.5</v>
      </c>
      <c r="H102" s="93">
        <v>370.7</v>
      </c>
      <c r="I102" s="93">
        <v>21.9</v>
      </c>
      <c r="J102" s="93">
        <v>2056</v>
      </c>
      <c r="K102" s="93">
        <v>94</v>
      </c>
      <c r="L102" s="93">
        <v>0.44069999999999998</v>
      </c>
      <c r="M102" s="93">
        <v>3.5</v>
      </c>
      <c r="N102" s="93">
        <v>2.5899999999999999E-2</v>
      </c>
      <c r="O102" s="93">
        <v>0.46</v>
      </c>
      <c r="P102" s="93">
        <v>38.675899999999999</v>
      </c>
      <c r="Q102" s="93">
        <v>0.46</v>
      </c>
      <c r="R102" s="93">
        <v>0.127</v>
      </c>
      <c r="S102" s="93">
        <v>2.67</v>
      </c>
    </row>
    <row r="103" spans="1:19" x14ac:dyDescent="0.25">
      <c r="A103" s="1" t="s">
        <v>126</v>
      </c>
      <c r="B103" s="1" t="s">
        <v>1043</v>
      </c>
      <c r="C103" s="1" t="s">
        <v>1070</v>
      </c>
      <c r="D103" s="1" t="s">
        <v>1265</v>
      </c>
      <c r="E103" s="1" t="s">
        <v>1266</v>
      </c>
      <c r="F103" s="93">
        <v>165.7</v>
      </c>
      <c r="G103" s="93">
        <v>4.5</v>
      </c>
      <c r="H103" s="93">
        <v>476.7</v>
      </c>
      <c r="I103" s="93">
        <v>27.4</v>
      </c>
      <c r="J103" s="93">
        <v>2538</v>
      </c>
      <c r="K103" s="93">
        <v>102</v>
      </c>
      <c r="L103" s="93">
        <v>0.59919999999999995</v>
      </c>
      <c r="M103" s="93">
        <v>3.6</v>
      </c>
      <c r="N103" s="93">
        <v>2.5999999999999999E-2</v>
      </c>
      <c r="O103" s="93">
        <v>1.38</v>
      </c>
      <c r="P103" s="93">
        <v>38.406399999999998</v>
      </c>
      <c r="Q103" s="93">
        <v>1.38</v>
      </c>
      <c r="R103" s="93">
        <v>0.16800000000000001</v>
      </c>
      <c r="S103" s="93">
        <v>3.06</v>
      </c>
    </row>
    <row r="104" spans="1:19" x14ac:dyDescent="0.25">
      <c r="A104" s="1" t="s">
        <v>126</v>
      </c>
      <c r="B104" s="1" t="s">
        <v>1034</v>
      </c>
      <c r="C104" s="1" t="s">
        <v>1035</v>
      </c>
      <c r="D104" s="1" t="s">
        <v>1267</v>
      </c>
      <c r="E104" s="1" t="s">
        <v>1268</v>
      </c>
      <c r="F104" s="93">
        <v>167</v>
      </c>
      <c r="G104" s="93">
        <v>2.8</v>
      </c>
      <c r="H104" s="93">
        <v>393.2</v>
      </c>
      <c r="I104" s="93">
        <v>20.7</v>
      </c>
      <c r="J104" s="93">
        <v>2150</v>
      </c>
      <c r="K104" s="93">
        <v>100</v>
      </c>
      <c r="L104" s="93">
        <v>0.47289999999999999</v>
      </c>
      <c r="M104" s="93">
        <v>3.2</v>
      </c>
      <c r="N104" s="93">
        <v>2.63E-2</v>
      </c>
      <c r="O104" s="93">
        <v>0.86</v>
      </c>
      <c r="P104" s="93">
        <v>38.094799999999999</v>
      </c>
      <c r="Q104" s="93">
        <v>0.86</v>
      </c>
      <c r="R104" s="93">
        <v>0.13400000000000001</v>
      </c>
      <c r="S104" s="93">
        <v>2.83</v>
      </c>
    </row>
    <row r="105" spans="1:19" x14ac:dyDescent="0.25">
      <c r="A105" s="1" t="s">
        <v>126</v>
      </c>
      <c r="B105" s="1" t="s">
        <v>1082</v>
      </c>
      <c r="C105" s="1" t="s">
        <v>1044</v>
      </c>
      <c r="D105" s="1" t="s">
        <v>1269</v>
      </c>
      <c r="E105" s="1" t="s">
        <v>1270</v>
      </c>
      <c r="F105" s="93">
        <v>306.8</v>
      </c>
      <c r="G105" s="93">
        <v>14.9</v>
      </c>
      <c r="H105" s="93">
        <v>1402.1</v>
      </c>
      <c r="I105" s="93">
        <v>70.3</v>
      </c>
      <c r="J105" s="93">
        <v>4000</v>
      </c>
      <c r="K105" s="93">
        <v>0</v>
      </c>
      <c r="L105" s="93">
        <v>2.9784999999999999</v>
      </c>
      <c r="M105" s="93">
        <v>4.5999999999999996</v>
      </c>
      <c r="N105" s="93">
        <v>4.87E-2</v>
      </c>
      <c r="O105" s="93">
        <v>2.48</v>
      </c>
      <c r="P105" s="93">
        <v>20.514800000000001</v>
      </c>
      <c r="Q105" s="93">
        <v>2.48</v>
      </c>
      <c r="R105" s="93">
        <v>0.44990000000000002</v>
      </c>
      <c r="S105" s="93">
        <v>2.23</v>
      </c>
    </row>
    <row r="106" spans="1:19" x14ac:dyDescent="0.25">
      <c r="A106" s="1" t="s">
        <v>126</v>
      </c>
      <c r="B106" s="1" t="s">
        <v>1043</v>
      </c>
      <c r="C106" s="1" t="s">
        <v>1167</v>
      </c>
      <c r="D106" s="1" t="s">
        <v>1271</v>
      </c>
      <c r="E106" s="1" t="s">
        <v>1272</v>
      </c>
      <c r="F106" s="93">
        <v>385.2</v>
      </c>
      <c r="G106" s="93">
        <v>64.400000000000006</v>
      </c>
      <c r="H106" s="93">
        <v>1734.1</v>
      </c>
      <c r="I106" s="93">
        <v>223</v>
      </c>
      <c r="J106" s="93">
        <v>4000</v>
      </c>
      <c r="K106" s="93">
        <v>0</v>
      </c>
      <c r="L106" s="93">
        <v>4.5171999999999999</v>
      </c>
      <c r="M106" s="93">
        <v>13.4</v>
      </c>
      <c r="N106" s="93">
        <v>6.1600000000000002E-2</v>
      </c>
      <c r="O106" s="93">
        <v>8.61</v>
      </c>
      <c r="P106" s="93">
        <v>16.2395</v>
      </c>
      <c r="Q106" s="93">
        <v>8.61</v>
      </c>
      <c r="R106" s="93">
        <v>0.53849999999999998</v>
      </c>
      <c r="S106" s="93">
        <v>6.05</v>
      </c>
    </row>
    <row r="107" spans="1:19" x14ac:dyDescent="0.25">
      <c r="A107" s="1" t="s">
        <v>126</v>
      </c>
      <c r="B107" s="1" t="s">
        <v>1043</v>
      </c>
      <c r="C107" s="1" t="s">
        <v>1047</v>
      </c>
      <c r="D107" s="1" t="s">
        <v>1273</v>
      </c>
      <c r="E107" s="99" t="s">
        <v>1274</v>
      </c>
      <c r="F107" s="93">
        <v>567.29999999999995</v>
      </c>
      <c r="G107" s="93">
        <v>5.0999999999999996</v>
      </c>
      <c r="H107" s="93">
        <v>565.5</v>
      </c>
      <c r="I107" s="93">
        <v>13.4</v>
      </c>
      <c r="J107" s="93">
        <v>554</v>
      </c>
      <c r="K107" s="93">
        <v>54</v>
      </c>
      <c r="L107" s="93">
        <v>0.74529999999999996</v>
      </c>
      <c r="M107" s="93">
        <v>1.5</v>
      </c>
      <c r="N107" s="93">
        <v>9.1999999999999998E-2</v>
      </c>
      <c r="O107" s="93">
        <v>0.47</v>
      </c>
      <c r="P107" s="93">
        <v>10.871499999999999</v>
      </c>
      <c r="Q107" s="93">
        <v>0.47</v>
      </c>
      <c r="R107" s="93">
        <v>5.8599999999999999E-2</v>
      </c>
      <c r="S107" s="93">
        <v>1.25</v>
      </c>
    </row>
    <row r="110" spans="1:19" x14ac:dyDescent="0.25">
      <c r="A110" s="1" t="s">
        <v>1275</v>
      </c>
      <c r="B110" s="1" t="s">
        <v>1276</v>
      </c>
      <c r="C110" s="1" t="s">
        <v>1226</v>
      </c>
      <c r="D110" s="1" t="s">
        <v>1277</v>
      </c>
      <c r="E110" s="95" t="s">
        <v>1278</v>
      </c>
      <c r="F110" s="93">
        <v>142.30000000000001</v>
      </c>
      <c r="G110" s="93">
        <v>2.8</v>
      </c>
      <c r="H110" s="93">
        <v>147.4</v>
      </c>
      <c r="I110" s="93">
        <v>11.7</v>
      </c>
      <c r="J110" s="93">
        <v>262</v>
      </c>
      <c r="K110" s="93">
        <v>184</v>
      </c>
      <c r="L110" s="93">
        <v>0.15629999999999999</v>
      </c>
      <c r="M110" s="93">
        <v>4.3</v>
      </c>
      <c r="N110" s="93">
        <v>2.23E-2</v>
      </c>
      <c r="O110" s="93">
        <v>0.99</v>
      </c>
      <c r="P110" s="93">
        <v>44.788800000000002</v>
      </c>
      <c r="Q110" s="93">
        <v>0.99</v>
      </c>
      <c r="R110" s="93">
        <v>5.1499999999999997E-2</v>
      </c>
      <c r="S110" s="93">
        <v>4.03</v>
      </c>
    </row>
    <row r="111" spans="1:19" x14ac:dyDescent="0.25">
      <c r="A111" s="1" t="s">
        <v>1275</v>
      </c>
      <c r="B111" s="1" t="s">
        <v>1276</v>
      </c>
      <c r="C111" s="1" t="s">
        <v>1073</v>
      </c>
      <c r="D111" s="1" t="s">
        <v>1279</v>
      </c>
      <c r="E111" s="95" t="s">
        <v>1280</v>
      </c>
      <c r="F111" s="93">
        <v>146.9</v>
      </c>
      <c r="G111" s="93">
        <v>1.6</v>
      </c>
      <c r="H111" s="93">
        <v>150.6</v>
      </c>
      <c r="I111" s="93">
        <v>7.1</v>
      </c>
      <c r="J111" s="93">
        <v>220</v>
      </c>
      <c r="K111" s="93">
        <v>118</v>
      </c>
      <c r="L111" s="93">
        <v>0.15989999999999999</v>
      </c>
      <c r="M111" s="93">
        <v>2.6</v>
      </c>
      <c r="N111" s="93">
        <v>2.3E-2</v>
      </c>
      <c r="O111" s="93">
        <v>0.56000000000000005</v>
      </c>
      <c r="P111" s="93">
        <v>43.398299999999999</v>
      </c>
      <c r="Q111" s="93">
        <v>0.56000000000000005</v>
      </c>
      <c r="R111" s="93">
        <v>5.0599999999999999E-2</v>
      </c>
      <c r="S111" s="93">
        <v>2.57</v>
      </c>
    </row>
    <row r="112" spans="1:19" x14ac:dyDescent="0.25">
      <c r="A112" s="1" t="s">
        <v>1275</v>
      </c>
      <c r="B112" s="1" t="s">
        <v>1276</v>
      </c>
      <c r="C112" s="1" t="s">
        <v>1115</v>
      </c>
      <c r="D112" s="1" t="s">
        <v>1281</v>
      </c>
      <c r="E112" s="95" t="s">
        <v>1282</v>
      </c>
      <c r="F112" s="93">
        <v>147.80000000000001</v>
      </c>
      <c r="G112" s="93">
        <v>4.3</v>
      </c>
      <c r="H112" s="93">
        <v>155.19999999999999</v>
      </c>
      <c r="I112" s="93">
        <v>14.1</v>
      </c>
      <c r="J112" s="93">
        <v>172</v>
      </c>
      <c r="K112" s="93">
        <v>222</v>
      </c>
      <c r="L112" s="93">
        <v>0.1651</v>
      </c>
      <c r="M112" s="93">
        <v>4.9000000000000004</v>
      </c>
      <c r="N112" s="93">
        <v>2.3199999999999998E-2</v>
      </c>
      <c r="O112" s="93">
        <v>1.47</v>
      </c>
      <c r="P112" s="93">
        <v>43.104300000000002</v>
      </c>
      <c r="Q112" s="93">
        <v>1.47</v>
      </c>
      <c r="R112" s="93">
        <v>4.9500000000000002E-2</v>
      </c>
      <c r="S112" s="93">
        <v>4.75</v>
      </c>
    </row>
    <row r="113" spans="1:19" x14ac:dyDescent="0.25">
      <c r="A113" s="1" t="s">
        <v>1275</v>
      </c>
      <c r="B113" s="1" t="s">
        <v>1276</v>
      </c>
      <c r="C113" s="1" t="s">
        <v>1226</v>
      </c>
      <c r="D113" s="1" t="s">
        <v>1283</v>
      </c>
      <c r="E113" s="95" t="s">
        <v>1284</v>
      </c>
      <c r="F113" s="93">
        <v>148.80000000000001</v>
      </c>
      <c r="G113" s="93">
        <v>1.5</v>
      </c>
      <c r="H113" s="93">
        <v>148.30000000000001</v>
      </c>
      <c r="I113" s="93">
        <v>12.7</v>
      </c>
      <c r="J113" s="93">
        <v>178</v>
      </c>
      <c r="K113" s="93">
        <v>216</v>
      </c>
      <c r="L113" s="93">
        <v>0.15720000000000001</v>
      </c>
      <c r="M113" s="93">
        <v>4.5999999999999996</v>
      </c>
      <c r="N113" s="93">
        <v>2.3300000000000001E-2</v>
      </c>
      <c r="O113" s="93">
        <v>0.52</v>
      </c>
      <c r="P113" s="93">
        <v>42.8384</v>
      </c>
      <c r="Q113" s="93">
        <v>0.52</v>
      </c>
      <c r="R113" s="93">
        <v>4.9599999999999998E-2</v>
      </c>
      <c r="S113" s="93">
        <v>4.6100000000000003</v>
      </c>
    </row>
    <row r="114" spans="1:19" x14ac:dyDescent="0.25">
      <c r="A114" s="1" t="s">
        <v>1275</v>
      </c>
      <c r="B114" s="1" t="s">
        <v>1276</v>
      </c>
      <c r="C114" s="1" t="s">
        <v>1044</v>
      </c>
      <c r="D114" s="1" t="s">
        <v>1285</v>
      </c>
      <c r="E114" s="95" t="s">
        <v>1286</v>
      </c>
      <c r="F114" s="93">
        <v>149</v>
      </c>
      <c r="G114" s="93">
        <v>1</v>
      </c>
      <c r="H114" s="93">
        <v>151.19999999999999</v>
      </c>
      <c r="I114" s="93">
        <v>4.8</v>
      </c>
      <c r="J114" s="93">
        <v>220</v>
      </c>
      <c r="K114" s="93">
        <v>68</v>
      </c>
      <c r="L114" s="93">
        <v>0.16059999999999999</v>
      </c>
      <c r="M114" s="93">
        <v>1.7</v>
      </c>
      <c r="N114" s="93">
        <v>2.3400000000000001E-2</v>
      </c>
      <c r="O114" s="93">
        <v>0.34</v>
      </c>
      <c r="P114" s="93">
        <v>42.769500000000001</v>
      </c>
      <c r="Q114" s="93">
        <v>0.34</v>
      </c>
      <c r="R114" s="93">
        <v>5.0599999999999999E-2</v>
      </c>
      <c r="S114" s="93">
        <v>1.45</v>
      </c>
    </row>
    <row r="115" spans="1:19" x14ac:dyDescent="0.25">
      <c r="A115" s="1" t="s">
        <v>1275</v>
      </c>
      <c r="B115" s="1" t="s">
        <v>1276</v>
      </c>
      <c r="C115" s="1" t="s">
        <v>1050</v>
      </c>
      <c r="D115" s="1" t="s">
        <v>1287</v>
      </c>
      <c r="E115" s="1" t="s">
        <v>1288</v>
      </c>
      <c r="F115" s="93">
        <v>149.5</v>
      </c>
      <c r="G115" s="93">
        <v>0.9</v>
      </c>
      <c r="H115" s="93">
        <v>157.9</v>
      </c>
      <c r="I115" s="93">
        <v>4.9000000000000004</v>
      </c>
      <c r="J115" s="93">
        <v>316</v>
      </c>
      <c r="K115" s="93">
        <v>74</v>
      </c>
      <c r="L115" s="93">
        <v>0.16819999999999999</v>
      </c>
      <c r="M115" s="93">
        <v>1.7</v>
      </c>
      <c r="N115" s="93">
        <v>2.35E-2</v>
      </c>
      <c r="O115" s="93">
        <v>0.28999999999999998</v>
      </c>
      <c r="P115" s="93">
        <v>42.622199999999999</v>
      </c>
      <c r="Q115" s="93">
        <v>0.28999999999999998</v>
      </c>
      <c r="R115" s="93">
        <v>5.2699999999999997E-2</v>
      </c>
      <c r="S115" s="93">
        <v>1.63</v>
      </c>
    </row>
    <row r="116" spans="1:19" x14ac:dyDescent="0.25">
      <c r="A116" s="1" t="s">
        <v>1275</v>
      </c>
      <c r="B116" s="1" t="s">
        <v>1276</v>
      </c>
      <c r="C116" s="1" t="s">
        <v>1097</v>
      </c>
      <c r="D116" s="1" t="s">
        <v>1289</v>
      </c>
      <c r="E116" s="1" t="s">
        <v>1290</v>
      </c>
      <c r="F116" s="93">
        <v>149.6</v>
      </c>
      <c r="G116" s="93">
        <v>1.3</v>
      </c>
      <c r="H116" s="93">
        <v>143.80000000000001</v>
      </c>
      <c r="I116" s="93">
        <v>4.0999999999999996</v>
      </c>
      <c r="J116" s="93">
        <v>128</v>
      </c>
      <c r="K116" s="93">
        <v>66</v>
      </c>
      <c r="L116" s="93">
        <v>0.15210000000000001</v>
      </c>
      <c r="M116" s="93">
        <v>1.5</v>
      </c>
      <c r="N116" s="93">
        <v>2.35E-2</v>
      </c>
      <c r="O116" s="93">
        <v>0.45</v>
      </c>
      <c r="P116" s="93">
        <v>42.581699999999998</v>
      </c>
      <c r="Q116" s="93">
        <v>0.45</v>
      </c>
      <c r="R116" s="93">
        <v>4.8599999999999997E-2</v>
      </c>
      <c r="S116" s="93">
        <v>1.4</v>
      </c>
    </row>
    <row r="117" spans="1:19" x14ac:dyDescent="0.25">
      <c r="A117" s="1" t="s">
        <v>1275</v>
      </c>
      <c r="B117" s="1" t="s">
        <v>1276</v>
      </c>
      <c r="C117" s="1" t="s">
        <v>1127</v>
      </c>
      <c r="D117" s="1" t="s">
        <v>1291</v>
      </c>
      <c r="E117" s="1" t="s">
        <v>1292</v>
      </c>
      <c r="F117" s="93">
        <v>149.6</v>
      </c>
      <c r="G117" s="93">
        <v>2.5</v>
      </c>
      <c r="H117" s="93">
        <v>164.1</v>
      </c>
      <c r="I117" s="93">
        <v>19.100000000000001</v>
      </c>
      <c r="J117" s="93">
        <v>364</v>
      </c>
      <c r="K117" s="93">
        <v>226</v>
      </c>
      <c r="L117" s="93">
        <v>0.1754</v>
      </c>
      <c r="M117" s="93">
        <v>6.3</v>
      </c>
      <c r="N117" s="93">
        <v>2.35E-2</v>
      </c>
      <c r="O117" s="93">
        <v>0.86</v>
      </c>
      <c r="P117" s="93">
        <v>42.600900000000003</v>
      </c>
      <c r="Q117" s="93">
        <v>0.86</v>
      </c>
      <c r="R117" s="93">
        <v>5.3900000000000003E-2</v>
      </c>
      <c r="S117" s="93">
        <v>5.03</v>
      </c>
    </row>
    <row r="118" spans="1:19" x14ac:dyDescent="0.25">
      <c r="A118" s="1" t="s">
        <v>1275</v>
      </c>
      <c r="B118" s="1" t="s">
        <v>1276</v>
      </c>
      <c r="C118" s="1" t="s">
        <v>1086</v>
      </c>
      <c r="D118" s="1" t="s">
        <v>1293</v>
      </c>
      <c r="E118" s="95" t="s">
        <v>1294</v>
      </c>
      <c r="F118" s="93">
        <v>149.69999999999999</v>
      </c>
      <c r="G118" s="93">
        <v>1.6</v>
      </c>
      <c r="H118" s="93">
        <v>152</v>
      </c>
      <c r="I118" s="93">
        <v>6.9</v>
      </c>
      <c r="J118" s="93">
        <v>188</v>
      </c>
      <c r="K118" s="93">
        <v>110</v>
      </c>
      <c r="L118" s="93">
        <v>0.1615</v>
      </c>
      <c r="M118" s="93">
        <v>2.4</v>
      </c>
      <c r="N118" s="93">
        <v>2.35E-2</v>
      </c>
      <c r="O118" s="93">
        <v>0.54</v>
      </c>
      <c r="P118" s="93">
        <v>42.576700000000002</v>
      </c>
      <c r="Q118" s="93">
        <v>0.54</v>
      </c>
      <c r="R118" s="93">
        <v>4.99E-2</v>
      </c>
      <c r="S118" s="93">
        <v>2.38</v>
      </c>
    </row>
    <row r="119" spans="1:19" x14ac:dyDescent="0.25">
      <c r="A119" s="1" t="s">
        <v>1275</v>
      </c>
      <c r="B119" s="1" t="s">
        <v>1276</v>
      </c>
      <c r="C119" s="1" t="s">
        <v>1070</v>
      </c>
      <c r="D119" s="1" t="s">
        <v>1295</v>
      </c>
      <c r="E119" s="95" t="s">
        <v>1296</v>
      </c>
      <c r="F119" s="93">
        <v>150</v>
      </c>
      <c r="G119" s="93">
        <v>1.9</v>
      </c>
      <c r="H119" s="93">
        <v>153.30000000000001</v>
      </c>
      <c r="I119" s="93">
        <v>8.9</v>
      </c>
      <c r="J119" s="93">
        <v>248</v>
      </c>
      <c r="K119" s="93">
        <v>160</v>
      </c>
      <c r="L119" s="93">
        <v>0.16289999999999999</v>
      </c>
      <c r="M119" s="93">
        <v>3.1</v>
      </c>
      <c r="N119" s="93">
        <v>2.35E-2</v>
      </c>
      <c r="O119" s="93">
        <v>0.64</v>
      </c>
      <c r="P119" s="93">
        <v>42.466000000000001</v>
      </c>
      <c r="Q119" s="93">
        <v>0.64</v>
      </c>
      <c r="R119" s="93">
        <v>5.1200000000000002E-2</v>
      </c>
      <c r="S119" s="93">
        <v>3.48</v>
      </c>
    </row>
    <row r="120" spans="1:19" x14ac:dyDescent="0.25">
      <c r="A120" s="1" t="s">
        <v>1275</v>
      </c>
      <c r="B120" s="1" t="s">
        <v>1276</v>
      </c>
      <c r="C120" s="1" t="s">
        <v>1035</v>
      </c>
      <c r="D120" s="1" t="s">
        <v>1297</v>
      </c>
      <c r="E120" s="95" t="s">
        <v>1298</v>
      </c>
      <c r="F120" s="93">
        <v>150.19999999999999</v>
      </c>
      <c r="G120" s="93">
        <v>1.3</v>
      </c>
      <c r="H120" s="93">
        <v>152.69999999999999</v>
      </c>
      <c r="I120" s="93">
        <v>7.3</v>
      </c>
      <c r="J120" s="93">
        <v>218</v>
      </c>
      <c r="K120" s="93">
        <v>116</v>
      </c>
      <c r="L120" s="93">
        <v>0.1623</v>
      </c>
      <c r="M120" s="93">
        <v>2.6</v>
      </c>
      <c r="N120" s="93">
        <v>2.3599999999999999E-2</v>
      </c>
      <c r="O120" s="93">
        <v>0.43</v>
      </c>
      <c r="P120" s="93">
        <v>42.427</v>
      </c>
      <c r="Q120" s="93">
        <v>0.43</v>
      </c>
      <c r="R120" s="93">
        <v>5.0500000000000003E-2</v>
      </c>
      <c r="S120" s="93">
        <v>2.48</v>
      </c>
    </row>
    <row r="121" spans="1:19" x14ac:dyDescent="0.25">
      <c r="A121" s="1" t="s">
        <v>1275</v>
      </c>
      <c r="B121" s="1" t="s">
        <v>1276</v>
      </c>
      <c r="C121" s="1" t="s">
        <v>1094</v>
      </c>
      <c r="D121" s="1" t="s">
        <v>1299</v>
      </c>
      <c r="E121" s="95" t="s">
        <v>1300</v>
      </c>
      <c r="F121" s="93">
        <v>150.30000000000001</v>
      </c>
      <c r="G121" s="93">
        <v>1.7</v>
      </c>
      <c r="H121" s="93">
        <v>150.5</v>
      </c>
      <c r="I121" s="93">
        <v>8</v>
      </c>
      <c r="J121" s="93">
        <v>202</v>
      </c>
      <c r="K121" s="93">
        <v>126</v>
      </c>
      <c r="L121" s="93">
        <v>0.1598</v>
      </c>
      <c r="M121" s="93">
        <v>2.9</v>
      </c>
      <c r="N121" s="93">
        <v>2.3599999999999999E-2</v>
      </c>
      <c r="O121" s="93">
        <v>0.56999999999999995</v>
      </c>
      <c r="P121" s="93">
        <v>42.396900000000002</v>
      </c>
      <c r="Q121" s="93">
        <v>0.56999999999999995</v>
      </c>
      <c r="R121" s="93">
        <v>5.0200000000000002E-2</v>
      </c>
      <c r="S121" s="93">
        <v>2.71</v>
      </c>
    </row>
    <row r="122" spans="1:19" x14ac:dyDescent="0.25">
      <c r="A122" s="1" t="s">
        <v>1275</v>
      </c>
      <c r="B122" s="1" t="s">
        <v>1276</v>
      </c>
      <c r="C122" s="1" t="s">
        <v>1122</v>
      </c>
      <c r="D122" s="1" t="s">
        <v>1301</v>
      </c>
      <c r="E122" s="95" t="s">
        <v>1302</v>
      </c>
      <c r="F122" s="93">
        <v>150.4</v>
      </c>
      <c r="G122" s="93">
        <v>2</v>
      </c>
      <c r="H122" s="93">
        <v>153.30000000000001</v>
      </c>
      <c r="I122" s="93">
        <v>8.1</v>
      </c>
      <c r="J122" s="93">
        <v>246</v>
      </c>
      <c r="K122" s="93">
        <v>134</v>
      </c>
      <c r="L122" s="93">
        <v>0.16289999999999999</v>
      </c>
      <c r="M122" s="93">
        <v>2.8</v>
      </c>
      <c r="N122" s="93">
        <v>2.3599999999999999E-2</v>
      </c>
      <c r="O122" s="93">
        <v>0.66</v>
      </c>
      <c r="P122" s="93">
        <v>42.3566</v>
      </c>
      <c r="Q122" s="93">
        <v>0.66</v>
      </c>
      <c r="R122" s="93">
        <v>5.11E-2</v>
      </c>
      <c r="S122" s="93">
        <v>2.93</v>
      </c>
    </row>
    <row r="123" spans="1:19" x14ac:dyDescent="0.25">
      <c r="A123" s="1" t="s">
        <v>1275</v>
      </c>
      <c r="B123" s="1" t="s">
        <v>1276</v>
      </c>
      <c r="C123" s="1" t="s">
        <v>1132</v>
      </c>
      <c r="D123" s="1" t="s">
        <v>1303</v>
      </c>
      <c r="E123" s="95" t="s">
        <v>1304</v>
      </c>
      <c r="F123" s="93">
        <v>150.5</v>
      </c>
      <c r="G123" s="93">
        <v>2.2000000000000002</v>
      </c>
      <c r="H123" s="93">
        <v>151.1</v>
      </c>
      <c r="I123" s="93">
        <v>10.6</v>
      </c>
      <c r="J123" s="93">
        <v>152</v>
      </c>
      <c r="K123" s="93">
        <v>152</v>
      </c>
      <c r="L123" s="93">
        <v>0.1605</v>
      </c>
      <c r="M123" s="93">
        <v>3.8</v>
      </c>
      <c r="N123" s="93">
        <v>2.3599999999999999E-2</v>
      </c>
      <c r="O123" s="93">
        <v>0.75</v>
      </c>
      <c r="P123" s="93">
        <v>42.332599999999999</v>
      </c>
      <c r="Q123" s="93">
        <v>0.75</v>
      </c>
      <c r="R123" s="93">
        <v>4.9099999999999998E-2</v>
      </c>
      <c r="S123" s="93">
        <v>3.24</v>
      </c>
    </row>
    <row r="124" spans="1:19" x14ac:dyDescent="0.25">
      <c r="A124" s="1" t="s">
        <v>1275</v>
      </c>
      <c r="B124" s="1" t="s">
        <v>1276</v>
      </c>
      <c r="C124" s="1" t="s">
        <v>1100</v>
      </c>
      <c r="D124" s="1" t="s">
        <v>1305</v>
      </c>
      <c r="E124" s="95" t="s">
        <v>1306</v>
      </c>
      <c r="F124" s="93">
        <v>151.19999999999999</v>
      </c>
      <c r="G124" s="93">
        <v>1.4</v>
      </c>
      <c r="H124" s="93">
        <v>148.1</v>
      </c>
      <c r="I124" s="93">
        <v>4.5999999999999996</v>
      </c>
      <c r="J124" s="93">
        <v>142</v>
      </c>
      <c r="K124" s="93">
        <v>68</v>
      </c>
      <c r="L124" s="93">
        <v>0.157</v>
      </c>
      <c r="M124" s="93">
        <v>1.7</v>
      </c>
      <c r="N124" s="93">
        <v>2.3699999999999999E-2</v>
      </c>
      <c r="O124" s="93">
        <v>0.47</v>
      </c>
      <c r="P124" s="93">
        <v>42.133499999999998</v>
      </c>
      <c r="Q124" s="93">
        <v>0.47</v>
      </c>
      <c r="R124" s="93">
        <v>4.8899999999999999E-2</v>
      </c>
      <c r="S124" s="93">
        <v>1.44</v>
      </c>
    </row>
    <row r="125" spans="1:19" x14ac:dyDescent="0.25">
      <c r="A125" s="1" t="s">
        <v>1275</v>
      </c>
      <c r="B125" s="1" t="s">
        <v>1276</v>
      </c>
      <c r="C125" s="1" t="s">
        <v>1061</v>
      </c>
      <c r="D125" s="1" t="s">
        <v>1307</v>
      </c>
      <c r="E125" s="95" t="s">
        <v>1308</v>
      </c>
      <c r="F125" s="93">
        <v>151.30000000000001</v>
      </c>
      <c r="G125" s="93">
        <v>1.7</v>
      </c>
      <c r="H125" s="93">
        <v>152.69999999999999</v>
      </c>
      <c r="I125" s="93">
        <v>5.7</v>
      </c>
      <c r="J125" s="93">
        <v>192</v>
      </c>
      <c r="K125" s="93">
        <v>86</v>
      </c>
      <c r="L125" s="93">
        <v>0.16220000000000001</v>
      </c>
      <c r="M125" s="93">
        <v>2</v>
      </c>
      <c r="N125" s="93">
        <v>2.3699999999999999E-2</v>
      </c>
      <c r="O125" s="93">
        <v>0.56999999999999995</v>
      </c>
      <c r="P125" s="93">
        <v>42.1188</v>
      </c>
      <c r="Q125" s="93">
        <v>0.56999999999999995</v>
      </c>
      <c r="R125" s="93">
        <v>0.05</v>
      </c>
      <c r="S125" s="93">
        <v>1.86</v>
      </c>
    </row>
    <row r="126" spans="1:19" x14ac:dyDescent="0.25">
      <c r="A126" s="1" t="s">
        <v>1275</v>
      </c>
      <c r="B126" s="1" t="s">
        <v>1276</v>
      </c>
      <c r="C126" s="1" t="s">
        <v>1109</v>
      </c>
      <c r="D126" s="1" t="s">
        <v>1309</v>
      </c>
      <c r="E126" s="95" t="s">
        <v>1310</v>
      </c>
      <c r="F126" s="93">
        <v>151.5</v>
      </c>
      <c r="G126" s="93">
        <v>2</v>
      </c>
      <c r="H126" s="93">
        <v>153.1</v>
      </c>
      <c r="I126" s="93">
        <v>11.4</v>
      </c>
      <c r="J126" s="93">
        <v>184</v>
      </c>
      <c r="K126" s="93">
        <v>200</v>
      </c>
      <c r="L126" s="93">
        <v>0.1628</v>
      </c>
      <c r="M126" s="93">
        <v>4</v>
      </c>
      <c r="N126" s="93">
        <v>2.3800000000000002E-2</v>
      </c>
      <c r="O126" s="93">
        <v>0.66</v>
      </c>
      <c r="P126" s="93">
        <v>42.0503</v>
      </c>
      <c r="Q126" s="93">
        <v>0.66</v>
      </c>
      <c r="R126" s="93">
        <v>4.9799999999999997E-2</v>
      </c>
      <c r="S126" s="93">
        <v>4.2699999999999996</v>
      </c>
    </row>
    <row r="127" spans="1:19" x14ac:dyDescent="0.25">
      <c r="A127" s="1" t="s">
        <v>1275</v>
      </c>
      <c r="B127" s="1" t="s">
        <v>1276</v>
      </c>
      <c r="C127" s="1" t="s">
        <v>1079</v>
      </c>
      <c r="D127" s="1" t="s">
        <v>1311</v>
      </c>
      <c r="E127" s="95" t="s">
        <v>1312</v>
      </c>
      <c r="F127" s="93">
        <v>151.69999999999999</v>
      </c>
      <c r="G127" s="93">
        <v>1.8</v>
      </c>
      <c r="H127" s="93">
        <v>149.4</v>
      </c>
      <c r="I127" s="93">
        <v>8.6999999999999993</v>
      </c>
      <c r="J127" s="93">
        <v>162</v>
      </c>
      <c r="K127" s="93">
        <v>146</v>
      </c>
      <c r="L127" s="93">
        <v>0.1585</v>
      </c>
      <c r="M127" s="93">
        <v>3.1</v>
      </c>
      <c r="N127" s="93">
        <v>2.3800000000000002E-2</v>
      </c>
      <c r="O127" s="93">
        <v>0.61</v>
      </c>
      <c r="P127" s="93">
        <v>41.998399999999997</v>
      </c>
      <c r="Q127" s="93">
        <v>0.61</v>
      </c>
      <c r="R127" s="93">
        <v>4.9299999999999997E-2</v>
      </c>
      <c r="S127" s="93">
        <v>3.09</v>
      </c>
    </row>
    <row r="128" spans="1:19" x14ac:dyDescent="0.25">
      <c r="A128" s="1" t="s">
        <v>1275</v>
      </c>
      <c r="B128" s="1" t="s">
        <v>1276</v>
      </c>
      <c r="C128" s="1" t="s">
        <v>1091</v>
      </c>
      <c r="D128" s="1" t="s">
        <v>1313</v>
      </c>
      <c r="E128" s="1" t="s">
        <v>1314</v>
      </c>
      <c r="F128" s="93">
        <v>152</v>
      </c>
      <c r="G128" s="93">
        <v>1.7</v>
      </c>
      <c r="H128" s="93">
        <v>160</v>
      </c>
      <c r="I128" s="93">
        <v>8.5</v>
      </c>
      <c r="J128" s="93">
        <v>320</v>
      </c>
      <c r="K128" s="93">
        <v>104</v>
      </c>
      <c r="L128" s="93">
        <v>0.1706</v>
      </c>
      <c r="M128" s="93">
        <v>2.9</v>
      </c>
      <c r="N128" s="93">
        <v>2.3900000000000001E-2</v>
      </c>
      <c r="O128" s="93">
        <v>0.56000000000000005</v>
      </c>
      <c r="P128" s="93">
        <v>41.915500000000002</v>
      </c>
      <c r="Q128" s="93">
        <v>0.56000000000000005</v>
      </c>
      <c r="R128" s="93">
        <v>5.28E-2</v>
      </c>
      <c r="S128" s="93">
        <v>2.2999999999999998</v>
      </c>
    </row>
    <row r="129" spans="1:19" x14ac:dyDescent="0.25">
      <c r="A129" s="1" t="s">
        <v>1275</v>
      </c>
      <c r="B129" s="1" t="s">
        <v>1276</v>
      </c>
      <c r="C129" s="1" t="s">
        <v>1103</v>
      </c>
      <c r="D129" s="1" t="s">
        <v>1315</v>
      </c>
      <c r="E129" s="95" t="s">
        <v>1316</v>
      </c>
      <c r="F129" s="93">
        <v>152</v>
      </c>
      <c r="G129" s="93">
        <v>3</v>
      </c>
      <c r="H129" s="93">
        <v>156.69999999999999</v>
      </c>
      <c r="I129" s="93">
        <v>27.2</v>
      </c>
      <c r="J129" s="93">
        <v>210</v>
      </c>
      <c r="K129" s="93">
        <v>314</v>
      </c>
      <c r="L129" s="93">
        <v>0.16689999999999999</v>
      </c>
      <c r="M129" s="93">
        <v>9.4</v>
      </c>
      <c r="N129" s="93">
        <v>2.3900000000000001E-2</v>
      </c>
      <c r="O129" s="93">
        <v>1</v>
      </c>
      <c r="P129" s="93">
        <v>41.900599999999997</v>
      </c>
      <c r="Q129" s="93">
        <v>1</v>
      </c>
      <c r="R129" s="93">
        <v>5.04E-2</v>
      </c>
      <c r="S129" s="93">
        <v>6.76</v>
      </c>
    </row>
    <row r="130" spans="1:19" x14ac:dyDescent="0.25">
      <c r="A130" s="1" t="s">
        <v>1275</v>
      </c>
      <c r="B130" s="1" t="s">
        <v>1276</v>
      </c>
      <c r="C130" s="1" t="s">
        <v>1167</v>
      </c>
      <c r="D130" s="1" t="s">
        <v>1317</v>
      </c>
      <c r="E130" s="1" t="s">
        <v>1318</v>
      </c>
      <c r="F130" s="93">
        <v>152.30000000000001</v>
      </c>
      <c r="G130" s="93">
        <v>1.6</v>
      </c>
      <c r="H130" s="93">
        <v>160</v>
      </c>
      <c r="I130" s="93">
        <v>7.8</v>
      </c>
      <c r="J130" s="93">
        <v>306</v>
      </c>
      <c r="K130" s="93">
        <v>102</v>
      </c>
      <c r="L130" s="93">
        <v>0.1706</v>
      </c>
      <c r="M130" s="93">
        <v>2.6</v>
      </c>
      <c r="N130" s="93">
        <v>2.3900000000000001E-2</v>
      </c>
      <c r="O130" s="93">
        <v>0.53</v>
      </c>
      <c r="P130" s="93">
        <v>41.816099999999999</v>
      </c>
      <c r="Q130" s="93">
        <v>0.53</v>
      </c>
      <c r="R130" s="93">
        <v>5.2499999999999998E-2</v>
      </c>
      <c r="S130" s="93">
        <v>2.27</v>
      </c>
    </row>
    <row r="131" spans="1:19" x14ac:dyDescent="0.25">
      <c r="A131" s="1" t="s">
        <v>1275</v>
      </c>
      <c r="B131" s="1" t="s">
        <v>1276</v>
      </c>
      <c r="C131" s="1" t="s">
        <v>1038</v>
      </c>
      <c r="D131" s="1" t="s">
        <v>1319</v>
      </c>
      <c r="E131" s="95" t="s">
        <v>1320</v>
      </c>
      <c r="F131" s="93">
        <v>152.4</v>
      </c>
      <c r="G131" s="93">
        <v>1.6</v>
      </c>
      <c r="H131" s="93">
        <v>156.19999999999999</v>
      </c>
      <c r="I131" s="93">
        <v>8.6999999999999993</v>
      </c>
      <c r="J131" s="93">
        <v>220</v>
      </c>
      <c r="K131" s="93">
        <v>146</v>
      </c>
      <c r="L131" s="93">
        <v>0.1663</v>
      </c>
      <c r="M131" s="93">
        <v>3</v>
      </c>
      <c r="N131" s="93">
        <v>2.3900000000000001E-2</v>
      </c>
      <c r="O131" s="93">
        <v>0.54</v>
      </c>
      <c r="P131" s="93">
        <v>41.792200000000001</v>
      </c>
      <c r="Q131" s="93">
        <v>0.54</v>
      </c>
      <c r="R131" s="93">
        <v>5.0599999999999999E-2</v>
      </c>
      <c r="S131" s="93">
        <v>3.13</v>
      </c>
    </row>
    <row r="132" spans="1:19" x14ac:dyDescent="0.25">
      <c r="A132" s="1" t="s">
        <v>1275</v>
      </c>
      <c r="B132" s="1" t="s">
        <v>1276</v>
      </c>
      <c r="C132" s="1" t="s">
        <v>1064</v>
      </c>
      <c r="D132" s="1" t="s">
        <v>1321</v>
      </c>
      <c r="E132" s="1" t="s">
        <v>1322</v>
      </c>
      <c r="F132" s="93">
        <v>152.6</v>
      </c>
      <c r="G132" s="93">
        <v>1.6</v>
      </c>
      <c r="H132" s="93">
        <v>160.6</v>
      </c>
      <c r="I132" s="93">
        <v>6.3</v>
      </c>
      <c r="J132" s="93">
        <v>322</v>
      </c>
      <c r="K132" s="93">
        <v>94</v>
      </c>
      <c r="L132" s="93">
        <v>0.17130000000000001</v>
      </c>
      <c r="M132" s="93">
        <v>2.1</v>
      </c>
      <c r="N132" s="93">
        <v>2.3900000000000001E-2</v>
      </c>
      <c r="O132" s="93">
        <v>0.52</v>
      </c>
      <c r="P132" s="93">
        <v>41.7545</v>
      </c>
      <c r="Q132" s="93">
        <v>0.52</v>
      </c>
      <c r="R132" s="93">
        <v>5.2900000000000003E-2</v>
      </c>
      <c r="S132" s="93">
        <v>2.06</v>
      </c>
    </row>
    <row r="133" spans="1:19" x14ac:dyDescent="0.25">
      <c r="A133" s="1" t="s">
        <v>1275</v>
      </c>
      <c r="B133" s="1" t="s">
        <v>1276</v>
      </c>
      <c r="C133" s="1" t="s">
        <v>1044</v>
      </c>
      <c r="D133" s="1" t="s">
        <v>1323</v>
      </c>
      <c r="E133" s="95" t="s">
        <v>1324</v>
      </c>
      <c r="F133" s="93">
        <v>152.6</v>
      </c>
      <c r="G133" s="93">
        <v>1.9</v>
      </c>
      <c r="H133" s="93">
        <v>158.6</v>
      </c>
      <c r="I133" s="93">
        <v>9.8000000000000007</v>
      </c>
      <c r="J133" s="93">
        <v>246</v>
      </c>
      <c r="K133" s="93">
        <v>126</v>
      </c>
      <c r="L133" s="93">
        <v>0.1691</v>
      </c>
      <c r="M133" s="93">
        <v>3.3</v>
      </c>
      <c r="N133" s="93">
        <v>2.4E-2</v>
      </c>
      <c r="O133" s="93">
        <v>0.63</v>
      </c>
      <c r="P133" s="93">
        <v>41.732100000000003</v>
      </c>
      <c r="Q133" s="93">
        <v>0.63</v>
      </c>
      <c r="R133" s="93">
        <v>5.11E-2</v>
      </c>
      <c r="S133" s="93">
        <v>2.73</v>
      </c>
    </row>
    <row r="134" spans="1:19" x14ac:dyDescent="0.25">
      <c r="A134" s="1" t="s">
        <v>1275</v>
      </c>
      <c r="B134" s="1" t="s">
        <v>1276</v>
      </c>
      <c r="C134" s="1" t="s">
        <v>1058</v>
      </c>
      <c r="D134" s="1" t="s">
        <v>1325</v>
      </c>
      <c r="E134" s="95" t="s">
        <v>1326</v>
      </c>
      <c r="F134" s="93">
        <v>152.69999999999999</v>
      </c>
      <c r="G134" s="93">
        <v>2.5</v>
      </c>
      <c r="H134" s="93">
        <v>154.30000000000001</v>
      </c>
      <c r="I134" s="93">
        <v>11.2</v>
      </c>
      <c r="J134" s="93">
        <v>212</v>
      </c>
      <c r="K134" s="93">
        <v>170</v>
      </c>
      <c r="L134" s="93">
        <v>0.16420000000000001</v>
      </c>
      <c r="M134" s="93">
        <v>3.9</v>
      </c>
      <c r="N134" s="93">
        <v>2.4E-2</v>
      </c>
      <c r="O134" s="93">
        <v>0.84</v>
      </c>
      <c r="P134" s="93">
        <v>41.7286</v>
      </c>
      <c r="Q134" s="93">
        <v>0.84</v>
      </c>
      <c r="R134" s="93">
        <v>5.04E-2</v>
      </c>
      <c r="S134" s="93">
        <v>3.67</v>
      </c>
    </row>
    <row r="135" spans="1:19" x14ac:dyDescent="0.25">
      <c r="A135" s="1" t="s">
        <v>1275</v>
      </c>
      <c r="B135" s="1" t="s">
        <v>1276</v>
      </c>
      <c r="C135" s="1" t="s">
        <v>1076</v>
      </c>
      <c r="D135" s="1" t="s">
        <v>1327</v>
      </c>
      <c r="E135" s="95" t="s">
        <v>1328</v>
      </c>
      <c r="F135" s="93">
        <v>153</v>
      </c>
      <c r="G135" s="93">
        <v>1.5</v>
      </c>
      <c r="H135" s="93">
        <v>150.69999999999999</v>
      </c>
      <c r="I135" s="93">
        <v>6.8</v>
      </c>
      <c r="J135" s="93">
        <v>166</v>
      </c>
      <c r="K135" s="93">
        <v>98</v>
      </c>
      <c r="L135" s="93">
        <v>0.15989999999999999</v>
      </c>
      <c r="M135" s="93">
        <v>2.4</v>
      </c>
      <c r="N135" s="93">
        <v>2.4E-2</v>
      </c>
      <c r="O135" s="93">
        <v>0.49</v>
      </c>
      <c r="P135" s="93">
        <v>41.621899999999997</v>
      </c>
      <c r="Q135" s="93">
        <v>0.49</v>
      </c>
      <c r="R135" s="93">
        <v>4.9399999999999999E-2</v>
      </c>
      <c r="S135" s="93">
        <v>2.09</v>
      </c>
    </row>
    <row r="136" spans="1:19" x14ac:dyDescent="0.25">
      <c r="A136" s="1" t="s">
        <v>1275</v>
      </c>
      <c r="B136" s="1" t="s">
        <v>1276</v>
      </c>
      <c r="C136" s="1" t="s">
        <v>1083</v>
      </c>
      <c r="D136" s="1" t="s">
        <v>1329</v>
      </c>
      <c r="E136" s="95" t="s">
        <v>1330</v>
      </c>
      <c r="F136" s="93">
        <v>153.30000000000001</v>
      </c>
      <c r="G136" s="93">
        <v>1.8</v>
      </c>
      <c r="H136" s="93">
        <v>154.9</v>
      </c>
      <c r="I136" s="93">
        <v>8.6999999999999993</v>
      </c>
      <c r="J136" s="93">
        <v>186</v>
      </c>
      <c r="K136" s="93">
        <v>126</v>
      </c>
      <c r="L136" s="93">
        <v>0.1648</v>
      </c>
      <c r="M136" s="93">
        <v>3</v>
      </c>
      <c r="N136" s="93">
        <v>2.41E-2</v>
      </c>
      <c r="O136" s="93">
        <v>0.61</v>
      </c>
      <c r="P136" s="93">
        <v>41.563299999999998</v>
      </c>
      <c r="Q136" s="93">
        <v>0.61</v>
      </c>
      <c r="R136" s="93">
        <v>4.9799999999999997E-2</v>
      </c>
      <c r="S136" s="93">
        <v>2.73</v>
      </c>
    </row>
    <row r="137" spans="1:19" x14ac:dyDescent="0.25">
      <c r="A137" s="1" t="s">
        <v>1275</v>
      </c>
      <c r="B137" s="1" t="s">
        <v>1276</v>
      </c>
      <c r="C137" s="1" t="s">
        <v>1109</v>
      </c>
      <c r="D137" s="1" t="s">
        <v>1331</v>
      </c>
      <c r="E137" s="1" t="s">
        <v>1332</v>
      </c>
      <c r="F137" s="93">
        <v>153.6</v>
      </c>
      <c r="G137" s="93">
        <v>1.9</v>
      </c>
      <c r="H137" s="93">
        <v>203.7</v>
      </c>
      <c r="I137" s="93">
        <v>9.6999999999999993</v>
      </c>
      <c r="J137" s="93">
        <v>870</v>
      </c>
      <c r="K137" s="93">
        <v>96</v>
      </c>
      <c r="L137" s="93">
        <v>0.22209999999999999</v>
      </c>
      <c r="M137" s="93">
        <v>2.6</v>
      </c>
      <c r="N137" s="93">
        <v>2.41E-2</v>
      </c>
      <c r="O137" s="93">
        <v>0.61</v>
      </c>
      <c r="P137" s="93">
        <v>41.476999999999997</v>
      </c>
      <c r="Q137" s="93">
        <v>0.61</v>
      </c>
      <c r="R137" s="93">
        <v>6.8099999999999994E-2</v>
      </c>
      <c r="S137" s="93">
        <v>2.3199999999999998</v>
      </c>
    </row>
    <row r="138" spans="1:19" x14ac:dyDescent="0.25">
      <c r="A138" s="1" t="s">
        <v>1275</v>
      </c>
      <c r="B138" s="1" t="s">
        <v>1276</v>
      </c>
      <c r="C138" s="1" t="s">
        <v>1333</v>
      </c>
      <c r="D138" s="1" t="s">
        <v>1334</v>
      </c>
      <c r="E138" s="95" t="s">
        <v>1335</v>
      </c>
      <c r="F138" s="93">
        <v>153.6</v>
      </c>
      <c r="G138" s="93">
        <v>1.6</v>
      </c>
      <c r="H138" s="93">
        <v>160.9</v>
      </c>
      <c r="I138" s="93">
        <v>9.9</v>
      </c>
      <c r="J138" s="93">
        <v>274</v>
      </c>
      <c r="K138" s="93">
        <v>136</v>
      </c>
      <c r="L138" s="93">
        <v>0.17169999999999999</v>
      </c>
      <c r="M138" s="93">
        <v>3.3</v>
      </c>
      <c r="N138" s="93">
        <v>2.41E-2</v>
      </c>
      <c r="O138" s="93">
        <v>0.52</v>
      </c>
      <c r="P138" s="93">
        <v>41.462699999999998</v>
      </c>
      <c r="Q138" s="93">
        <v>0.52</v>
      </c>
      <c r="R138" s="93">
        <v>5.1700000000000003E-2</v>
      </c>
      <c r="S138" s="93">
        <v>3</v>
      </c>
    </row>
    <row r="139" spans="1:19" x14ac:dyDescent="0.25">
      <c r="A139" s="1" t="s">
        <v>1275</v>
      </c>
      <c r="B139" s="1" t="s">
        <v>1276</v>
      </c>
      <c r="C139" s="1" t="s">
        <v>1140</v>
      </c>
      <c r="D139" s="1" t="s">
        <v>1336</v>
      </c>
      <c r="E139" s="95" t="s">
        <v>1337</v>
      </c>
      <c r="F139" s="93">
        <v>153.80000000000001</v>
      </c>
      <c r="G139" s="93">
        <v>2.2999999999999998</v>
      </c>
      <c r="H139" s="93">
        <v>147.1</v>
      </c>
      <c r="I139" s="93">
        <v>10.3</v>
      </c>
      <c r="J139" s="93">
        <v>118</v>
      </c>
      <c r="K139" s="93">
        <v>148</v>
      </c>
      <c r="L139" s="93">
        <v>0.15590000000000001</v>
      </c>
      <c r="M139" s="93">
        <v>3.7</v>
      </c>
      <c r="N139" s="93">
        <v>2.41E-2</v>
      </c>
      <c r="O139" s="93">
        <v>0.74</v>
      </c>
      <c r="P139" s="93">
        <v>41.408499999999997</v>
      </c>
      <c r="Q139" s="93">
        <v>0.74</v>
      </c>
      <c r="R139" s="93">
        <v>4.8399999999999999E-2</v>
      </c>
      <c r="S139" s="93">
        <v>3.11</v>
      </c>
    </row>
    <row r="140" spans="1:19" x14ac:dyDescent="0.25">
      <c r="A140" s="1" t="s">
        <v>1275</v>
      </c>
      <c r="B140" s="1" t="s">
        <v>1276</v>
      </c>
      <c r="C140" s="1" t="s">
        <v>1106</v>
      </c>
      <c r="D140" s="1" t="s">
        <v>1338</v>
      </c>
      <c r="E140" s="1" t="s">
        <v>1339</v>
      </c>
      <c r="F140" s="93">
        <v>153.9</v>
      </c>
      <c r="G140" s="93">
        <v>2.4</v>
      </c>
      <c r="H140" s="93">
        <v>164.1</v>
      </c>
      <c r="I140" s="93">
        <v>5.9</v>
      </c>
      <c r="J140" s="93">
        <v>328</v>
      </c>
      <c r="K140" s="93">
        <v>80</v>
      </c>
      <c r="L140" s="93">
        <v>0.1754</v>
      </c>
      <c r="M140" s="93">
        <v>1.9</v>
      </c>
      <c r="N140" s="93">
        <v>2.4199999999999999E-2</v>
      </c>
      <c r="O140" s="93">
        <v>0.8</v>
      </c>
      <c r="P140" s="93">
        <v>41.398400000000002</v>
      </c>
      <c r="Q140" s="93">
        <v>0.8</v>
      </c>
      <c r="R140" s="93">
        <v>5.2999999999999999E-2</v>
      </c>
      <c r="S140" s="93">
        <v>1.73</v>
      </c>
    </row>
    <row r="141" spans="1:19" x14ac:dyDescent="0.25">
      <c r="A141" s="1" t="s">
        <v>1275</v>
      </c>
      <c r="B141" s="1" t="s">
        <v>1276</v>
      </c>
      <c r="C141" s="1" t="s">
        <v>1151</v>
      </c>
      <c r="D141" s="1" t="s">
        <v>1340</v>
      </c>
      <c r="E141" s="95" t="s">
        <v>1341</v>
      </c>
      <c r="F141" s="93">
        <v>154.4</v>
      </c>
      <c r="G141" s="93">
        <v>1.4</v>
      </c>
      <c r="H141" s="93">
        <v>148.4</v>
      </c>
      <c r="I141" s="93">
        <v>5.7</v>
      </c>
      <c r="J141" s="93">
        <v>106</v>
      </c>
      <c r="K141" s="93">
        <v>86</v>
      </c>
      <c r="L141" s="93">
        <v>0.15740000000000001</v>
      </c>
      <c r="M141" s="93">
        <v>2.1</v>
      </c>
      <c r="N141" s="93">
        <v>2.4199999999999999E-2</v>
      </c>
      <c r="O141" s="93">
        <v>0.45</v>
      </c>
      <c r="P141" s="93">
        <v>41.2438</v>
      </c>
      <c r="Q141" s="93">
        <v>0.45</v>
      </c>
      <c r="R141" s="93">
        <v>4.8099999999999997E-2</v>
      </c>
      <c r="S141" s="93">
        <v>1.81</v>
      </c>
    </row>
    <row r="142" spans="1:19" x14ac:dyDescent="0.25">
      <c r="A142" s="1" t="s">
        <v>1275</v>
      </c>
      <c r="B142" s="1" t="s">
        <v>1276</v>
      </c>
      <c r="C142" s="1" t="s">
        <v>1079</v>
      </c>
      <c r="D142" s="1" t="s">
        <v>1342</v>
      </c>
      <c r="E142" s="95" t="s">
        <v>1343</v>
      </c>
      <c r="F142" s="93">
        <v>154.30000000000001</v>
      </c>
      <c r="G142" s="93">
        <v>1.6</v>
      </c>
      <c r="H142" s="93">
        <v>156</v>
      </c>
      <c r="I142" s="93">
        <v>6.1</v>
      </c>
      <c r="J142" s="93">
        <v>182</v>
      </c>
      <c r="K142" s="93">
        <v>94</v>
      </c>
      <c r="L142" s="93">
        <v>0.16600000000000001</v>
      </c>
      <c r="M142" s="93">
        <v>2.1</v>
      </c>
      <c r="N142" s="93">
        <v>2.4199999999999999E-2</v>
      </c>
      <c r="O142" s="93">
        <v>0.52</v>
      </c>
      <c r="P142" s="93">
        <v>41.273499999999999</v>
      </c>
      <c r="Q142" s="93">
        <v>0.52</v>
      </c>
      <c r="R142" s="93">
        <v>4.9700000000000001E-2</v>
      </c>
      <c r="S142" s="93">
        <v>2</v>
      </c>
    </row>
    <row r="143" spans="1:19" x14ac:dyDescent="0.25">
      <c r="A143" s="1" t="s">
        <v>1275</v>
      </c>
      <c r="B143" s="1" t="s">
        <v>1276</v>
      </c>
      <c r="C143" s="1" t="s">
        <v>1154</v>
      </c>
      <c r="D143" s="1" t="s">
        <v>1344</v>
      </c>
      <c r="E143" s="95" t="s">
        <v>1345</v>
      </c>
      <c r="F143" s="93">
        <v>155.5</v>
      </c>
      <c r="G143" s="93">
        <v>2.5</v>
      </c>
      <c r="H143" s="93">
        <v>156.9</v>
      </c>
      <c r="I143" s="93">
        <v>8.5</v>
      </c>
      <c r="J143" s="93">
        <v>168</v>
      </c>
      <c r="K143" s="93">
        <v>124</v>
      </c>
      <c r="L143" s="93">
        <v>0.1671</v>
      </c>
      <c r="M143" s="93">
        <v>2.9</v>
      </c>
      <c r="N143" s="93">
        <v>2.4400000000000002E-2</v>
      </c>
      <c r="O143" s="93">
        <v>0.8</v>
      </c>
      <c r="P143" s="93">
        <v>40.953699999999998</v>
      </c>
      <c r="Q143" s="93">
        <v>0.8</v>
      </c>
      <c r="R143" s="93">
        <v>4.9399999999999999E-2</v>
      </c>
      <c r="S143" s="93">
        <v>2.65</v>
      </c>
    </row>
    <row r="144" spans="1:19" x14ac:dyDescent="0.25">
      <c r="A144" s="1" t="s">
        <v>1275</v>
      </c>
      <c r="B144" s="1" t="s">
        <v>1276</v>
      </c>
      <c r="C144" s="1" t="s">
        <v>1112</v>
      </c>
      <c r="D144" s="1" t="s">
        <v>1346</v>
      </c>
      <c r="E144" s="95" t="s">
        <v>1347</v>
      </c>
      <c r="F144" s="93">
        <v>156.80000000000001</v>
      </c>
      <c r="G144" s="93">
        <v>2</v>
      </c>
      <c r="H144" s="93">
        <v>153.30000000000001</v>
      </c>
      <c r="I144" s="93">
        <v>5.7</v>
      </c>
      <c r="J144" s="93">
        <v>96</v>
      </c>
      <c r="K144" s="93">
        <v>84</v>
      </c>
      <c r="L144" s="93">
        <v>0.16289999999999999</v>
      </c>
      <c r="M144" s="93">
        <v>2</v>
      </c>
      <c r="N144" s="93">
        <v>2.46E-2</v>
      </c>
      <c r="O144" s="93">
        <v>0.64</v>
      </c>
      <c r="P144" s="93">
        <v>40.608400000000003</v>
      </c>
      <c r="Q144" s="93">
        <v>0.64</v>
      </c>
      <c r="R144" s="93">
        <v>4.8000000000000001E-2</v>
      </c>
      <c r="S144" s="93">
        <v>1.74</v>
      </c>
    </row>
    <row r="145" spans="1:19" x14ac:dyDescent="0.25">
      <c r="A145" s="1" t="s">
        <v>1275</v>
      </c>
      <c r="B145" s="1" t="s">
        <v>1276</v>
      </c>
      <c r="C145" s="1" t="s">
        <v>1174</v>
      </c>
      <c r="D145" s="1" t="s">
        <v>1348</v>
      </c>
      <c r="E145" s="95" t="s">
        <v>1349</v>
      </c>
      <c r="F145" s="93">
        <v>158.9</v>
      </c>
      <c r="G145" s="93">
        <v>1.7</v>
      </c>
      <c r="H145" s="93">
        <v>159.80000000000001</v>
      </c>
      <c r="I145" s="93">
        <v>4.7</v>
      </c>
      <c r="J145" s="93">
        <v>198</v>
      </c>
      <c r="K145" s="93">
        <v>72</v>
      </c>
      <c r="L145" s="93">
        <v>0.17050000000000001</v>
      </c>
      <c r="M145" s="93">
        <v>1.6</v>
      </c>
      <c r="N145" s="93">
        <v>2.5000000000000001E-2</v>
      </c>
      <c r="O145" s="93">
        <v>0.55000000000000004</v>
      </c>
      <c r="P145" s="93">
        <v>40.072000000000003</v>
      </c>
      <c r="Q145" s="93">
        <v>0.55000000000000004</v>
      </c>
      <c r="R145" s="93">
        <v>5.0099999999999999E-2</v>
      </c>
      <c r="S145" s="93">
        <v>1.54</v>
      </c>
    </row>
    <row r="146" spans="1:19" x14ac:dyDescent="0.25">
      <c r="A146" s="1" t="s">
        <v>1275</v>
      </c>
      <c r="B146" s="1" t="s">
        <v>1276</v>
      </c>
      <c r="C146" s="1" t="s">
        <v>1209</v>
      </c>
      <c r="D146" s="1" t="s">
        <v>1350</v>
      </c>
      <c r="E146" s="1" t="s">
        <v>1351</v>
      </c>
      <c r="F146" s="93">
        <v>159</v>
      </c>
      <c r="G146" s="93">
        <v>2.2999999999999998</v>
      </c>
      <c r="H146" s="93">
        <v>193.6</v>
      </c>
      <c r="I146" s="93">
        <v>13.3</v>
      </c>
      <c r="J146" s="93">
        <v>688</v>
      </c>
      <c r="K146" s="93">
        <v>150</v>
      </c>
      <c r="L146" s="93">
        <v>0.21010000000000001</v>
      </c>
      <c r="M146" s="93">
        <v>3.8</v>
      </c>
      <c r="N146" s="93">
        <v>2.5000000000000001E-2</v>
      </c>
      <c r="O146" s="93">
        <v>0.74</v>
      </c>
      <c r="P146" s="93">
        <v>40.053100000000001</v>
      </c>
      <c r="Q146" s="93">
        <v>0.74</v>
      </c>
      <c r="R146" s="93">
        <v>6.2399999999999997E-2</v>
      </c>
      <c r="S146" s="93">
        <v>3.51</v>
      </c>
    </row>
    <row r="149" spans="1:19" x14ac:dyDescent="0.25">
      <c r="A149" s="1" t="s">
        <v>125</v>
      </c>
      <c r="B149" s="1" t="s">
        <v>1034</v>
      </c>
      <c r="C149" s="1" t="s">
        <v>1044</v>
      </c>
      <c r="D149" s="1" t="s">
        <v>1352</v>
      </c>
      <c r="E149" s="1" t="s">
        <v>1353</v>
      </c>
      <c r="F149" s="93">
        <v>125.5</v>
      </c>
      <c r="G149" s="93">
        <v>4.5</v>
      </c>
      <c r="H149" s="93">
        <v>321</v>
      </c>
      <c r="I149" s="93">
        <v>26.7</v>
      </c>
      <c r="J149" s="93">
        <v>2156</v>
      </c>
      <c r="K149" s="93">
        <v>196</v>
      </c>
      <c r="L149" s="93">
        <v>0.37180000000000002</v>
      </c>
      <c r="M149" s="93">
        <v>4.9000000000000004</v>
      </c>
      <c r="N149" s="93">
        <v>1.9699999999999999E-2</v>
      </c>
      <c r="O149" s="93">
        <v>1.81</v>
      </c>
      <c r="P149" s="93">
        <v>50.879899999999999</v>
      </c>
      <c r="Q149" s="93">
        <v>1.81</v>
      </c>
      <c r="R149" s="93">
        <v>0.13439999999999999</v>
      </c>
      <c r="S149" s="93">
        <v>5.64</v>
      </c>
    </row>
    <row r="150" spans="1:19" x14ac:dyDescent="0.25">
      <c r="A150" s="1" t="s">
        <v>125</v>
      </c>
      <c r="B150" s="1" t="s">
        <v>1034</v>
      </c>
      <c r="C150" s="1" t="s">
        <v>1061</v>
      </c>
      <c r="D150" s="1" t="s">
        <v>1354</v>
      </c>
      <c r="E150" s="95" t="s">
        <v>1355</v>
      </c>
      <c r="F150" s="93">
        <v>147.5</v>
      </c>
      <c r="G150" s="93">
        <v>1.2</v>
      </c>
      <c r="H150" s="93">
        <v>146.9</v>
      </c>
      <c r="I150" s="93">
        <v>2.9</v>
      </c>
      <c r="J150" s="93">
        <v>174</v>
      </c>
      <c r="K150" s="93">
        <v>52</v>
      </c>
      <c r="L150" s="93">
        <v>0.15570000000000001</v>
      </c>
      <c r="M150" s="93">
        <v>1.1000000000000001</v>
      </c>
      <c r="N150" s="93">
        <v>2.3099999999999999E-2</v>
      </c>
      <c r="O150" s="93">
        <v>0.4</v>
      </c>
      <c r="P150" s="93">
        <v>43.207000000000001</v>
      </c>
      <c r="Q150" s="93">
        <v>0.4</v>
      </c>
      <c r="R150" s="93">
        <v>4.9599999999999998E-2</v>
      </c>
      <c r="S150" s="93">
        <v>1.1200000000000001</v>
      </c>
    </row>
    <row r="151" spans="1:19" x14ac:dyDescent="0.25">
      <c r="A151" s="1" t="s">
        <v>125</v>
      </c>
      <c r="B151" s="1" t="s">
        <v>1082</v>
      </c>
      <c r="C151" s="1" t="s">
        <v>1073</v>
      </c>
      <c r="D151" s="1" t="s">
        <v>1356</v>
      </c>
      <c r="E151" s="95" t="s">
        <v>1357</v>
      </c>
      <c r="F151" s="93">
        <v>147.6</v>
      </c>
      <c r="G151" s="93">
        <v>1.4</v>
      </c>
      <c r="H151" s="93">
        <v>147.19999999999999</v>
      </c>
      <c r="I151" s="93">
        <v>5</v>
      </c>
      <c r="J151" s="93">
        <v>146</v>
      </c>
      <c r="K151" s="93">
        <v>72</v>
      </c>
      <c r="L151" s="93">
        <v>0.156</v>
      </c>
      <c r="M151" s="93">
        <v>1.8</v>
      </c>
      <c r="N151" s="93">
        <v>2.3199999999999998E-2</v>
      </c>
      <c r="O151" s="93">
        <v>0.49</v>
      </c>
      <c r="P151" s="93">
        <v>43.170299999999997</v>
      </c>
      <c r="Q151" s="93">
        <v>0.49</v>
      </c>
      <c r="R151" s="93">
        <v>4.9000000000000002E-2</v>
      </c>
      <c r="S151" s="93">
        <v>1.53</v>
      </c>
    </row>
    <row r="152" spans="1:19" x14ac:dyDescent="0.25">
      <c r="A152" s="1" t="s">
        <v>125</v>
      </c>
      <c r="B152" s="1" t="s">
        <v>1082</v>
      </c>
      <c r="C152" s="1" t="s">
        <v>1061</v>
      </c>
      <c r="D152" s="1" t="s">
        <v>1358</v>
      </c>
      <c r="E152" s="1" t="s">
        <v>1359</v>
      </c>
      <c r="F152" s="93">
        <v>147.69999999999999</v>
      </c>
      <c r="G152" s="93">
        <v>2.5</v>
      </c>
      <c r="H152" s="93">
        <v>168.7</v>
      </c>
      <c r="I152" s="93">
        <v>7.8</v>
      </c>
      <c r="J152" s="93">
        <v>506</v>
      </c>
      <c r="K152" s="93">
        <v>114</v>
      </c>
      <c r="L152" s="93">
        <v>0.18079999999999999</v>
      </c>
      <c r="M152" s="93">
        <v>2.5</v>
      </c>
      <c r="N152" s="93">
        <v>2.3199999999999998E-2</v>
      </c>
      <c r="O152" s="93">
        <v>0.84</v>
      </c>
      <c r="P152" s="93">
        <v>43.140300000000003</v>
      </c>
      <c r="Q152" s="93">
        <v>0.84</v>
      </c>
      <c r="R152" s="93">
        <v>5.74E-2</v>
      </c>
      <c r="S152" s="93">
        <v>2.59</v>
      </c>
    </row>
    <row r="153" spans="1:19" x14ac:dyDescent="0.25">
      <c r="A153" s="1" t="s">
        <v>125</v>
      </c>
      <c r="B153" s="1" t="s">
        <v>1082</v>
      </c>
      <c r="C153" s="1" t="s">
        <v>1135</v>
      </c>
      <c r="D153" s="1" t="s">
        <v>1360</v>
      </c>
      <c r="E153" s="95" t="s">
        <v>1361</v>
      </c>
      <c r="F153" s="93">
        <v>148.1</v>
      </c>
      <c r="G153" s="93">
        <v>2.1</v>
      </c>
      <c r="H153" s="93">
        <v>155.19999999999999</v>
      </c>
      <c r="I153" s="93">
        <v>8.1</v>
      </c>
      <c r="J153" s="93">
        <v>302</v>
      </c>
      <c r="K153" s="93">
        <v>124</v>
      </c>
      <c r="L153" s="93">
        <v>0.16520000000000001</v>
      </c>
      <c r="M153" s="93">
        <v>2.8</v>
      </c>
      <c r="N153" s="93">
        <v>2.3199999999999998E-2</v>
      </c>
      <c r="O153" s="93">
        <v>0.7</v>
      </c>
      <c r="P153" s="93">
        <v>43.0274</v>
      </c>
      <c r="Q153" s="93">
        <v>0.7</v>
      </c>
      <c r="R153" s="93">
        <v>5.2400000000000002E-2</v>
      </c>
      <c r="S153" s="93">
        <v>2.72</v>
      </c>
    </row>
    <row r="154" spans="1:19" x14ac:dyDescent="0.25">
      <c r="A154" s="1" t="s">
        <v>125</v>
      </c>
      <c r="B154" s="1" t="s">
        <v>1034</v>
      </c>
      <c r="C154" s="1" t="s">
        <v>1070</v>
      </c>
      <c r="D154" s="1" t="s">
        <v>1362</v>
      </c>
      <c r="E154" s="95" t="s">
        <v>1363</v>
      </c>
      <c r="F154" s="93">
        <v>148.1</v>
      </c>
      <c r="G154" s="93">
        <v>1.4</v>
      </c>
      <c r="H154" s="93">
        <v>152</v>
      </c>
      <c r="I154" s="93">
        <v>3.6</v>
      </c>
      <c r="J154" s="93">
        <v>248</v>
      </c>
      <c r="K154" s="93">
        <v>56</v>
      </c>
      <c r="L154" s="93">
        <v>0.1615</v>
      </c>
      <c r="M154" s="93">
        <v>1.3</v>
      </c>
      <c r="N154" s="93">
        <v>2.3199999999999998E-2</v>
      </c>
      <c r="O154" s="93">
        <v>0.47</v>
      </c>
      <c r="P154" s="93">
        <v>43.043700000000001</v>
      </c>
      <c r="Q154" s="93">
        <v>0.47</v>
      </c>
      <c r="R154" s="93">
        <v>5.1200000000000002E-2</v>
      </c>
      <c r="S154" s="93">
        <v>1.18</v>
      </c>
    </row>
    <row r="155" spans="1:19" x14ac:dyDescent="0.25">
      <c r="A155" s="1" t="s">
        <v>125</v>
      </c>
      <c r="B155" s="1" t="s">
        <v>1034</v>
      </c>
      <c r="C155" s="1" t="s">
        <v>1115</v>
      </c>
      <c r="D155" s="1" t="s">
        <v>1364</v>
      </c>
      <c r="E155" s="1" t="s">
        <v>1365</v>
      </c>
      <c r="F155" s="93">
        <v>148.5</v>
      </c>
      <c r="G155" s="93">
        <v>4.5</v>
      </c>
      <c r="H155" s="93">
        <v>182.5</v>
      </c>
      <c r="I155" s="93">
        <v>51.6</v>
      </c>
      <c r="J155" s="93">
        <v>628</v>
      </c>
      <c r="K155" s="93">
        <v>612</v>
      </c>
      <c r="L155" s="93">
        <v>0.19689999999999999</v>
      </c>
      <c r="M155" s="93">
        <v>15.4</v>
      </c>
      <c r="N155" s="93">
        <v>2.3300000000000001E-2</v>
      </c>
      <c r="O155" s="93">
        <v>1.53</v>
      </c>
      <c r="P155" s="93">
        <v>42.898400000000002</v>
      </c>
      <c r="Q155" s="93">
        <v>1.53</v>
      </c>
      <c r="R155" s="93">
        <v>6.0699999999999997E-2</v>
      </c>
      <c r="S155" s="93">
        <v>14.02</v>
      </c>
    </row>
    <row r="156" spans="1:19" x14ac:dyDescent="0.25">
      <c r="A156" s="1" t="s">
        <v>125</v>
      </c>
      <c r="B156" s="1" t="s">
        <v>1082</v>
      </c>
      <c r="C156" s="1" t="s">
        <v>1083</v>
      </c>
      <c r="D156" s="1" t="s">
        <v>1366</v>
      </c>
      <c r="E156" s="95" t="s">
        <v>1367</v>
      </c>
      <c r="F156" s="93">
        <v>148.69999999999999</v>
      </c>
      <c r="G156" s="93">
        <v>2.9</v>
      </c>
      <c r="H156" s="93">
        <v>152.9</v>
      </c>
      <c r="I156" s="93">
        <v>12.1</v>
      </c>
      <c r="J156" s="93">
        <v>176</v>
      </c>
      <c r="K156" s="93">
        <v>174</v>
      </c>
      <c r="L156" s="93">
        <v>0.16250000000000001</v>
      </c>
      <c r="M156" s="93">
        <v>4.3</v>
      </c>
      <c r="N156" s="93">
        <v>2.3300000000000001E-2</v>
      </c>
      <c r="O156" s="93">
        <v>0.98</v>
      </c>
      <c r="P156" s="93">
        <v>42.842799999999997</v>
      </c>
      <c r="Q156" s="93">
        <v>0.98</v>
      </c>
      <c r="R156" s="93">
        <v>4.9599999999999998E-2</v>
      </c>
      <c r="S156" s="93">
        <v>3.73</v>
      </c>
    </row>
    <row r="157" spans="1:19" x14ac:dyDescent="0.25">
      <c r="A157" s="1" t="s">
        <v>125</v>
      </c>
      <c r="B157" s="1" t="s">
        <v>1082</v>
      </c>
      <c r="C157" s="1" t="s">
        <v>1132</v>
      </c>
      <c r="D157" s="1" t="s">
        <v>1368</v>
      </c>
      <c r="E157" s="1" t="s">
        <v>1369</v>
      </c>
      <c r="F157" s="93">
        <v>149</v>
      </c>
      <c r="G157" s="93">
        <v>1.6</v>
      </c>
      <c r="H157" s="93">
        <v>167</v>
      </c>
      <c r="I157" s="93">
        <v>8.1999999999999993</v>
      </c>
      <c r="J157" s="93">
        <v>428</v>
      </c>
      <c r="K157" s="93">
        <v>98</v>
      </c>
      <c r="L157" s="93">
        <v>0.1787</v>
      </c>
      <c r="M157" s="93">
        <v>2.7</v>
      </c>
      <c r="N157" s="93">
        <v>2.3400000000000001E-2</v>
      </c>
      <c r="O157" s="93">
        <v>0.55000000000000004</v>
      </c>
      <c r="P157" s="93">
        <v>42.778799999999997</v>
      </c>
      <c r="Q157" s="93">
        <v>0.55000000000000004</v>
      </c>
      <c r="R157" s="93">
        <v>5.5399999999999998E-2</v>
      </c>
      <c r="S157" s="93">
        <v>2.2200000000000002</v>
      </c>
    </row>
    <row r="158" spans="1:19" x14ac:dyDescent="0.25">
      <c r="A158" s="1" t="s">
        <v>125</v>
      </c>
      <c r="B158" s="1" t="s">
        <v>1082</v>
      </c>
      <c r="C158" s="1" t="s">
        <v>1135</v>
      </c>
      <c r="D158" s="1" t="s">
        <v>1370</v>
      </c>
      <c r="E158" s="1" t="s">
        <v>1371</v>
      </c>
      <c r="F158" s="93">
        <v>149.1</v>
      </c>
      <c r="G158" s="93">
        <v>1.8</v>
      </c>
      <c r="H158" s="93">
        <v>157</v>
      </c>
      <c r="I158" s="93">
        <v>8.9</v>
      </c>
      <c r="J158" s="93">
        <v>268</v>
      </c>
      <c r="K158" s="93">
        <v>136</v>
      </c>
      <c r="L158" s="93">
        <v>0.1673</v>
      </c>
      <c r="M158" s="93">
        <v>3.1</v>
      </c>
      <c r="N158" s="93">
        <v>2.3400000000000001E-2</v>
      </c>
      <c r="O158" s="93">
        <v>0.62</v>
      </c>
      <c r="P158" s="93">
        <v>42.739199999999997</v>
      </c>
      <c r="Q158" s="93">
        <v>0.62</v>
      </c>
      <c r="R158" s="93">
        <v>5.16E-2</v>
      </c>
      <c r="S158" s="93">
        <v>3</v>
      </c>
    </row>
    <row r="159" spans="1:19" x14ac:dyDescent="0.25">
      <c r="A159" s="1" t="s">
        <v>125</v>
      </c>
      <c r="B159" s="1" t="s">
        <v>1082</v>
      </c>
      <c r="C159" s="1" t="s">
        <v>1132</v>
      </c>
      <c r="D159" s="1" t="s">
        <v>1372</v>
      </c>
      <c r="E159" s="95" t="s">
        <v>1373</v>
      </c>
      <c r="F159" s="93">
        <v>150.5</v>
      </c>
      <c r="G159" s="93">
        <v>1.9</v>
      </c>
      <c r="H159" s="93">
        <v>149</v>
      </c>
      <c r="I159" s="93">
        <v>7.3</v>
      </c>
      <c r="J159" s="93">
        <v>156</v>
      </c>
      <c r="K159" s="93">
        <v>124</v>
      </c>
      <c r="L159" s="93">
        <v>0.158</v>
      </c>
      <c r="M159" s="93">
        <v>2.6</v>
      </c>
      <c r="N159" s="93">
        <v>2.3599999999999999E-2</v>
      </c>
      <c r="O159" s="93">
        <v>0.65</v>
      </c>
      <c r="P159" s="93">
        <v>42.329099999999997</v>
      </c>
      <c r="Q159" s="93">
        <v>0.65</v>
      </c>
      <c r="R159" s="93">
        <v>4.9200000000000001E-2</v>
      </c>
      <c r="S159" s="93">
        <v>2.63</v>
      </c>
    </row>
    <row r="160" spans="1:19" x14ac:dyDescent="0.25">
      <c r="A160" s="1" t="s">
        <v>125</v>
      </c>
      <c r="B160" s="1" t="s">
        <v>1034</v>
      </c>
      <c r="C160" s="1" t="s">
        <v>1044</v>
      </c>
      <c r="D160" s="1" t="s">
        <v>1374</v>
      </c>
      <c r="E160" s="1" t="s">
        <v>1375</v>
      </c>
      <c r="F160" s="93">
        <v>150.5</v>
      </c>
      <c r="G160" s="93">
        <v>2.5</v>
      </c>
      <c r="H160" s="93">
        <v>162.6</v>
      </c>
      <c r="I160" s="93">
        <v>11.3</v>
      </c>
      <c r="J160" s="93">
        <v>342</v>
      </c>
      <c r="K160" s="93">
        <v>156</v>
      </c>
      <c r="L160" s="93">
        <v>0.17369999999999999</v>
      </c>
      <c r="M160" s="93">
        <v>3.8</v>
      </c>
      <c r="N160" s="93">
        <v>2.3599999999999999E-2</v>
      </c>
      <c r="O160" s="93">
        <v>0.82</v>
      </c>
      <c r="P160" s="93">
        <v>42.344799999999999</v>
      </c>
      <c r="Q160" s="93">
        <v>0.82</v>
      </c>
      <c r="R160" s="93">
        <v>5.33E-2</v>
      </c>
      <c r="S160" s="93">
        <v>3.45</v>
      </c>
    </row>
    <row r="161" spans="1:19" x14ac:dyDescent="0.25">
      <c r="A161" s="1" t="s">
        <v>125</v>
      </c>
      <c r="B161" s="1" t="s">
        <v>1082</v>
      </c>
      <c r="C161" s="1" t="s">
        <v>1112</v>
      </c>
      <c r="D161" s="1" t="s">
        <v>1376</v>
      </c>
      <c r="E161" s="95" t="s">
        <v>1377</v>
      </c>
      <c r="F161" s="93">
        <v>152.5</v>
      </c>
      <c r="G161" s="93">
        <v>1</v>
      </c>
      <c r="H161" s="93">
        <v>153.30000000000001</v>
      </c>
      <c r="I161" s="93">
        <v>3.1</v>
      </c>
      <c r="J161" s="93">
        <v>214</v>
      </c>
      <c r="K161" s="93">
        <v>46</v>
      </c>
      <c r="L161" s="93">
        <v>0.16300000000000001</v>
      </c>
      <c r="M161" s="93">
        <v>1.1000000000000001</v>
      </c>
      <c r="N161" s="93">
        <v>2.3900000000000001E-2</v>
      </c>
      <c r="O161" s="93">
        <v>0.32</v>
      </c>
      <c r="P161" s="93">
        <v>41.764400000000002</v>
      </c>
      <c r="Q161" s="93">
        <v>0.32</v>
      </c>
      <c r="R161" s="93">
        <v>5.04E-2</v>
      </c>
      <c r="S161" s="93">
        <v>0.97</v>
      </c>
    </row>
    <row r="162" spans="1:19" x14ac:dyDescent="0.25">
      <c r="A162" s="1" t="s">
        <v>125</v>
      </c>
      <c r="B162" s="1" t="s">
        <v>1034</v>
      </c>
      <c r="C162" s="1" t="s">
        <v>1073</v>
      </c>
      <c r="D162" s="1" t="s">
        <v>1378</v>
      </c>
      <c r="E162" s="95" t="s">
        <v>1379</v>
      </c>
      <c r="F162" s="93">
        <v>152.4</v>
      </c>
      <c r="G162" s="93">
        <v>2.2000000000000002</v>
      </c>
      <c r="H162" s="93">
        <v>158.5</v>
      </c>
      <c r="I162" s="93">
        <v>10.8</v>
      </c>
      <c r="J162" s="93">
        <v>262</v>
      </c>
      <c r="K162" s="93">
        <v>158</v>
      </c>
      <c r="L162" s="93">
        <v>0.16900000000000001</v>
      </c>
      <c r="M162" s="93">
        <v>3.7</v>
      </c>
      <c r="N162" s="93">
        <v>2.3900000000000001E-2</v>
      </c>
      <c r="O162" s="93">
        <v>0.75</v>
      </c>
      <c r="P162" s="93">
        <v>41.792999999999999</v>
      </c>
      <c r="Q162" s="93">
        <v>0.75</v>
      </c>
      <c r="R162" s="93">
        <v>5.1499999999999997E-2</v>
      </c>
      <c r="S162" s="93">
        <v>3.46</v>
      </c>
    </row>
    <row r="163" spans="1:19" x14ac:dyDescent="0.25">
      <c r="A163" s="1" t="s">
        <v>125</v>
      </c>
      <c r="B163" s="1" t="s">
        <v>1034</v>
      </c>
      <c r="C163" s="1" t="s">
        <v>1061</v>
      </c>
      <c r="D163" s="1" t="s">
        <v>1380</v>
      </c>
      <c r="E163" s="95" t="s">
        <v>1381</v>
      </c>
      <c r="F163" s="93">
        <v>152.6</v>
      </c>
      <c r="G163" s="93">
        <v>1</v>
      </c>
      <c r="H163" s="93">
        <v>151.30000000000001</v>
      </c>
      <c r="I163" s="93">
        <v>3</v>
      </c>
      <c r="J163" s="93">
        <v>174</v>
      </c>
      <c r="K163" s="93">
        <v>42</v>
      </c>
      <c r="L163" s="93">
        <v>0.16070000000000001</v>
      </c>
      <c r="M163" s="93">
        <v>1.1000000000000001</v>
      </c>
      <c r="N163" s="93">
        <v>2.4E-2</v>
      </c>
      <c r="O163" s="93">
        <v>0.33</v>
      </c>
      <c r="P163" s="93">
        <v>41.751899999999999</v>
      </c>
      <c r="Q163" s="93">
        <v>0.33</v>
      </c>
      <c r="R163" s="93">
        <v>4.9599999999999998E-2</v>
      </c>
      <c r="S163" s="93">
        <v>0.88</v>
      </c>
    </row>
    <row r="164" spans="1:19" x14ac:dyDescent="0.25">
      <c r="A164" s="1" t="s">
        <v>125</v>
      </c>
      <c r="B164" s="1" t="s">
        <v>1034</v>
      </c>
      <c r="C164" s="1" t="s">
        <v>1135</v>
      </c>
      <c r="D164" s="1" t="s">
        <v>1382</v>
      </c>
      <c r="E164" s="95" t="s">
        <v>1383</v>
      </c>
      <c r="F164" s="93">
        <v>153.1</v>
      </c>
      <c r="G164" s="93">
        <v>1.9</v>
      </c>
      <c r="H164" s="93">
        <v>154.69999999999999</v>
      </c>
      <c r="I164" s="93">
        <v>8.4</v>
      </c>
      <c r="J164" s="93">
        <v>198</v>
      </c>
      <c r="K164" s="93">
        <v>140</v>
      </c>
      <c r="L164" s="93">
        <v>0.1646</v>
      </c>
      <c r="M164" s="93">
        <v>2.9</v>
      </c>
      <c r="N164" s="93">
        <v>2.4E-2</v>
      </c>
      <c r="O164" s="93">
        <v>0.61</v>
      </c>
      <c r="P164" s="93">
        <v>41.612000000000002</v>
      </c>
      <c r="Q164" s="93">
        <v>0.61</v>
      </c>
      <c r="R164" s="93">
        <v>5.0099999999999999E-2</v>
      </c>
      <c r="S164" s="93">
        <v>3.04</v>
      </c>
    </row>
    <row r="165" spans="1:19" x14ac:dyDescent="0.25">
      <c r="A165" s="1" t="s">
        <v>125</v>
      </c>
      <c r="B165" s="1" t="s">
        <v>1034</v>
      </c>
      <c r="C165" s="1" t="s">
        <v>1112</v>
      </c>
      <c r="D165" s="1" t="s">
        <v>1384</v>
      </c>
      <c r="E165" s="95" t="s">
        <v>1385</v>
      </c>
      <c r="F165" s="93">
        <v>153.1</v>
      </c>
      <c r="G165" s="93">
        <v>2.2000000000000002</v>
      </c>
      <c r="H165" s="93">
        <v>149.80000000000001</v>
      </c>
      <c r="I165" s="93">
        <v>9.6999999999999993</v>
      </c>
      <c r="J165" s="93">
        <v>128</v>
      </c>
      <c r="K165" s="93">
        <v>148</v>
      </c>
      <c r="L165" s="93">
        <v>0.159</v>
      </c>
      <c r="M165" s="93">
        <v>3.5</v>
      </c>
      <c r="N165" s="93">
        <v>2.4E-2</v>
      </c>
      <c r="O165" s="93">
        <v>0.74</v>
      </c>
      <c r="P165" s="93">
        <v>41.614199999999997</v>
      </c>
      <c r="Q165" s="93">
        <v>0.74</v>
      </c>
      <c r="R165" s="93">
        <v>4.8599999999999997E-2</v>
      </c>
      <c r="S165" s="93">
        <v>3.17</v>
      </c>
    </row>
    <row r="166" spans="1:19" x14ac:dyDescent="0.25">
      <c r="A166" s="1" t="s">
        <v>125</v>
      </c>
      <c r="B166" s="1" t="s">
        <v>1082</v>
      </c>
      <c r="C166" s="1" t="s">
        <v>1035</v>
      </c>
      <c r="D166" s="1" t="s">
        <v>1386</v>
      </c>
      <c r="E166" s="95" t="s">
        <v>1387</v>
      </c>
      <c r="F166" s="93">
        <v>153.9</v>
      </c>
      <c r="G166" s="93">
        <v>1</v>
      </c>
      <c r="H166" s="93">
        <v>155.19999999999999</v>
      </c>
      <c r="I166" s="93">
        <v>5.4</v>
      </c>
      <c r="J166" s="93">
        <v>184</v>
      </c>
      <c r="K166" s="93">
        <v>90</v>
      </c>
      <c r="L166" s="93">
        <v>0.1651</v>
      </c>
      <c r="M166" s="93">
        <v>1.9</v>
      </c>
      <c r="N166" s="93">
        <v>2.4199999999999999E-2</v>
      </c>
      <c r="O166" s="93">
        <v>0.33</v>
      </c>
      <c r="P166" s="93">
        <v>41.388800000000003</v>
      </c>
      <c r="Q166" s="93">
        <v>0.33</v>
      </c>
      <c r="R166" s="93">
        <v>4.9799999999999997E-2</v>
      </c>
      <c r="S166" s="93">
        <v>1.94</v>
      </c>
    </row>
    <row r="167" spans="1:19" x14ac:dyDescent="0.25">
      <c r="A167" s="1" t="s">
        <v>125</v>
      </c>
      <c r="B167" s="1" t="s">
        <v>1082</v>
      </c>
      <c r="C167" s="1" t="s">
        <v>1058</v>
      </c>
      <c r="D167" s="1" t="s">
        <v>1388</v>
      </c>
      <c r="E167" s="1" t="s">
        <v>1389</v>
      </c>
      <c r="F167" s="93">
        <v>154.1</v>
      </c>
      <c r="G167" s="93">
        <v>1.2</v>
      </c>
      <c r="H167" s="93">
        <v>165.1</v>
      </c>
      <c r="I167" s="93">
        <v>5.3</v>
      </c>
      <c r="J167" s="93">
        <v>364</v>
      </c>
      <c r="K167" s="93">
        <v>70</v>
      </c>
      <c r="L167" s="93">
        <v>0.17660000000000001</v>
      </c>
      <c r="M167" s="93">
        <v>1.7</v>
      </c>
      <c r="N167" s="93">
        <v>2.4199999999999999E-2</v>
      </c>
      <c r="O167" s="93">
        <v>0.39</v>
      </c>
      <c r="P167" s="93">
        <v>41.324199999999998</v>
      </c>
      <c r="Q167" s="93">
        <v>0.39</v>
      </c>
      <c r="R167" s="93">
        <v>5.3800000000000001E-2</v>
      </c>
      <c r="S167" s="93">
        <v>1.53</v>
      </c>
    </row>
    <row r="168" spans="1:19" x14ac:dyDescent="0.25">
      <c r="A168" s="1" t="s">
        <v>125</v>
      </c>
      <c r="B168" s="1" t="s">
        <v>1034</v>
      </c>
      <c r="C168" s="1" t="s">
        <v>1083</v>
      </c>
      <c r="D168" s="1" t="s">
        <v>1390</v>
      </c>
      <c r="E168" s="95" t="s">
        <v>1391</v>
      </c>
      <c r="F168" s="93">
        <v>155</v>
      </c>
      <c r="G168" s="93">
        <v>3.4</v>
      </c>
      <c r="H168" s="93">
        <v>161.9</v>
      </c>
      <c r="I168" s="93">
        <v>17.8</v>
      </c>
      <c r="J168" s="93">
        <v>286</v>
      </c>
      <c r="K168" s="93">
        <v>332</v>
      </c>
      <c r="L168" s="93">
        <v>0.1729</v>
      </c>
      <c r="M168" s="93">
        <v>5.9</v>
      </c>
      <c r="N168" s="93">
        <v>2.4299999999999999E-2</v>
      </c>
      <c r="O168" s="93">
        <v>1.1000000000000001</v>
      </c>
      <c r="P168" s="93">
        <v>41.100200000000001</v>
      </c>
      <c r="Q168" s="93">
        <v>1.1000000000000001</v>
      </c>
      <c r="R168" s="93">
        <v>5.1999999999999998E-2</v>
      </c>
      <c r="S168" s="93">
        <v>7.22</v>
      </c>
    </row>
    <row r="169" spans="1:19" x14ac:dyDescent="0.25">
      <c r="A169" s="1" t="s">
        <v>125</v>
      </c>
      <c r="B169" s="1" t="s">
        <v>1034</v>
      </c>
      <c r="C169" s="1" t="s">
        <v>1073</v>
      </c>
      <c r="D169" s="1" t="s">
        <v>1392</v>
      </c>
      <c r="E169" s="1" t="s">
        <v>1393</v>
      </c>
      <c r="F169" s="93">
        <v>155.4</v>
      </c>
      <c r="G169" s="93">
        <v>2.2999999999999998</v>
      </c>
      <c r="H169" s="93">
        <v>174.1</v>
      </c>
      <c r="I169" s="93">
        <v>14.4</v>
      </c>
      <c r="J169" s="93">
        <v>448</v>
      </c>
      <c r="K169" s="93">
        <v>186</v>
      </c>
      <c r="L169" s="93">
        <v>0.187</v>
      </c>
      <c r="M169" s="93">
        <v>4.5</v>
      </c>
      <c r="N169" s="93">
        <v>2.4400000000000002E-2</v>
      </c>
      <c r="O169" s="93">
        <v>0.74</v>
      </c>
      <c r="P169" s="93">
        <v>40.9876</v>
      </c>
      <c r="Q169" s="93">
        <v>0.74</v>
      </c>
      <c r="R169" s="93">
        <v>5.5899999999999998E-2</v>
      </c>
      <c r="S169" s="93">
        <v>4.21</v>
      </c>
    </row>
    <row r="170" spans="1:19" x14ac:dyDescent="0.25">
      <c r="A170" s="1" t="s">
        <v>125</v>
      </c>
      <c r="B170" s="1" t="s">
        <v>1034</v>
      </c>
      <c r="C170" s="1" t="s">
        <v>1135</v>
      </c>
      <c r="D170" s="1" t="s">
        <v>1394</v>
      </c>
      <c r="E170" s="95" t="s">
        <v>1395</v>
      </c>
      <c r="F170" s="93">
        <v>155.9</v>
      </c>
      <c r="G170" s="93">
        <v>2.2999999999999998</v>
      </c>
      <c r="H170" s="93">
        <v>161.5</v>
      </c>
      <c r="I170" s="93">
        <v>8.6</v>
      </c>
      <c r="J170" s="93">
        <v>238</v>
      </c>
      <c r="K170" s="93">
        <v>142</v>
      </c>
      <c r="L170" s="93">
        <v>0.1724</v>
      </c>
      <c r="M170" s="93">
        <v>2.9</v>
      </c>
      <c r="N170" s="93">
        <v>2.4500000000000001E-2</v>
      </c>
      <c r="O170" s="93">
        <v>0.75</v>
      </c>
      <c r="P170" s="93">
        <v>40.864800000000002</v>
      </c>
      <c r="Q170" s="93">
        <v>0.75</v>
      </c>
      <c r="R170" s="93">
        <v>5.0900000000000001E-2</v>
      </c>
      <c r="S170" s="93">
        <v>3.06</v>
      </c>
    </row>
    <row r="171" spans="1:19" x14ac:dyDescent="0.25">
      <c r="A171" s="1" t="s">
        <v>125</v>
      </c>
      <c r="B171" s="1" t="s">
        <v>1082</v>
      </c>
      <c r="C171" s="1" t="s">
        <v>1086</v>
      </c>
      <c r="D171" s="1" t="s">
        <v>1396</v>
      </c>
      <c r="E171" s="1" t="s">
        <v>1397</v>
      </c>
      <c r="F171" s="93">
        <v>156.4</v>
      </c>
      <c r="G171" s="93">
        <v>3.1</v>
      </c>
      <c r="H171" s="93">
        <v>268.2</v>
      </c>
      <c r="I171" s="93">
        <v>32.299999999999997</v>
      </c>
      <c r="J171" s="93">
        <v>1424</v>
      </c>
      <c r="K171" s="93">
        <v>236</v>
      </c>
      <c r="L171" s="93">
        <v>0.30230000000000001</v>
      </c>
      <c r="M171" s="93">
        <v>6.9</v>
      </c>
      <c r="N171" s="93">
        <v>2.46E-2</v>
      </c>
      <c r="O171" s="93">
        <v>1</v>
      </c>
      <c r="P171" s="93">
        <v>40.7087</v>
      </c>
      <c r="Q171" s="93">
        <v>1</v>
      </c>
      <c r="R171" s="93">
        <v>8.9899999999999994E-2</v>
      </c>
      <c r="S171" s="93">
        <v>6.2</v>
      </c>
    </row>
    <row r="172" spans="1:19" x14ac:dyDescent="0.25">
      <c r="A172" s="1" t="s">
        <v>125</v>
      </c>
      <c r="B172" s="1" t="s">
        <v>1034</v>
      </c>
      <c r="C172" s="1" t="s">
        <v>1132</v>
      </c>
      <c r="D172" s="1" t="s">
        <v>1398</v>
      </c>
      <c r="E172" s="95" t="s">
        <v>1399</v>
      </c>
      <c r="F172" s="93">
        <v>156.6</v>
      </c>
      <c r="G172" s="93">
        <v>2.4</v>
      </c>
      <c r="H172" s="93">
        <v>163.9</v>
      </c>
      <c r="I172" s="93">
        <v>12.7</v>
      </c>
      <c r="J172" s="93">
        <v>270</v>
      </c>
      <c r="K172" s="93">
        <v>168</v>
      </c>
      <c r="L172" s="93">
        <v>0.17510000000000001</v>
      </c>
      <c r="M172" s="93">
        <v>4.2</v>
      </c>
      <c r="N172" s="93">
        <v>2.46E-2</v>
      </c>
      <c r="O172" s="93">
        <v>0.76</v>
      </c>
      <c r="P172" s="93">
        <v>40.661900000000003</v>
      </c>
      <c r="Q172" s="93">
        <v>0.76</v>
      </c>
      <c r="R172" s="93">
        <v>5.1700000000000003E-2</v>
      </c>
      <c r="S172" s="93">
        <v>3.64</v>
      </c>
    </row>
    <row r="173" spans="1:19" x14ac:dyDescent="0.25">
      <c r="A173" s="1" t="s">
        <v>125</v>
      </c>
      <c r="B173" s="1" t="s">
        <v>1082</v>
      </c>
      <c r="C173" s="1" t="s">
        <v>1115</v>
      </c>
      <c r="D173" s="1" t="s">
        <v>1400</v>
      </c>
      <c r="E173" s="1" t="s">
        <v>1401</v>
      </c>
      <c r="F173" s="93">
        <v>162.30000000000001</v>
      </c>
      <c r="G173" s="93">
        <v>2</v>
      </c>
      <c r="H173" s="93">
        <v>207</v>
      </c>
      <c r="I173" s="93">
        <v>11.7</v>
      </c>
      <c r="J173" s="93">
        <v>766</v>
      </c>
      <c r="K173" s="93">
        <v>116</v>
      </c>
      <c r="L173" s="93">
        <v>0.22620000000000001</v>
      </c>
      <c r="M173" s="93">
        <v>3.1</v>
      </c>
      <c r="N173" s="93">
        <v>2.5499999999999998E-2</v>
      </c>
      <c r="O173" s="93">
        <v>0.62</v>
      </c>
      <c r="P173" s="93">
        <v>39.219000000000001</v>
      </c>
      <c r="Q173" s="93">
        <v>0.62</v>
      </c>
      <c r="R173" s="93">
        <v>6.4699999999999994E-2</v>
      </c>
      <c r="S173" s="93">
        <v>2.72</v>
      </c>
    </row>
    <row r="174" spans="1:19" x14ac:dyDescent="0.25">
      <c r="A174" s="1" t="s">
        <v>125</v>
      </c>
      <c r="B174" s="1" t="s">
        <v>1034</v>
      </c>
      <c r="C174" s="1" t="s">
        <v>1115</v>
      </c>
      <c r="D174" s="1" t="s">
        <v>1402</v>
      </c>
      <c r="E174" s="1" t="s">
        <v>1403</v>
      </c>
      <c r="F174" s="93">
        <v>165.8</v>
      </c>
      <c r="G174" s="93">
        <v>16.5</v>
      </c>
      <c r="H174" s="93">
        <v>1005.7</v>
      </c>
      <c r="I174" s="93">
        <v>112.1</v>
      </c>
      <c r="J174" s="93">
        <v>4000</v>
      </c>
      <c r="K174" s="93">
        <v>0</v>
      </c>
      <c r="L174" s="93">
        <v>1.6923999999999999</v>
      </c>
      <c r="M174" s="93">
        <v>8.8000000000000007</v>
      </c>
      <c r="N174" s="93">
        <v>2.6100000000000002E-2</v>
      </c>
      <c r="O174" s="93">
        <v>5.03</v>
      </c>
      <c r="P174" s="93">
        <v>38.375</v>
      </c>
      <c r="Q174" s="93">
        <v>5.03</v>
      </c>
      <c r="R174" s="93">
        <v>0.47649999999999998</v>
      </c>
      <c r="S174" s="93">
        <v>4.3099999999999996</v>
      </c>
    </row>
    <row r="175" spans="1:19" x14ac:dyDescent="0.25">
      <c r="A175" s="1" t="s">
        <v>125</v>
      </c>
      <c r="B175" s="1" t="s">
        <v>1082</v>
      </c>
      <c r="C175" s="1" t="s">
        <v>1115</v>
      </c>
      <c r="D175" s="1" t="s">
        <v>1404</v>
      </c>
      <c r="E175" s="1" t="s">
        <v>1405</v>
      </c>
      <c r="F175" s="93">
        <v>169.6</v>
      </c>
      <c r="G175" s="93">
        <v>1.7</v>
      </c>
      <c r="H175" s="93">
        <v>536</v>
      </c>
      <c r="I175" s="93">
        <v>18.3</v>
      </c>
      <c r="J175" s="93">
        <v>2762</v>
      </c>
      <c r="K175" s="93">
        <v>52</v>
      </c>
      <c r="L175" s="93">
        <v>0.69530000000000003</v>
      </c>
      <c r="M175" s="93">
        <v>2.2000000000000002</v>
      </c>
      <c r="N175" s="93">
        <v>2.6700000000000002E-2</v>
      </c>
      <c r="O175" s="93">
        <v>0.51</v>
      </c>
      <c r="P175" s="93">
        <v>37.5184</v>
      </c>
      <c r="Q175" s="93">
        <v>0.51</v>
      </c>
      <c r="R175" s="93">
        <v>0.19239999999999999</v>
      </c>
      <c r="S175" s="93">
        <v>1.59</v>
      </c>
    </row>
    <row r="176" spans="1:19" x14ac:dyDescent="0.25">
      <c r="A176" s="1" t="s">
        <v>125</v>
      </c>
      <c r="B176" s="1" t="s">
        <v>1034</v>
      </c>
      <c r="C176" s="1" t="s">
        <v>1038</v>
      </c>
      <c r="D176" s="1" t="s">
        <v>1406</v>
      </c>
      <c r="E176" s="1" t="s">
        <v>1407</v>
      </c>
      <c r="F176" s="93">
        <v>170.5</v>
      </c>
      <c r="G176" s="93">
        <v>3</v>
      </c>
      <c r="H176" s="93">
        <v>500.3</v>
      </c>
      <c r="I176" s="93">
        <v>43.1</v>
      </c>
      <c r="J176" s="93">
        <v>2562</v>
      </c>
      <c r="K176" s="93">
        <v>154</v>
      </c>
      <c r="L176" s="93">
        <v>0.63670000000000004</v>
      </c>
      <c r="M176" s="93">
        <v>5.5</v>
      </c>
      <c r="N176" s="93">
        <v>2.6800000000000001E-2</v>
      </c>
      <c r="O176" s="93">
        <v>0.91</v>
      </c>
      <c r="P176" s="93">
        <v>37.320999999999998</v>
      </c>
      <c r="Q176" s="93">
        <v>0.91</v>
      </c>
      <c r="R176" s="93">
        <v>0.17050000000000001</v>
      </c>
      <c r="S176" s="93">
        <v>4.57</v>
      </c>
    </row>
    <row r="177" spans="1:19" x14ac:dyDescent="0.25">
      <c r="A177" s="1" t="s">
        <v>125</v>
      </c>
      <c r="B177" s="1" t="s">
        <v>1034</v>
      </c>
      <c r="C177" s="1" t="s">
        <v>1061</v>
      </c>
      <c r="D177" s="1" t="s">
        <v>1408</v>
      </c>
      <c r="E177" s="1" t="s">
        <v>1409</v>
      </c>
      <c r="F177" s="93">
        <v>383.6</v>
      </c>
      <c r="G177" s="93">
        <v>2.5</v>
      </c>
      <c r="H177" s="93">
        <v>585.20000000000005</v>
      </c>
      <c r="I177" s="93">
        <v>10.6</v>
      </c>
      <c r="J177" s="93">
        <v>1492</v>
      </c>
      <c r="K177" s="93">
        <v>38</v>
      </c>
      <c r="L177" s="93">
        <v>0.77949999999999997</v>
      </c>
      <c r="M177" s="93">
        <v>1.2</v>
      </c>
      <c r="N177" s="93">
        <v>6.13E-2</v>
      </c>
      <c r="O177" s="93">
        <v>0.33</v>
      </c>
      <c r="P177" s="93">
        <v>16.311199999999999</v>
      </c>
      <c r="Q177" s="93">
        <v>0.33</v>
      </c>
      <c r="R177" s="93">
        <v>9.3200000000000005E-2</v>
      </c>
      <c r="S177" s="93">
        <v>0.97</v>
      </c>
    </row>
    <row r="180" spans="1:19" x14ac:dyDescent="0.25">
      <c r="A180" s="1" t="s">
        <v>124</v>
      </c>
      <c r="B180" s="1" t="s">
        <v>1082</v>
      </c>
      <c r="C180" s="1" t="s">
        <v>1073</v>
      </c>
      <c r="D180" s="1" t="s">
        <v>1410</v>
      </c>
      <c r="E180" s="1" t="s">
        <v>1411</v>
      </c>
      <c r="F180" s="93">
        <v>143.69999999999999</v>
      </c>
      <c r="G180" s="93">
        <v>1.5</v>
      </c>
      <c r="H180" s="93">
        <v>375</v>
      </c>
      <c r="I180" s="93">
        <v>23.8</v>
      </c>
      <c r="J180" s="93">
        <v>2264</v>
      </c>
      <c r="K180" s="93">
        <v>146</v>
      </c>
      <c r="L180" s="93">
        <v>0.44669999999999999</v>
      </c>
      <c r="M180" s="93">
        <v>3.8</v>
      </c>
      <c r="N180" s="93">
        <v>2.2499999999999999E-2</v>
      </c>
      <c r="O180" s="93">
        <v>0.54</v>
      </c>
      <c r="P180" s="93">
        <v>44.3596</v>
      </c>
      <c r="Q180" s="93">
        <v>0.54</v>
      </c>
      <c r="R180" s="93">
        <v>0.1431</v>
      </c>
      <c r="S180" s="93">
        <v>4.22</v>
      </c>
    </row>
    <row r="181" spans="1:19" x14ac:dyDescent="0.25">
      <c r="A181" s="1" t="s">
        <v>124</v>
      </c>
      <c r="B181" s="1" t="s">
        <v>1034</v>
      </c>
      <c r="C181" s="1" t="s">
        <v>1091</v>
      </c>
      <c r="D181" s="1" t="s">
        <v>1412</v>
      </c>
      <c r="E181" s="1" t="s">
        <v>1413</v>
      </c>
      <c r="F181" s="93">
        <v>146.80000000000001</v>
      </c>
      <c r="G181" s="93">
        <v>1.7</v>
      </c>
      <c r="H181" s="93">
        <v>153.6</v>
      </c>
      <c r="I181" s="93">
        <v>5.5</v>
      </c>
      <c r="J181" s="93">
        <v>254</v>
      </c>
      <c r="K181" s="93">
        <v>80</v>
      </c>
      <c r="L181" s="93">
        <v>0.1633</v>
      </c>
      <c r="M181" s="93">
        <v>1.9</v>
      </c>
      <c r="N181" s="93">
        <v>2.3E-2</v>
      </c>
      <c r="O181" s="93">
        <v>0.59</v>
      </c>
      <c r="P181" s="93">
        <v>43.418100000000003</v>
      </c>
      <c r="Q181" s="93">
        <v>0.59</v>
      </c>
      <c r="R181" s="93">
        <v>5.1299999999999998E-2</v>
      </c>
      <c r="S181" s="93">
        <v>1.73</v>
      </c>
    </row>
    <row r="182" spans="1:19" x14ac:dyDescent="0.25">
      <c r="A182" s="1" t="s">
        <v>124</v>
      </c>
      <c r="B182" s="1" t="s">
        <v>1082</v>
      </c>
      <c r="C182" s="1" t="s">
        <v>1097</v>
      </c>
      <c r="D182" s="1" t="s">
        <v>1414</v>
      </c>
      <c r="E182" s="1" t="s">
        <v>1415</v>
      </c>
      <c r="F182" s="93">
        <v>147.19999999999999</v>
      </c>
      <c r="G182" s="93">
        <v>1</v>
      </c>
      <c r="H182" s="93">
        <v>151.6</v>
      </c>
      <c r="I182" s="93">
        <v>4.2</v>
      </c>
      <c r="J182" s="93">
        <v>242</v>
      </c>
      <c r="K182" s="93">
        <v>72</v>
      </c>
      <c r="L182" s="93">
        <v>0.161</v>
      </c>
      <c r="M182" s="93">
        <v>1.5</v>
      </c>
      <c r="N182" s="93">
        <v>2.3099999999999999E-2</v>
      </c>
      <c r="O182" s="93">
        <v>0.33</v>
      </c>
      <c r="P182" s="93">
        <v>43.307200000000002</v>
      </c>
      <c r="Q182" s="93">
        <v>0.33</v>
      </c>
      <c r="R182" s="93">
        <v>5.11E-2</v>
      </c>
      <c r="S182" s="93">
        <v>1.56</v>
      </c>
    </row>
    <row r="183" spans="1:19" x14ac:dyDescent="0.25">
      <c r="A183" s="1" t="s">
        <v>124</v>
      </c>
      <c r="B183" s="1" t="s">
        <v>1082</v>
      </c>
      <c r="C183" s="1" t="s">
        <v>1174</v>
      </c>
      <c r="D183" s="1" t="s">
        <v>1416</v>
      </c>
      <c r="E183" s="1" t="s">
        <v>1417</v>
      </c>
      <c r="F183" s="93">
        <v>147.80000000000001</v>
      </c>
      <c r="G183" s="93">
        <v>1.3</v>
      </c>
      <c r="H183" s="93">
        <v>160.6</v>
      </c>
      <c r="I183" s="93">
        <v>5.2</v>
      </c>
      <c r="J183" s="93">
        <v>380</v>
      </c>
      <c r="K183" s="93">
        <v>78</v>
      </c>
      <c r="L183" s="93">
        <v>0.1714</v>
      </c>
      <c r="M183" s="93">
        <v>1.7</v>
      </c>
      <c r="N183" s="93">
        <v>2.3199999999999998E-2</v>
      </c>
      <c r="O183" s="93">
        <v>0.45</v>
      </c>
      <c r="P183" s="93">
        <v>43.116399999999999</v>
      </c>
      <c r="Q183" s="93">
        <v>0.45</v>
      </c>
      <c r="R183" s="93">
        <v>5.4300000000000001E-2</v>
      </c>
      <c r="S183" s="93">
        <v>1.74</v>
      </c>
    </row>
    <row r="184" spans="1:19" x14ac:dyDescent="0.25">
      <c r="A184" s="1" t="s">
        <v>124</v>
      </c>
      <c r="B184" s="1" t="s">
        <v>1082</v>
      </c>
      <c r="C184" s="1" t="s">
        <v>1038</v>
      </c>
      <c r="D184" s="1" t="s">
        <v>1418</v>
      </c>
      <c r="E184" s="95" t="s">
        <v>1419</v>
      </c>
      <c r="F184" s="93">
        <v>148.19999999999999</v>
      </c>
      <c r="G184" s="93">
        <v>3.5</v>
      </c>
      <c r="H184" s="93">
        <v>152.9</v>
      </c>
      <c r="I184" s="93">
        <v>15.8</v>
      </c>
      <c r="J184" s="93">
        <v>130</v>
      </c>
      <c r="K184" s="93">
        <v>258</v>
      </c>
      <c r="L184" s="93">
        <v>0.16250000000000001</v>
      </c>
      <c r="M184" s="93">
        <v>5.6</v>
      </c>
      <c r="N184" s="93">
        <v>2.3300000000000001E-2</v>
      </c>
      <c r="O184" s="93">
        <v>1.2</v>
      </c>
      <c r="P184" s="93">
        <v>43.004100000000001</v>
      </c>
      <c r="Q184" s="93">
        <v>1.2</v>
      </c>
      <c r="R184" s="93">
        <v>4.8599999999999997E-2</v>
      </c>
      <c r="S184" s="93">
        <v>5.7</v>
      </c>
    </row>
    <row r="185" spans="1:19" x14ac:dyDescent="0.25">
      <c r="A185" s="1" t="s">
        <v>124</v>
      </c>
      <c r="B185" s="1" t="s">
        <v>1082</v>
      </c>
      <c r="C185" s="1" t="s">
        <v>1174</v>
      </c>
      <c r="D185" s="1" t="s">
        <v>1420</v>
      </c>
      <c r="E185" s="95" t="s">
        <v>1421</v>
      </c>
      <c r="F185" s="93">
        <v>148.5</v>
      </c>
      <c r="G185" s="93">
        <v>1.6</v>
      </c>
      <c r="H185" s="93">
        <v>151.4</v>
      </c>
      <c r="I185" s="93">
        <v>6.5</v>
      </c>
      <c r="J185" s="93">
        <v>200</v>
      </c>
      <c r="K185" s="93">
        <v>102</v>
      </c>
      <c r="L185" s="93">
        <v>0.16070000000000001</v>
      </c>
      <c r="M185" s="93">
        <v>2.2999999999999998</v>
      </c>
      <c r="N185" s="93">
        <v>2.3300000000000001E-2</v>
      </c>
      <c r="O185" s="93">
        <v>0.55000000000000004</v>
      </c>
      <c r="P185" s="93">
        <v>42.899900000000002</v>
      </c>
      <c r="Q185" s="93">
        <v>0.55000000000000004</v>
      </c>
      <c r="R185" s="93">
        <v>5.0099999999999999E-2</v>
      </c>
      <c r="S185" s="93">
        <v>2.1800000000000002</v>
      </c>
    </row>
    <row r="186" spans="1:19" x14ac:dyDescent="0.25">
      <c r="A186" s="1" t="s">
        <v>124</v>
      </c>
      <c r="B186" s="1" t="s">
        <v>1034</v>
      </c>
      <c r="C186" s="1" t="s">
        <v>1115</v>
      </c>
      <c r="D186" s="1" t="s">
        <v>1422</v>
      </c>
      <c r="E186" s="1" t="s">
        <v>1423</v>
      </c>
      <c r="F186" s="93">
        <v>148.6</v>
      </c>
      <c r="G186" s="93">
        <v>2.2999999999999998</v>
      </c>
      <c r="H186" s="93">
        <v>182</v>
      </c>
      <c r="I186" s="93">
        <v>10.199999999999999</v>
      </c>
      <c r="J186" s="93">
        <v>648</v>
      </c>
      <c r="K186" s="93">
        <v>128</v>
      </c>
      <c r="L186" s="93">
        <v>0.1963</v>
      </c>
      <c r="M186" s="93">
        <v>3</v>
      </c>
      <c r="N186" s="93">
        <v>2.3300000000000001E-2</v>
      </c>
      <c r="O186" s="93">
        <v>0.8</v>
      </c>
      <c r="P186" s="93">
        <v>42.877600000000001</v>
      </c>
      <c r="Q186" s="93">
        <v>0.8</v>
      </c>
      <c r="R186" s="93">
        <v>6.13E-2</v>
      </c>
      <c r="S186" s="93">
        <v>2.98</v>
      </c>
    </row>
    <row r="187" spans="1:19" x14ac:dyDescent="0.25">
      <c r="A187" s="1" t="s">
        <v>124</v>
      </c>
      <c r="B187" s="1" t="s">
        <v>1082</v>
      </c>
      <c r="C187" s="1" t="s">
        <v>1112</v>
      </c>
      <c r="D187" s="1" t="s">
        <v>1424</v>
      </c>
      <c r="E187" s="95" t="s">
        <v>1425</v>
      </c>
      <c r="F187" s="93">
        <v>148.80000000000001</v>
      </c>
      <c r="G187" s="93">
        <v>1.9</v>
      </c>
      <c r="H187" s="93">
        <v>146.80000000000001</v>
      </c>
      <c r="I187" s="93">
        <v>6</v>
      </c>
      <c r="J187" s="93">
        <v>130</v>
      </c>
      <c r="K187" s="93">
        <v>100</v>
      </c>
      <c r="L187" s="93">
        <v>0.1555</v>
      </c>
      <c r="M187" s="93">
        <v>2.2000000000000002</v>
      </c>
      <c r="N187" s="93">
        <v>2.3400000000000001E-2</v>
      </c>
      <c r="O187" s="93">
        <v>0.63</v>
      </c>
      <c r="P187" s="93">
        <v>42.822600000000001</v>
      </c>
      <c r="Q187" s="93">
        <v>0.63</v>
      </c>
      <c r="R187" s="93">
        <v>4.8599999999999997E-2</v>
      </c>
      <c r="S187" s="93">
        <v>2.12</v>
      </c>
    </row>
    <row r="188" spans="1:19" x14ac:dyDescent="0.25">
      <c r="A188" s="1" t="s">
        <v>124</v>
      </c>
      <c r="B188" s="1" t="s">
        <v>1082</v>
      </c>
      <c r="C188" s="1" t="s">
        <v>1112</v>
      </c>
      <c r="D188" s="1" t="s">
        <v>1426</v>
      </c>
      <c r="E188" s="1" t="s">
        <v>1427</v>
      </c>
      <c r="F188" s="93">
        <v>149.1</v>
      </c>
      <c r="G188" s="93">
        <v>1.5</v>
      </c>
      <c r="H188" s="93">
        <v>142.9</v>
      </c>
      <c r="I188" s="93">
        <v>4.5</v>
      </c>
      <c r="J188" s="93">
        <v>68</v>
      </c>
      <c r="K188" s="93">
        <v>76</v>
      </c>
      <c r="L188" s="93">
        <v>0.15110000000000001</v>
      </c>
      <c r="M188" s="93">
        <v>1.7</v>
      </c>
      <c r="N188" s="93">
        <v>2.3400000000000001E-2</v>
      </c>
      <c r="O188" s="93">
        <v>0.5</v>
      </c>
      <c r="P188" s="93">
        <v>42.744199999999999</v>
      </c>
      <c r="Q188" s="93">
        <v>0.5</v>
      </c>
      <c r="R188" s="93">
        <v>4.7399999999999998E-2</v>
      </c>
      <c r="S188" s="93">
        <v>1.61</v>
      </c>
    </row>
    <row r="189" spans="1:19" x14ac:dyDescent="0.25">
      <c r="A189" s="1" t="s">
        <v>124</v>
      </c>
      <c r="B189" s="1" t="s">
        <v>1034</v>
      </c>
      <c r="C189" s="1" t="s">
        <v>1061</v>
      </c>
      <c r="D189" s="1" t="s">
        <v>1428</v>
      </c>
      <c r="E189" s="1" t="s">
        <v>1429</v>
      </c>
      <c r="F189" s="93">
        <v>149.30000000000001</v>
      </c>
      <c r="G189" s="93">
        <v>4.5999999999999996</v>
      </c>
      <c r="H189" s="93">
        <v>134.4</v>
      </c>
      <c r="I189" s="93">
        <v>23.8</v>
      </c>
      <c r="J189" s="93">
        <v>0</v>
      </c>
      <c r="K189" s="93">
        <v>48</v>
      </c>
      <c r="L189" s="93">
        <v>0.14149999999999999</v>
      </c>
      <c r="M189" s="93">
        <v>9.4</v>
      </c>
      <c r="N189" s="93">
        <v>2.3400000000000001E-2</v>
      </c>
      <c r="O189" s="93">
        <v>1.56</v>
      </c>
      <c r="P189" s="93">
        <v>42.678699999999999</v>
      </c>
      <c r="Q189" s="93">
        <v>1.56</v>
      </c>
      <c r="R189" s="93">
        <v>4.3499999999999997E-2</v>
      </c>
      <c r="S189" s="93">
        <v>7.98</v>
      </c>
    </row>
    <row r="190" spans="1:19" x14ac:dyDescent="0.25">
      <c r="A190" s="1" t="s">
        <v>124</v>
      </c>
      <c r="B190" s="1" t="s">
        <v>1082</v>
      </c>
      <c r="C190" s="1" t="s">
        <v>1058</v>
      </c>
      <c r="D190" s="1" t="s">
        <v>1430</v>
      </c>
      <c r="E190" s="95" t="s">
        <v>1431</v>
      </c>
      <c r="F190" s="93">
        <v>149.5</v>
      </c>
      <c r="G190" s="93">
        <v>2.5</v>
      </c>
      <c r="H190" s="93">
        <v>157.5</v>
      </c>
      <c r="I190" s="93">
        <v>11.8</v>
      </c>
      <c r="J190" s="93">
        <v>272</v>
      </c>
      <c r="K190" s="93">
        <v>174</v>
      </c>
      <c r="L190" s="93">
        <v>0.1678</v>
      </c>
      <c r="M190" s="93">
        <v>4</v>
      </c>
      <c r="N190" s="93">
        <v>2.35E-2</v>
      </c>
      <c r="O190" s="93">
        <v>0.85</v>
      </c>
      <c r="P190" s="93">
        <v>42.610599999999998</v>
      </c>
      <c r="Q190" s="93">
        <v>0.85</v>
      </c>
      <c r="R190" s="93">
        <v>5.1700000000000003E-2</v>
      </c>
      <c r="S190" s="93">
        <v>3.82</v>
      </c>
    </row>
    <row r="191" spans="1:19" x14ac:dyDescent="0.25">
      <c r="A191" s="1" t="s">
        <v>124</v>
      </c>
      <c r="B191" s="1" t="s">
        <v>1082</v>
      </c>
      <c r="C191" s="1" t="s">
        <v>1083</v>
      </c>
      <c r="D191" s="1" t="s">
        <v>1432</v>
      </c>
      <c r="E191" s="95" t="s">
        <v>1433</v>
      </c>
      <c r="F191" s="93">
        <v>150.19999999999999</v>
      </c>
      <c r="G191" s="93">
        <v>2.4</v>
      </c>
      <c r="H191" s="93">
        <v>149.4</v>
      </c>
      <c r="I191" s="93">
        <v>11</v>
      </c>
      <c r="J191" s="93">
        <v>152</v>
      </c>
      <c r="K191" s="93">
        <v>168</v>
      </c>
      <c r="L191" s="93">
        <v>0.1585</v>
      </c>
      <c r="M191" s="93">
        <v>4</v>
      </c>
      <c r="N191" s="93">
        <v>2.3599999999999999E-2</v>
      </c>
      <c r="O191" s="93">
        <v>0.8</v>
      </c>
      <c r="P191" s="93">
        <v>42.423499999999997</v>
      </c>
      <c r="Q191" s="93">
        <v>0.8</v>
      </c>
      <c r="R191" s="93">
        <v>4.9099999999999998E-2</v>
      </c>
      <c r="S191" s="93">
        <v>3.57</v>
      </c>
    </row>
    <row r="192" spans="1:19" x14ac:dyDescent="0.25">
      <c r="A192" s="1" t="s">
        <v>124</v>
      </c>
      <c r="B192" s="1" t="s">
        <v>1034</v>
      </c>
      <c r="C192" s="1" t="s">
        <v>1035</v>
      </c>
      <c r="D192" s="1" t="s">
        <v>1434</v>
      </c>
      <c r="E192" s="1" t="s">
        <v>1435</v>
      </c>
      <c r="F192" s="93">
        <v>150.4</v>
      </c>
      <c r="G192" s="93">
        <v>4.0999999999999996</v>
      </c>
      <c r="H192" s="93">
        <v>167.4</v>
      </c>
      <c r="I192" s="93">
        <v>21.5</v>
      </c>
      <c r="J192" s="93">
        <v>356</v>
      </c>
      <c r="K192" s="93">
        <v>276</v>
      </c>
      <c r="L192" s="93">
        <v>0.17929999999999999</v>
      </c>
      <c r="M192" s="93">
        <v>7</v>
      </c>
      <c r="N192" s="93">
        <v>2.3599999999999999E-2</v>
      </c>
      <c r="O192" s="93">
        <v>1.37</v>
      </c>
      <c r="P192" s="93">
        <v>42.357599999999998</v>
      </c>
      <c r="Q192" s="93">
        <v>1.37</v>
      </c>
      <c r="R192" s="93">
        <v>5.3699999999999998E-2</v>
      </c>
      <c r="S192" s="93">
        <v>6.08</v>
      </c>
    </row>
    <row r="193" spans="1:19" x14ac:dyDescent="0.25">
      <c r="A193" s="1" t="s">
        <v>124</v>
      </c>
      <c r="B193" s="1" t="s">
        <v>1082</v>
      </c>
      <c r="C193" s="1" t="s">
        <v>1055</v>
      </c>
      <c r="D193" s="1" t="s">
        <v>1436</v>
      </c>
      <c r="E193" s="1" t="s">
        <v>1437</v>
      </c>
      <c r="F193" s="93">
        <v>150.6</v>
      </c>
      <c r="G193" s="93">
        <v>1</v>
      </c>
      <c r="H193" s="93">
        <v>158.80000000000001</v>
      </c>
      <c r="I193" s="93">
        <v>4.2</v>
      </c>
      <c r="J193" s="93">
        <v>280</v>
      </c>
      <c r="K193" s="93">
        <v>56</v>
      </c>
      <c r="L193" s="93">
        <v>0.16930000000000001</v>
      </c>
      <c r="M193" s="93">
        <v>1.4</v>
      </c>
      <c r="N193" s="93">
        <v>2.3599999999999999E-2</v>
      </c>
      <c r="O193" s="93">
        <v>0.34</v>
      </c>
      <c r="P193" s="93">
        <v>42.302</v>
      </c>
      <c r="Q193" s="93">
        <v>0.34</v>
      </c>
      <c r="R193" s="93">
        <v>5.1900000000000002E-2</v>
      </c>
      <c r="S193" s="93">
        <v>1.21</v>
      </c>
    </row>
    <row r="194" spans="1:19" x14ac:dyDescent="0.25">
      <c r="A194" s="1" t="s">
        <v>124</v>
      </c>
      <c r="B194" s="1" t="s">
        <v>1034</v>
      </c>
      <c r="C194" s="1" t="s">
        <v>1044</v>
      </c>
      <c r="D194" s="1" t="s">
        <v>1438</v>
      </c>
      <c r="E194" s="1" t="s">
        <v>1439</v>
      </c>
      <c r="F194" s="93">
        <v>150.80000000000001</v>
      </c>
      <c r="G194" s="93">
        <v>2.5</v>
      </c>
      <c r="H194" s="93">
        <v>183.1</v>
      </c>
      <c r="I194" s="93">
        <v>12.8</v>
      </c>
      <c r="J194" s="93">
        <v>608</v>
      </c>
      <c r="K194" s="93">
        <v>162</v>
      </c>
      <c r="L194" s="93">
        <v>0.19769999999999999</v>
      </c>
      <c r="M194" s="93">
        <v>3.8</v>
      </c>
      <c r="N194" s="93">
        <v>2.3699999999999999E-2</v>
      </c>
      <c r="O194" s="93">
        <v>0.85</v>
      </c>
      <c r="P194" s="93">
        <v>42.255200000000002</v>
      </c>
      <c r="Q194" s="93">
        <v>0.85</v>
      </c>
      <c r="R194" s="93">
        <v>6.0100000000000001E-2</v>
      </c>
      <c r="S194" s="93">
        <v>3.74</v>
      </c>
    </row>
    <row r="195" spans="1:19" x14ac:dyDescent="0.25">
      <c r="A195" s="1" t="s">
        <v>124</v>
      </c>
      <c r="B195" s="1" t="s">
        <v>1082</v>
      </c>
      <c r="C195" s="1" t="s">
        <v>1044</v>
      </c>
      <c r="D195" s="1" t="s">
        <v>1440</v>
      </c>
      <c r="E195" s="1" t="s">
        <v>1441</v>
      </c>
      <c r="F195" s="93">
        <v>150.6</v>
      </c>
      <c r="G195" s="93">
        <v>2.5</v>
      </c>
      <c r="H195" s="93">
        <v>142.6</v>
      </c>
      <c r="I195" s="93">
        <v>9.4</v>
      </c>
      <c r="J195" s="93">
        <v>36</v>
      </c>
      <c r="K195" s="93">
        <v>118</v>
      </c>
      <c r="L195" s="93">
        <v>0.1507</v>
      </c>
      <c r="M195" s="93">
        <v>3.5</v>
      </c>
      <c r="N195" s="93">
        <v>2.3599999999999999E-2</v>
      </c>
      <c r="O195" s="93">
        <v>0.85</v>
      </c>
      <c r="P195" s="93">
        <v>42.320700000000002</v>
      </c>
      <c r="Q195" s="93">
        <v>0.85</v>
      </c>
      <c r="R195" s="93">
        <v>4.6800000000000001E-2</v>
      </c>
      <c r="S195" s="93">
        <v>3.44</v>
      </c>
    </row>
    <row r="196" spans="1:19" x14ac:dyDescent="0.25">
      <c r="A196" s="1" t="s">
        <v>124</v>
      </c>
      <c r="B196" s="1" t="s">
        <v>1034</v>
      </c>
      <c r="C196" s="1" t="s">
        <v>1073</v>
      </c>
      <c r="D196" s="1" t="s">
        <v>1442</v>
      </c>
      <c r="E196" s="1" t="s">
        <v>1443</v>
      </c>
      <c r="F196" s="93">
        <v>150.9</v>
      </c>
      <c r="G196" s="93">
        <v>1.3</v>
      </c>
      <c r="H196" s="93">
        <v>145.69999999999999</v>
      </c>
      <c r="I196" s="93">
        <v>3.7</v>
      </c>
      <c r="J196" s="93">
        <v>70</v>
      </c>
      <c r="K196" s="93">
        <v>68</v>
      </c>
      <c r="L196" s="93">
        <v>0.15429999999999999</v>
      </c>
      <c r="M196" s="93">
        <v>1.4</v>
      </c>
      <c r="N196" s="93">
        <v>2.3699999999999999E-2</v>
      </c>
      <c r="O196" s="93">
        <v>0.44</v>
      </c>
      <c r="P196" s="93">
        <v>42.2181</v>
      </c>
      <c r="Q196" s="93">
        <v>0.44</v>
      </c>
      <c r="R196" s="93">
        <v>4.7399999999999998E-2</v>
      </c>
      <c r="S196" s="93">
        <v>1.45</v>
      </c>
    </row>
    <row r="197" spans="1:19" x14ac:dyDescent="0.25">
      <c r="A197" s="1" t="s">
        <v>124</v>
      </c>
      <c r="B197" s="1" t="s">
        <v>1082</v>
      </c>
      <c r="C197" s="1" t="s">
        <v>1035</v>
      </c>
      <c r="D197" s="1" t="s">
        <v>1444</v>
      </c>
      <c r="E197" s="1" t="s">
        <v>1445</v>
      </c>
      <c r="F197" s="93">
        <v>151</v>
      </c>
      <c r="G197" s="93">
        <v>1</v>
      </c>
      <c r="H197" s="93">
        <v>155.30000000000001</v>
      </c>
      <c r="I197" s="93">
        <v>2.5</v>
      </c>
      <c r="J197" s="93">
        <v>224</v>
      </c>
      <c r="K197" s="93">
        <v>40</v>
      </c>
      <c r="L197" s="93">
        <v>0.1653</v>
      </c>
      <c r="M197" s="93">
        <v>0.9</v>
      </c>
      <c r="N197" s="93">
        <v>2.3699999999999999E-2</v>
      </c>
      <c r="O197" s="93">
        <v>0.34</v>
      </c>
      <c r="P197" s="93">
        <v>42.179600000000001</v>
      </c>
      <c r="Q197" s="93">
        <v>0.34</v>
      </c>
      <c r="R197" s="93">
        <v>5.0700000000000002E-2</v>
      </c>
      <c r="S197" s="93">
        <v>0.87</v>
      </c>
    </row>
    <row r="198" spans="1:19" x14ac:dyDescent="0.25">
      <c r="A198" s="1" t="s">
        <v>124</v>
      </c>
      <c r="B198" s="1" t="s">
        <v>1082</v>
      </c>
      <c r="C198" s="1" t="s">
        <v>1115</v>
      </c>
      <c r="D198" s="1" t="s">
        <v>1446</v>
      </c>
      <c r="E198" s="1" t="s">
        <v>1447</v>
      </c>
      <c r="F198" s="93">
        <v>151</v>
      </c>
      <c r="G198" s="93">
        <v>2.2999999999999998</v>
      </c>
      <c r="H198" s="93">
        <v>219.5</v>
      </c>
      <c r="I198" s="93">
        <v>18.600000000000001</v>
      </c>
      <c r="J198" s="93">
        <v>1048</v>
      </c>
      <c r="K198" s="93">
        <v>176</v>
      </c>
      <c r="L198" s="93">
        <v>0.24129999999999999</v>
      </c>
      <c r="M198" s="93">
        <v>4.7</v>
      </c>
      <c r="N198" s="93">
        <v>2.3699999999999999E-2</v>
      </c>
      <c r="O198" s="93">
        <v>0.75</v>
      </c>
      <c r="P198" s="93">
        <v>42.197299999999998</v>
      </c>
      <c r="Q198" s="93">
        <v>0.75</v>
      </c>
      <c r="R198" s="93">
        <v>7.4300000000000005E-2</v>
      </c>
      <c r="S198" s="93">
        <v>4.3600000000000003</v>
      </c>
    </row>
    <row r="199" spans="1:19" x14ac:dyDescent="0.25">
      <c r="A199" s="1" t="s">
        <v>124</v>
      </c>
      <c r="B199" s="1" t="s">
        <v>1082</v>
      </c>
      <c r="C199" s="1" t="s">
        <v>1106</v>
      </c>
      <c r="D199" s="1" t="s">
        <v>1448</v>
      </c>
      <c r="E199" s="1" t="s">
        <v>1449</v>
      </c>
      <c r="F199" s="93">
        <v>151</v>
      </c>
      <c r="G199" s="93">
        <v>1.8</v>
      </c>
      <c r="H199" s="93">
        <v>160.9</v>
      </c>
      <c r="I199" s="93">
        <v>11.1</v>
      </c>
      <c r="J199" s="93">
        <v>282</v>
      </c>
      <c r="K199" s="93">
        <v>152</v>
      </c>
      <c r="L199" s="93">
        <v>0.17169999999999999</v>
      </c>
      <c r="M199" s="93">
        <v>3.7</v>
      </c>
      <c r="N199" s="93">
        <v>2.3699999999999999E-2</v>
      </c>
      <c r="O199" s="93">
        <v>0.6</v>
      </c>
      <c r="P199" s="93">
        <v>42.199599999999997</v>
      </c>
      <c r="Q199" s="93">
        <v>0.6</v>
      </c>
      <c r="R199" s="93">
        <v>5.1900000000000002E-2</v>
      </c>
      <c r="S199" s="93">
        <v>3.28</v>
      </c>
    </row>
    <row r="200" spans="1:19" x14ac:dyDescent="0.25">
      <c r="A200" s="1" t="s">
        <v>124</v>
      </c>
      <c r="B200" s="1" t="s">
        <v>1034</v>
      </c>
      <c r="C200" s="1" t="s">
        <v>1070</v>
      </c>
      <c r="D200" s="1" t="s">
        <v>1450</v>
      </c>
      <c r="E200" s="95" t="s">
        <v>1451</v>
      </c>
      <c r="F200" s="93">
        <v>151.30000000000001</v>
      </c>
      <c r="G200" s="93">
        <v>2.7</v>
      </c>
      <c r="H200" s="93">
        <v>147.80000000000001</v>
      </c>
      <c r="I200" s="93">
        <v>10</v>
      </c>
      <c r="J200" s="93">
        <v>100</v>
      </c>
      <c r="K200" s="93">
        <v>174</v>
      </c>
      <c r="L200" s="93">
        <v>0.15670000000000001</v>
      </c>
      <c r="M200" s="93">
        <v>3.6</v>
      </c>
      <c r="N200" s="93">
        <v>2.3699999999999999E-2</v>
      </c>
      <c r="O200" s="93">
        <v>0.9</v>
      </c>
      <c r="P200" s="93">
        <v>42.113599999999998</v>
      </c>
      <c r="Q200" s="93">
        <v>0.9</v>
      </c>
      <c r="R200" s="93">
        <v>4.8000000000000001E-2</v>
      </c>
      <c r="S200" s="93">
        <v>3.67</v>
      </c>
    </row>
    <row r="201" spans="1:19" x14ac:dyDescent="0.25">
      <c r="A201" s="1" t="s">
        <v>124</v>
      </c>
      <c r="B201" s="1" t="s">
        <v>1082</v>
      </c>
      <c r="C201" s="1" t="s">
        <v>1086</v>
      </c>
      <c r="D201" s="1" t="s">
        <v>1452</v>
      </c>
      <c r="E201" s="95" t="s">
        <v>1453</v>
      </c>
      <c r="F201" s="93">
        <v>151.30000000000001</v>
      </c>
      <c r="G201" s="93">
        <v>1.6</v>
      </c>
      <c r="H201" s="93">
        <v>153.6</v>
      </c>
      <c r="I201" s="93">
        <v>6.8</v>
      </c>
      <c r="J201" s="93">
        <v>190</v>
      </c>
      <c r="K201" s="93">
        <v>110</v>
      </c>
      <c r="L201" s="93">
        <v>0.1633</v>
      </c>
      <c r="M201" s="93">
        <v>2.4</v>
      </c>
      <c r="N201" s="93">
        <v>2.3800000000000002E-2</v>
      </c>
      <c r="O201" s="93">
        <v>0.53</v>
      </c>
      <c r="P201" s="93">
        <v>42.104700000000001</v>
      </c>
      <c r="Q201" s="93">
        <v>0.53</v>
      </c>
      <c r="R201" s="93">
        <v>4.99E-2</v>
      </c>
      <c r="S201" s="93">
        <v>2.37</v>
      </c>
    </row>
    <row r="202" spans="1:19" x14ac:dyDescent="0.25">
      <c r="A202" s="1" t="s">
        <v>124</v>
      </c>
      <c r="B202" s="1" t="s">
        <v>1034</v>
      </c>
      <c r="C202" s="1" t="s">
        <v>1083</v>
      </c>
      <c r="D202" s="1" t="s">
        <v>1454</v>
      </c>
      <c r="E202" s="95" t="s">
        <v>1455</v>
      </c>
      <c r="F202" s="93">
        <v>151.5</v>
      </c>
      <c r="G202" s="93">
        <v>4.5</v>
      </c>
      <c r="H202" s="93">
        <v>156.4</v>
      </c>
      <c r="I202" s="93">
        <v>22.8</v>
      </c>
      <c r="J202" s="93">
        <v>344</v>
      </c>
      <c r="K202" s="93">
        <v>296</v>
      </c>
      <c r="L202" s="93">
        <v>0.1666</v>
      </c>
      <c r="M202" s="93">
        <v>7.8</v>
      </c>
      <c r="N202" s="93">
        <v>2.3800000000000002E-2</v>
      </c>
      <c r="O202" s="93">
        <v>1.5</v>
      </c>
      <c r="P202" s="93">
        <v>42.0518</v>
      </c>
      <c r="Q202" s="93">
        <v>1.5</v>
      </c>
      <c r="R202" s="93">
        <v>5.3400000000000003E-2</v>
      </c>
      <c r="S202" s="93">
        <v>6.56</v>
      </c>
    </row>
    <row r="203" spans="1:19" x14ac:dyDescent="0.25">
      <c r="A203" s="1" t="s">
        <v>124</v>
      </c>
      <c r="B203" s="1" t="s">
        <v>1082</v>
      </c>
      <c r="C203" s="1" t="s">
        <v>1109</v>
      </c>
      <c r="D203" s="1" t="s">
        <v>1456</v>
      </c>
      <c r="E203" s="1" t="s">
        <v>1457</v>
      </c>
      <c r="F203" s="93">
        <v>152</v>
      </c>
      <c r="G203" s="93">
        <v>1.2</v>
      </c>
      <c r="H203" s="93">
        <v>148.19999999999999</v>
      </c>
      <c r="I203" s="93">
        <v>2.9</v>
      </c>
      <c r="J203" s="93">
        <v>116</v>
      </c>
      <c r="K203" s="93">
        <v>46</v>
      </c>
      <c r="L203" s="93">
        <v>0.15720000000000001</v>
      </c>
      <c r="M203" s="93">
        <v>1.1000000000000001</v>
      </c>
      <c r="N203" s="93">
        <v>2.3900000000000001E-2</v>
      </c>
      <c r="O203" s="93">
        <v>0.39</v>
      </c>
      <c r="P203" s="93">
        <v>41.9131</v>
      </c>
      <c r="Q203" s="93">
        <v>0.39</v>
      </c>
      <c r="R203" s="93">
        <v>4.8399999999999999E-2</v>
      </c>
      <c r="S203" s="93">
        <v>0.97</v>
      </c>
    </row>
    <row r="204" spans="1:19" x14ac:dyDescent="0.25">
      <c r="A204" s="1" t="s">
        <v>124</v>
      </c>
      <c r="B204" s="1" t="s">
        <v>1034</v>
      </c>
      <c r="C204" s="1" t="s">
        <v>1135</v>
      </c>
      <c r="D204" s="1" t="s">
        <v>1458</v>
      </c>
      <c r="E204" s="95" t="s">
        <v>1459</v>
      </c>
      <c r="F204" s="93">
        <v>152.19999999999999</v>
      </c>
      <c r="G204" s="93">
        <v>1.3</v>
      </c>
      <c r="H204" s="93">
        <v>148.9</v>
      </c>
      <c r="I204" s="93">
        <v>4.3</v>
      </c>
      <c r="J204" s="93">
        <v>96</v>
      </c>
      <c r="K204" s="93">
        <v>70</v>
      </c>
      <c r="L204" s="93">
        <v>0.15790000000000001</v>
      </c>
      <c r="M204" s="93">
        <v>1.6</v>
      </c>
      <c r="N204" s="93">
        <v>2.3900000000000001E-2</v>
      </c>
      <c r="O204" s="93">
        <v>0.42</v>
      </c>
      <c r="P204" s="93">
        <v>41.844000000000001</v>
      </c>
      <c r="Q204" s="93">
        <v>0.42</v>
      </c>
      <c r="R204" s="93">
        <v>4.8000000000000001E-2</v>
      </c>
      <c r="S204" s="93">
        <v>1.48</v>
      </c>
    </row>
    <row r="205" spans="1:19" x14ac:dyDescent="0.25">
      <c r="A205" s="1" t="s">
        <v>124</v>
      </c>
      <c r="B205" s="1" t="s">
        <v>1082</v>
      </c>
      <c r="C205" s="1" t="s">
        <v>1132</v>
      </c>
      <c r="D205" s="1" t="s">
        <v>1460</v>
      </c>
      <c r="E205" s="1" t="s">
        <v>1461</v>
      </c>
      <c r="F205" s="93">
        <v>152.30000000000001</v>
      </c>
      <c r="G205" s="93">
        <v>1.3</v>
      </c>
      <c r="H205" s="93">
        <v>163.30000000000001</v>
      </c>
      <c r="I205" s="93">
        <v>4.7</v>
      </c>
      <c r="J205" s="93">
        <v>362</v>
      </c>
      <c r="K205" s="93">
        <v>80</v>
      </c>
      <c r="L205" s="93">
        <v>0.17449999999999999</v>
      </c>
      <c r="M205" s="93">
        <v>1.6</v>
      </c>
      <c r="N205" s="93">
        <v>2.3900000000000001E-2</v>
      </c>
      <c r="O205" s="93">
        <v>0.42</v>
      </c>
      <c r="P205" s="93">
        <v>41.822800000000001</v>
      </c>
      <c r="Q205" s="93">
        <v>0.42</v>
      </c>
      <c r="R205" s="93">
        <v>5.3800000000000001E-2</v>
      </c>
      <c r="S205" s="93">
        <v>1.77</v>
      </c>
    </row>
    <row r="206" spans="1:19" x14ac:dyDescent="0.25">
      <c r="A206" s="1" t="s">
        <v>124</v>
      </c>
      <c r="B206" s="1" t="s">
        <v>1082</v>
      </c>
      <c r="C206" s="1" t="s">
        <v>1058</v>
      </c>
      <c r="D206" s="1" t="s">
        <v>1462</v>
      </c>
      <c r="E206" s="95" t="s">
        <v>1463</v>
      </c>
      <c r="F206" s="93">
        <v>152.5</v>
      </c>
      <c r="G206" s="93">
        <v>3</v>
      </c>
      <c r="H206" s="93">
        <v>144.5</v>
      </c>
      <c r="I206" s="93">
        <v>13.5</v>
      </c>
      <c r="J206" s="93">
        <v>46</v>
      </c>
      <c r="K206" s="93">
        <v>154</v>
      </c>
      <c r="L206" s="93">
        <v>0.153</v>
      </c>
      <c r="M206" s="93">
        <v>5</v>
      </c>
      <c r="N206" s="93">
        <v>2.3900000000000001E-2</v>
      </c>
      <c r="O206" s="93">
        <v>1</v>
      </c>
      <c r="P206" s="93">
        <v>41.770899999999997</v>
      </c>
      <c r="Q206" s="93">
        <v>1</v>
      </c>
      <c r="R206" s="93">
        <v>4.7E-2</v>
      </c>
      <c r="S206" s="93">
        <v>4.66</v>
      </c>
    </row>
    <row r="207" spans="1:19" x14ac:dyDescent="0.25">
      <c r="A207" s="1" t="s">
        <v>124</v>
      </c>
      <c r="B207" s="1" t="s">
        <v>1082</v>
      </c>
      <c r="C207" s="1" t="s">
        <v>1044</v>
      </c>
      <c r="D207" s="1" t="s">
        <v>1464</v>
      </c>
      <c r="E207" s="1" t="s">
        <v>1465</v>
      </c>
      <c r="F207" s="93">
        <v>152.5</v>
      </c>
      <c r="G207" s="93">
        <v>2.2999999999999998</v>
      </c>
      <c r="H207" s="93">
        <v>208.3</v>
      </c>
      <c r="I207" s="93">
        <v>14.6</v>
      </c>
      <c r="J207" s="93">
        <v>900</v>
      </c>
      <c r="K207" s="93">
        <v>128</v>
      </c>
      <c r="L207" s="93">
        <v>0.22770000000000001</v>
      </c>
      <c r="M207" s="93">
        <v>3.9</v>
      </c>
      <c r="N207" s="93">
        <v>2.3900000000000001E-2</v>
      </c>
      <c r="O207" s="93">
        <v>0.76</v>
      </c>
      <c r="P207" s="93">
        <v>41.7727</v>
      </c>
      <c r="Q207" s="93">
        <v>0.76</v>
      </c>
      <c r="R207" s="93">
        <v>6.9099999999999995E-2</v>
      </c>
      <c r="S207" s="93">
        <v>3.09</v>
      </c>
    </row>
    <row r="208" spans="1:19" x14ac:dyDescent="0.25">
      <c r="A208" s="1" t="s">
        <v>124</v>
      </c>
      <c r="B208" s="1" t="s">
        <v>1034</v>
      </c>
      <c r="C208" s="1" t="s">
        <v>1112</v>
      </c>
      <c r="D208" s="1" t="s">
        <v>1466</v>
      </c>
      <c r="E208" s="1" t="s">
        <v>1467</v>
      </c>
      <c r="F208" s="93">
        <v>152.5</v>
      </c>
      <c r="G208" s="93">
        <v>2.2999999999999998</v>
      </c>
      <c r="H208" s="93">
        <v>163.80000000000001</v>
      </c>
      <c r="I208" s="93">
        <v>6.8</v>
      </c>
      <c r="J208" s="93">
        <v>286</v>
      </c>
      <c r="K208" s="93">
        <v>100</v>
      </c>
      <c r="L208" s="93">
        <v>0.17510000000000001</v>
      </c>
      <c r="M208" s="93">
        <v>2.2000000000000002</v>
      </c>
      <c r="N208" s="93">
        <v>2.3900000000000001E-2</v>
      </c>
      <c r="O208" s="93">
        <v>0.77</v>
      </c>
      <c r="P208" s="93">
        <v>41.7836</v>
      </c>
      <c r="Q208" s="93">
        <v>0.77</v>
      </c>
      <c r="R208" s="93">
        <v>5.1999999999999998E-2</v>
      </c>
      <c r="S208" s="93">
        <v>2.1800000000000002</v>
      </c>
    </row>
    <row r="209" spans="1:19" x14ac:dyDescent="0.25">
      <c r="A209" s="1" t="s">
        <v>124</v>
      </c>
      <c r="B209" s="1" t="s">
        <v>1034</v>
      </c>
      <c r="C209" s="1" t="s">
        <v>1112</v>
      </c>
      <c r="D209" s="1" t="s">
        <v>1468</v>
      </c>
      <c r="E209" s="95" t="s">
        <v>1469</v>
      </c>
      <c r="F209" s="93">
        <v>152.80000000000001</v>
      </c>
      <c r="G209" s="93">
        <v>2.6</v>
      </c>
      <c r="H209" s="93">
        <v>150.9</v>
      </c>
      <c r="I209" s="93">
        <v>10.199999999999999</v>
      </c>
      <c r="J209" s="93">
        <v>56</v>
      </c>
      <c r="K209" s="93">
        <v>142</v>
      </c>
      <c r="L209" s="93">
        <v>0.1603</v>
      </c>
      <c r="M209" s="93">
        <v>3.6</v>
      </c>
      <c r="N209" s="93">
        <v>2.4E-2</v>
      </c>
      <c r="O209" s="93">
        <v>0.87</v>
      </c>
      <c r="P209" s="93">
        <v>41.6783</v>
      </c>
      <c r="Q209" s="93">
        <v>0.87</v>
      </c>
      <c r="R209" s="93">
        <v>4.7199999999999999E-2</v>
      </c>
      <c r="S209" s="93">
        <v>3.73</v>
      </c>
    </row>
    <row r="210" spans="1:19" x14ac:dyDescent="0.25">
      <c r="A210" s="1" t="s">
        <v>124</v>
      </c>
      <c r="B210" s="1" t="s">
        <v>1034</v>
      </c>
      <c r="C210" s="1" t="s">
        <v>1038</v>
      </c>
      <c r="D210" s="1" t="s">
        <v>1470</v>
      </c>
      <c r="E210" s="1" t="s">
        <v>1471</v>
      </c>
      <c r="F210" s="93">
        <v>153.30000000000001</v>
      </c>
      <c r="G210" s="93">
        <v>1.1000000000000001</v>
      </c>
      <c r="H210" s="93">
        <v>149.80000000000001</v>
      </c>
      <c r="I210" s="93">
        <v>3.2</v>
      </c>
      <c r="J210" s="93">
        <v>108</v>
      </c>
      <c r="K210" s="93">
        <v>52</v>
      </c>
      <c r="L210" s="93">
        <v>0.15890000000000001</v>
      </c>
      <c r="M210" s="93">
        <v>1.2</v>
      </c>
      <c r="N210" s="93">
        <v>2.41E-2</v>
      </c>
      <c r="O210" s="93">
        <v>0.35</v>
      </c>
      <c r="P210" s="93">
        <v>41.553199999999997</v>
      </c>
      <c r="Q210" s="93">
        <v>0.35</v>
      </c>
      <c r="R210" s="93">
        <v>4.82E-2</v>
      </c>
      <c r="S210" s="93">
        <v>1.0900000000000001</v>
      </c>
    </row>
    <row r="211" spans="1:19" x14ac:dyDescent="0.25">
      <c r="A211" s="1" t="s">
        <v>124</v>
      </c>
      <c r="B211" s="1" t="s">
        <v>1082</v>
      </c>
      <c r="C211" s="1" t="s">
        <v>1070</v>
      </c>
      <c r="D211" s="1" t="s">
        <v>1472</v>
      </c>
      <c r="E211" s="1" t="s">
        <v>1473</v>
      </c>
      <c r="F211" s="93">
        <v>154.30000000000001</v>
      </c>
      <c r="G211" s="93">
        <v>1.8</v>
      </c>
      <c r="H211" s="93">
        <v>146.19999999999999</v>
      </c>
      <c r="I211" s="93">
        <v>6.7</v>
      </c>
      <c r="J211" s="93">
        <v>48</v>
      </c>
      <c r="K211" s="93">
        <v>102</v>
      </c>
      <c r="L211" s="93">
        <v>0.15479999999999999</v>
      </c>
      <c r="M211" s="93">
        <v>2.5</v>
      </c>
      <c r="N211" s="93">
        <v>2.4199999999999999E-2</v>
      </c>
      <c r="O211" s="93">
        <v>0.57999999999999996</v>
      </c>
      <c r="P211" s="93">
        <v>41.278700000000001</v>
      </c>
      <c r="Q211" s="93">
        <v>0.57999999999999996</v>
      </c>
      <c r="R211" s="93">
        <v>4.7E-2</v>
      </c>
      <c r="S211" s="93">
        <v>2.31</v>
      </c>
    </row>
    <row r="212" spans="1:19" x14ac:dyDescent="0.25">
      <c r="A212" s="1" t="s">
        <v>124</v>
      </c>
      <c r="B212" s="1" t="s">
        <v>1082</v>
      </c>
      <c r="C212" s="1" t="s">
        <v>1061</v>
      </c>
      <c r="D212" s="1" t="s">
        <v>1474</v>
      </c>
      <c r="E212" s="1" t="s">
        <v>1475</v>
      </c>
      <c r="F212" s="93">
        <v>154.69999999999999</v>
      </c>
      <c r="G212" s="93">
        <v>3.5</v>
      </c>
      <c r="H212" s="93">
        <v>227.3</v>
      </c>
      <c r="I212" s="93">
        <v>21</v>
      </c>
      <c r="J212" s="93">
        <v>1042</v>
      </c>
      <c r="K212" s="93">
        <v>174</v>
      </c>
      <c r="L212" s="93">
        <v>0.25080000000000002</v>
      </c>
      <c r="M212" s="93">
        <v>5.2</v>
      </c>
      <c r="N212" s="93">
        <v>2.4299999999999999E-2</v>
      </c>
      <c r="O212" s="93">
        <v>1.1499999999999999</v>
      </c>
      <c r="P212" s="93">
        <v>41.183300000000003</v>
      </c>
      <c r="Q212" s="93">
        <v>1.1499999999999999</v>
      </c>
      <c r="R212" s="93">
        <v>7.3999999999999996E-2</v>
      </c>
      <c r="S212" s="93">
        <v>4.33</v>
      </c>
    </row>
    <row r="213" spans="1:19" x14ac:dyDescent="0.25">
      <c r="A213" s="1" t="s">
        <v>124</v>
      </c>
      <c r="B213" s="1" t="s">
        <v>1082</v>
      </c>
      <c r="C213" s="1" t="s">
        <v>1073</v>
      </c>
      <c r="D213" s="1" t="s">
        <v>1476</v>
      </c>
      <c r="E213" s="95" t="s">
        <v>1477</v>
      </c>
      <c r="F213" s="93">
        <v>154.69999999999999</v>
      </c>
      <c r="G213" s="93">
        <v>1.5</v>
      </c>
      <c r="H213" s="93">
        <v>149.6</v>
      </c>
      <c r="I213" s="93">
        <v>6.9</v>
      </c>
      <c r="J213" s="93">
        <v>64</v>
      </c>
      <c r="K213" s="93">
        <v>114</v>
      </c>
      <c r="L213" s="93">
        <v>0.1588</v>
      </c>
      <c r="M213" s="93">
        <v>2.5</v>
      </c>
      <c r="N213" s="93">
        <v>2.4299999999999999E-2</v>
      </c>
      <c r="O213" s="93">
        <v>0.51</v>
      </c>
      <c r="P213" s="93">
        <v>41.168999999999997</v>
      </c>
      <c r="Q213" s="93">
        <v>0.51</v>
      </c>
      <c r="R213" s="93">
        <v>4.7300000000000002E-2</v>
      </c>
      <c r="S213" s="93">
        <v>2.39</v>
      </c>
    </row>
    <row r="214" spans="1:19" x14ac:dyDescent="0.25">
      <c r="A214" s="1" t="s">
        <v>124</v>
      </c>
      <c r="B214" s="1" t="s">
        <v>1082</v>
      </c>
      <c r="C214" s="1" t="s">
        <v>1086</v>
      </c>
      <c r="D214" s="1" t="s">
        <v>1478</v>
      </c>
      <c r="E214" s="1" t="s">
        <v>1479</v>
      </c>
      <c r="F214" s="93">
        <v>155</v>
      </c>
      <c r="G214" s="93">
        <v>1.3</v>
      </c>
      <c r="H214" s="93">
        <v>165.8</v>
      </c>
      <c r="I214" s="93">
        <v>5.7</v>
      </c>
      <c r="J214" s="93">
        <v>324</v>
      </c>
      <c r="K214" s="93">
        <v>80</v>
      </c>
      <c r="L214" s="93">
        <v>0.17730000000000001</v>
      </c>
      <c r="M214" s="93">
        <v>1.9</v>
      </c>
      <c r="N214" s="93">
        <v>2.4299999999999999E-2</v>
      </c>
      <c r="O214" s="93">
        <v>0.43</v>
      </c>
      <c r="P214" s="93">
        <v>41.099800000000002</v>
      </c>
      <c r="Q214" s="93">
        <v>0.43</v>
      </c>
      <c r="R214" s="93">
        <v>5.2900000000000003E-2</v>
      </c>
      <c r="S214" s="93">
        <v>1.76</v>
      </c>
    </row>
    <row r="215" spans="1:19" x14ac:dyDescent="0.25">
      <c r="A215" s="1" t="s">
        <v>124</v>
      </c>
      <c r="B215" s="1" t="s">
        <v>1082</v>
      </c>
      <c r="C215" s="1" t="s">
        <v>1132</v>
      </c>
      <c r="D215" s="1" t="s">
        <v>1480</v>
      </c>
      <c r="E215" s="95" t="s">
        <v>1481</v>
      </c>
      <c r="F215" s="93">
        <v>155.1</v>
      </c>
      <c r="G215" s="93">
        <v>2.2999999999999998</v>
      </c>
      <c r="H215" s="93">
        <v>152.1</v>
      </c>
      <c r="I215" s="93">
        <v>7.8</v>
      </c>
      <c r="J215" s="93">
        <v>106</v>
      </c>
      <c r="K215" s="93">
        <v>136</v>
      </c>
      <c r="L215" s="93">
        <v>0.16159999999999999</v>
      </c>
      <c r="M215" s="93">
        <v>2.8</v>
      </c>
      <c r="N215" s="93">
        <v>2.4299999999999999E-2</v>
      </c>
      <c r="O215" s="93">
        <v>0.75</v>
      </c>
      <c r="P215" s="93">
        <v>41.071599999999997</v>
      </c>
      <c r="Q215" s="93">
        <v>0.75</v>
      </c>
      <c r="R215" s="93">
        <v>4.82E-2</v>
      </c>
      <c r="S215" s="93">
        <v>2.88</v>
      </c>
    </row>
    <row r="216" spans="1:19" x14ac:dyDescent="0.25">
      <c r="A216" s="1" t="s">
        <v>124</v>
      </c>
      <c r="B216" s="1" t="s">
        <v>1034</v>
      </c>
      <c r="C216" s="1" t="s">
        <v>1132</v>
      </c>
      <c r="D216" s="1" t="s">
        <v>1482</v>
      </c>
      <c r="E216" s="95" t="s">
        <v>1483</v>
      </c>
      <c r="F216" s="93">
        <v>155.30000000000001</v>
      </c>
      <c r="G216" s="93">
        <v>1.7</v>
      </c>
      <c r="H216" s="93">
        <v>153.80000000000001</v>
      </c>
      <c r="I216" s="93">
        <v>6</v>
      </c>
      <c r="J216" s="93">
        <v>144</v>
      </c>
      <c r="K216" s="93">
        <v>88</v>
      </c>
      <c r="L216" s="93">
        <v>0.16350000000000001</v>
      </c>
      <c r="M216" s="93">
        <v>2.1</v>
      </c>
      <c r="N216" s="93">
        <v>2.4400000000000002E-2</v>
      </c>
      <c r="O216" s="93">
        <v>0.54</v>
      </c>
      <c r="P216" s="93">
        <v>41.0077</v>
      </c>
      <c r="Q216" s="93">
        <v>0.54</v>
      </c>
      <c r="R216" s="93">
        <v>4.9000000000000002E-2</v>
      </c>
      <c r="S216" s="93">
        <v>1.9</v>
      </c>
    </row>
    <row r="217" spans="1:19" x14ac:dyDescent="0.25">
      <c r="A217" s="1" t="s">
        <v>124</v>
      </c>
      <c r="B217" s="1" t="s">
        <v>1034</v>
      </c>
      <c r="C217" s="1" t="s">
        <v>1044</v>
      </c>
      <c r="D217" s="1" t="s">
        <v>1484</v>
      </c>
      <c r="E217" s="95" t="s">
        <v>1485</v>
      </c>
      <c r="F217" s="93">
        <v>155.6</v>
      </c>
      <c r="G217" s="93">
        <v>1.1000000000000001</v>
      </c>
      <c r="H217" s="93">
        <v>152.9</v>
      </c>
      <c r="I217" s="93">
        <v>3.3</v>
      </c>
      <c r="J217" s="93">
        <v>128</v>
      </c>
      <c r="K217" s="93">
        <v>50</v>
      </c>
      <c r="L217" s="93">
        <v>0.16259999999999999</v>
      </c>
      <c r="M217" s="93">
        <v>1.2</v>
      </c>
      <c r="N217" s="93">
        <v>2.4400000000000002E-2</v>
      </c>
      <c r="O217" s="93">
        <v>0.34</v>
      </c>
      <c r="P217" s="93">
        <v>40.936199999999999</v>
      </c>
      <c r="Q217" s="93">
        <v>0.34</v>
      </c>
      <c r="R217" s="93">
        <v>4.8599999999999997E-2</v>
      </c>
      <c r="S217" s="93">
        <v>1.04</v>
      </c>
    </row>
    <row r="218" spans="1:19" x14ac:dyDescent="0.25">
      <c r="A218" s="1" t="s">
        <v>124</v>
      </c>
      <c r="B218" s="1" t="s">
        <v>1034</v>
      </c>
      <c r="C218" s="1" t="s">
        <v>1135</v>
      </c>
      <c r="D218" s="1" t="s">
        <v>1486</v>
      </c>
      <c r="E218" s="95" t="s">
        <v>1487</v>
      </c>
      <c r="F218" s="93">
        <v>156.30000000000001</v>
      </c>
      <c r="G218" s="93">
        <v>2.6</v>
      </c>
      <c r="H218" s="93">
        <v>158</v>
      </c>
      <c r="I218" s="93">
        <v>8.6</v>
      </c>
      <c r="J218" s="93">
        <v>194</v>
      </c>
      <c r="K218" s="93">
        <v>136</v>
      </c>
      <c r="L218" s="93">
        <v>0.16839999999999999</v>
      </c>
      <c r="M218" s="93">
        <v>2.9</v>
      </c>
      <c r="N218" s="93">
        <v>2.4500000000000001E-2</v>
      </c>
      <c r="O218" s="93">
        <v>0.84</v>
      </c>
      <c r="P218" s="93">
        <v>40.739899999999999</v>
      </c>
      <c r="Q218" s="93">
        <v>0.84</v>
      </c>
      <c r="R218" s="93">
        <v>0.05</v>
      </c>
      <c r="S218" s="93">
        <v>2.92</v>
      </c>
    </row>
    <row r="219" spans="1:19" x14ac:dyDescent="0.25">
      <c r="A219" s="1" t="s">
        <v>124</v>
      </c>
      <c r="B219" s="1" t="s">
        <v>1082</v>
      </c>
      <c r="C219" s="1" t="s">
        <v>1109</v>
      </c>
      <c r="D219" s="1" t="s">
        <v>1488</v>
      </c>
      <c r="E219" s="1" t="s">
        <v>1489</v>
      </c>
      <c r="F219" s="93">
        <v>158.19999999999999</v>
      </c>
      <c r="G219" s="93">
        <v>1.7</v>
      </c>
      <c r="H219" s="93">
        <v>189.3</v>
      </c>
      <c r="I219" s="93">
        <v>6.2</v>
      </c>
      <c r="J219" s="93">
        <v>634</v>
      </c>
      <c r="K219" s="93">
        <v>74</v>
      </c>
      <c r="L219" s="93">
        <v>0.2049</v>
      </c>
      <c r="M219" s="93">
        <v>1.8</v>
      </c>
      <c r="N219" s="93">
        <v>2.4799999999999999E-2</v>
      </c>
      <c r="O219" s="93">
        <v>0.56000000000000005</v>
      </c>
      <c r="P219" s="93">
        <v>40.26</v>
      </c>
      <c r="Q219" s="93">
        <v>0.56000000000000005</v>
      </c>
      <c r="R219" s="93">
        <v>6.0900000000000003E-2</v>
      </c>
      <c r="S219" s="93">
        <v>1.71</v>
      </c>
    </row>
    <row r="220" spans="1:19" x14ac:dyDescent="0.25">
      <c r="A220" s="1" t="s">
        <v>124</v>
      </c>
      <c r="B220" s="1" t="s">
        <v>1034</v>
      </c>
      <c r="C220" s="1" t="s">
        <v>1073</v>
      </c>
      <c r="D220" s="1" t="s">
        <v>1490</v>
      </c>
      <c r="E220" s="1" t="s">
        <v>1491</v>
      </c>
      <c r="F220" s="93">
        <v>161.30000000000001</v>
      </c>
      <c r="G220" s="93">
        <v>2.4</v>
      </c>
      <c r="H220" s="93">
        <v>268.3</v>
      </c>
      <c r="I220" s="93">
        <v>14</v>
      </c>
      <c r="J220" s="93">
        <v>1338</v>
      </c>
      <c r="K220" s="93">
        <v>100</v>
      </c>
      <c r="L220" s="93">
        <v>0.3024</v>
      </c>
      <c r="M220" s="93">
        <v>3</v>
      </c>
      <c r="N220" s="93">
        <v>2.53E-2</v>
      </c>
      <c r="O220" s="93">
        <v>0.77</v>
      </c>
      <c r="P220" s="93">
        <v>39.4786</v>
      </c>
      <c r="Q220" s="93">
        <v>0.77</v>
      </c>
      <c r="R220" s="93">
        <v>8.5999999999999993E-2</v>
      </c>
      <c r="S220" s="93">
        <v>2.58</v>
      </c>
    </row>
    <row r="221" spans="1:19" x14ac:dyDescent="0.25">
      <c r="A221" s="1" t="s">
        <v>124</v>
      </c>
      <c r="B221" s="1" t="s">
        <v>1082</v>
      </c>
      <c r="C221" s="1" t="s">
        <v>1112</v>
      </c>
      <c r="D221" s="1" t="s">
        <v>1492</v>
      </c>
      <c r="E221" s="1" t="s">
        <v>1493</v>
      </c>
      <c r="F221" s="93">
        <v>195.3</v>
      </c>
      <c r="G221" s="93">
        <v>2.6</v>
      </c>
      <c r="H221" s="93">
        <v>618</v>
      </c>
      <c r="I221" s="93">
        <v>27.1</v>
      </c>
      <c r="J221" s="93">
        <v>2788</v>
      </c>
      <c r="K221" s="93">
        <v>80</v>
      </c>
      <c r="L221" s="93">
        <v>0.83799999999999997</v>
      </c>
      <c r="M221" s="93">
        <v>2.9</v>
      </c>
      <c r="N221" s="93">
        <v>3.0800000000000001E-2</v>
      </c>
      <c r="O221" s="93">
        <v>0.67</v>
      </c>
      <c r="P221" s="93">
        <v>32.504399999999997</v>
      </c>
      <c r="Q221" s="93">
        <v>0.67</v>
      </c>
      <c r="R221" s="93">
        <v>0.1956</v>
      </c>
      <c r="S221" s="93">
        <v>2.42</v>
      </c>
    </row>
    <row r="222" spans="1:19" x14ac:dyDescent="0.25">
      <c r="A222" s="1" t="s">
        <v>124</v>
      </c>
      <c r="B222" s="1" t="s">
        <v>1034</v>
      </c>
      <c r="C222" s="1" t="s">
        <v>1070</v>
      </c>
      <c r="D222" s="1" t="s">
        <v>1494</v>
      </c>
      <c r="E222" s="99" t="s">
        <v>1495</v>
      </c>
      <c r="F222" s="93">
        <v>231</v>
      </c>
      <c r="G222" s="93">
        <v>10.4</v>
      </c>
      <c r="H222" s="93">
        <v>245.8</v>
      </c>
      <c r="I222" s="93">
        <v>13.3</v>
      </c>
      <c r="J222" s="93">
        <v>402</v>
      </c>
      <c r="K222" s="93">
        <v>134</v>
      </c>
      <c r="L222" s="93">
        <v>0.27389999999999998</v>
      </c>
      <c r="M222" s="93">
        <v>3</v>
      </c>
      <c r="N222" s="93">
        <v>3.6499999999999998E-2</v>
      </c>
      <c r="O222" s="93">
        <v>2.29</v>
      </c>
      <c r="P222" s="93">
        <v>27.4145</v>
      </c>
      <c r="Q222" s="93">
        <v>2.29</v>
      </c>
      <c r="R222" s="93">
        <v>5.4800000000000001E-2</v>
      </c>
      <c r="S222" s="93">
        <v>2.96</v>
      </c>
    </row>
    <row r="223" spans="1:19" x14ac:dyDescent="0.25">
      <c r="A223" s="1" t="s">
        <v>124</v>
      </c>
      <c r="B223" s="1" t="s">
        <v>1082</v>
      </c>
      <c r="C223" s="1" t="s">
        <v>1038</v>
      </c>
      <c r="D223" s="1" t="s">
        <v>1496</v>
      </c>
      <c r="E223" s="1" t="s">
        <v>1497</v>
      </c>
      <c r="F223" s="93">
        <v>332.9</v>
      </c>
      <c r="G223" s="93">
        <v>21.4</v>
      </c>
      <c r="H223" s="93">
        <v>1640.9</v>
      </c>
      <c r="I223" s="93">
        <v>122.2</v>
      </c>
      <c r="J223" s="93">
        <v>4000</v>
      </c>
      <c r="K223" s="93">
        <v>0</v>
      </c>
      <c r="L223" s="93">
        <v>4.0331000000000001</v>
      </c>
      <c r="M223" s="93">
        <v>7.5</v>
      </c>
      <c r="N223" s="93">
        <v>5.2999999999999999E-2</v>
      </c>
      <c r="O223" s="93">
        <v>3.29</v>
      </c>
      <c r="P223" s="93">
        <v>18.867999999999999</v>
      </c>
      <c r="Q223" s="93">
        <v>3.29</v>
      </c>
      <c r="R223" s="93">
        <v>0.54349999999999998</v>
      </c>
      <c r="S223" s="93">
        <v>2.67</v>
      </c>
    </row>
    <row r="224" spans="1:19" x14ac:dyDescent="0.25">
      <c r="A224" s="1" t="s">
        <v>124</v>
      </c>
      <c r="B224" s="1" t="s">
        <v>1082</v>
      </c>
      <c r="C224" s="1" t="s">
        <v>1083</v>
      </c>
      <c r="D224" s="1" t="s">
        <v>1498</v>
      </c>
      <c r="E224" s="99" t="s">
        <v>1499</v>
      </c>
      <c r="F224" s="93">
        <v>523.1</v>
      </c>
      <c r="G224" s="93">
        <v>11.4</v>
      </c>
      <c r="H224" s="93">
        <v>530.20000000000005</v>
      </c>
      <c r="I224" s="93">
        <v>9.6999999999999993</v>
      </c>
      <c r="J224" s="93">
        <v>552</v>
      </c>
      <c r="K224" s="93">
        <v>40</v>
      </c>
      <c r="L224" s="93">
        <v>0.68569999999999998</v>
      </c>
      <c r="M224" s="93">
        <v>1.2</v>
      </c>
      <c r="N224" s="93">
        <v>8.4500000000000006E-2</v>
      </c>
      <c r="O224" s="93">
        <v>1.1299999999999999</v>
      </c>
      <c r="P224" s="93">
        <v>11.8293</v>
      </c>
      <c r="Q224" s="93">
        <v>1.1299999999999999</v>
      </c>
      <c r="R224" s="93">
        <v>5.8599999999999999E-2</v>
      </c>
      <c r="S224" s="93">
        <v>0.91</v>
      </c>
    </row>
    <row r="227" spans="1:19" x14ac:dyDescent="0.25">
      <c r="A227" s="1" t="s">
        <v>1500</v>
      </c>
      <c r="B227" s="1" t="s">
        <v>1276</v>
      </c>
      <c r="C227" s="1" t="s">
        <v>1044</v>
      </c>
      <c r="D227" s="1" t="s">
        <v>1501</v>
      </c>
      <c r="E227" s="95" t="s">
        <v>1502</v>
      </c>
      <c r="F227" s="93">
        <v>150.4</v>
      </c>
      <c r="G227" s="93">
        <v>2.2999999999999998</v>
      </c>
      <c r="H227" s="93">
        <v>157.1</v>
      </c>
      <c r="I227" s="93">
        <v>12.9</v>
      </c>
      <c r="J227" s="93">
        <v>260</v>
      </c>
      <c r="K227" s="93">
        <v>182</v>
      </c>
      <c r="L227" s="93">
        <v>0.16739999999999999</v>
      </c>
      <c r="M227" s="93">
        <v>4.4000000000000004</v>
      </c>
      <c r="N227" s="93">
        <v>2.3599999999999999E-2</v>
      </c>
      <c r="O227" s="93">
        <v>0.78</v>
      </c>
      <c r="P227" s="93">
        <v>42.360599999999998</v>
      </c>
      <c r="Q227" s="93">
        <v>0.78</v>
      </c>
      <c r="R227" s="93">
        <v>5.1400000000000001E-2</v>
      </c>
      <c r="S227" s="93">
        <v>3.99</v>
      </c>
    </row>
    <row r="228" spans="1:19" x14ac:dyDescent="0.25">
      <c r="A228" s="1" t="s">
        <v>1500</v>
      </c>
      <c r="B228" s="1" t="s">
        <v>1276</v>
      </c>
      <c r="C228" s="1" t="s">
        <v>1055</v>
      </c>
      <c r="D228" s="1" t="s">
        <v>1503</v>
      </c>
      <c r="E228" s="95" t="s">
        <v>1504</v>
      </c>
      <c r="F228" s="93">
        <v>151.9</v>
      </c>
      <c r="G228" s="93">
        <v>1</v>
      </c>
      <c r="H228" s="93">
        <v>153.69999999999999</v>
      </c>
      <c r="I228" s="93">
        <v>4.2</v>
      </c>
      <c r="J228" s="93">
        <v>228</v>
      </c>
      <c r="K228" s="93">
        <v>58</v>
      </c>
      <c r="L228" s="93">
        <v>0.16339999999999999</v>
      </c>
      <c r="M228" s="93">
        <v>1.5</v>
      </c>
      <c r="N228" s="93">
        <v>2.3800000000000002E-2</v>
      </c>
      <c r="O228" s="93">
        <v>0.33</v>
      </c>
      <c r="P228" s="93">
        <v>41.948599999999999</v>
      </c>
      <c r="Q228" s="93">
        <v>0.33</v>
      </c>
      <c r="R228" s="93">
        <v>5.0700000000000002E-2</v>
      </c>
      <c r="S228" s="93">
        <v>1.27</v>
      </c>
    </row>
    <row r="229" spans="1:19" x14ac:dyDescent="0.25">
      <c r="A229" s="1" t="s">
        <v>1500</v>
      </c>
      <c r="B229" s="1" t="s">
        <v>1276</v>
      </c>
      <c r="C229" s="1" t="s">
        <v>1091</v>
      </c>
      <c r="D229" s="1" t="s">
        <v>1505</v>
      </c>
      <c r="E229" s="1" t="s">
        <v>1506</v>
      </c>
      <c r="F229" s="93">
        <v>152</v>
      </c>
      <c r="G229" s="93">
        <v>1.6</v>
      </c>
      <c r="H229" s="93">
        <v>158.6</v>
      </c>
      <c r="I229" s="93">
        <v>6.7</v>
      </c>
      <c r="J229" s="93">
        <v>250</v>
      </c>
      <c r="K229" s="93">
        <v>102</v>
      </c>
      <c r="L229" s="93">
        <v>0.16900000000000001</v>
      </c>
      <c r="M229" s="93">
        <v>2.2999999999999998</v>
      </c>
      <c r="N229" s="93">
        <v>2.3900000000000001E-2</v>
      </c>
      <c r="O229" s="93">
        <v>0.54</v>
      </c>
      <c r="P229" s="93">
        <v>41.9116</v>
      </c>
      <c r="Q229" s="93">
        <v>0.54</v>
      </c>
      <c r="R229" s="93">
        <v>5.1200000000000002E-2</v>
      </c>
      <c r="S229" s="93">
        <v>2.23</v>
      </c>
    </row>
    <row r="230" spans="1:19" x14ac:dyDescent="0.25">
      <c r="A230" s="1" t="s">
        <v>1500</v>
      </c>
      <c r="B230" s="1" t="s">
        <v>1276</v>
      </c>
      <c r="C230" s="1" t="s">
        <v>1073</v>
      </c>
      <c r="D230" s="1" t="s">
        <v>1507</v>
      </c>
      <c r="E230" s="1" t="s">
        <v>1508</v>
      </c>
      <c r="F230" s="93">
        <v>152</v>
      </c>
      <c r="G230" s="93">
        <v>3</v>
      </c>
      <c r="H230" s="93">
        <v>163.80000000000001</v>
      </c>
      <c r="I230" s="93">
        <v>10.4</v>
      </c>
      <c r="J230" s="93">
        <v>332</v>
      </c>
      <c r="K230" s="93">
        <v>138</v>
      </c>
      <c r="L230" s="93">
        <v>0.17510000000000001</v>
      </c>
      <c r="M230" s="93">
        <v>3.4</v>
      </c>
      <c r="N230" s="93">
        <v>2.3900000000000001E-2</v>
      </c>
      <c r="O230" s="93">
        <v>0.99</v>
      </c>
      <c r="P230" s="93">
        <v>41.908999999999999</v>
      </c>
      <c r="Q230" s="93">
        <v>0.99</v>
      </c>
      <c r="R230" s="93">
        <v>5.3100000000000001E-2</v>
      </c>
      <c r="S230" s="93">
        <v>3.03</v>
      </c>
    </row>
    <row r="231" spans="1:19" x14ac:dyDescent="0.25">
      <c r="A231" s="1" t="s">
        <v>1500</v>
      </c>
      <c r="B231" s="1" t="s">
        <v>1276</v>
      </c>
      <c r="C231" s="1" t="s">
        <v>1154</v>
      </c>
      <c r="D231" s="1" t="s">
        <v>1509</v>
      </c>
      <c r="E231" s="95" t="s">
        <v>1510</v>
      </c>
      <c r="F231" s="93">
        <v>152</v>
      </c>
      <c r="G231" s="93">
        <v>1.2</v>
      </c>
      <c r="H231" s="93">
        <v>150.5</v>
      </c>
      <c r="I231" s="93">
        <v>5.2</v>
      </c>
      <c r="J231" s="93">
        <v>170</v>
      </c>
      <c r="K231" s="93">
        <v>92</v>
      </c>
      <c r="L231" s="93">
        <v>0.1598</v>
      </c>
      <c r="M231" s="93">
        <v>1.9</v>
      </c>
      <c r="N231" s="93">
        <v>2.3900000000000001E-2</v>
      </c>
      <c r="O231" s="93">
        <v>0.39</v>
      </c>
      <c r="P231" s="93">
        <v>41.924199999999999</v>
      </c>
      <c r="Q231" s="93">
        <v>0.39</v>
      </c>
      <c r="R231" s="93">
        <v>4.9500000000000002E-2</v>
      </c>
      <c r="S231" s="93">
        <v>2</v>
      </c>
    </row>
    <row r="232" spans="1:19" x14ac:dyDescent="0.25">
      <c r="A232" s="1" t="s">
        <v>1500</v>
      </c>
      <c r="B232" s="1" t="s">
        <v>1276</v>
      </c>
      <c r="C232" s="1" t="s">
        <v>1067</v>
      </c>
      <c r="D232" s="1" t="s">
        <v>1511</v>
      </c>
      <c r="E232" s="95" t="s">
        <v>1512</v>
      </c>
      <c r="F232" s="93">
        <v>152.6</v>
      </c>
      <c r="G232" s="93">
        <v>1.2</v>
      </c>
      <c r="H232" s="93">
        <v>151</v>
      </c>
      <c r="I232" s="93">
        <v>5.8</v>
      </c>
      <c r="J232" s="93">
        <v>194</v>
      </c>
      <c r="K232" s="93">
        <v>84</v>
      </c>
      <c r="L232" s="93">
        <v>0.16039999999999999</v>
      </c>
      <c r="M232" s="93">
        <v>2.1</v>
      </c>
      <c r="N232" s="93">
        <v>2.4E-2</v>
      </c>
      <c r="O232" s="93">
        <v>0.41</v>
      </c>
      <c r="P232" s="93">
        <v>41.7517</v>
      </c>
      <c r="Q232" s="93">
        <v>0.41</v>
      </c>
      <c r="R232" s="93">
        <v>0.05</v>
      </c>
      <c r="S232" s="93">
        <v>1.82</v>
      </c>
    </row>
    <row r="233" spans="1:19" x14ac:dyDescent="0.25">
      <c r="A233" s="1" t="s">
        <v>1500</v>
      </c>
      <c r="B233" s="1" t="s">
        <v>1276</v>
      </c>
      <c r="C233" s="1" t="s">
        <v>1097</v>
      </c>
      <c r="D233" s="1" t="s">
        <v>1513</v>
      </c>
      <c r="E233" s="95" t="s">
        <v>1514</v>
      </c>
      <c r="F233" s="93">
        <v>152.80000000000001</v>
      </c>
      <c r="G233" s="93">
        <v>1.4</v>
      </c>
      <c r="H233" s="93">
        <v>154</v>
      </c>
      <c r="I233" s="93">
        <v>3.7</v>
      </c>
      <c r="J233" s="93">
        <v>194</v>
      </c>
      <c r="K233" s="93">
        <v>56</v>
      </c>
      <c r="L233" s="93">
        <v>0.1638</v>
      </c>
      <c r="M233" s="93">
        <v>1.3</v>
      </c>
      <c r="N233" s="93">
        <v>2.4E-2</v>
      </c>
      <c r="O233" s="93">
        <v>0.47</v>
      </c>
      <c r="P233" s="93">
        <v>41.689599999999999</v>
      </c>
      <c r="Q233" s="93">
        <v>0.47</v>
      </c>
      <c r="R233" s="93">
        <v>0.05</v>
      </c>
      <c r="S233" s="93">
        <v>1.21</v>
      </c>
    </row>
    <row r="234" spans="1:19" x14ac:dyDescent="0.25">
      <c r="A234" s="1" t="s">
        <v>1500</v>
      </c>
      <c r="B234" s="1" t="s">
        <v>1276</v>
      </c>
      <c r="C234" s="1" t="s">
        <v>1140</v>
      </c>
      <c r="D234" s="1" t="s">
        <v>1515</v>
      </c>
      <c r="E234" s="95" t="s">
        <v>1516</v>
      </c>
      <c r="F234" s="93">
        <v>153.19999999999999</v>
      </c>
      <c r="G234" s="93">
        <v>1.6</v>
      </c>
      <c r="H234" s="93">
        <v>157.69999999999999</v>
      </c>
      <c r="I234" s="93">
        <v>8.4</v>
      </c>
      <c r="J234" s="93">
        <v>254</v>
      </c>
      <c r="K234" s="93">
        <v>118</v>
      </c>
      <c r="L234" s="93">
        <v>0.1681</v>
      </c>
      <c r="M234" s="93">
        <v>2.9</v>
      </c>
      <c r="N234" s="93">
        <v>2.4E-2</v>
      </c>
      <c r="O234" s="93">
        <v>0.51</v>
      </c>
      <c r="P234" s="93">
        <v>41.5852</v>
      </c>
      <c r="Q234" s="93">
        <v>0.51</v>
      </c>
      <c r="R234" s="93">
        <v>5.1299999999999998E-2</v>
      </c>
      <c r="S234" s="93">
        <v>2.57</v>
      </c>
    </row>
    <row r="235" spans="1:19" x14ac:dyDescent="0.25">
      <c r="A235" s="1" t="s">
        <v>1500</v>
      </c>
      <c r="B235" s="1" t="s">
        <v>1276</v>
      </c>
      <c r="C235" s="1" t="s">
        <v>1103</v>
      </c>
      <c r="D235" s="1" t="s">
        <v>1517</v>
      </c>
      <c r="E235" s="1" t="s">
        <v>1518</v>
      </c>
      <c r="F235" s="93">
        <v>153.30000000000001</v>
      </c>
      <c r="G235" s="93">
        <v>1.1000000000000001</v>
      </c>
      <c r="H235" s="93">
        <v>148.80000000000001</v>
      </c>
      <c r="I235" s="93">
        <v>4.0999999999999996</v>
      </c>
      <c r="J235" s="93">
        <v>122</v>
      </c>
      <c r="K235" s="93">
        <v>66</v>
      </c>
      <c r="L235" s="93">
        <v>0.1578</v>
      </c>
      <c r="M235" s="93">
        <v>1.5</v>
      </c>
      <c r="N235" s="93">
        <v>2.41E-2</v>
      </c>
      <c r="O235" s="93">
        <v>0.36</v>
      </c>
      <c r="P235" s="93">
        <v>41.5443</v>
      </c>
      <c r="Q235" s="93">
        <v>0.36</v>
      </c>
      <c r="R235" s="93">
        <v>4.8500000000000001E-2</v>
      </c>
      <c r="S235" s="93">
        <v>1.39</v>
      </c>
    </row>
    <row r="236" spans="1:19" x14ac:dyDescent="0.25">
      <c r="A236" s="1" t="s">
        <v>1500</v>
      </c>
      <c r="B236" s="1" t="s">
        <v>1276</v>
      </c>
      <c r="C236" s="1" t="s">
        <v>1050</v>
      </c>
      <c r="D236" s="1" t="s">
        <v>1519</v>
      </c>
      <c r="E236" s="95" t="s">
        <v>1520</v>
      </c>
      <c r="F236" s="93">
        <v>153.30000000000001</v>
      </c>
      <c r="G236" s="93">
        <v>1.4</v>
      </c>
      <c r="H236" s="93">
        <v>153.30000000000001</v>
      </c>
      <c r="I236" s="93">
        <v>8.8000000000000007</v>
      </c>
      <c r="J236" s="93">
        <v>168</v>
      </c>
      <c r="K236" s="93">
        <v>136</v>
      </c>
      <c r="L236" s="93">
        <v>0.16300000000000001</v>
      </c>
      <c r="M236" s="93">
        <v>3.1</v>
      </c>
      <c r="N236" s="93">
        <v>2.41E-2</v>
      </c>
      <c r="O236" s="93">
        <v>0.47</v>
      </c>
      <c r="P236" s="93">
        <v>41.5413</v>
      </c>
      <c r="Q236" s="93">
        <v>0.47</v>
      </c>
      <c r="R236" s="93">
        <v>4.9399999999999999E-2</v>
      </c>
      <c r="S236" s="93">
        <v>2.92</v>
      </c>
    </row>
    <row r="237" spans="1:19" x14ac:dyDescent="0.25">
      <c r="A237" s="1" t="s">
        <v>1500</v>
      </c>
      <c r="B237" s="1" t="s">
        <v>1276</v>
      </c>
      <c r="C237" s="1" t="s">
        <v>1127</v>
      </c>
      <c r="D237" s="1" t="s">
        <v>1521</v>
      </c>
      <c r="E237" s="95" t="s">
        <v>1522</v>
      </c>
      <c r="F237" s="93">
        <v>153.6</v>
      </c>
      <c r="G237" s="93">
        <v>1.3</v>
      </c>
      <c r="H237" s="93">
        <v>153.69999999999999</v>
      </c>
      <c r="I237" s="93">
        <v>5.9</v>
      </c>
      <c r="J237" s="93">
        <v>190</v>
      </c>
      <c r="K237" s="93">
        <v>92</v>
      </c>
      <c r="L237" s="93">
        <v>0.16350000000000001</v>
      </c>
      <c r="M237" s="93">
        <v>2.1</v>
      </c>
      <c r="N237" s="93">
        <v>2.41E-2</v>
      </c>
      <c r="O237" s="93">
        <v>0.42</v>
      </c>
      <c r="P237" s="93">
        <v>41.4739</v>
      </c>
      <c r="Q237" s="93">
        <v>0.42</v>
      </c>
      <c r="R237" s="93">
        <v>4.99E-2</v>
      </c>
      <c r="S237" s="93">
        <v>1.97</v>
      </c>
    </row>
    <row r="238" spans="1:19" ht="15.75" customHeight="1" x14ac:dyDescent="0.25">
      <c r="A238" s="1" t="s">
        <v>1500</v>
      </c>
      <c r="B238" s="1" t="s">
        <v>1276</v>
      </c>
      <c r="C238" s="1" t="s">
        <v>1115</v>
      </c>
      <c r="D238" s="1" t="s">
        <v>1523</v>
      </c>
      <c r="E238" s="95" t="s">
        <v>1524</v>
      </c>
      <c r="F238" s="93">
        <v>154.19999999999999</v>
      </c>
      <c r="G238" s="93">
        <v>1.1000000000000001</v>
      </c>
      <c r="H238" s="93">
        <v>157.30000000000001</v>
      </c>
      <c r="I238" s="93">
        <v>4.2</v>
      </c>
      <c r="J238" s="93">
        <v>278</v>
      </c>
      <c r="K238" s="93">
        <v>70</v>
      </c>
      <c r="L238" s="93">
        <v>0.1676</v>
      </c>
      <c r="M238" s="93">
        <v>1.4</v>
      </c>
      <c r="N238" s="93">
        <v>2.4199999999999999E-2</v>
      </c>
      <c r="O238" s="93">
        <v>0.35</v>
      </c>
      <c r="P238" s="93">
        <v>41.3127</v>
      </c>
      <c r="Q238" s="93">
        <v>0.35</v>
      </c>
      <c r="R238" s="93">
        <v>5.1900000000000002E-2</v>
      </c>
      <c r="S238" s="93">
        <v>1.55</v>
      </c>
    </row>
    <row r="239" spans="1:19" x14ac:dyDescent="0.25">
      <c r="A239" s="1" t="s">
        <v>1500</v>
      </c>
      <c r="B239" s="1" t="s">
        <v>1276</v>
      </c>
      <c r="C239" s="1" t="s">
        <v>1058</v>
      </c>
      <c r="D239" s="1" t="s">
        <v>1525</v>
      </c>
      <c r="E239" s="95" t="s">
        <v>1526</v>
      </c>
      <c r="F239" s="93">
        <v>153.4</v>
      </c>
      <c r="G239" s="93">
        <v>1.4</v>
      </c>
      <c r="H239" s="93">
        <v>149.30000000000001</v>
      </c>
      <c r="I239" s="93">
        <v>11.2</v>
      </c>
      <c r="J239" s="93">
        <v>130</v>
      </c>
      <c r="K239" s="93">
        <v>188</v>
      </c>
      <c r="L239" s="93">
        <v>0.15840000000000001</v>
      </c>
      <c r="M239" s="93">
        <v>4</v>
      </c>
      <c r="N239" s="93">
        <v>2.41E-2</v>
      </c>
      <c r="O239" s="93">
        <v>0.47</v>
      </c>
      <c r="P239" s="93">
        <v>41.517899999999997</v>
      </c>
      <c r="Q239" s="93">
        <v>0.47</v>
      </c>
      <c r="R239" s="93">
        <v>4.87E-2</v>
      </c>
      <c r="S239" s="93">
        <v>4.01</v>
      </c>
    </row>
    <row r="240" spans="1:19" x14ac:dyDescent="0.25">
      <c r="A240" s="1" t="s">
        <v>1500</v>
      </c>
      <c r="B240" s="1" t="s">
        <v>1276</v>
      </c>
      <c r="C240" s="1" t="s">
        <v>1086</v>
      </c>
      <c r="D240" s="1" t="s">
        <v>1527</v>
      </c>
      <c r="E240" s="95" t="s">
        <v>1528</v>
      </c>
      <c r="F240" s="93">
        <v>153.5</v>
      </c>
      <c r="G240" s="93">
        <v>1.4</v>
      </c>
      <c r="H240" s="93">
        <v>152.30000000000001</v>
      </c>
      <c r="I240" s="93">
        <v>7.9</v>
      </c>
      <c r="J240" s="93">
        <v>130</v>
      </c>
      <c r="K240" s="93">
        <v>122</v>
      </c>
      <c r="L240" s="93">
        <v>0.1618</v>
      </c>
      <c r="M240" s="93">
        <v>2.8</v>
      </c>
      <c r="N240" s="93">
        <v>2.41E-2</v>
      </c>
      <c r="O240" s="93">
        <v>0.46</v>
      </c>
      <c r="P240" s="93">
        <v>41.505899999999997</v>
      </c>
      <c r="Q240" s="93">
        <v>0.46</v>
      </c>
      <c r="R240" s="93">
        <v>4.87E-2</v>
      </c>
      <c r="S240" s="93">
        <v>2.59</v>
      </c>
    </row>
    <row r="241" spans="1:19" x14ac:dyDescent="0.25">
      <c r="A241" s="1" t="s">
        <v>1500</v>
      </c>
      <c r="B241" s="1" t="s">
        <v>1276</v>
      </c>
      <c r="C241" s="1" t="s">
        <v>1076</v>
      </c>
      <c r="D241" s="1" t="s">
        <v>1529</v>
      </c>
      <c r="E241" s="95" t="s">
        <v>1530</v>
      </c>
      <c r="F241" s="93">
        <v>154.19999999999999</v>
      </c>
      <c r="G241" s="93">
        <v>1.6</v>
      </c>
      <c r="H241" s="93">
        <v>151.4</v>
      </c>
      <c r="I241" s="93">
        <v>6.6</v>
      </c>
      <c r="J241" s="93">
        <v>104</v>
      </c>
      <c r="K241" s="93">
        <v>100</v>
      </c>
      <c r="L241" s="93">
        <v>0.16070000000000001</v>
      </c>
      <c r="M241" s="93">
        <v>2.4</v>
      </c>
      <c r="N241" s="93">
        <v>2.4199999999999999E-2</v>
      </c>
      <c r="O241" s="93">
        <v>0.53</v>
      </c>
      <c r="P241" s="93">
        <v>41.298699999999997</v>
      </c>
      <c r="Q241" s="93">
        <v>0.53</v>
      </c>
      <c r="R241" s="93">
        <v>4.8099999999999997E-2</v>
      </c>
      <c r="S241" s="93">
        <v>2.14</v>
      </c>
    </row>
    <row r="242" spans="1:19" x14ac:dyDescent="0.25">
      <c r="A242" s="1" t="s">
        <v>1500</v>
      </c>
      <c r="B242" s="1" t="s">
        <v>1276</v>
      </c>
      <c r="C242" s="1" t="s">
        <v>1100</v>
      </c>
      <c r="D242" s="1" t="s">
        <v>1531</v>
      </c>
      <c r="E242" s="1" t="s">
        <v>1532</v>
      </c>
      <c r="F242" s="93">
        <v>154.30000000000001</v>
      </c>
      <c r="G242" s="93">
        <v>1.3</v>
      </c>
      <c r="H242" s="93">
        <v>149.1</v>
      </c>
      <c r="I242" s="93">
        <v>4.5999999999999996</v>
      </c>
      <c r="J242" s="93">
        <v>140</v>
      </c>
      <c r="K242" s="93">
        <v>74</v>
      </c>
      <c r="L242" s="93">
        <v>0.15820000000000001</v>
      </c>
      <c r="M242" s="93">
        <v>1.7</v>
      </c>
      <c r="N242" s="93">
        <v>2.4199999999999999E-2</v>
      </c>
      <c r="O242" s="93">
        <v>0.44</v>
      </c>
      <c r="P242" s="93">
        <v>41.283700000000003</v>
      </c>
      <c r="Q242" s="93">
        <v>0.44</v>
      </c>
      <c r="R242" s="93">
        <v>4.8899999999999999E-2</v>
      </c>
      <c r="S242" s="93">
        <v>1.6</v>
      </c>
    </row>
    <row r="243" spans="1:19" x14ac:dyDescent="0.25">
      <c r="A243" s="1" t="s">
        <v>1500</v>
      </c>
      <c r="B243" s="1" t="s">
        <v>1276</v>
      </c>
      <c r="C243" s="1" t="s">
        <v>1073</v>
      </c>
      <c r="D243" s="1" t="s">
        <v>1533</v>
      </c>
      <c r="E243" s="95" t="s">
        <v>1534</v>
      </c>
      <c r="F243" s="93">
        <v>154.80000000000001</v>
      </c>
      <c r="G243" s="93">
        <v>1.3</v>
      </c>
      <c r="H243" s="93">
        <v>151.19999999999999</v>
      </c>
      <c r="I243" s="93">
        <v>4.5999999999999996</v>
      </c>
      <c r="J243" s="93">
        <v>160</v>
      </c>
      <c r="K243" s="93">
        <v>78</v>
      </c>
      <c r="L243" s="93">
        <v>0.16059999999999999</v>
      </c>
      <c r="M243" s="93">
        <v>1.6</v>
      </c>
      <c r="N243" s="93">
        <v>2.4299999999999999E-2</v>
      </c>
      <c r="O243" s="93">
        <v>0.44</v>
      </c>
      <c r="P243" s="93">
        <v>41.154499999999999</v>
      </c>
      <c r="Q243" s="93">
        <v>0.44</v>
      </c>
      <c r="R243" s="93">
        <v>4.9299999999999997E-2</v>
      </c>
      <c r="S243" s="93">
        <v>1.65</v>
      </c>
    </row>
    <row r="244" spans="1:19" x14ac:dyDescent="0.25">
      <c r="A244" s="1" t="s">
        <v>1500</v>
      </c>
      <c r="B244" s="1" t="s">
        <v>1276</v>
      </c>
      <c r="C244" s="1" t="s">
        <v>1174</v>
      </c>
      <c r="D244" s="1" t="s">
        <v>1535</v>
      </c>
      <c r="E244" s="95" t="s">
        <v>1536</v>
      </c>
      <c r="F244" s="93">
        <v>154.80000000000001</v>
      </c>
      <c r="G244" s="93">
        <v>1.3</v>
      </c>
      <c r="H244" s="93">
        <v>154.19999999999999</v>
      </c>
      <c r="I244" s="93">
        <v>5.8</v>
      </c>
      <c r="J244" s="93">
        <v>198</v>
      </c>
      <c r="K244" s="93">
        <v>96</v>
      </c>
      <c r="L244" s="93">
        <v>0.16400000000000001</v>
      </c>
      <c r="M244" s="93">
        <v>2</v>
      </c>
      <c r="N244" s="93">
        <v>2.4299999999999999E-2</v>
      </c>
      <c r="O244" s="93">
        <v>0.42</v>
      </c>
      <c r="P244" s="93">
        <v>41.141599999999997</v>
      </c>
      <c r="Q244" s="93">
        <v>0.42</v>
      </c>
      <c r="R244" s="93">
        <v>5.0099999999999999E-2</v>
      </c>
      <c r="S244" s="93">
        <v>2.08</v>
      </c>
    </row>
    <row r="245" spans="1:19" x14ac:dyDescent="0.25">
      <c r="A245" s="1" t="s">
        <v>1500</v>
      </c>
      <c r="B245" s="1" t="s">
        <v>1276</v>
      </c>
      <c r="C245" s="1" t="s">
        <v>1167</v>
      </c>
      <c r="D245" s="1" t="s">
        <v>1537</v>
      </c>
      <c r="E245" s="95" t="s">
        <v>1538</v>
      </c>
      <c r="F245" s="93">
        <v>154.80000000000001</v>
      </c>
      <c r="G245" s="93">
        <v>1.9</v>
      </c>
      <c r="H245" s="93">
        <v>160.6</v>
      </c>
      <c r="I245" s="93">
        <v>13.5</v>
      </c>
      <c r="J245" s="93">
        <v>268</v>
      </c>
      <c r="K245" s="93">
        <v>190</v>
      </c>
      <c r="L245" s="93">
        <v>0.1714</v>
      </c>
      <c r="M245" s="93">
        <v>4.5</v>
      </c>
      <c r="N245" s="93">
        <v>2.4299999999999999E-2</v>
      </c>
      <c r="O245" s="93">
        <v>0.62</v>
      </c>
      <c r="P245" s="93">
        <v>41.153199999999998</v>
      </c>
      <c r="Q245" s="93">
        <v>0.62</v>
      </c>
      <c r="R245" s="93">
        <v>5.16E-2</v>
      </c>
      <c r="S245" s="93">
        <v>4.0999999999999996</v>
      </c>
    </row>
    <row r="246" spans="1:19" x14ac:dyDescent="0.25">
      <c r="A246" s="1" t="s">
        <v>1500</v>
      </c>
      <c r="B246" s="1" t="s">
        <v>1276</v>
      </c>
      <c r="C246" s="1" t="s">
        <v>1094</v>
      </c>
      <c r="D246" s="1" t="s">
        <v>1539</v>
      </c>
      <c r="E246" s="1" t="s">
        <v>1540</v>
      </c>
      <c r="F246" s="93">
        <v>154.80000000000001</v>
      </c>
      <c r="G246" s="93">
        <v>1.2</v>
      </c>
      <c r="H246" s="93">
        <v>150.5</v>
      </c>
      <c r="I246" s="93">
        <v>3.7</v>
      </c>
      <c r="J246" s="93">
        <v>120</v>
      </c>
      <c r="K246" s="93">
        <v>64</v>
      </c>
      <c r="L246" s="93">
        <v>0.15970000000000001</v>
      </c>
      <c r="M246" s="93">
        <v>1.3</v>
      </c>
      <c r="N246" s="93">
        <v>2.4299999999999999E-2</v>
      </c>
      <c r="O246" s="93">
        <v>0.41</v>
      </c>
      <c r="P246" s="93">
        <v>41.1524</v>
      </c>
      <c r="Q246" s="93">
        <v>0.41</v>
      </c>
      <c r="R246" s="93">
        <v>4.8399999999999999E-2</v>
      </c>
      <c r="S246" s="93">
        <v>1.34</v>
      </c>
    </row>
    <row r="247" spans="1:19" x14ac:dyDescent="0.25">
      <c r="A247" s="1" t="s">
        <v>1500</v>
      </c>
      <c r="B247" s="1" t="s">
        <v>1276</v>
      </c>
      <c r="C247" s="1" t="s">
        <v>1174</v>
      </c>
      <c r="D247" s="1" t="s">
        <v>1541</v>
      </c>
      <c r="E247" s="95" t="s">
        <v>1542</v>
      </c>
      <c r="F247" s="93">
        <v>155.1</v>
      </c>
      <c r="G247" s="93">
        <v>1.3</v>
      </c>
      <c r="H247" s="93">
        <v>154.69999999999999</v>
      </c>
      <c r="I247" s="93">
        <v>5.2</v>
      </c>
      <c r="J247" s="93">
        <v>198</v>
      </c>
      <c r="K247" s="93">
        <v>84</v>
      </c>
      <c r="L247" s="93">
        <v>0.16450000000000001</v>
      </c>
      <c r="M247" s="93">
        <v>1.8</v>
      </c>
      <c r="N247" s="93">
        <v>2.4400000000000002E-2</v>
      </c>
      <c r="O247" s="93">
        <v>0.43</v>
      </c>
      <c r="P247" s="93">
        <v>41.053699999999999</v>
      </c>
      <c r="Q247" s="93">
        <v>0.43</v>
      </c>
      <c r="R247" s="93">
        <v>5.0099999999999999E-2</v>
      </c>
      <c r="S247" s="93">
        <v>1.81</v>
      </c>
    </row>
    <row r="248" spans="1:19" x14ac:dyDescent="0.25">
      <c r="A248" s="1" t="s">
        <v>1500</v>
      </c>
      <c r="B248" s="1" t="s">
        <v>1276</v>
      </c>
      <c r="C248" s="1" t="s">
        <v>1061</v>
      </c>
      <c r="D248" s="1" t="s">
        <v>1543</v>
      </c>
      <c r="E248" s="95" t="s">
        <v>1544</v>
      </c>
      <c r="F248" s="93">
        <v>155.30000000000001</v>
      </c>
      <c r="G248" s="93">
        <v>1.6</v>
      </c>
      <c r="H248" s="93">
        <v>151.80000000000001</v>
      </c>
      <c r="I248" s="93">
        <v>6.9</v>
      </c>
      <c r="J248" s="93">
        <v>112</v>
      </c>
      <c r="K248" s="93">
        <v>116</v>
      </c>
      <c r="L248" s="93">
        <v>0.1613</v>
      </c>
      <c r="M248" s="93">
        <v>2.4</v>
      </c>
      <c r="N248" s="93">
        <v>2.4400000000000002E-2</v>
      </c>
      <c r="O248" s="93">
        <v>0.52</v>
      </c>
      <c r="P248" s="93">
        <v>41.011499999999998</v>
      </c>
      <c r="Q248" s="93">
        <v>0.52</v>
      </c>
      <c r="R248" s="93">
        <v>4.8300000000000003E-2</v>
      </c>
      <c r="S248" s="93">
        <v>2.4700000000000002</v>
      </c>
    </row>
    <row r="249" spans="1:19" x14ac:dyDescent="0.25">
      <c r="A249" s="1" t="s">
        <v>1500</v>
      </c>
      <c r="B249" s="1" t="s">
        <v>1276</v>
      </c>
      <c r="C249" s="1" t="s">
        <v>1132</v>
      </c>
      <c r="D249" s="1" t="s">
        <v>1545</v>
      </c>
      <c r="E249" s="95" t="s">
        <v>1546</v>
      </c>
      <c r="F249" s="93">
        <v>155.80000000000001</v>
      </c>
      <c r="G249" s="93">
        <v>0.9</v>
      </c>
      <c r="H249" s="93">
        <v>155.4</v>
      </c>
      <c r="I249" s="93">
        <v>4.0999999999999996</v>
      </c>
      <c r="J249" s="93">
        <v>210</v>
      </c>
      <c r="K249" s="93">
        <v>66</v>
      </c>
      <c r="L249" s="93">
        <v>0.1653</v>
      </c>
      <c r="M249" s="93">
        <v>1.4</v>
      </c>
      <c r="N249" s="93">
        <v>2.4500000000000001E-2</v>
      </c>
      <c r="O249" s="93">
        <v>0.28000000000000003</v>
      </c>
      <c r="P249" s="93">
        <v>40.871499999999997</v>
      </c>
      <c r="Q249" s="93">
        <v>0.28000000000000003</v>
      </c>
      <c r="R249" s="93">
        <v>5.0299999999999997E-2</v>
      </c>
      <c r="S249" s="93">
        <v>1.39</v>
      </c>
    </row>
    <row r="250" spans="1:19" x14ac:dyDescent="0.25">
      <c r="A250" s="1" t="s">
        <v>1500</v>
      </c>
      <c r="B250" s="1" t="s">
        <v>1276</v>
      </c>
      <c r="C250" s="1" t="s">
        <v>1047</v>
      </c>
      <c r="D250" s="1" t="s">
        <v>1547</v>
      </c>
      <c r="E250" s="95" t="s">
        <v>1548</v>
      </c>
      <c r="F250" s="93">
        <v>155.9</v>
      </c>
      <c r="G250" s="93">
        <v>1.2</v>
      </c>
      <c r="H250" s="93">
        <v>156.4</v>
      </c>
      <c r="I250" s="93">
        <v>5.2</v>
      </c>
      <c r="J250" s="93">
        <v>212</v>
      </c>
      <c r="K250" s="93">
        <v>82</v>
      </c>
      <c r="L250" s="93">
        <v>0.16650000000000001</v>
      </c>
      <c r="M250" s="93">
        <v>1.8</v>
      </c>
      <c r="N250" s="93">
        <v>2.4500000000000001E-2</v>
      </c>
      <c r="O250" s="93">
        <v>0.39</v>
      </c>
      <c r="P250" s="93">
        <v>40.852899999999998</v>
      </c>
      <c r="Q250" s="93">
        <v>0.39</v>
      </c>
      <c r="R250" s="93">
        <v>5.04E-2</v>
      </c>
      <c r="S250" s="93">
        <v>1.76</v>
      </c>
    </row>
    <row r="251" spans="1:19" x14ac:dyDescent="0.25">
      <c r="A251" s="1" t="s">
        <v>1500</v>
      </c>
      <c r="B251" s="1" t="s">
        <v>1276</v>
      </c>
      <c r="C251" s="1" t="s">
        <v>1112</v>
      </c>
      <c r="D251" s="1" t="s">
        <v>1549</v>
      </c>
      <c r="E251" s="1" t="s">
        <v>1550</v>
      </c>
      <c r="F251" s="93">
        <v>156.30000000000001</v>
      </c>
      <c r="G251" s="93">
        <v>1.7</v>
      </c>
      <c r="H251" s="93">
        <v>166.3</v>
      </c>
      <c r="I251" s="93">
        <v>7.6</v>
      </c>
      <c r="J251" s="93">
        <v>286</v>
      </c>
      <c r="K251" s="93">
        <v>104</v>
      </c>
      <c r="L251" s="93">
        <v>0.1779</v>
      </c>
      <c r="M251" s="93">
        <v>2.5</v>
      </c>
      <c r="N251" s="93">
        <v>2.4500000000000001E-2</v>
      </c>
      <c r="O251" s="93">
        <v>0.55000000000000004</v>
      </c>
      <c r="P251" s="93">
        <v>40.734099999999998</v>
      </c>
      <c r="Q251" s="93">
        <v>0.55000000000000004</v>
      </c>
      <c r="R251" s="93">
        <v>5.1999999999999998E-2</v>
      </c>
      <c r="S251" s="93">
        <v>2.25</v>
      </c>
    </row>
    <row r="252" spans="1:19" x14ac:dyDescent="0.25">
      <c r="A252" s="1" t="s">
        <v>1500</v>
      </c>
      <c r="B252" s="1" t="s">
        <v>1276</v>
      </c>
      <c r="C252" s="1" t="s">
        <v>1083</v>
      </c>
      <c r="D252" s="1" t="s">
        <v>1551</v>
      </c>
      <c r="E252" s="95" t="s">
        <v>1552</v>
      </c>
      <c r="F252" s="93">
        <v>156.6</v>
      </c>
      <c r="G252" s="93">
        <v>1.2</v>
      </c>
      <c r="H252" s="93">
        <v>156.80000000000001</v>
      </c>
      <c r="I252" s="93">
        <v>5.3</v>
      </c>
      <c r="J252" s="93">
        <v>216</v>
      </c>
      <c r="K252" s="93">
        <v>80</v>
      </c>
      <c r="L252" s="93">
        <v>0.16689999999999999</v>
      </c>
      <c r="M252" s="93">
        <v>1.8</v>
      </c>
      <c r="N252" s="93">
        <v>2.46E-2</v>
      </c>
      <c r="O252" s="93">
        <v>0.39</v>
      </c>
      <c r="P252" s="93">
        <v>40.667900000000003</v>
      </c>
      <c r="Q252" s="93">
        <v>0.39</v>
      </c>
      <c r="R252" s="93">
        <v>5.0500000000000003E-2</v>
      </c>
      <c r="S252" s="93">
        <v>1.72</v>
      </c>
    </row>
    <row r="253" spans="1:19" x14ac:dyDescent="0.25">
      <c r="A253" s="1" t="s">
        <v>1500</v>
      </c>
      <c r="B253" s="1" t="s">
        <v>1276</v>
      </c>
      <c r="C253" s="1" t="s">
        <v>1070</v>
      </c>
      <c r="D253" s="1" t="s">
        <v>1553</v>
      </c>
      <c r="E253" s="95" t="s">
        <v>1554</v>
      </c>
      <c r="F253" s="93">
        <v>156.80000000000001</v>
      </c>
      <c r="G253" s="93">
        <v>1.3</v>
      </c>
      <c r="H253" s="93">
        <v>158.69999999999999</v>
      </c>
      <c r="I253" s="93">
        <v>8.1999999999999993</v>
      </c>
      <c r="J253" s="93">
        <v>224</v>
      </c>
      <c r="K253" s="93">
        <v>118</v>
      </c>
      <c r="L253" s="93">
        <v>0.16919999999999999</v>
      </c>
      <c r="M253" s="93">
        <v>2.8</v>
      </c>
      <c r="N253" s="93">
        <v>2.46E-2</v>
      </c>
      <c r="O253" s="93">
        <v>0.42</v>
      </c>
      <c r="P253" s="93">
        <v>40.606099999999998</v>
      </c>
      <c r="Q253" s="93">
        <v>0.42</v>
      </c>
      <c r="R253" s="93">
        <v>5.0599999999999999E-2</v>
      </c>
      <c r="S253" s="93">
        <v>2.56</v>
      </c>
    </row>
    <row r="254" spans="1:19" x14ac:dyDescent="0.25">
      <c r="A254" s="1" t="s">
        <v>1500</v>
      </c>
      <c r="B254" s="1" t="s">
        <v>1276</v>
      </c>
      <c r="C254" s="1" t="s">
        <v>1038</v>
      </c>
      <c r="D254" s="1" t="s">
        <v>1555</v>
      </c>
      <c r="E254" s="95" t="s">
        <v>1556</v>
      </c>
      <c r="F254" s="93">
        <v>156.9</v>
      </c>
      <c r="G254" s="93">
        <v>1.3</v>
      </c>
      <c r="H254" s="93">
        <v>157.80000000000001</v>
      </c>
      <c r="I254" s="93">
        <v>6.2</v>
      </c>
      <c r="J254" s="93">
        <v>208</v>
      </c>
      <c r="K254" s="93">
        <v>102</v>
      </c>
      <c r="L254" s="93">
        <v>0.16819999999999999</v>
      </c>
      <c r="M254" s="93">
        <v>2.1</v>
      </c>
      <c r="N254" s="93">
        <v>2.46E-2</v>
      </c>
      <c r="O254" s="93">
        <v>0.41</v>
      </c>
      <c r="P254" s="93">
        <v>40.5989</v>
      </c>
      <c r="Q254" s="93">
        <v>0.41</v>
      </c>
      <c r="R254" s="93">
        <v>5.0299999999999997E-2</v>
      </c>
      <c r="S254" s="93">
        <v>2.19</v>
      </c>
    </row>
    <row r="255" spans="1:19" x14ac:dyDescent="0.25">
      <c r="A255" s="1" t="s">
        <v>1500</v>
      </c>
      <c r="B255" s="1" t="s">
        <v>1276</v>
      </c>
      <c r="C255" s="1" t="s">
        <v>1106</v>
      </c>
      <c r="D255" s="1" t="s">
        <v>1557</v>
      </c>
      <c r="E255" s="1" t="s">
        <v>1558</v>
      </c>
      <c r="F255" s="93">
        <v>157.30000000000001</v>
      </c>
      <c r="G255" s="93">
        <v>1.4</v>
      </c>
      <c r="H255" s="93">
        <v>166.2</v>
      </c>
      <c r="I255" s="93">
        <v>6.7</v>
      </c>
      <c r="J255" s="93">
        <v>308</v>
      </c>
      <c r="K255" s="93">
        <v>94</v>
      </c>
      <c r="L255" s="93">
        <v>0.1779</v>
      </c>
      <c r="M255" s="93">
        <v>2.2000000000000002</v>
      </c>
      <c r="N255" s="93">
        <v>2.47E-2</v>
      </c>
      <c r="O255" s="93">
        <v>0.46</v>
      </c>
      <c r="P255" s="93">
        <v>40.496699999999997</v>
      </c>
      <c r="Q255" s="93">
        <v>0.46</v>
      </c>
      <c r="R255" s="93">
        <v>5.2499999999999998E-2</v>
      </c>
      <c r="S255" s="93">
        <v>2.04</v>
      </c>
    </row>
    <row r="256" spans="1:19" x14ac:dyDescent="0.25">
      <c r="A256" s="1" t="s">
        <v>1500</v>
      </c>
      <c r="B256" s="1" t="s">
        <v>1276</v>
      </c>
      <c r="C256" s="1" t="s">
        <v>1135</v>
      </c>
      <c r="D256" s="1" t="s">
        <v>1559</v>
      </c>
      <c r="E256" s="1" t="s">
        <v>1560</v>
      </c>
      <c r="F256" s="93">
        <v>158.5</v>
      </c>
      <c r="G256" s="93">
        <v>2.2000000000000002</v>
      </c>
      <c r="H256" s="93">
        <v>186</v>
      </c>
      <c r="I256" s="93">
        <v>12.1</v>
      </c>
      <c r="J256" s="93">
        <v>564</v>
      </c>
      <c r="K256" s="93">
        <v>138</v>
      </c>
      <c r="L256" s="93">
        <v>0.2011</v>
      </c>
      <c r="M256" s="93">
        <v>3.6</v>
      </c>
      <c r="N256" s="93">
        <v>2.4899999999999999E-2</v>
      </c>
      <c r="O256" s="93">
        <v>0.7</v>
      </c>
      <c r="P256" s="93">
        <v>40.183100000000003</v>
      </c>
      <c r="Q256" s="93">
        <v>0.7</v>
      </c>
      <c r="R256" s="93">
        <v>5.8900000000000001E-2</v>
      </c>
      <c r="S256" s="93">
        <v>3.15</v>
      </c>
    </row>
    <row r="257" spans="1:19" x14ac:dyDescent="0.25">
      <c r="A257" s="1" t="s">
        <v>1500</v>
      </c>
      <c r="B257" s="1" t="s">
        <v>1276</v>
      </c>
      <c r="C257" s="1" t="s">
        <v>1167</v>
      </c>
      <c r="D257" s="1" t="s">
        <v>1561</v>
      </c>
      <c r="E257" s="1" t="s">
        <v>1562</v>
      </c>
      <c r="F257" s="93">
        <v>161.6</v>
      </c>
      <c r="G257" s="93">
        <v>1.1000000000000001</v>
      </c>
      <c r="H257" s="93">
        <v>271.8</v>
      </c>
      <c r="I257" s="93">
        <v>9.3000000000000007</v>
      </c>
      <c r="J257" s="93">
        <v>1420</v>
      </c>
      <c r="K257" s="93">
        <v>48</v>
      </c>
      <c r="L257" s="93">
        <v>0.30690000000000001</v>
      </c>
      <c r="M257" s="93">
        <v>1.9</v>
      </c>
      <c r="N257" s="93">
        <v>2.5399999999999999E-2</v>
      </c>
      <c r="O257" s="93">
        <v>0.33</v>
      </c>
      <c r="P257" s="93">
        <v>39.382199999999997</v>
      </c>
      <c r="Q257" s="93">
        <v>0.33</v>
      </c>
      <c r="R257" s="93">
        <v>8.9800000000000005E-2</v>
      </c>
      <c r="S257" s="93">
        <v>1.28</v>
      </c>
    </row>
    <row r="258" spans="1:19" x14ac:dyDescent="0.25">
      <c r="A258" s="1" t="s">
        <v>1500</v>
      </c>
      <c r="B258" s="1" t="s">
        <v>1276</v>
      </c>
      <c r="C258" s="1" t="s">
        <v>1035</v>
      </c>
      <c r="D258" s="1" t="s">
        <v>1563</v>
      </c>
      <c r="E258" s="99" t="s">
        <v>1564</v>
      </c>
      <c r="F258" s="93">
        <v>634.6</v>
      </c>
      <c r="G258" s="93">
        <v>4.2</v>
      </c>
      <c r="H258" s="93">
        <v>628.4</v>
      </c>
      <c r="I258" s="93">
        <v>13.4</v>
      </c>
      <c r="J258" s="93">
        <v>598</v>
      </c>
      <c r="K258" s="93">
        <v>52</v>
      </c>
      <c r="L258" s="93">
        <v>0.85680000000000001</v>
      </c>
      <c r="M258" s="93">
        <v>1.4</v>
      </c>
      <c r="N258" s="93">
        <v>0.10349999999999999</v>
      </c>
      <c r="O258" s="93">
        <v>0.35</v>
      </c>
      <c r="P258" s="93">
        <v>9.6656999999999993</v>
      </c>
      <c r="Q258" s="93">
        <v>0.35</v>
      </c>
      <c r="R258" s="93">
        <v>5.9900000000000002E-2</v>
      </c>
      <c r="S258" s="93">
        <v>1.2</v>
      </c>
    </row>
    <row r="259" spans="1:19" x14ac:dyDescent="0.25">
      <c r="A259" s="1" t="s">
        <v>1500</v>
      </c>
      <c r="B259" s="1" t="s">
        <v>1276</v>
      </c>
      <c r="C259" s="1" t="s">
        <v>1109</v>
      </c>
      <c r="D259" s="1" t="s">
        <v>1565</v>
      </c>
      <c r="E259" s="99" t="s">
        <v>1566</v>
      </c>
      <c r="F259" s="93">
        <v>2679.9</v>
      </c>
      <c r="G259" s="93">
        <v>11.8</v>
      </c>
      <c r="H259" s="93">
        <v>2697.4</v>
      </c>
      <c r="I259" s="93">
        <v>15.6</v>
      </c>
      <c r="J259" s="93">
        <v>2756</v>
      </c>
      <c r="K259" s="93">
        <v>8</v>
      </c>
      <c r="L259" s="93">
        <v>13.247199999999999</v>
      </c>
      <c r="M259" s="93">
        <v>0.8</v>
      </c>
      <c r="N259" s="93">
        <v>0.51549999999999996</v>
      </c>
      <c r="O259" s="93">
        <v>0.27</v>
      </c>
      <c r="P259" s="93">
        <v>1.94</v>
      </c>
      <c r="Q259" s="93">
        <v>0.27</v>
      </c>
      <c r="R259" s="93">
        <v>0.19170000000000001</v>
      </c>
      <c r="S259" s="93">
        <v>0.28000000000000003</v>
      </c>
    </row>
    <row r="262" spans="1:19" x14ac:dyDescent="0.25">
      <c r="A262" s="1" t="s">
        <v>241</v>
      </c>
      <c r="B262" s="12" t="s">
        <v>1567</v>
      </c>
      <c r="C262" s="1" t="s">
        <v>1174</v>
      </c>
      <c r="D262" s="1" t="s">
        <v>1568</v>
      </c>
      <c r="E262" s="1" t="s">
        <v>1569</v>
      </c>
      <c r="F262" s="93">
        <v>142.30000000000001</v>
      </c>
      <c r="G262" s="93">
        <v>4.5</v>
      </c>
      <c r="H262" s="93">
        <v>162.9</v>
      </c>
      <c r="I262" s="93">
        <v>24.2</v>
      </c>
      <c r="J262" s="93">
        <v>474</v>
      </c>
      <c r="K262" s="93">
        <v>346</v>
      </c>
      <c r="L262" s="93">
        <v>0.17399999999999999</v>
      </c>
      <c r="M262" s="93">
        <v>8</v>
      </c>
      <c r="N262" s="93">
        <v>2.23E-2</v>
      </c>
      <c r="O262" s="93">
        <v>1.59</v>
      </c>
      <c r="P262" s="93">
        <v>44.808999999999997</v>
      </c>
      <c r="Q262" s="93">
        <v>1.59</v>
      </c>
      <c r="R262" s="93">
        <v>5.6599999999999998E-2</v>
      </c>
      <c r="S262" s="93">
        <v>7.8</v>
      </c>
    </row>
    <row r="263" spans="1:19" x14ac:dyDescent="0.25">
      <c r="A263" s="1" t="s">
        <v>241</v>
      </c>
      <c r="B263" s="12" t="s">
        <v>1567</v>
      </c>
      <c r="C263" s="1" t="s">
        <v>1038</v>
      </c>
      <c r="D263" s="1" t="s">
        <v>1570</v>
      </c>
      <c r="E263" s="95" t="s">
        <v>1571</v>
      </c>
      <c r="F263" s="93">
        <v>144.6</v>
      </c>
      <c r="G263" s="93">
        <v>5</v>
      </c>
      <c r="H263" s="93">
        <v>159.80000000000001</v>
      </c>
      <c r="I263" s="93">
        <v>22.7</v>
      </c>
      <c r="J263" s="93">
        <v>390</v>
      </c>
      <c r="K263" s="93">
        <v>354</v>
      </c>
      <c r="L263" s="93">
        <v>0.17050000000000001</v>
      </c>
      <c r="M263" s="93">
        <v>8.1</v>
      </c>
      <c r="N263" s="93">
        <v>2.2700000000000001E-2</v>
      </c>
      <c r="O263" s="93">
        <v>1.76</v>
      </c>
      <c r="P263" s="93">
        <v>44.0779</v>
      </c>
      <c r="Q263" s="93">
        <v>1.76</v>
      </c>
      <c r="R263" s="93">
        <v>5.45E-2</v>
      </c>
      <c r="S263" s="93">
        <v>7.88</v>
      </c>
    </row>
    <row r="264" spans="1:19" x14ac:dyDescent="0.25">
      <c r="A264" s="1" t="s">
        <v>241</v>
      </c>
      <c r="B264" s="1" t="s">
        <v>1572</v>
      </c>
      <c r="C264" s="1" t="s">
        <v>1091</v>
      </c>
      <c r="D264" s="1" t="s">
        <v>1573</v>
      </c>
      <c r="E264" s="1" t="s">
        <v>1574</v>
      </c>
      <c r="F264" s="93">
        <v>144.80000000000001</v>
      </c>
      <c r="G264" s="93">
        <v>2</v>
      </c>
      <c r="H264" s="93">
        <v>153</v>
      </c>
      <c r="I264" s="93">
        <v>9.1999999999999993</v>
      </c>
      <c r="J264" s="93">
        <v>278</v>
      </c>
      <c r="K264" s="93">
        <v>142</v>
      </c>
      <c r="L264" s="93">
        <v>0.16259999999999999</v>
      </c>
      <c r="M264" s="93">
        <v>3.2</v>
      </c>
      <c r="N264" s="93">
        <v>2.2700000000000001E-2</v>
      </c>
      <c r="O264" s="93">
        <v>0.7</v>
      </c>
      <c r="P264" s="93">
        <v>44.031100000000002</v>
      </c>
      <c r="Q264" s="93">
        <v>0.7</v>
      </c>
      <c r="R264" s="93">
        <v>5.1900000000000002E-2</v>
      </c>
      <c r="S264" s="93">
        <v>3.08</v>
      </c>
    </row>
    <row r="265" spans="1:19" x14ac:dyDescent="0.25">
      <c r="A265" s="1" t="s">
        <v>241</v>
      </c>
      <c r="B265" s="12" t="s">
        <v>1567</v>
      </c>
      <c r="C265" s="1" t="s">
        <v>1035</v>
      </c>
      <c r="D265" s="1" t="s">
        <v>1575</v>
      </c>
      <c r="E265" s="1" t="s">
        <v>1576</v>
      </c>
      <c r="F265" s="93">
        <v>146</v>
      </c>
      <c r="G265" s="93">
        <v>7.5</v>
      </c>
      <c r="H265" s="93">
        <v>196.3</v>
      </c>
      <c r="I265" s="93">
        <v>75.7</v>
      </c>
      <c r="J265" s="93">
        <v>854</v>
      </c>
      <c r="K265" s="93">
        <v>416</v>
      </c>
      <c r="L265" s="93">
        <v>0.21329999999999999</v>
      </c>
      <c r="M265" s="93">
        <v>10.3</v>
      </c>
      <c r="N265" s="93">
        <v>2.29E-2</v>
      </c>
      <c r="O265" s="93">
        <v>2.6</v>
      </c>
      <c r="P265" s="93">
        <v>43.6571</v>
      </c>
      <c r="Q265" s="93">
        <v>2.6</v>
      </c>
      <c r="R265" s="93">
        <v>6.7500000000000004E-2</v>
      </c>
      <c r="S265" s="93">
        <v>9.93</v>
      </c>
    </row>
    <row r="266" spans="1:19" x14ac:dyDescent="0.25">
      <c r="A266" s="1" t="s">
        <v>241</v>
      </c>
      <c r="B266" s="12" t="s">
        <v>1567</v>
      </c>
      <c r="C266" s="1" t="s">
        <v>1577</v>
      </c>
      <c r="D266" s="1" t="s">
        <v>1578</v>
      </c>
      <c r="E266" s="95" t="s">
        <v>1579</v>
      </c>
      <c r="F266" s="93">
        <v>146.30000000000001</v>
      </c>
      <c r="G266" s="93">
        <v>5.2</v>
      </c>
      <c r="H266" s="93">
        <v>157.4</v>
      </c>
      <c r="I266" s="93">
        <v>19.600000000000001</v>
      </c>
      <c r="J266" s="93">
        <v>326</v>
      </c>
      <c r="K266" s="93">
        <v>296</v>
      </c>
      <c r="L266" s="93">
        <v>0.16769999999999999</v>
      </c>
      <c r="M266" s="93">
        <v>6.7</v>
      </c>
      <c r="N266" s="93">
        <v>2.3E-2</v>
      </c>
      <c r="O266" s="93">
        <v>1.79</v>
      </c>
      <c r="P266" s="93">
        <v>43.559699999999999</v>
      </c>
      <c r="Q266" s="93">
        <v>1.79</v>
      </c>
      <c r="R266" s="93">
        <v>5.2999999999999999E-2</v>
      </c>
      <c r="S266" s="93">
        <v>6.51</v>
      </c>
    </row>
    <row r="267" spans="1:19" x14ac:dyDescent="0.25">
      <c r="A267" s="1" t="s">
        <v>241</v>
      </c>
      <c r="B267" s="1" t="s">
        <v>1572</v>
      </c>
      <c r="C267" s="1" t="s">
        <v>1073</v>
      </c>
      <c r="D267" s="1" t="s">
        <v>1580</v>
      </c>
      <c r="E267" s="1" t="s">
        <v>1581</v>
      </c>
      <c r="F267" s="93">
        <v>146.5</v>
      </c>
      <c r="G267" s="93">
        <v>1.4</v>
      </c>
      <c r="H267" s="93">
        <v>161.5</v>
      </c>
      <c r="I267" s="93">
        <v>6.8</v>
      </c>
      <c r="J267" s="93">
        <v>416</v>
      </c>
      <c r="K267" s="93">
        <v>106</v>
      </c>
      <c r="L267" s="93">
        <v>0.1724</v>
      </c>
      <c r="M267" s="93">
        <v>2.2999999999999998</v>
      </c>
      <c r="N267" s="93">
        <v>2.3E-2</v>
      </c>
      <c r="O267" s="93">
        <v>0.48</v>
      </c>
      <c r="P267" s="93">
        <v>43.505800000000001</v>
      </c>
      <c r="Q267" s="93">
        <v>0.48</v>
      </c>
      <c r="R267" s="93">
        <v>5.5100000000000003E-2</v>
      </c>
      <c r="S267" s="93">
        <v>2.37</v>
      </c>
    </row>
    <row r="268" spans="1:19" x14ac:dyDescent="0.25">
      <c r="A268" s="1" t="s">
        <v>241</v>
      </c>
      <c r="B268" s="12" t="s">
        <v>1567</v>
      </c>
      <c r="C268" s="1" t="s">
        <v>1127</v>
      </c>
      <c r="D268" s="1" t="s">
        <v>1582</v>
      </c>
      <c r="E268" s="1" t="s">
        <v>1583</v>
      </c>
      <c r="F268" s="93">
        <v>146.69999999999999</v>
      </c>
      <c r="G268" s="93">
        <v>2.9</v>
      </c>
      <c r="H268" s="93">
        <v>155</v>
      </c>
      <c r="I268" s="93">
        <v>10.199999999999999</v>
      </c>
      <c r="J268" s="93">
        <v>282</v>
      </c>
      <c r="K268" s="93">
        <v>152</v>
      </c>
      <c r="L268" s="93">
        <v>0.16489999999999999</v>
      </c>
      <c r="M268" s="93">
        <v>3.5</v>
      </c>
      <c r="N268" s="93">
        <v>2.3E-2</v>
      </c>
      <c r="O268" s="93">
        <v>0.98</v>
      </c>
      <c r="P268" s="93">
        <v>43.435499999999998</v>
      </c>
      <c r="Q268" s="93">
        <v>0.98</v>
      </c>
      <c r="R268" s="93">
        <v>5.1900000000000002E-2</v>
      </c>
      <c r="S268" s="93">
        <v>3.34</v>
      </c>
    </row>
    <row r="269" spans="1:19" x14ac:dyDescent="0.25">
      <c r="A269" s="1" t="s">
        <v>241</v>
      </c>
      <c r="B269" s="12" t="s">
        <v>1567</v>
      </c>
      <c r="C269" s="1" t="s">
        <v>1050</v>
      </c>
      <c r="D269" s="1" t="s">
        <v>1584</v>
      </c>
      <c r="E269" s="95" t="s">
        <v>1585</v>
      </c>
      <c r="F269" s="93">
        <v>146.9</v>
      </c>
      <c r="G269" s="93">
        <v>5.5</v>
      </c>
      <c r="H269" s="93">
        <v>158.1</v>
      </c>
      <c r="I269" s="93">
        <v>24.7</v>
      </c>
      <c r="J269" s="93">
        <v>328</v>
      </c>
      <c r="K269" s="93">
        <v>332</v>
      </c>
      <c r="L269" s="93">
        <v>0.16839999999999999</v>
      </c>
      <c r="M269" s="93">
        <v>7.5</v>
      </c>
      <c r="N269" s="93">
        <v>2.3099999999999999E-2</v>
      </c>
      <c r="O269" s="93">
        <v>1.89</v>
      </c>
      <c r="P269" s="93">
        <v>43.380899999999997</v>
      </c>
      <c r="Q269" s="93">
        <v>1.89</v>
      </c>
      <c r="R269" s="93">
        <v>5.2999999999999999E-2</v>
      </c>
      <c r="S269" s="93">
        <v>7.3</v>
      </c>
    </row>
    <row r="270" spans="1:19" x14ac:dyDescent="0.25">
      <c r="A270" s="1" t="s">
        <v>241</v>
      </c>
      <c r="B270" s="1" t="s">
        <v>1572</v>
      </c>
      <c r="C270" s="1" t="s">
        <v>1135</v>
      </c>
      <c r="D270" s="1" t="s">
        <v>1586</v>
      </c>
      <c r="E270" s="95" t="s">
        <v>1587</v>
      </c>
      <c r="F270" s="93">
        <v>147.1</v>
      </c>
      <c r="G270" s="93">
        <v>2</v>
      </c>
      <c r="H270" s="93">
        <v>144</v>
      </c>
      <c r="I270" s="93">
        <v>7.1</v>
      </c>
      <c r="J270" s="93">
        <v>98</v>
      </c>
      <c r="K270" s="93">
        <v>116</v>
      </c>
      <c r="L270" s="93">
        <v>0.15229999999999999</v>
      </c>
      <c r="M270" s="93">
        <v>2.6</v>
      </c>
      <c r="N270" s="93">
        <v>2.3099999999999999E-2</v>
      </c>
      <c r="O270" s="93">
        <v>0.7</v>
      </c>
      <c r="P270" s="93">
        <v>43.316400000000002</v>
      </c>
      <c r="Q270" s="93">
        <v>0.7</v>
      </c>
      <c r="R270" s="93">
        <v>4.8000000000000001E-2</v>
      </c>
      <c r="S270" s="93">
        <v>2.48</v>
      </c>
    </row>
    <row r="271" spans="1:19" x14ac:dyDescent="0.25">
      <c r="A271" s="1" t="s">
        <v>241</v>
      </c>
      <c r="B271" s="1" t="s">
        <v>1572</v>
      </c>
      <c r="C271" s="1" t="s">
        <v>1058</v>
      </c>
      <c r="D271" s="1" t="s">
        <v>1588</v>
      </c>
      <c r="E271" s="95" t="s">
        <v>1589</v>
      </c>
      <c r="F271" s="93">
        <v>147.19999999999999</v>
      </c>
      <c r="G271" s="93">
        <v>2.2000000000000002</v>
      </c>
      <c r="H271" s="93">
        <v>150.5</v>
      </c>
      <c r="I271" s="93">
        <v>8.9</v>
      </c>
      <c r="J271" s="93">
        <v>190</v>
      </c>
      <c r="K271" s="93">
        <v>128</v>
      </c>
      <c r="L271" s="93">
        <v>0.1598</v>
      </c>
      <c r="M271" s="93">
        <v>3.2</v>
      </c>
      <c r="N271" s="93">
        <v>2.3099999999999999E-2</v>
      </c>
      <c r="O271" s="93">
        <v>0.76</v>
      </c>
      <c r="P271" s="93">
        <v>43.298099999999998</v>
      </c>
      <c r="Q271" s="93">
        <v>0.76</v>
      </c>
      <c r="R271" s="93">
        <v>4.99E-2</v>
      </c>
      <c r="S271" s="93">
        <v>2.76</v>
      </c>
    </row>
    <row r="272" spans="1:19" x14ac:dyDescent="0.25">
      <c r="A272" s="1" t="s">
        <v>241</v>
      </c>
      <c r="B272" s="1" t="s">
        <v>1572</v>
      </c>
      <c r="C272" s="1" t="s">
        <v>1135</v>
      </c>
      <c r="D272" s="1" t="s">
        <v>1590</v>
      </c>
      <c r="E272" s="95" t="s">
        <v>1591</v>
      </c>
      <c r="F272" s="93">
        <v>147.69999999999999</v>
      </c>
      <c r="G272" s="93">
        <v>2.1</v>
      </c>
      <c r="H272" s="93">
        <v>148.69999999999999</v>
      </c>
      <c r="I272" s="93">
        <v>10.199999999999999</v>
      </c>
      <c r="J272" s="93">
        <v>132</v>
      </c>
      <c r="K272" s="93">
        <v>144</v>
      </c>
      <c r="L272" s="93">
        <v>0.15770000000000001</v>
      </c>
      <c r="M272" s="93">
        <v>3.7</v>
      </c>
      <c r="N272" s="93">
        <v>2.3199999999999998E-2</v>
      </c>
      <c r="O272" s="93">
        <v>0.73</v>
      </c>
      <c r="P272" s="93">
        <v>43.154699999999998</v>
      </c>
      <c r="Q272" s="93">
        <v>0.73</v>
      </c>
      <c r="R272" s="93">
        <v>4.87E-2</v>
      </c>
      <c r="S272" s="93">
        <v>3.05</v>
      </c>
    </row>
    <row r="273" spans="1:19" x14ac:dyDescent="0.25">
      <c r="A273" s="1" t="s">
        <v>241</v>
      </c>
      <c r="B273" s="12" t="s">
        <v>1567</v>
      </c>
      <c r="C273" s="1" t="s">
        <v>1097</v>
      </c>
      <c r="D273" s="1" t="s">
        <v>1592</v>
      </c>
      <c r="E273" s="95" t="s">
        <v>1593</v>
      </c>
      <c r="F273" s="93">
        <v>147.9</v>
      </c>
      <c r="G273" s="93">
        <v>3.2</v>
      </c>
      <c r="H273" s="93">
        <v>140.1</v>
      </c>
      <c r="I273" s="93">
        <v>15.3</v>
      </c>
      <c r="J273" s="93">
        <v>10</v>
      </c>
      <c r="K273" s="93">
        <v>140</v>
      </c>
      <c r="L273" s="93">
        <v>0.14799999999999999</v>
      </c>
      <c r="M273" s="93">
        <v>5.7</v>
      </c>
      <c r="N273" s="93">
        <v>2.3199999999999998E-2</v>
      </c>
      <c r="O273" s="93">
        <v>1.1000000000000001</v>
      </c>
      <c r="P273" s="93">
        <v>43.073900000000002</v>
      </c>
      <c r="Q273" s="93">
        <v>1.1000000000000001</v>
      </c>
      <c r="R273" s="93">
        <v>4.6199999999999998E-2</v>
      </c>
      <c r="S273" s="93">
        <v>5.63</v>
      </c>
    </row>
    <row r="274" spans="1:19" x14ac:dyDescent="0.25">
      <c r="A274" s="1" t="s">
        <v>241</v>
      </c>
      <c r="B274" s="1" t="s">
        <v>1572</v>
      </c>
      <c r="C274" s="1" t="s">
        <v>1055</v>
      </c>
      <c r="D274" s="1" t="s">
        <v>1594</v>
      </c>
      <c r="E274" s="1" t="s">
        <v>1595</v>
      </c>
      <c r="F274" s="93">
        <v>148</v>
      </c>
      <c r="G274" s="93">
        <v>1.2</v>
      </c>
      <c r="H274" s="93">
        <v>152.9</v>
      </c>
      <c r="I274" s="93">
        <v>5.6</v>
      </c>
      <c r="J274" s="93">
        <v>226</v>
      </c>
      <c r="K274" s="93">
        <v>88</v>
      </c>
      <c r="L274" s="93">
        <v>0.16259999999999999</v>
      </c>
      <c r="M274" s="93">
        <v>2</v>
      </c>
      <c r="N274" s="93">
        <v>2.3199999999999998E-2</v>
      </c>
      <c r="O274" s="93">
        <v>0.42</v>
      </c>
      <c r="P274" s="93">
        <v>43.058999999999997</v>
      </c>
      <c r="Q274" s="93">
        <v>0.42</v>
      </c>
      <c r="R274" s="93">
        <v>5.0700000000000002E-2</v>
      </c>
      <c r="S274" s="93">
        <v>1.92</v>
      </c>
    </row>
    <row r="275" spans="1:19" x14ac:dyDescent="0.25">
      <c r="A275" s="1" t="s">
        <v>241</v>
      </c>
      <c r="B275" s="1" t="s">
        <v>1596</v>
      </c>
      <c r="C275" s="1" t="s">
        <v>1058</v>
      </c>
      <c r="D275" s="1" t="s">
        <v>1597</v>
      </c>
      <c r="E275" s="95" t="s">
        <v>1598</v>
      </c>
      <c r="F275" s="93">
        <v>149.1</v>
      </c>
      <c r="G275" s="93">
        <v>1.5</v>
      </c>
      <c r="H275" s="93">
        <v>146.6</v>
      </c>
      <c r="I275" s="93">
        <v>5.0999999999999996</v>
      </c>
      <c r="J275" s="93">
        <v>154</v>
      </c>
      <c r="K275" s="93">
        <v>86</v>
      </c>
      <c r="L275" s="93">
        <v>0.15540000000000001</v>
      </c>
      <c r="M275" s="93">
        <v>1.9</v>
      </c>
      <c r="N275" s="93">
        <v>2.3400000000000001E-2</v>
      </c>
      <c r="O275" s="93">
        <v>0.5</v>
      </c>
      <c r="P275" s="93">
        <v>42.7483</v>
      </c>
      <c r="Q275" s="93">
        <v>0.5</v>
      </c>
      <c r="R275" s="93">
        <v>4.9200000000000001E-2</v>
      </c>
      <c r="S275" s="93">
        <v>1.84</v>
      </c>
    </row>
    <row r="276" spans="1:19" x14ac:dyDescent="0.25">
      <c r="A276" s="1" t="s">
        <v>241</v>
      </c>
      <c r="B276" s="1" t="s">
        <v>1572</v>
      </c>
      <c r="C276" s="1" t="s">
        <v>1086</v>
      </c>
      <c r="D276" s="1" t="s">
        <v>1599</v>
      </c>
      <c r="E276" s="1" t="s">
        <v>1600</v>
      </c>
      <c r="F276" s="93">
        <v>149.19999999999999</v>
      </c>
      <c r="G276" s="93">
        <v>1.7</v>
      </c>
      <c r="H276" s="93">
        <v>156.5</v>
      </c>
      <c r="I276" s="93">
        <v>5.3</v>
      </c>
      <c r="J276" s="93">
        <v>294</v>
      </c>
      <c r="K276" s="93">
        <v>84</v>
      </c>
      <c r="L276" s="93">
        <v>0.16669999999999999</v>
      </c>
      <c r="M276" s="93">
        <v>1.8</v>
      </c>
      <c r="N276" s="93">
        <v>2.3400000000000001E-2</v>
      </c>
      <c r="O276" s="93">
        <v>0.56999999999999995</v>
      </c>
      <c r="P276" s="93">
        <v>42.7057</v>
      </c>
      <c r="Q276" s="93">
        <v>0.56999999999999995</v>
      </c>
      <c r="R276" s="93">
        <v>5.2200000000000003E-2</v>
      </c>
      <c r="S276" s="93">
        <v>1.86</v>
      </c>
    </row>
    <row r="277" spans="1:19" x14ac:dyDescent="0.25">
      <c r="A277" s="1" t="s">
        <v>241</v>
      </c>
      <c r="B277" s="12" t="s">
        <v>1567</v>
      </c>
      <c r="C277" s="1" t="s">
        <v>1226</v>
      </c>
      <c r="D277" s="1" t="s">
        <v>1601</v>
      </c>
      <c r="E277" s="1" t="s">
        <v>1602</v>
      </c>
      <c r="F277" s="93">
        <v>149.4</v>
      </c>
      <c r="G277" s="93">
        <v>3.4</v>
      </c>
      <c r="H277" s="93">
        <v>186.7</v>
      </c>
      <c r="I277" s="93">
        <v>18.3</v>
      </c>
      <c r="J277" s="93">
        <v>690</v>
      </c>
      <c r="K277" s="93">
        <v>220</v>
      </c>
      <c r="L277" s="93">
        <v>0.2019</v>
      </c>
      <c r="M277" s="93">
        <v>5.3</v>
      </c>
      <c r="N277" s="93">
        <v>2.3400000000000001E-2</v>
      </c>
      <c r="O277" s="93">
        <v>1.1499999999999999</v>
      </c>
      <c r="P277" s="93">
        <v>42.664299999999997</v>
      </c>
      <c r="Q277" s="93">
        <v>1.1499999999999999</v>
      </c>
      <c r="R277" s="93">
        <v>6.25E-2</v>
      </c>
      <c r="S277" s="93">
        <v>5.15</v>
      </c>
    </row>
    <row r="278" spans="1:19" x14ac:dyDescent="0.25">
      <c r="A278" s="1" t="s">
        <v>241</v>
      </c>
      <c r="B278" s="1" t="s">
        <v>1596</v>
      </c>
      <c r="C278" s="1" t="s">
        <v>1135</v>
      </c>
      <c r="D278" s="1" t="s">
        <v>1603</v>
      </c>
      <c r="E278" s="95" t="s">
        <v>1604</v>
      </c>
      <c r="F278" s="93">
        <v>149.6</v>
      </c>
      <c r="G278" s="93">
        <v>1.4</v>
      </c>
      <c r="H278" s="93">
        <v>148.69999999999999</v>
      </c>
      <c r="I278" s="93">
        <v>5.8</v>
      </c>
      <c r="J278" s="93">
        <v>182</v>
      </c>
      <c r="K278" s="93">
        <v>98</v>
      </c>
      <c r="L278" s="93">
        <v>0.15770000000000001</v>
      </c>
      <c r="M278" s="93">
        <v>2.1</v>
      </c>
      <c r="N278" s="93">
        <v>2.35E-2</v>
      </c>
      <c r="O278" s="93">
        <v>0.47</v>
      </c>
      <c r="P278" s="93">
        <v>42.599699999999999</v>
      </c>
      <c r="Q278" s="93">
        <v>0.47</v>
      </c>
      <c r="R278" s="93">
        <v>4.9700000000000001E-2</v>
      </c>
      <c r="S278" s="93">
        <v>2.11</v>
      </c>
    </row>
    <row r="279" spans="1:19" x14ac:dyDescent="0.25">
      <c r="A279" s="1" t="s">
        <v>241</v>
      </c>
      <c r="B279" s="1" t="s">
        <v>1596</v>
      </c>
      <c r="C279" s="1" t="s">
        <v>1109</v>
      </c>
      <c r="D279" s="1" t="s">
        <v>1605</v>
      </c>
      <c r="E279" s="95" t="s">
        <v>1606</v>
      </c>
      <c r="F279" s="93">
        <v>149.69999999999999</v>
      </c>
      <c r="G279" s="93">
        <v>1.5</v>
      </c>
      <c r="H279" s="93">
        <v>149.69999999999999</v>
      </c>
      <c r="I279" s="93">
        <v>5.0999999999999996</v>
      </c>
      <c r="J279" s="93">
        <v>188</v>
      </c>
      <c r="K279" s="93">
        <v>92</v>
      </c>
      <c r="L279" s="93">
        <v>0.15890000000000001</v>
      </c>
      <c r="M279" s="93">
        <v>1.8</v>
      </c>
      <c r="N279" s="93">
        <v>2.35E-2</v>
      </c>
      <c r="O279" s="93">
        <v>0.49</v>
      </c>
      <c r="P279" s="93">
        <v>42.574399999999997</v>
      </c>
      <c r="Q279" s="93">
        <v>0.49</v>
      </c>
      <c r="R279" s="93">
        <v>4.99E-2</v>
      </c>
      <c r="S279" s="93">
        <v>1.97</v>
      </c>
    </row>
    <row r="280" spans="1:19" x14ac:dyDescent="0.25">
      <c r="A280" s="1" t="s">
        <v>241</v>
      </c>
      <c r="B280" s="1" t="s">
        <v>1596</v>
      </c>
      <c r="C280" s="1" t="s">
        <v>1167</v>
      </c>
      <c r="D280" s="1" t="s">
        <v>1607</v>
      </c>
      <c r="E280" s="95" t="s">
        <v>1608</v>
      </c>
      <c r="F280" s="93">
        <v>149.9</v>
      </c>
      <c r="G280" s="93">
        <v>3.3</v>
      </c>
      <c r="H280" s="93">
        <v>144.1</v>
      </c>
      <c r="I280" s="93">
        <v>12.7</v>
      </c>
      <c r="J280" s="93">
        <v>98</v>
      </c>
      <c r="K280" s="93">
        <v>214</v>
      </c>
      <c r="L280" s="93">
        <v>0.1525</v>
      </c>
      <c r="M280" s="93">
        <v>4.7</v>
      </c>
      <c r="N280" s="93">
        <v>2.35E-2</v>
      </c>
      <c r="O280" s="93">
        <v>1.1200000000000001</v>
      </c>
      <c r="P280" s="93">
        <v>42.5062</v>
      </c>
      <c r="Q280" s="93">
        <v>1.1200000000000001</v>
      </c>
      <c r="R280" s="93">
        <v>4.8000000000000001E-2</v>
      </c>
      <c r="S280" s="93">
        <v>5.0599999999999996</v>
      </c>
    </row>
    <row r="281" spans="1:19" x14ac:dyDescent="0.25">
      <c r="A281" s="1" t="s">
        <v>241</v>
      </c>
      <c r="B281" s="1" t="s">
        <v>1596</v>
      </c>
      <c r="C281" s="1" t="s">
        <v>1047</v>
      </c>
      <c r="D281" s="1" t="s">
        <v>1609</v>
      </c>
      <c r="E281" s="95" t="s">
        <v>1610</v>
      </c>
      <c r="F281" s="93">
        <v>150</v>
      </c>
      <c r="G281" s="93">
        <v>1.5</v>
      </c>
      <c r="H281" s="93">
        <v>151</v>
      </c>
      <c r="I281" s="93">
        <v>6.9</v>
      </c>
      <c r="J281" s="93">
        <v>202</v>
      </c>
      <c r="K281" s="93">
        <v>108</v>
      </c>
      <c r="L281" s="93">
        <v>0.1603</v>
      </c>
      <c r="M281" s="93">
        <v>2.5</v>
      </c>
      <c r="N281" s="93">
        <v>2.35E-2</v>
      </c>
      <c r="O281" s="93">
        <v>0.5</v>
      </c>
      <c r="P281" s="93">
        <v>42.486400000000003</v>
      </c>
      <c r="Q281" s="93">
        <v>0.5</v>
      </c>
      <c r="R281" s="93">
        <v>5.0200000000000002E-2</v>
      </c>
      <c r="S281" s="93">
        <v>2.3199999999999998</v>
      </c>
    </row>
    <row r="282" spans="1:19" x14ac:dyDescent="0.25">
      <c r="A282" s="1" t="s">
        <v>241</v>
      </c>
      <c r="B282" s="12" t="s">
        <v>1567</v>
      </c>
      <c r="C282" s="1" t="s">
        <v>1086</v>
      </c>
      <c r="D282" s="1" t="s">
        <v>1611</v>
      </c>
      <c r="E282" s="1" t="s">
        <v>1612</v>
      </c>
      <c r="F282" s="93">
        <v>150</v>
      </c>
      <c r="G282" s="93">
        <v>4.2</v>
      </c>
      <c r="H282" s="93">
        <v>164.9</v>
      </c>
      <c r="I282" s="93">
        <v>21.2</v>
      </c>
      <c r="J282" s="93">
        <v>384</v>
      </c>
      <c r="K282" s="93">
        <v>284</v>
      </c>
      <c r="L282" s="93">
        <v>0.17630000000000001</v>
      </c>
      <c r="M282" s="93">
        <v>6.5</v>
      </c>
      <c r="N282" s="93">
        <v>2.35E-2</v>
      </c>
      <c r="O282" s="93">
        <v>1.41</v>
      </c>
      <c r="P282" s="93">
        <v>42.480200000000004</v>
      </c>
      <c r="Q282" s="93">
        <v>1.41</v>
      </c>
      <c r="R282" s="93">
        <v>5.4300000000000001E-2</v>
      </c>
      <c r="S282" s="93">
        <v>6.31</v>
      </c>
    </row>
    <row r="283" spans="1:19" x14ac:dyDescent="0.25">
      <c r="A283" s="1" t="s">
        <v>241</v>
      </c>
      <c r="B283" s="12" t="s">
        <v>1567</v>
      </c>
      <c r="C283" s="1" t="s">
        <v>1106</v>
      </c>
      <c r="D283" s="1" t="s">
        <v>1613</v>
      </c>
      <c r="E283" s="95" t="s">
        <v>1614</v>
      </c>
      <c r="F283" s="93">
        <v>150.30000000000001</v>
      </c>
      <c r="G283" s="93">
        <v>3.1</v>
      </c>
      <c r="H283" s="93">
        <v>152.5</v>
      </c>
      <c r="I283" s="93">
        <v>18.7</v>
      </c>
      <c r="J283" s="93">
        <v>186</v>
      </c>
      <c r="K283" s="93">
        <v>272</v>
      </c>
      <c r="L283" s="93">
        <v>0.16200000000000001</v>
      </c>
      <c r="M283" s="93">
        <v>5.9</v>
      </c>
      <c r="N283" s="93">
        <v>2.3599999999999999E-2</v>
      </c>
      <c r="O283" s="93">
        <v>1.05</v>
      </c>
      <c r="P283" s="93">
        <v>42.381599999999999</v>
      </c>
      <c r="Q283" s="93">
        <v>1.05</v>
      </c>
      <c r="R283" s="93">
        <v>4.9799999999999997E-2</v>
      </c>
      <c r="S283" s="93">
        <v>5.85</v>
      </c>
    </row>
    <row r="284" spans="1:19" x14ac:dyDescent="0.25">
      <c r="A284" s="1" t="s">
        <v>241</v>
      </c>
      <c r="B284" s="1" t="s">
        <v>1596</v>
      </c>
      <c r="C284" s="1" t="s">
        <v>1044</v>
      </c>
      <c r="D284" s="1" t="s">
        <v>1615</v>
      </c>
      <c r="E284" s="95" t="s">
        <v>1616</v>
      </c>
      <c r="F284" s="93">
        <v>150.5</v>
      </c>
      <c r="G284" s="93">
        <v>1.8</v>
      </c>
      <c r="H284" s="93">
        <v>151.1</v>
      </c>
      <c r="I284" s="93">
        <v>7.2</v>
      </c>
      <c r="J284" s="93">
        <v>188</v>
      </c>
      <c r="K284" s="93">
        <v>104</v>
      </c>
      <c r="L284" s="93">
        <v>0.1605</v>
      </c>
      <c r="M284" s="93">
        <v>2.6</v>
      </c>
      <c r="N284" s="93">
        <v>2.3599999999999999E-2</v>
      </c>
      <c r="O284" s="93">
        <v>0.61</v>
      </c>
      <c r="P284" s="93">
        <v>42.327599999999997</v>
      </c>
      <c r="Q284" s="93">
        <v>0.61</v>
      </c>
      <c r="R284" s="93">
        <v>4.99E-2</v>
      </c>
      <c r="S284" s="93">
        <v>2.27</v>
      </c>
    </row>
    <row r="285" spans="1:19" x14ac:dyDescent="0.25">
      <c r="A285" s="1" t="s">
        <v>241</v>
      </c>
      <c r="B285" s="1" t="s">
        <v>1596</v>
      </c>
      <c r="C285" s="1" t="s">
        <v>1174</v>
      </c>
      <c r="D285" s="1" t="s">
        <v>1617</v>
      </c>
      <c r="E285" s="95" t="s">
        <v>1618</v>
      </c>
      <c r="F285" s="93">
        <v>150.9</v>
      </c>
      <c r="G285" s="93">
        <v>1.8</v>
      </c>
      <c r="H285" s="93">
        <v>148.30000000000001</v>
      </c>
      <c r="I285" s="93">
        <v>6.2</v>
      </c>
      <c r="J285" s="93">
        <v>136</v>
      </c>
      <c r="K285" s="93">
        <v>100</v>
      </c>
      <c r="L285" s="93">
        <v>0.1573</v>
      </c>
      <c r="M285" s="93">
        <v>2.2999999999999998</v>
      </c>
      <c r="N285" s="93">
        <v>2.3699999999999999E-2</v>
      </c>
      <c r="O285" s="93">
        <v>0.59</v>
      </c>
      <c r="P285" s="93">
        <v>42.2209</v>
      </c>
      <c r="Q285" s="93">
        <v>0.59</v>
      </c>
      <c r="R285" s="93">
        <v>4.8800000000000003E-2</v>
      </c>
      <c r="S285" s="93">
        <v>2.16</v>
      </c>
    </row>
    <row r="286" spans="1:19" x14ac:dyDescent="0.25">
      <c r="A286" s="1" t="s">
        <v>241</v>
      </c>
      <c r="B286" s="1" t="s">
        <v>1596</v>
      </c>
      <c r="C286" s="1" t="s">
        <v>1038</v>
      </c>
      <c r="D286" s="1" t="s">
        <v>1619</v>
      </c>
      <c r="E286" s="95" t="s">
        <v>1620</v>
      </c>
      <c r="F286" s="93">
        <v>150.9</v>
      </c>
      <c r="G286" s="93">
        <v>1.6</v>
      </c>
      <c r="H286" s="93">
        <v>151.1</v>
      </c>
      <c r="I286" s="93">
        <v>6.2</v>
      </c>
      <c r="J286" s="93">
        <v>164</v>
      </c>
      <c r="K286" s="93">
        <v>100</v>
      </c>
      <c r="L286" s="93">
        <v>0.1605</v>
      </c>
      <c r="M286" s="93">
        <v>2.2000000000000002</v>
      </c>
      <c r="N286" s="93">
        <v>2.3699999999999999E-2</v>
      </c>
      <c r="O286" s="93">
        <v>0.52</v>
      </c>
      <c r="P286" s="93">
        <v>42.217599999999997</v>
      </c>
      <c r="Q286" s="93">
        <v>0.52</v>
      </c>
      <c r="R286" s="93">
        <v>4.9299999999999997E-2</v>
      </c>
      <c r="S286" s="93">
        <v>2.15</v>
      </c>
    </row>
    <row r="287" spans="1:19" x14ac:dyDescent="0.25">
      <c r="A287" s="1" t="s">
        <v>241</v>
      </c>
      <c r="B287" s="12" t="s">
        <v>1567</v>
      </c>
      <c r="C287" s="1" t="s">
        <v>1076</v>
      </c>
      <c r="D287" s="1" t="s">
        <v>1621</v>
      </c>
      <c r="E287" s="95" t="s">
        <v>1622</v>
      </c>
      <c r="F287" s="93">
        <v>151</v>
      </c>
      <c r="G287" s="93">
        <v>4</v>
      </c>
      <c r="H287" s="93">
        <v>152.5</v>
      </c>
      <c r="I287" s="93">
        <v>15.8</v>
      </c>
      <c r="J287" s="93">
        <v>176</v>
      </c>
      <c r="K287" s="93">
        <v>252</v>
      </c>
      <c r="L287" s="93">
        <v>0.16209999999999999</v>
      </c>
      <c r="M287" s="93">
        <v>5.6</v>
      </c>
      <c r="N287" s="93">
        <v>2.3699999999999999E-2</v>
      </c>
      <c r="O287" s="93">
        <v>1.35</v>
      </c>
      <c r="P287" s="93">
        <v>42.194299999999998</v>
      </c>
      <c r="Q287" s="93">
        <v>1.35</v>
      </c>
      <c r="R287" s="93">
        <v>4.9599999999999998E-2</v>
      </c>
      <c r="S287" s="93">
        <v>5.4</v>
      </c>
    </row>
    <row r="288" spans="1:19" x14ac:dyDescent="0.25">
      <c r="A288" s="1" t="s">
        <v>241</v>
      </c>
      <c r="B288" s="12" t="s">
        <v>1567</v>
      </c>
      <c r="C288" s="1" t="s">
        <v>1064</v>
      </c>
      <c r="D288" s="1" t="s">
        <v>1623</v>
      </c>
      <c r="E288" s="1" t="s">
        <v>1624</v>
      </c>
      <c r="F288" s="93">
        <v>151.19999999999999</v>
      </c>
      <c r="G288" s="93">
        <v>4.0999999999999996</v>
      </c>
      <c r="H288" s="93">
        <v>164.7</v>
      </c>
      <c r="I288" s="93">
        <v>17.100000000000001</v>
      </c>
      <c r="J288" s="93">
        <v>364</v>
      </c>
      <c r="K288" s="93">
        <v>264</v>
      </c>
      <c r="L288" s="93">
        <v>0.17610000000000001</v>
      </c>
      <c r="M288" s="93">
        <v>6</v>
      </c>
      <c r="N288" s="93">
        <v>2.3699999999999999E-2</v>
      </c>
      <c r="O288" s="93">
        <v>1.39</v>
      </c>
      <c r="P288" s="93">
        <v>42.146099999999997</v>
      </c>
      <c r="Q288" s="93">
        <v>1.39</v>
      </c>
      <c r="R288" s="93">
        <v>5.3800000000000001E-2</v>
      </c>
      <c r="S288" s="93">
        <v>5.86</v>
      </c>
    </row>
    <row r="289" spans="1:19" x14ac:dyDescent="0.25">
      <c r="A289" s="1" t="s">
        <v>241</v>
      </c>
      <c r="B289" s="1" t="s">
        <v>1596</v>
      </c>
      <c r="C289" s="1" t="s">
        <v>1076</v>
      </c>
      <c r="D289" s="1" t="s">
        <v>1625</v>
      </c>
      <c r="E289" s="95" t="s">
        <v>1626</v>
      </c>
      <c r="F289" s="93">
        <v>151.4</v>
      </c>
      <c r="G289" s="93">
        <v>2</v>
      </c>
      <c r="H289" s="93">
        <v>156.5</v>
      </c>
      <c r="I289" s="93">
        <v>10.199999999999999</v>
      </c>
      <c r="J289" s="93">
        <v>220</v>
      </c>
      <c r="K289" s="93">
        <v>140</v>
      </c>
      <c r="L289" s="93">
        <v>0.1666</v>
      </c>
      <c r="M289" s="93">
        <v>3.5</v>
      </c>
      <c r="N289" s="93">
        <v>2.3800000000000002E-2</v>
      </c>
      <c r="O289" s="93">
        <v>0.66</v>
      </c>
      <c r="P289" s="93">
        <v>42.0779</v>
      </c>
      <c r="Q289" s="93">
        <v>0.66</v>
      </c>
      <c r="R289" s="93">
        <v>5.0500000000000003E-2</v>
      </c>
      <c r="S289" s="93">
        <v>3</v>
      </c>
    </row>
    <row r="290" spans="1:19" x14ac:dyDescent="0.25">
      <c r="A290" s="1" t="s">
        <v>241</v>
      </c>
      <c r="B290" s="1" t="s">
        <v>1572</v>
      </c>
      <c r="C290" s="1" t="s">
        <v>1132</v>
      </c>
      <c r="D290" s="1" t="s">
        <v>1627</v>
      </c>
      <c r="E290" s="1" t="s">
        <v>1628</v>
      </c>
      <c r="F290" s="93">
        <v>151.4</v>
      </c>
      <c r="G290" s="93">
        <v>2.1</v>
      </c>
      <c r="H290" s="93">
        <v>174.7</v>
      </c>
      <c r="I290" s="93">
        <v>11.2</v>
      </c>
      <c r="J290" s="93">
        <v>518</v>
      </c>
      <c r="K290" s="93">
        <v>144</v>
      </c>
      <c r="L290" s="93">
        <v>0.18779999999999999</v>
      </c>
      <c r="M290" s="93">
        <v>3.5</v>
      </c>
      <c r="N290" s="93">
        <v>2.3800000000000002E-2</v>
      </c>
      <c r="O290" s="93">
        <v>0.71</v>
      </c>
      <c r="P290" s="93">
        <v>42.071100000000001</v>
      </c>
      <c r="Q290" s="93">
        <v>0.71</v>
      </c>
      <c r="R290" s="93">
        <v>5.7700000000000001E-2</v>
      </c>
      <c r="S290" s="93">
        <v>3.29</v>
      </c>
    </row>
    <row r="291" spans="1:19" x14ac:dyDescent="0.25">
      <c r="A291" s="1" t="s">
        <v>241</v>
      </c>
      <c r="B291" s="1" t="s">
        <v>1572</v>
      </c>
      <c r="C291" s="1" t="s">
        <v>1112</v>
      </c>
      <c r="D291" s="1" t="s">
        <v>1629</v>
      </c>
      <c r="E291" s="1" t="s">
        <v>1630</v>
      </c>
      <c r="F291" s="93">
        <v>151.80000000000001</v>
      </c>
      <c r="G291" s="93">
        <v>2.7</v>
      </c>
      <c r="H291" s="93">
        <v>217.3</v>
      </c>
      <c r="I291" s="93">
        <v>20.9</v>
      </c>
      <c r="J291" s="93">
        <v>1022</v>
      </c>
      <c r="K291" s="93">
        <v>180</v>
      </c>
      <c r="L291" s="93">
        <v>0.23860000000000001</v>
      </c>
      <c r="M291" s="93">
        <v>5.3</v>
      </c>
      <c r="N291" s="93">
        <v>2.3800000000000002E-2</v>
      </c>
      <c r="O291" s="93">
        <v>0.91</v>
      </c>
      <c r="P291" s="93">
        <v>41.965299999999999</v>
      </c>
      <c r="Q291" s="93">
        <v>0.91</v>
      </c>
      <c r="R291" s="93">
        <v>7.3300000000000004E-2</v>
      </c>
      <c r="S291" s="93">
        <v>4.45</v>
      </c>
    </row>
    <row r="292" spans="1:19" x14ac:dyDescent="0.25">
      <c r="A292" s="1" t="s">
        <v>241</v>
      </c>
      <c r="B292" s="1" t="s">
        <v>1572</v>
      </c>
      <c r="C292" s="1" t="s">
        <v>1058</v>
      </c>
      <c r="D292" s="1" t="s">
        <v>1631</v>
      </c>
      <c r="E292" s="95" t="s">
        <v>1632</v>
      </c>
      <c r="F292" s="93">
        <v>152</v>
      </c>
      <c r="G292" s="93">
        <v>1.3</v>
      </c>
      <c r="H292" s="93">
        <v>150.5</v>
      </c>
      <c r="I292" s="93">
        <v>5</v>
      </c>
      <c r="J292" s="93">
        <v>108</v>
      </c>
      <c r="K292" s="93">
        <v>70</v>
      </c>
      <c r="L292" s="93">
        <v>0.1598</v>
      </c>
      <c r="M292" s="93">
        <v>1.8</v>
      </c>
      <c r="N292" s="93">
        <v>2.3900000000000001E-2</v>
      </c>
      <c r="O292" s="93">
        <v>0.43</v>
      </c>
      <c r="P292" s="93">
        <v>41.903799999999997</v>
      </c>
      <c r="Q292" s="93">
        <v>0.43</v>
      </c>
      <c r="R292" s="93">
        <v>4.82E-2</v>
      </c>
      <c r="S292" s="93">
        <v>1.49</v>
      </c>
    </row>
    <row r="293" spans="1:19" x14ac:dyDescent="0.25">
      <c r="A293" s="1" t="s">
        <v>241</v>
      </c>
      <c r="B293" s="12" t="s">
        <v>1567</v>
      </c>
      <c r="C293" s="1" t="s">
        <v>1058</v>
      </c>
      <c r="D293" s="1" t="s">
        <v>1633</v>
      </c>
      <c r="E293" s="95" t="s">
        <v>1634</v>
      </c>
      <c r="F293" s="93">
        <v>152.19999999999999</v>
      </c>
      <c r="G293" s="93">
        <v>3.4</v>
      </c>
      <c r="H293" s="93">
        <v>159.1</v>
      </c>
      <c r="I293" s="93">
        <v>17.899999999999999</v>
      </c>
      <c r="J293" s="93">
        <v>262</v>
      </c>
      <c r="K293" s="93">
        <v>242</v>
      </c>
      <c r="L293" s="93">
        <v>0.1696</v>
      </c>
      <c r="M293" s="93">
        <v>5.4</v>
      </c>
      <c r="N293" s="93">
        <v>2.3900000000000001E-2</v>
      </c>
      <c r="O293" s="93">
        <v>1.1399999999999999</v>
      </c>
      <c r="P293" s="93">
        <v>41.8705</v>
      </c>
      <c r="Q293" s="93">
        <v>1.1399999999999999</v>
      </c>
      <c r="R293" s="93">
        <v>5.1499999999999997E-2</v>
      </c>
      <c r="S293" s="93">
        <v>5.26</v>
      </c>
    </row>
    <row r="294" spans="1:19" x14ac:dyDescent="0.25">
      <c r="A294" s="1" t="s">
        <v>241</v>
      </c>
      <c r="B294" s="12" t="s">
        <v>1567</v>
      </c>
      <c r="C294" s="1" t="s">
        <v>1635</v>
      </c>
      <c r="D294" s="1" t="s">
        <v>1636</v>
      </c>
      <c r="E294" s="95" t="s">
        <v>1637</v>
      </c>
      <c r="F294" s="93">
        <v>152.19999999999999</v>
      </c>
      <c r="G294" s="93">
        <v>3</v>
      </c>
      <c r="H294" s="93">
        <v>153.69999999999999</v>
      </c>
      <c r="I294" s="93">
        <v>12.4</v>
      </c>
      <c r="J294" s="93">
        <v>176</v>
      </c>
      <c r="K294" s="93">
        <v>178</v>
      </c>
      <c r="L294" s="93">
        <v>0.16339999999999999</v>
      </c>
      <c r="M294" s="93">
        <v>3.9</v>
      </c>
      <c r="N294" s="93">
        <v>2.3900000000000001E-2</v>
      </c>
      <c r="O294" s="93">
        <v>0.98</v>
      </c>
      <c r="P294" s="93">
        <v>41.852800000000002</v>
      </c>
      <c r="Q294" s="93">
        <v>0.98</v>
      </c>
      <c r="R294" s="93">
        <v>4.9599999999999998E-2</v>
      </c>
      <c r="S294" s="93">
        <v>3.82</v>
      </c>
    </row>
    <row r="295" spans="1:19" x14ac:dyDescent="0.25">
      <c r="A295" s="1" t="s">
        <v>241</v>
      </c>
      <c r="B295" s="1" t="s">
        <v>1572</v>
      </c>
      <c r="C295" s="1" t="s">
        <v>1055</v>
      </c>
      <c r="D295" s="1" t="s">
        <v>1638</v>
      </c>
      <c r="E295" s="1" t="s">
        <v>1639</v>
      </c>
      <c r="F295" s="93">
        <v>152.30000000000001</v>
      </c>
      <c r="G295" s="93">
        <v>2.7</v>
      </c>
      <c r="H295" s="93">
        <v>161.9</v>
      </c>
      <c r="I295" s="93">
        <v>11.7</v>
      </c>
      <c r="J295" s="93">
        <v>276</v>
      </c>
      <c r="K295" s="93">
        <v>154</v>
      </c>
      <c r="L295" s="93">
        <v>0.1729</v>
      </c>
      <c r="M295" s="93">
        <v>3.9</v>
      </c>
      <c r="N295" s="93">
        <v>2.3900000000000001E-2</v>
      </c>
      <c r="O295" s="93">
        <v>0.9</v>
      </c>
      <c r="P295" s="93">
        <v>41.839700000000001</v>
      </c>
      <c r="Q295" s="93">
        <v>0.9</v>
      </c>
      <c r="R295" s="93">
        <v>5.1799999999999999E-2</v>
      </c>
      <c r="S295" s="93">
        <v>3.37</v>
      </c>
    </row>
    <row r="296" spans="1:19" x14ac:dyDescent="0.25">
      <c r="A296" s="1" t="s">
        <v>241</v>
      </c>
      <c r="B296" s="1" t="s">
        <v>1572</v>
      </c>
      <c r="C296" s="1" t="s">
        <v>1086</v>
      </c>
      <c r="D296" s="1" t="s">
        <v>1640</v>
      </c>
      <c r="E296" s="1" t="s">
        <v>1641</v>
      </c>
      <c r="F296" s="93">
        <v>152.9</v>
      </c>
      <c r="G296" s="93">
        <v>2.1</v>
      </c>
      <c r="H296" s="93">
        <v>273.2</v>
      </c>
      <c r="I296" s="93">
        <v>13</v>
      </c>
      <c r="J296" s="93">
        <v>1488</v>
      </c>
      <c r="K296" s="93">
        <v>94</v>
      </c>
      <c r="L296" s="93">
        <v>0.30869999999999997</v>
      </c>
      <c r="M296" s="93">
        <v>2.7</v>
      </c>
      <c r="N296" s="93">
        <v>2.4E-2</v>
      </c>
      <c r="O296" s="93">
        <v>0.68</v>
      </c>
      <c r="P296" s="93">
        <v>41.676299999999998</v>
      </c>
      <c r="Q296" s="93">
        <v>0.68</v>
      </c>
      <c r="R296" s="93">
        <v>9.3100000000000002E-2</v>
      </c>
      <c r="S296" s="93">
        <v>2.5</v>
      </c>
    </row>
    <row r="297" spans="1:19" x14ac:dyDescent="0.25">
      <c r="A297" s="1" t="s">
        <v>241</v>
      </c>
      <c r="B297" s="1" t="s">
        <v>1596</v>
      </c>
      <c r="C297" s="1" t="s">
        <v>1055</v>
      </c>
      <c r="D297" s="1" t="s">
        <v>1642</v>
      </c>
      <c r="E297" s="1" t="s">
        <v>1643</v>
      </c>
      <c r="F297" s="93">
        <v>153</v>
      </c>
      <c r="G297" s="93">
        <v>1.2</v>
      </c>
      <c r="H297" s="93">
        <v>158.1</v>
      </c>
      <c r="I297" s="93">
        <v>4.5999999999999996</v>
      </c>
      <c r="J297" s="93">
        <v>280</v>
      </c>
      <c r="K297" s="93">
        <v>76</v>
      </c>
      <c r="L297" s="93">
        <v>0.16850000000000001</v>
      </c>
      <c r="M297" s="93">
        <v>1.6</v>
      </c>
      <c r="N297" s="93">
        <v>2.4E-2</v>
      </c>
      <c r="O297" s="93">
        <v>0.41</v>
      </c>
      <c r="P297" s="93">
        <v>41.637300000000003</v>
      </c>
      <c r="Q297" s="93">
        <v>0.41</v>
      </c>
      <c r="R297" s="93">
        <v>5.1900000000000002E-2</v>
      </c>
      <c r="S297" s="93">
        <v>1.64</v>
      </c>
    </row>
    <row r="298" spans="1:19" x14ac:dyDescent="0.25">
      <c r="A298" s="1" t="s">
        <v>241</v>
      </c>
      <c r="B298" s="1" t="s">
        <v>1596</v>
      </c>
      <c r="C298" s="1" t="s">
        <v>1115</v>
      </c>
      <c r="D298" s="1" t="s">
        <v>1644</v>
      </c>
      <c r="E298" s="95" t="s">
        <v>1645</v>
      </c>
      <c r="F298" s="93">
        <v>153.1</v>
      </c>
      <c r="G298" s="93">
        <v>3.7</v>
      </c>
      <c r="H298" s="93">
        <v>156.1</v>
      </c>
      <c r="I298" s="93">
        <v>14.3</v>
      </c>
      <c r="J298" s="93">
        <v>186</v>
      </c>
      <c r="K298" s="93">
        <v>220</v>
      </c>
      <c r="L298" s="93">
        <v>0.16619999999999999</v>
      </c>
      <c r="M298" s="93">
        <v>4.9000000000000004</v>
      </c>
      <c r="N298" s="93">
        <v>2.4E-2</v>
      </c>
      <c r="O298" s="93">
        <v>1.21</v>
      </c>
      <c r="P298" s="93">
        <v>41.617199999999997</v>
      </c>
      <c r="Q298" s="93">
        <v>1.21</v>
      </c>
      <c r="R298" s="93">
        <v>4.9799999999999997E-2</v>
      </c>
      <c r="S298" s="93">
        <v>4.6900000000000004</v>
      </c>
    </row>
    <row r="299" spans="1:19" x14ac:dyDescent="0.25">
      <c r="A299" s="1" t="s">
        <v>241</v>
      </c>
      <c r="B299" s="12" t="s">
        <v>1567</v>
      </c>
      <c r="C299" s="1" t="s">
        <v>1103</v>
      </c>
      <c r="D299" s="1" t="s">
        <v>1646</v>
      </c>
      <c r="E299" s="95" t="s">
        <v>1647</v>
      </c>
      <c r="F299" s="93">
        <v>154.4</v>
      </c>
      <c r="G299" s="93">
        <v>4.2</v>
      </c>
      <c r="H299" s="93">
        <v>159.69999999999999</v>
      </c>
      <c r="I299" s="93">
        <v>13</v>
      </c>
      <c r="J299" s="93">
        <v>238</v>
      </c>
      <c r="K299" s="93">
        <v>202</v>
      </c>
      <c r="L299" s="93">
        <v>0.17030000000000001</v>
      </c>
      <c r="M299" s="93">
        <v>4.5999999999999996</v>
      </c>
      <c r="N299" s="93">
        <v>2.4199999999999999E-2</v>
      </c>
      <c r="O299" s="93">
        <v>1.36</v>
      </c>
      <c r="P299" s="93">
        <v>41.259799999999998</v>
      </c>
      <c r="Q299" s="93">
        <v>1.36</v>
      </c>
      <c r="R299" s="93">
        <v>5.0999999999999997E-2</v>
      </c>
      <c r="S299" s="93">
        <v>4.38</v>
      </c>
    </row>
    <row r="300" spans="1:19" x14ac:dyDescent="0.25">
      <c r="A300" s="1" t="s">
        <v>241</v>
      </c>
      <c r="B300" s="12" t="s">
        <v>1567</v>
      </c>
      <c r="C300" s="1" t="s">
        <v>1112</v>
      </c>
      <c r="D300" s="1" t="s">
        <v>1648</v>
      </c>
      <c r="E300" s="95" t="s">
        <v>1649</v>
      </c>
      <c r="F300" s="93">
        <v>154.69999999999999</v>
      </c>
      <c r="G300" s="93">
        <v>5</v>
      </c>
      <c r="H300" s="93">
        <v>173</v>
      </c>
      <c r="I300" s="93">
        <v>33.799999999999997</v>
      </c>
      <c r="J300" s="93">
        <v>430</v>
      </c>
      <c r="K300" s="93">
        <v>462</v>
      </c>
      <c r="L300" s="93">
        <v>0.18579999999999999</v>
      </c>
      <c r="M300" s="93">
        <v>10.4</v>
      </c>
      <c r="N300" s="93">
        <v>2.4299999999999999E-2</v>
      </c>
      <c r="O300" s="93">
        <v>1.64</v>
      </c>
      <c r="P300" s="93">
        <v>41.174700000000001</v>
      </c>
      <c r="Q300" s="93">
        <v>1.64</v>
      </c>
      <c r="R300" s="93">
        <v>5.5500000000000001E-2</v>
      </c>
      <c r="S300" s="93">
        <v>10.29</v>
      </c>
    </row>
    <row r="301" spans="1:19" x14ac:dyDescent="0.25">
      <c r="A301" s="1" t="s">
        <v>241</v>
      </c>
      <c r="B301" s="1" t="s">
        <v>1596</v>
      </c>
      <c r="C301" s="1" t="s">
        <v>1106</v>
      </c>
      <c r="D301" s="1" t="s">
        <v>1650</v>
      </c>
      <c r="E301" s="1" t="s">
        <v>1651</v>
      </c>
      <c r="F301" s="93">
        <v>155.19999999999999</v>
      </c>
      <c r="G301" s="93">
        <v>1.3</v>
      </c>
      <c r="H301" s="93">
        <v>150.1</v>
      </c>
      <c r="I301" s="93">
        <v>4.5999999999999996</v>
      </c>
      <c r="J301" s="93">
        <v>124</v>
      </c>
      <c r="K301" s="93">
        <v>86</v>
      </c>
      <c r="L301" s="93">
        <v>0.1593</v>
      </c>
      <c r="M301" s="93">
        <v>1.7</v>
      </c>
      <c r="N301" s="93">
        <v>2.4400000000000002E-2</v>
      </c>
      <c r="O301" s="93">
        <v>0.41</v>
      </c>
      <c r="P301" s="93">
        <v>41.034399999999998</v>
      </c>
      <c r="Q301" s="93">
        <v>0.41</v>
      </c>
      <c r="R301" s="93">
        <v>4.8500000000000001E-2</v>
      </c>
      <c r="S301" s="93">
        <v>1.81</v>
      </c>
    </row>
    <row r="302" spans="1:19" x14ac:dyDescent="0.25">
      <c r="A302" s="1" t="s">
        <v>241</v>
      </c>
      <c r="B302" s="1" t="s">
        <v>1596</v>
      </c>
      <c r="C302" s="1" t="s">
        <v>1061</v>
      </c>
      <c r="D302" s="1" t="s">
        <v>1652</v>
      </c>
      <c r="E302" s="95" t="s">
        <v>1653</v>
      </c>
      <c r="F302" s="93">
        <v>155.6</v>
      </c>
      <c r="G302" s="93">
        <v>3.1</v>
      </c>
      <c r="H302" s="93">
        <v>163.5</v>
      </c>
      <c r="I302" s="93">
        <v>15.3</v>
      </c>
      <c r="J302" s="93">
        <v>232</v>
      </c>
      <c r="K302" s="93">
        <v>200</v>
      </c>
      <c r="L302" s="93">
        <v>0.17469999999999999</v>
      </c>
      <c r="M302" s="93">
        <v>5.0999999999999996</v>
      </c>
      <c r="N302" s="93">
        <v>2.4400000000000002E-2</v>
      </c>
      <c r="O302" s="93">
        <v>1.02</v>
      </c>
      <c r="P302" s="93">
        <v>40.941200000000002</v>
      </c>
      <c r="Q302" s="93">
        <v>1.02</v>
      </c>
      <c r="R302" s="93">
        <v>5.0799999999999998E-2</v>
      </c>
      <c r="S302" s="93">
        <v>4.3</v>
      </c>
    </row>
    <row r="303" spans="1:19" x14ac:dyDescent="0.25">
      <c r="A303" s="1" t="s">
        <v>241</v>
      </c>
      <c r="B303" s="1" t="s">
        <v>1596</v>
      </c>
      <c r="C303" s="1" t="s">
        <v>1035</v>
      </c>
      <c r="D303" s="1" t="s">
        <v>1654</v>
      </c>
      <c r="E303" s="95" t="s">
        <v>1655</v>
      </c>
      <c r="F303" s="93">
        <v>157.19999999999999</v>
      </c>
      <c r="G303" s="93">
        <v>1.7</v>
      </c>
      <c r="H303" s="93">
        <v>157.30000000000001</v>
      </c>
      <c r="I303" s="93">
        <v>6.4</v>
      </c>
      <c r="J303" s="93">
        <v>164</v>
      </c>
      <c r="K303" s="93">
        <v>98</v>
      </c>
      <c r="L303" s="93">
        <v>0.1676</v>
      </c>
      <c r="M303" s="93">
        <v>2.2000000000000002</v>
      </c>
      <c r="N303" s="93">
        <v>2.47E-2</v>
      </c>
      <c r="O303" s="93">
        <v>0.55000000000000004</v>
      </c>
      <c r="P303" s="93">
        <v>40.520600000000002</v>
      </c>
      <c r="Q303" s="93">
        <v>0.55000000000000004</v>
      </c>
      <c r="R303" s="93">
        <v>4.9399999999999999E-2</v>
      </c>
      <c r="S303" s="93">
        <v>2.0699999999999998</v>
      </c>
    </row>
    <row r="304" spans="1:19" x14ac:dyDescent="0.25">
      <c r="A304" s="1" t="s">
        <v>241</v>
      </c>
      <c r="B304" s="1" t="s">
        <v>1572</v>
      </c>
      <c r="C304" s="1" t="s">
        <v>1115</v>
      </c>
      <c r="D304" s="1" t="s">
        <v>1656</v>
      </c>
      <c r="E304" s="1" t="s">
        <v>1657</v>
      </c>
      <c r="F304" s="93">
        <v>157.80000000000001</v>
      </c>
      <c r="G304" s="93">
        <v>2.8</v>
      </c>
      <c r="H304" s="93">
        <v>235.1</v>
      </c>
      <c r="I304" s="93">
        <v>12.7</v>
      </c>
      <c r="J304" s="93">
        <v>1124</v>
      </c>
      <c r="K304" s="93">
        <v>96</v>
      </c>
      <c r="L304" s="93">
        <v>0.26050000000000001</v>
      </c>
      <c r="M304" s="93">
        <v>3</v>
      </c>
      <c r="N304" s="93">
        <v>2.4799999999999999E-2</v>
      </c>
      <c r="O304" s="93">
        <v>0.89</v>
      </c>
      <c r="P304" s="93">
        <v>40.356099999999998</v>
      </c>
      <c r="Q304" s="93">
        <v>0.89</v>
      </c>
      <c r="R304" s="93">
        <v>7.7100000000000002E-2</v>
      </c>
      <c r="S304" s="93">
        <v>2.4</v>
      </c>
    </row>
    <row r="305" spans="1:19" x14ac:dyDescent="0.25">
      <c r="A305" s="1" t="s">
        <v>241</v>
      </c>
      <c r="B305" s="1" t="s">
        <v>1572</v>
      </c>
      <c r="C305" s="1" t="s">
        <v>1038</v>
      </c>
      <c r="D305" s="1" t="s">
        <v>1658</v>
      </c>
      <c r="E305" s="1" t="s">
        <v>1659</v>
      </c>
      <c r="F305" s="93">
        <v>159.19999999999999</v>
      </c>
      <c r="G305" s="93">
        <v>2.2999999999999998</v>
      </c>
      <c r="H305" s="93">
        <v>258.89999999999998</v>
      </c>
      <c r="I305" s="93">
        <v>20.8</v>
      </c>
      <c r="J305" s="93">
        <v>1324</v>
      </c>
      <c r="K305" s="93">
        <v>180</v>
      </c>
      <c r="L305" s="93">
        <v>0.29039999999999999</v>
      </c>
      <c r="M305" s="93">
        <v>4.5999999999999996</v>
      </c>
      <c r="N305" s="93">
        <v>2.5000000000000001E-2</v>
      </c>
      <c r="O305" s="93">
        <v>0.72</v>
      </c>
      <c r="P305" s="93">
        <v>39.988199999999999</v>
      </c>
      <c r="Q305" s="93">
        <v>0.72</v>
      </c>
      <c r="R305" s="93">
        <v>8.5400000000000004E-2</v>
      </c>
      <c r="S305" s="93">
        <v>4.63</v>
      </c>
    </row>
    <row r="306" spans="1:19" x14ac:dyDescent="0.25">
      <c r="A306" s="1" t="s">
        <v>241</v>
      </c>
      <c r="B306" s="1" t="s">
        <v>1572</v>
      </c>
      <c r="C306" s="1" t="s">
        <v>1091</v>
      </c>
      <c r="D306" s="1" t="s">
        <v>1660</v>
      </c>
      <c r="E306" s="1" t="s">
        <v>1661</v>
      </c>
      <c r="F306" s="93">
        <v>159.5</v>
      </c>
      <c r="G306" s="93">
        <v>1.7</v>
      </c>
      <c r="H306" s="93">
        <v>207.2</v>
      </c>
      <c r="I306" s="93">
        <v>12.9</v>
      </c>
      <c r="J306" s="93">
        <v>794</v>
      </c>
      <c r="K306" s="93">
        <v>120</v>
      </c>
      <c r="L306" s="93">
        <v>0.2263</v>
      </c>
      <c r="M306" s="93">
        <v>3.4</v>
      </c>
      <c r="N306" s="93">
        <v>2.5000000000000001E-2</v>
      </c>
      <c r="O306" s="93">
        <v>0.54</v>
      </c>
      <c r="P306" s="93">
        <v>39.925400000000003</v>
      </c>
      <c r="Q306" s="93">
        <v>0.54</v>
      </c>
      <c r="R306" s="93">
        <v>6.5699999999999995E-2</v>
      </c>
      <c r="S306" s="93">
        <v>2.83</v>
      </c>
    </row>
    <row r="307" spans="1:19" x14ac:dyDescent="0.25">
      <c r="A307" s="1" t="s">
        <v>241</v>
      </c>
      <c r="B307" s="1" t="s">
        <v>1572</v>
      </c>
      <c r="C307" s="1" t="s">
        <v>1100</v>
      </c>
      <c r="D307" s="1" t="s">
        <v>1662</v>
      </c>
      <c r="E307" s="1" t="s">
        <v>1663</v>
      </c>
      <c r="F307" s="93">
        <v>174.1</v>
      </c>
      <c r="G307" s="93">
        <v>1.8</v>
      </c>
      <c r="H307" s="93">
        <v>502.9</v>
      </c>
      <c r="I307" s="93">
        <v>18</v>
      </c>
      <c r="J307" s="93">
        <v>2578</v>
      </c>
      <c r="K307" s="93">
        <v>60</v>
      </c>
      <c r="L307" s="93">
        <v>0.64100000000000001</v>
      </c>
      <c r="M307" s="93">
        <v>2.2999999999999998</v>
      </c>
      <c r="N307" s="93">
        <v>2.7400000000000001E-2</v>
      </c>
      <c r="O307" s="93">
        <v>0.53</v>
      </c>
      <c r="P307" s="93">
        <v>36.531799999999997</v>
      </c>
      <c r="Q307" s="93">
        <v>0.53</v>
      </c>
      <c r="R307" s="93">
        <v>0.17219999999999999</v>
      </c>
      <c r="S307" s="93">
        <v>1.8</v>
      </c>
    </row>
    <row r="308" spans="1:19" x14ac:dyDescent="0.25">
      <c r="A308" s="1" t="s">
        <v>241</v>
      </c>
      <c r="B308" s="1" t="s">
        <v>1572</v>
      </c>
      <c r="C308" s="1" t="s">
        <v>1044</v>
      </c>
      <c r="D308" s="1" t="s">
        <v>1664</v>
      </c>
      <c r="E308" s="1" t="s">
        <v>1665</v>
      </c>
      <c r="F308" s="93">
        <v>175.5</v>
      </c>
      <c r="G308" s="93">
        <v>2.2999999999999998</v>
      </c>
      <c r="H308" s="93">
        <v>496.2</v>
      </c>
      <c r="I308" s="93">
        <v>27.9</v>
      </c>
      <c r="J308" s="93">
        <v>2510</v>
      </c>
      <c r="K308" s="93">
        <v>104</v>
      </c>
      <c r="L308" s="93">
        <v>0.63019999999999998</v>
      </c>
      <c r="M308" s="93">
        <v>3.6</v>
      </c>
      <c r="N308" s="93">
        <v>2.76E-2</v>
      </c>
      <c r="O308" s="93">
        <v>0.68</v>
      </c>
      <c r="P308" s="93">
        <v>36.227800000000002</v>
      </c>
      <c r="Q308" s="93">
        <v>0.68</v>
      </c>
      <c r="R308" s="93">
        <v>0.16520000000000001</v>
      </c>
      <c r="S308" s="93">
        <v>3.06</v>
      </c>
    </row>
    <row r="309" spans="1:19" x14ac:dyDescent="0.25">
      <c r="A309" s="1" t="s">
        <v>241</v>
      </c>
      <c r="B309" s="1" t="s">
        <v>1596</v>
      </c>
      <c r="C309" s="1" t="s">
        <v>1091</v>
      </c>
      <c r="D309" s="1" t="s">
        <v>1666</v>
      </c>
      <c r="E309" s="1" t="s">
        <v>1667</v>
      </c>
      <c r="F309" s="93">
        <v>181.7</v>
      </c>
      <c r="G309" s="93">
        <v>4.7</v>
      </c>
      <c r="H309" s="93">
        <v>488.1</v>
      </c>
      <c r="I309" s="93">
        <v>36.4</v>
      </c>
      <c r="J309" s="93">
        <v>2408</v>
      </c>
      <c r="K309" s="93">
        <v>138</v>
      </c>
      <c r="L309" s="93">
        <v>0.61729999999999996</v>
      </c>
      <c r="M309" s="93">
        <v>4.7</v>
      </c>
      <c r="N309" s="93">
        <v>2.86E-2</v>
      </c>
      <c r="O309" s="93">
        <v>1.3</v>
      </c>
      <c r="P309" s="93">
        <v>34.974299999999999</v>
      </c>
      <c r="Q309" s="93">
        <v>1.3</v>
      </c>
      <c r="R309" s="93">
        <v>0.15559999999999999</v>
      </c>
      <c r="S309" s="93">
        <v>4.0599999999999996</v>
      </c>
    </row>
    <row r="310" spans="1:19" x14ac:dyDescent="0.25">
      <c r="A310" s="1" t="s">
        <v>241</v>
      </c>
      <c r="B310" s="12" t="s">
        <v>1567</v>
      </c>
      <c r="C310" s="1" t="s">
        <v>1154</v>
      </c>
      <c r="D310" s="1" t="s">
        <v>1668</v>
      </c>
      <c r="E310" s="1" t="s">
        <v>1669</v>
      </c>
      <c r="F310" s="93">
        <v>228.3</v>
      </c>
      <c r="G310" s="93">
        <v>19</v>
      </c>
      <c r="H310" s="93">
        <v>984.9</v>
      </c>
      <c r="I310" s="93">
        <v>132</v>
      </c>
      <c r="J310" s="93">
        <v>3614</v>
      </c>
      <c r="K310" s="93">
        <v>204</v>
      </c>
      <c r="L310" s="93">
        <v>1.6377999999999999</v>
      </c>
      <c r="M310" s="93">
        <v>7.9</v>
      </c>
      <c r="N310" s="93">
        <v>3.5999999999999997E-2</v>
      </c>
      <c r="O310" s="93">
        <v>4.25</v>
      </c>
      <c r="P310" s="93">
        <v>27.739899999999999</v>
      </c>
      <c r="Q310" s="93">
        <v>4.25</v>
      </c>
      <c r="R310" s="93">
        <v>0.32950000000000002</v>
      </c>
      <c r="S310" s="93">
        <v>6.67</v>
      </c>
    </row>
    <row r="311" spans="1:19" x14ac:dyDescent="0.25">
      <c r="A311" s="1" t="s">
        <v>241</v>
      </c>
      <c r="B311" s="1" t="s">
        <v>1572</v>
      </c>
      <c r="C311" s="1" t="s">
        <v>1100</v>
      </c>
      <c r="D311" s="1" t="s">
        <v>1670</v>
      </c>
      <c r="E311" s="1" t="s">
        <v>1671</v>
      </c>
      <c r="F311" s="93">
        <v>236.6</v>
      </c>
      <c r="G311" s="93">
        <v>5.0999999999999996</v>
      </c>
      <c r="H311" s="93">
        <v>1404.9</v>
      </c>
      <c r="I311" s="93">
        <v>37.299999999999997</v>
      </c>
      <c r="J311" s="93">
        <v>4000</v>
      </c>
      <c r="K311" s="93">
        <v>0</v>
      </c>
      <c r="L311" s="93">
        <v>2.9893999999999998</v>
      </c>
      <c r="M311" s="93">
        <v>2.4</v>
      </c>
      <c r="N311" s="93">
        <v>3.7400000000000003E-2</v>
      </c>
      <c r="O311" s="93">
        <v>1.1000000000000001</v>
      </c>
      <c r="P311" s="93">
        <v>26.7454</v>
      </c>
      <c r="Q311" s="93">
        <v>1.1000000000000001</v>
      </c>
      <c r="R311" s="93">
        <v>0.5857</v>
      </c>
      <c r="S311" s="93">
        <v>2.1</v>
      </c>
    </row>
    <row r="312" spans="1:19" x14ac:dyDescent="0.25">
      <c r="A312" s="1" t="s">
        <v>241</v>
      </c>
      <c r="B312" s="1" t="s">
        <v>1596</v>
      </c>
      <c r="C312" s="1" t="s">
        <v>1083</v>
      </c>
      <c r="D312" s="1" t="s">
        <v>1672</v>
      </c>
      <c r="E312" s="1" t="s">
        <v>1673</v>
      </c>
      <c r="F312" s="93">
        <v>237.1</v>
      </c>
      <c r="G312" s="93">
        <v>47.8</v>
      </c>
      <c r="H312" s="93">
        <v>1014.3</v>
      </c>
      <c r="I312" s="93">
        <v>299.2</v>
      </c>
      <c r="J312" s="93">
        <v>3640</v>
      </c>
      <c r="K312" s="93">
        <v>112</v>
      </c>
      <c r="L312" s="93">
        <v>1.7153</v>
      </c>
      <c r="M312" s="93">
        <v>23.2</v>
      </c>
      <c r="N312" s="93">
        <v>3.7499999999999999E-2</v>
      </c>
      <c r="O312" s="93">
        <v>10.26</v>
      </c>
      <c r="P312" s="93">
        <v>26.6875</v>
      </c>
      <c r="Q312" s="93">
        <v>10.26</v>
      </c>
      <c r="R312" s="93">
        <v>0.33539999999999998</v>
      </c>
      <c r="S312" s="93">
        <v>3.7</v>
      </c>
    </row>
    <row r="313" spans="1:19" x14ac:dyDescent="0.25">
      <c r="A313" s="1" t="s">
        <v>241</v>
      </c>
      <c r="B313" s="12" t="s">
        <v>1567</v>
      </c>
      <c r="C313" s="1" t="s">
        <v>1064</v>
      </c>
      <c r="D313" s="1" t="s">
        <v>1674</v>
      </c>
      <c r="E313" s="99" t="s">
        <v>1675</v>
      </c>
      <c r="F313" s="93">
        <v>544.29999999999995</v>
      </c>
      <c r="G313" s="93">
        <v>6.2</v>
      </c>
      <c r="H313" s="93">
        <v>554.1</v>
      </c>
      <c r="I313" s="93">
        <v>26.2</v>
      </c>
      <c r="J313" s="93">
        <v>594</v>
      </c>
      <c r="K313" s="93">
        <v>108</v>
      </c>
      <c r="L313" s="93">
        <v>0.7258</v>
      </c>
      <c r="M313" s="93">
        <v>2.6</v>
      </c>
      <c r="N313" s="93">
        <v>8.8099999999999998E-2</v>
      </c>
      <c r="O313" s="93">
        <v>0.59</v>
      </c>
      <c r="P313" s="93">
        <v>11.3498</v>
      </c>
      <c r="Q313" s="93">
        <v>0.59</v>
      </c>
      <c r="R313" s="93">
        <v>5.9700000000000003E-2</v>
      </c>
      <c r="S313" s="93">
        <v>2.5099999999999998</v>
      </c>
    </row>
    <row r="316" spans="1:19" x14ac:dyDescent="0.25">
      <c r="A316" s="1" t="s">
        <v>295</v>
      </c>
      <c r="B316" s="1" t="s">
        <v>1676</v>
      </c>
      <c r="C316" s="1" t="s">
        <v>1073</v>
      </c>
      <c r="D316" s="1" t="s">
        <v>1677</v>
      </c>
      <c r="E316" s="1" t="s">
        <v>1678</v>
      </c>
      <c r="F316" s="93">
        <v>140.6</v>
      </c>
      <c r="G316" s="93">
        <v>2.6</v>
      </c>
      <c r="H316" s="93">
        <v>189.8</v>
      </c>
      <c r="I316" s="93">
        <v>9.6</v>
      </c>
      <c r="J316" s="93">
        <v>896</v>
      </c>
      <c r="K316" s="93">
        <v>126</v>
      </c>
      <c r="L316" s="93">
        <v>0.20549999999999999</v>
      </c>
      <c r="M316" s="93">
        <v>2.8</v>
      </c>
      <c r="N316" s="93">
        <v>2.2100000000000002E-2</v>
      </c>
      <c r="O316" s="93">
        <v>0.93</v>
      </c>
      <c r="P316" s="93">
        <v>45.342399999999998</v>
      </c>
      <c r="Q316" s="93">
        <v>0.93</v>
      </c>
      <c r="R316" s="93">
        <v>6.8900000000000003E-2</v>
      </c>
      <c r="S316" s="93">
        <v>3.05</v>
      </c>
    </row>
    <row r="317" spans="1:19" x14ac:dyDescent="0.25">
      <c r="A317" s="1" t="s">
        <v>295</v>
      </c>
      <c r="B317" s="1" t="s">
        <v>1679</v>
      </c>
      <c r="C317" s="1" t="s">
        <v>1132</v>
      </c>
      <c r="D317" s="1" t="s">
        <v>1680</v>
      </c>
      <c r="E317" s="1" t="s">
        <v>1681</v>
      </c>
      <c r="F317" s="93">
        <v>143</v>
      </c>
      <c r="G317" s="93">
        <v>2.2000000000000002</v>
      </c>
      <c r="H317" s="93">
        <v>181.2</v>
      </c>
      <c r="I317" s="93">
        <v>5</v>
      </c>
      <c r="J317" s="93">
        <v>740</v>
      </c>
      <c r="K317" s="93">
        <v>60</v>
      </c>
      <c r="L317" s="93">
        <v>0.19539999999999999</v>
      </c>
      <c r="M317" s="93">
        <v>1.5</v>
      </c>
      <c r="N317" s="93">
        <v>2.24E-2</v>
      </c>
      <c r="O317" s="93">
        <v>0.79</v>
      </c>
      <c r="P317" s="93">
        <v>44.584299999999999</v>
      </c>
      <c r="Q317" s="93">
        <v>0.79</v>
      </c>
      <c r="R317" s="93">
        <v>6.4000000000000001E-2</v>
      </c>
      <c r="S317" s="93">
        <v>1.45</v>
      </c>
    </row>
    <row r="318" spans="1:19" x14ac:dyDescent="0.25">
      <c r="A318" s="1" t="s">
        <v>295</v>
      </c>
      <c r="B318" s="1" t="s">
        <v>1676</v>
      </c>
      <c r="C318" s="1" t="s">
        <v>1047</v>
      </c>
      <c r="D318" s="1" t="s">
        <v>1682</v>
      </c>
      <c r="E318" s="95" t="s">
        <v>1683</v>
      </c>
      <c r="F318" s="93">
        <v>144.6</v>
      </c>
      <c r="G318" s="93">
        <v>1.7</v>
      </c>
      <c r="H318" s="93">
        <v>145.5</v>
      </c>
      <c r="I318" s="93">
        <v>7.3</v>
      </c>
      <c r="J318" s="93">
        <v>204</v>
      </c>
      <c r="K318" s="93">
        <v>134</v>
      </c>
      <c r="L318" s="93">
        <v>0.154</v>
      </c>
      <c r="M318" s="93">
        <v>2.7</v>
      </c>
      <c r="N318" s="93">
        <v>2.2700000000000001E-2</v>
      </c>
      <c r="O318" s="93">
        <v>0.6</v>
      </c>
      <c r="P318" s="93">
        <v>44.090699999999998</v>
      </c>
      <c r="Q318" s="93">
        <v>0.6</v>
      </c>
      <c r="R318" s="93">
        <v>5.0200000000000002E-2</v>
      </c>
      <c r="S318" s="93">
        <v>2.86</v>
      </c>
    </row>
    <row r="319" spans="1:19" x14ac:dyDescent="0.25">
      <c r="A319" s="1" t="s">
        <v>295</v>
      </c>
      <c r="B319" s="1" t="s">
        <v>1676</v>
      </c>
      <c r="C319" s="1" t="s">
        <v>1132</v>
      </c>
      <c r="D319" s="1" t="s">
        <v>1684</v>
      </c>
      <c r="E319" s="1" t="s">
        <v>1685</v>
      </c>
      <c r="F319" s="93">
        <v>144.80000000000001</v>
      </c>
      <c r="G319" s="93">
        <v>1.7</v>
      </c>
      <c r="H319" s="93">
        <v>152.19999999999999</v>
      </c>
      <c r="I319" s="93">
        <v>7.8</v>
      </c>
      <c r="J319" s="93">
        <v>274</v>
      </c>
      <c r="K319" s="93">
        <v>120</v>
      </c>
      <c r="L319" s="93">
        <v>0.16170000000000001</v>
      </c>
      <c r="M319" s="93">
        <v>2.8</v>
      </c>
      <c r="N319" s="93">
        <v>2.2700000000000001E-2</v>
      </c>
      <c r="O319" s="93">
        <v>0.61</v>
      </c>
      <c r="P319" s="93">
        <v>44.023699999999998</v>
      </c>
      <c r="Q319" s="93">
        <v>0.61</v>
      </c>
      <c r="R319" s="93">
        <v>5.1799999999999999E-2</v>
      </c>
      <c r="S319" s="93">
        <v>2.64</v>
      </c>
    </row>
    <row r="320" spans="1:19" x14ac:dyDescent="0.25">
      <c r="A320" s="1" t="s">
        <v>295</v>
      </c>
      <c r="B320" s="1" t="s">
        <v>1676</v>
      </c>
      <c r="C320" s="1" t="s">
        <v>1055</v>
      </c>
      <c r="D320" s="1" t="s">
        <v>1686</v>
      </c>
      <c r="E320" s="95" t="s">
        <v>1687</v>
      </c>
      <c r="F320" s="93">
        <v>145.30000000000001</v>
      </c>
      <c r="G320" s="93">
        <v>2.5</v>
      </c>
      <c r="H320" s="93">
        <v>145.6</v>
      </c>
      <c r="I320" s="93">
        <v>10.6</v>
      </c>
      <c r="J320" s="93">
        <v>150</v>
      </c>
      <c r="K320" s="93">
        <v>174</v>
      </c>
      <c r="L320" s="93">
        <v>0.1542</v>
      </c>
      <c r="M320" s="93">
        <v>3.9</v>
      </c>
      <c r="N320" s="93">
        <v>2.2800000000000001E-2</v>
      </c>
      <c r="O320" s="93">
        <v>0.89</v>
      </c>
      <c r="P320" s="93">
        <v>43.873399999999997</v>
      </c>
      <c r="Q320" s="93">
        <v>0.89</v>
      </c>
      <c r="R320" s="93">
        <v>4.9099999999999998E-2</v>
      </c>
      <c r="S320" s="93">
        <v>3.7</v>
      </c>
    </row>
    <row r="321" spans="1:19" x14ac:dyDescent="0.25">
      <c r="A321" s="1" t="s">
        <v>295</v>
      </c>
      <c r="B321" s="1" t="s">
        <v>1676</v>
      </c>
      <c r="C321" s="1" t="s">
        <v>1076</v>
      </c>
      <c r="D321" s="1" t="s">
        <v>1688</v>
      </c>
      <c r="E321" s="1" t="s">
        <v>1689</v>
      </c>
      <c r="F321" s="93">
        <v>145.4</v>
      </c>
      <c r="G321" s="93">
        <v>1.6</v>
      </c>
      <c r="H321" s="93">
        <v>138.30000000000001</v>
      </c>
      <c r="I321" s="93">
        <v>5.8</v>
      </c>
      <c r="J321" s="93">
        <v>28</v>
      </c>
      <c r="K321" s="93">
        <v>78</v>
      </c>
      <c r="L321" s="93">
        <v>0.14599999999999999</v>
      </c>
      <c r="M321" s="93">
        <v>2.2000000000000002</v>
      </c>
      <c r="N321" s="93">
        <v>2.2800000000000001E-2</v>
      </c>
      <c r="O321" s="93">
        <v>0.54</v>
      </c>
      <c r="P321" s="93">
        <v>43.8429</v>
      </c>
      <c r="Q321" s="93">
        <v>0.54</v>
      </c>
      <c r="R321" s="93">
        <v>4.6600000000000003E-2</v>
      </c>
      <c r="S321" s="93">
        <v>2.15</v>
      </c>
    </row>
    <row r="322" spans="1:19" x14ac:dyDescent="0.25">
      <c r="A322" s="1" t="s">
        <v>295</v>
      </c>
      <c r="B322" s="1" t="s">
        <v>1676</v>
      </c>
      <c r="C322" s="1" t="s">
        <v>1035</v>
      </c>
      <c r="D322" s="1" t="s">
        <v>1690</v>
      </c>
      <c r="E322" s="95" t="s">
        <v>1691</v>
      </c>
      <c r="F322" s="93">
        <v>145.4</v>
      </c>
      <c r="G322" s="93">
        <v>1.9</v>
      </c>
      <c r="H322" s="93">
        <v>145.5</v>
      </c>
      <c r="I322" s="93">
        <v>6.6</v>
      </c>
      <c r="J322" s="93">
        <v>118</v>
      </c>
      <c r="K322" s="93">
        <v>112</v>
      </c>
      <c r="L322" s="93">
        <v>0.154</v>
      </c>
      <c r="M322" s="93">
        <v>2.4</v>
      </c>
      <c r="N322" s="93">
        <v>2.2800000000000001E-2</v>
      </c>
      <c r="O322" s="93">
        <v>0.66</v>
      </c>
      <c r="P322" s="93">
        <v>43.841099999999997</v>
      </c>
      <c r="Q322" s="93">
        <v>0.66</v>
      </c>
      <c r="R322" s="93">
        <v>4.8399999999999999E-2</v>
      </c>
      <c r="S322" s="93">
        <v>2.38</v>
      </c>
    </row>
    <row r="323" spans="1:19" x14ac:dyDescent="0.25">
      <c r="A323" s="1" t="s">
        <v>295</v>
      </c>
      <c r="B323" s="1" t="s">
        <v>1676</v>
      </c>
      <c r="C323" s="1" t="s">
        <v>1058</v>
      </c>
      <c r="D323" s="1" t="s">
        <v>1692</v>
      </c>
      <c r="E323" s="1" t="s">
        <v>1693</v>
      </c>
      <c r="F323" s="93">
        <v>146</v>
      </c>
      <c r="G323" s="93">
        <v>1.3</v>
      </c>
      <c r="H323" s="93">
        <v>142.19999999999999</v>
      </c>
      <c r="I323" s="93">
        <v>4.7</v>
      </c>
      <c r="J323" s="93">
        <v>56</v>
      </c>
      <c r="K323" s="93">
        <v>92</v>
      </c>
      <c r="L323" s="93">
        <v>0.15029999999999999</v>
      </c>
      <c r="M323" s="93">
        <v>1.8</v>
      </c>
      <c r="N323" s="93">
        <v>2.29E-2</v>
      </c>
      <c r="O323" s="93">
        <v>0.44</v>
      </c>
      <c r="P323" s="93">
        <v>43.658999999999999</v>
      </c>
      <c r="Q323" s="93">
        <v>0.44</v>
      </c>
      <c r="R323" s="93">
        <v>4.7199999999999999E-2</v>
      </c>
      <c r="S323" s="93">
        <v>1.92</v>
      </c>
    </row>
    <row r="324" spans="1:19" x14ac:dyDescent="0.25">
      <c r="A324" s="1" t="s">
        <v>295</v>
      </c>
      <c r="B324" s="12" t="s">
        <v>1694</v>
      </c>
      <c r="C324" s="1" t="s">
        <v>1038</v>
      </c>
      <c r="D324" s="1" t="s">
        <v>1695</v>
      </c>
      <c r="E324" s="1" t="s">
        <v>1696</v>
      </c>
      <c r="F324" s="93">
        <v>146.4</v>
      </c>
      <c r="G324" s="93">
        <v>1.6</v>
      </c>
      <c r="H324" s="93">
        <v>179.9</v>
      </c>
      <c r="I324" s="93">
        <v>9.6999999999999993</v>
      </c>
      <c r="J324" s="93">
        <v>646</v>
      </c>
      <c r="K324" s="93">
        <v>106</v>
      </c>
      <c r="L324" s="93">
        <v>0.19389999999999999</v>
      </c>
      <c r="M324" s="93">
        <v>2.5</v>
      </c>
      <c r="N324" s="93">
        <v>2.3E-2</v>
      </c>
      <c r="O324" s="93">
        <v>0.54</v>
      </c>
      <c r="P324" s="93">
        <v>43.524099999999997</v>
      </c>
      <c r="Q324" s="93">
        <v>0.54</v>
      </c>
      <c r="R324" s="93">
        <v>6.1199999999999997E-2</v>
      </c>
      <c r="S324" s="93">
        <v>2.4700000000000002</v>
      </c>
    </row>
    <row r="325" spans="1:19" x14ac:dyDescent="0.25">
      <c r="A325" s="1" t="s">
        <v>295</v>
      </c>
      <c r="B325" s="1" t="s">
        <v>1676</v>
      </c>
      <c r="C325" s="1" t="s">
        <v>1167</v>
      </c>
      <c r="D325" s="1" t="s">
        <v>1697</v>
      </c>
      <c r="E325" s="95" t="s">
        <v>1698</v>
      </c>
      <c r="F325" s="93">
        <v>146.6</v>
      </c>
      <c r="G325" s="93">
        <v>1.4</v>
      </c>
      <c r="H325" s="93">
        <v>148.19999999999999</v>
      </c>
      <c r="I325" s="93">
        <v>6.6</v>
      </c>
      <c r="J325" s="93">
        <v>202</v>
      </c>
      <c r="K325" s="93">
        <v>106</v>
      </c>
      <c r="L325" s="93">
        <v>0.15720000000000001</v>
      </c>
      <c r="M325" s="93">
        <v>2.4</v>
      </c>
      <c r="N325" s="93">
        <v>2.3E-2</v>
      </c>
      <c r="O325" s="93">
        <v>0.48</v>
      </c>
      <c r="P325" s="93">
        <v>43.467300000000002</v>
      </c>
      <c r="Q325" s="93">
        <v>0.48</v>
      </c>
      <c r="R325" s="93">
        <v>5.0200000000000002E-2</v>
      </c>
      <c r="S325" s="93">
        <v>2.27</v>
      </c>
    </row>
    <row r="326" spans="1:19" x14ac:dyDescent="0.25">
      <c r="A326" s="1" t="s">
        <v>295</v>
      </c>
      <c r="B326" s="1" t="s">
        <v>1676</v>
      </c>
      <c r="C326" s="1" t="s">
        <v>1038</v>
      </c>
      <c r="D326" s="1" t="s">
        <v>1699</v>
      </c>
      <c r="E326" s="95" t="s">
        <v>1700</v>
      </c>
      <c r="F326" s="93">
        <v>146.69999999999999</v>
      </c>
      <c r="G326" s="93">
        <v>2.2000000000000002</v>
      </c>
      <c r="H326" s="93">
        <v>142.80000000000001</v>
      </c>
      <c r="I326" s="93">
        <v>11.2</v>
      </c>
      <c r="J326" s="93">
        <v>68</v>
      </c>
      <c r="K326" s="93">
        <v>164</v>
      </c>
      <c r="L326" s="93">
        <v>0.151</v>
      </c>
      <c r="M326" s="93">
        <v>4.2</v>
      </c>
      <c r="N326" s="93">
        <v>2.3E-2</v>
      </c>
      <c r="O326" s="93">
        <v>0.75</v>
      </c>
      <c r="P326" s="93">
        <v>43.459600000000002</v>
      </c>
      <c r="Q326" s="93">
        <v>0.75</v>
      </c>
      <c r="R326" s="93">
        <v>4.7399999999999998E-2</v>
      </c>
      <c r="S326" s="93">
        <v>4.13</v>
      </c>
    </row>
    <row r="327" spans="1:19" x14ac:dyDescent="0.25">
      <c r="A327" s="1" t="s">
        <v>295</v>
      </c>
      <c r="B327" s="1" t="s">
        <v>1676</v>
      </c>
      <c r="C327" s="1" t="s">
        <v>1100</v>
      </c>
      <c r="D327" s="1" t="s">
        <v>1701</v>
      </c>
      <c r="E327" s="95" t="s">
        <v>1702</v>
      </c>
      <c r="F327" s="93">
        <v>146.9</v>
      </c>
      <c r="G327" s="93">
        <v>1.2</v>
      </c>
      <c r="H327" s="93">
        <v>146.80000000000001</v>
      </c>
      <c r="I327" s="93">
        <v>2.7</v>
      </c>
      <c r="J327" s="93">
        <v>184</v>
      </c>
      <c r="K327" s="93">
        <v>44</v>
      </c>
      <c r="L327" s="93">
        <v>0.15559999999999999</v>
      </c>
      <c r="M327" s="93">
        <v>1</v>
      </c>
      <c r="N327" s="93">
        <v>2.3099999999999999E-2</v>
      </c>
      <c r="O327" s="93">
        <v>0.4</v>
      </c>
      <c r="P327" s="93">
        <v>43.370199999999997</v>
      </c>
      <c r="Q327" s="93">
        <v>0.4</v>
      </c>
      <c r="R327" s="93">
        <v>4.9799999999999997E-2</v>
      </c>
      <c r="S327" s="93">
        <v>0.95</v>
      </c>
    </row>
    <row r="328" spans="1:19" x14ac:dyDescent="0.25">
      <c r="A328" s="1" t="s">
        <v>295</v>
      </c>
      <c r="B328" s="1" t="s">
        <v>1676</v>
      </c>
      <c r="C328" s="1" t="s">
        <v>1083</v>
      </c>
      <c r="D328" s="1" t="s">
        <v>1703</v>
      </c>
      <c r="E328" s="95" t="s">
        <v>1704</v>
      </c>
      <c r="F328" s="93">
        <v>147.19999999999999</v>
      </c>
      <c r="G328" s="93">
        <v>1.8</v>
      </c>
      <c r="H328" s="93">
        <v>150.5</v>
      </c>
      <c r="I328" s="93">
        <v>5.3</v>
      </c>
      <c r="J328" s="93">
        <v>174</v>
      </c>
      <c r="K328" s="93">
        <v>94</v>
      </c>
      <c r="L328" s="93">
        <v>0.15970000000000001</v>
      </c>
      <c r="M328" s="93">
        <v>1.9</v>
      </c>
      <c r="N328" s="93">
        <v>2.3099999999999999E-2</v>
      </c>
      <c r="O328" s="93">
        <v>0.61</v>
      </c>
      <c r="P328" s="93">
        <v>43.297699999999999</v>
      </c>
      <c r="Q328" s="93">
        <v>0.61</v>
      </c>
      <c r="R328" s="93">
        <v>4.9599999999999998E-2</v>
      </c>
      <c r="S328" s="93">
        <v>2</v>
      </c>
    </row>
    <row r="329" spans="1:19" x14ac:dyDescent="0.25">
      <c r="A329" s="1" t="s">
        <v>295</v>
      </c>
      <c r="B329" s="1" t="s">
        <v>1679</v>
      </c>
      <c r="C329" s="1" t="s">
        <v>1091</v>
      </c>
      <c r="D329" s="1" t="s">
        <v>1705</v>
      </c>
      <c r="E329" s="1" t="s">
        <v>1706</v>
      </c>
      <c r="F329" s="93">
        <v>147.69999999999999</v>
      </c>
      <c r="G329" s="93">
        <v>2.1</v>
      </c>
      <c r="H329" s="93">
        <v>172.6</v>
      </c>
      <c r="I329" s="93">
        <v>20.100000000000001</v>
      </c>
      <c r="J329" s="93">
        <v>574</v>
      </c>
      <c r="K329" s="93">
        <v>258</v>
      </c>
      <c r="L329" s="93">
        <v>0.18529999999999999</v>
      </c>
      <c r="M329" s="93">
        <v>6.3</v>
      </c>
      <c r="N329" s="93">
        <v>2.3199999999999998E-2</v>
      </c>
      <c r="O329" s="93">
        <v>0.73</v>
      </c>
      <c r="P329" s="93">
        <v>43.143999999999998</v>
      </c>
      <c r="Q329" s="93">
        <v>0.73</v>
      </c>
      <c r="R329" s="93">
        <v>5.9200000000000003E-2</v>
      </c>
      <c r="S329" s="93">
        <v>5.95</v>
      </c>
    </row>
    <row r="330" spans="1:19" x14ac:dyDescent="0.25">
      <c r="A330" s="1" t="s">
        <v>295</v>
      </c>
      <c r="B330" s="1" t="s">
        <v>1676</v>
      </c>
      <c r="C330" s="1" t="s">
        <v>1112</v>
      </c>
      <c r="D330" s="1" t="s">
        <v>1707</v>
      </c>
      <c r="E330" s="95" t="s">
        <v>1708</v>
      </c>
      <c r="F330" s="93">
        <v>147.69999999999999</v>
      </c>
      <c r="G330" s="93">
        <v>2.1</v>
      </c>
      <c r="H330" s="93">
        <v>145.80000000000001</v>
      </c>
      <c r="I330" s="93">
        <v>7.8</v>
      </c>
      <c r="J330" s="93">
        <v>130</v>
      </c>
      <c r="K330" s="93">
        <v>130</v>
      </c>
      <c r="L330" s="93">
        <v>0.15440000000000001</v>
      </c>
      <c r="M330" s="93">
        <v>2.9</v>
      </c>
      <c r="N330" s="93">
        <v>2.3199999999999998E-2</v>
      </c>
      <c r="O330" s="93">
        <v>0.71</v>
      </c>
      <c r="P330" s="93">
        <v>43.1524</v>
      </c>
      <c r="Q330" s="93">
        <v>0.71</v>
      </c>
      <c r="R330" s="93">
        <v>4.87E-2</v>
      </c>
      <c r="S330" s="93">
        <v>2.75</v>
      </c>
    </row>
    <row r="331" spans="1:19" x14ac:dyDescent="0.25">
      <c r="A331" s="1" t="s">
        <v>295</v>
      </c>
      <c r="B331" s="1" t="s">
        <v>1676</v>
      </c>
      <c r="C331" s="1" t="s">
        <v>1061</v>
      </c>
      <c r="D331" s="1" t="s">
        <v>1709</v>
      </c>
      <c r="E331" s="95" t="s">
        <v>1710</v>
      </c>
      <c r="F331" s="93">
        <v>147.9</v>
      </c>
      <c r="G331" s="93">
        <v>1.3</v>
      </c>
      <c r="H331" s="93">
        <v>146</v>
      </c>
      <c r="I331" s="93">
        <v>3.7</v>
      </c>
      <c r="J331" s="93">
        <v>168</v>
      </c>
      <c r="K331" s="93">
        <v>62</v>
      </c>
      <c r="L331" s="93">
        <v>0.15459999999999999</v>
      </c>
      <c r="M331" s="93">
        <v>1.4</v>
      </c>
      <c r="N331" s="93">
        <v>2.3199999999999998E-2</v>
      </c>
      <c r="O331" s="93">
        <v>0.46</v>
      </c>
      <c r="P331" s="93">
        <v>43.091099999999997</v>
      </c>
      <c r="Q331" s="93">
        <v>0.46</v>
      </c>
      <c r="R331" s="93">
        <v>4.9399999999999999E-2</v>
      </c>
      <c r="S331" s="93">
        <v>1.33</v>
      </c>
    </row>
    <row r="332" spans="1:19" x14ac:dyDescent="0.25">
      <c r="A332" s="1" t="s">
        <v>295</v>
      </c>
      <c r="B332" s="1" t="s">
        <v>1679</v>
      </c>
      <c r="C332" s="1" t="s">
        <v>1086</v>
      </c>
      <c r="D332" s="1" t="s">
        <v>1711</v>
      </c>
      <c r="E332" s="1" t="s">
        <v>1712</v>
      </c>
      <c r="F332" s="93">
        <v>148.30000000000001</v>
      </c>
      <c r="G332" s="93">
        <v>1.7</v>
      </c>
      <c r="H332" s="93">
        <v>164.6</v>
      </c>
      <c r="I332" s="93">
        <v>12.2</v>
      </c>
      <c r="J332" s="93">
        <v>442</v>
      </c>
      <c r="K332" s="93">
        <v>160</v>
      </c>
      <c r="L332" s="93">
        <v>0.1759</v>
      </c>
      <c r="M332" s="93">
        <v>4</v>
      </c>
      <c r="N332" s="93">
        <v>2.3300000000000001E-2</v>
      </c>
      <c r="O332" s="93">
        <v>0.59</v>
      </c>
      <c r="P332" s="93">
        <v>42.9649</v>
      </c>
      <c r="Q332" s="93">
        <v>0.59</v>
      </c>
      <c r="R332" s="93">
        <v>5.5800000000000002E-2</v>
      </c>
      <c r="S332" s="93">
        <v>3.62</v>
      </c>
    </row>
    <row r="333" spans="1:19" x14ac:dyDescent="0.25">
      <c r="A333" s="1" t="s">
        <v>295</v>
      </c>
      <c r="B333" s="1" t="s">
        <v>1676</v>
      </c>
      <c r="C333" s="1" t="s">
        <v>1061</v>
      </c>
      <c r="D333" s="1" t="s">
        <v>1713</v>
      </c>
      <c r="E333" s="95" t="s">
        <v>1714</v>
      </c>
      <c r="F333" s="93">
        <v>148.5</v>
      </c>
      <c r="G333" s="93">
        <v>1.3</v>
      </c>
      <c r="H333" s="93">
        <v>151.30000000000001</v>
      </c>
      <c r="I333" s="93">
        <v>4.2</v>
      </c>
      <c r="J333" s="93">
        <v>222</v>
      </c>
      <c r="K333" s="93">
        <v>66</v>
      </c>
      <c r="L333" s="93">
        <v>0.16070000000000001</v>
      </c>
      <c r="M333" s="93">
        <v>1.5</v>
      </c>
      <c r="N333" s="93">
        <v>2.3300000000000001E-2</v>
      </c>
      <c r="O333" s="93">
        <v>0.45</v>
      </c>
      <c r="P333" s="93">
        <v>42.925699999999999</v>
      </c>
      <c r="Q333" s="93">
        <v>0.45</v>
      </c>
      <c r="R333" s="93">
        <v>5.0599999999999999E-2</v>
      </c>
      <c r="S333" s="93">
        <v>1.45</v>
      </c>
    </row>
    <row r="334" spans="1:19" x14ac:dyDescent="0.25">
      <c r="A334" s="1" t="s">
        <v>295</v>
      </c>
      <c r="B334" s="12" t="s">
        <v>1694</v>
      </c>
      <c r="C334" s="1" t="s">
        <v>1061</v>
      </c>
      <c r="D334" s="1" t="s">
        <v>1715</v>
      </c>
      <c r="E334" s="1" t="s">
        <v>1716</v>
      </c>
      <c r="F334" s="93">
        <v>148.5</v>
      </c>
      <c r="G334" s="93">
        <v>4.4000000000000004</v>
      </c>
      <c r="H334" s="93">
        <v>118.1</v>
      </c>
      <c r="I334" s="93">
        <v>19</v>
      </c>
      <c r="J334" s="93">
        <v>0</v>
      </c>
      <c r="K334" s="93">
        <v>0</v>
      </c>
      <c r="L334" s="93">
        <v>0.12330000000000001</v>
      </c>
      <c r="M334" s="93">
        <v>8.6</v>
      </c>
      <c r="N334" s="93">
        <v>2.3300000000000001E-2</v>
      </c>
      <c r="O334" s="93">
        <v>1.5</v>
      </c>
      <c r="P334" s="93">
        <v>42.918799999999997</v>
      </c>
      <c r="Q334" s="93">
        <v>1.5</v>
      </c>
      <c r="R334" s="93">
        <v>3.8399999999999997E-2</v>
      </c>
      <c r="S334" s="93">
        <v>8.5</v>
      </c>
    </row>
    <row r="335" spans="1:19" x14ac:dyDescent="0.25">
      <c r="A335" s="1" t="s">
        <v>295</v>
      </c>
      <c r="B335" s="12" t="s">
        <v>1694</v>
      </c>
      <c r="C335" s="1" t="s">
        <v>1058</v>
      </c>
      <c r="D335" s="1" t="s">
        <v>1717</v>
      </c>
      <c r="E335" s="1" t="s">
        <v>1718</v>
      </c>
      <c r="F335" s="93">
        <v>148.69999999999999</v>
      </c>
      <c r="G335" s="93">
        <v>6.7</v>
      </c>
      <c r="H335" s="93">
        <v>122.9</v>
      </c>
      <c r="I335" s="93">
        <v>30.9</v>
      </c>
      <c r="J335" s="93">
        <v>0</v>
      </c>
      <c r="K335" s="93">
        <v>0</v>
      </c>
      <c r="L335" s="93">
        <v>0.12859999999999999</v>
      </c>
      <c r="M335" s="93">
        <v>12.3</v>
      </c>
      <c r="N335" s="93">
        <v>2.3300000000000001E-2</v>
      </c>
      <c r="O335" s="93">
        <v>2.2599999999999998</v>
      </c>
      <c r="P335" s="93">
        <v>42.856699999999996</v>
      </c>
      <c r="Q335" s="93">
        <v>2.2599999999999998</v>
      </c>
      <c r="R335" s="93">
        <v>0.04</v>
      </c>
      <c r="S335" s="93">
        <v>12.13</v>
      </c>
    </row>
    <row r="336" spans="1:19" x14ac:dyDescent="0.25">
      <c r="A336" s="1" t="s">
        <v>295</v>
      </c>
      <c r="B336" s="1" t="s">
        <v>1679</v>
      </c>
      <c r="C336" s="1" t="s">
        <v>1044</v>
      </c>
      <c r="D336" s="1" t="s">
        <v>1719</v>
      </c>
      <c r="E336" s="95" t="s">
        <v>1720</v>
      </c>
      <c r="F336" s="93">
        <v>148.80000000000001</v>
      </c>
      <c r="G336" s="93">
        <v>1.8</v>
      </c>
      <c r="H336" s="93">
        <v>152.30000000000001</v>
      </c>
      <c r="I336" s="93">
        <v>10.4</v>
      </c>
      <c r="J336" s="93">
        <v>232</v>
      </c>
      <c r="K336" s="93">
        <v>152</v>
      </c>
      <c r="L336" s="93">
        <v>0.1618</v>
      </c>
      <c r="M336" s="93">
        <v>3.7</v>
      </c>
      <c r="N336" s="93">
        <v>2.3400000000000001E-2</v>
      </c>
      <c r="O336" s="93">
        <v>0.6</v>
      </c>
      <c r="P336" s="93">
        <v>42.819600000000001</v>
      </c>
      <c r="Q336" s="93">
        <v>0.6</v>
      </c>
      <c r="R336" s="93">
        <v>5.0799999999999998E-2</v>
      </c>
      <c r="S336" s="93">
        <v>3.26</v>
      </c>
    </row>
    <row r="337" spans="1:19" x14ac:dyDescent="0.25">
      <c r="A337" s="1" t="s">
        <v>295</v>
      </c>
      <c r="B337" s="1" t="s">
        <v>1679</v>
      </c>
      <c r="C337" s="1" t="s">
        <v>1083</v>
      </c>
      <c r="D337" s="1" t="s">
        <v>1721</v>
      </c>
      <c r="E337" s="95" t="s">
        <v>1722</v>
      </c>
      <c r="F337" s="93">
        <v>148.9</v>
      </c>
      <c r="G337" s="93">
        <v>2</v>
      </c>
      <c r="H337" s="93">
        <v>151</v>
      </c>
      <c r="I337" s="93">
        <v>8.8000000000000007</v>
      </c>
      <c r="J337" s="93">
        <v>162</v>
      </c>
      <c r="K337" s="93">
        <v>164</v>
      </c>
      <c r="L337" s="93">
        <v>0.1603</v>
      </c>
      <c r="M337" s="93">
        <v>3.1</v>
      </c>
      <c r="N337" s="93">
        <v>2.3400000000000001E-2</v>
      </c>
      <c r="O337" s="93">
        <v>0.69</v>
      </c>
      <c r="P337" s="93">
        <v>42.799399999999999</v>
      </c>
      <c r="Q337" s="93">
        <v>0.69</v>
      </c>
      <c r="R337" s="93">
        <v>4.9299999999999997E-2</v>
      </c>
      <c r="S337" s="93">
        <v>3.5</v>
      </c>
    </row>
    <row r="338" spans="1:19" x14ac:dyDescent="0.25">
      <c r="A338" s="1" t="s">
        <v>295</v>
      </c>
      <c r="B338" s="1" t="s">
        <v>1676</v>
      </c>
      <c r="C338" s="1" t="s">
        <v>1070</v>
      </c>
      <c r="D338" s="1" t="s">
        <v>1723</v>
      </c>
      <c r="E338" s="1" t="s">
        <v>1724</v>
      </c>
      <c r="F338" s="93">
        <v>148.9</v>
      </c>
      <c r="G338" s="93">
        <v>1.9</v>
      </c>
      <c r="H338" s="93">
        <v>194.8</v>
      </c>
      <c r="I338" s="93">
        <v>10.1</v>
      </c>
      <c r="J338" s="93">
        <v>806</v>
      </c>
      <c r="K338" s="93">
        <v>116</v>
      </c>
      <c r="L338" s="93">
        <v>0.21149999999999999</v>
      </c>
      <c r="M338" s="93">
        <v>2.8</v>
      </c>
      <c r="N338" s="93">
        <v>2.3400000000000001E-2</v>
      </c>
      <c r="O338" s="93">
        <v>0.64</v>
      </c>
      <c r="P338" s="93">
        <v>42.787799999999997</v>
      </c>
      <c r="Q338" s="93">
        <v>0.64</v>
      </c>
      <c r="R338" s="93">
        <v>6.6000000000000003E-2</v>
      </c>
      <c r="S338" s="93">
        <v>2.77</v>
      </c>
    </row>
    <row r="339" spans="1:19" x14ac:dyDescent="0.25">
      <c r="A339" s="1" t="s">
        <v>295</v>
      </c>
      <c r="B339" s="1" t="s">
        <v>1676</v>
      </c>
      <c r="C339" s="1" t="s">
        <v>1174</v>
      </c>
      <c r="D339" s="1" t="s">
        <v>1725</v>
      </c>
      <c r="E339" s="95" t="s">
        <v>1726</v>
      </c>
      <c r="F339" s="93">
        <v>149.4</v>
      </c>
      <c r="G339" s="93">
        <v>2.1</v>
      </c>
      <c r="H339" s="93">
        <v>148.1</v>
      </c>
      <c r="I339" s="93">
        <v>6.4</v>
      </c>
      <c r="J339" s="93">
        <v>160</v>
      </c>
      <c r="K339" s="93">
        <v>110</v>
      </c>
      <c r="L339" s="93">
        <v>0.15709999999999999</v>
      </c>
      <c r="M339" s="93">
        <v>2.2999999999999998</v>
      </c>
      <c r="N339" s="93">
        <v>2.3400000000000001E-2</v>
      </c>
      <c r="O339" s="93">
        <v>0.71</v>
      </c>
      <c r="P339" s="93">
        <v>42.664200000000001</v>
      </c>
      <c r="Q339" s="93">
        <v>0.71</v>
      </c>
      <c r="R339" s="93">
        <v>4.9299999999999997E-2</v>
      </c>
      <c r="S339" s="93">
        <v>2.35</v>
      </c>
    </row>
    <row r="340" spans="1:19" x14ac:dyDescent="0.25">
      <c r="A340" s="1" t="s">
        <v>295</v>
      </c>
      <c r="B340" s="1" t="s">
        <v>1679</v>
      </c>
      <c r="C340" s="1" t="s">
        <v>1115</v>
      </c>
      <c r="D340" s="1" t="s">
        <v>1727</v>
      </c>
      <c r="E340" s="1" t="s">
        <v>1728</v>
      </c>
      <c r="F340" s="93">
        <v>149.69999999999999</v>
      </c>
      <c r="G340" s="93">
        <v>1.6</v>
      </c>
      <c r="H340" s="93">
        <v>155.69999999999999</v>
      </c>
      <c r="I340" s="93">
        <v>7.1</v>
      </c>
      <c r="J340" s="93">
        <v>222</v>
      </c>
      <c r="K340" s="93">
        <v>108</v>
      </c>
      <c r="L340" s="93">
        <v>0.1658</v>
      </c>
      <c r="M340" s="93">
        <v>2.5</v>
      </c>
      <c r="N340" s="93">
        <v>2.35E-2</v>
      </c>
      <c r="O340" s="93">
        <v>0.55000000000000004</v>
      </c>
      <c r="P340" s="93">
        <v>42.565100000000001</v>
      </c>
      <c r="Q340" s="93">
        <v>0.55000000000000004</v>
      </c>
      <c r="R340" s="93">
        <v>5.0599999999999999E-2</v>
      </c>
      <c r="S340" s="93">
        <v>2.34</v>
      </c>
    </row>
    <row r="341" spans="1:19" x14ac:dyDescent="0.25">
      <c r="A341" s="1" t="s">
        <v>295</v>
      </c>
      <c r="B341" s="1" t="s">
        <v>1679</v>
      </c>
      <c r="C341" s="1" t="s">
        <v>1073</v>
      </c>
      <c r="D341" s="1" t="s">
        <v>1729</v>
      </c>
      <c r="E341" s="1" t="s">
        <v>1730</v>
      </c>
      <c r="F341" s="93">
        <v>149.69999999999999</v>
      </c>
      <c r="G341" s="93">
        <v>1.8</v>
      </c>
      <c r="H341" s="93">
        <v>164</v>
      </c>
      <c r="I341" s="93">
        <v>7.7</v>
      </c>
      <c r="J341" s="93">
        <v>390</v>
      </c>
      <c r="K341" s="93">
        <v>120</v>
      </c>
      <c r="L341" s="93">
        <v>0.17530000000000001</v>
      </c>
      <c r="M341" s="93">
        <v>2.5</v>
      </c>
      <c r="N341" s="93">
        <v>2.35E-2</v>
      </c>
      <c r="O341" s="93">
        <v>0.61</v>
      </c>
      <c r="P341" s="93">
        <v>42.567100000000003</v>
      </c>
      <c r="Q341" s="93">
        <v>0.61</v>
      </c>
      <c r="R341" s="93">
        <v>5.45E-2</v>
      </c>
      <c r="S341" s="93">
        <v>2.7</v>
      </c>
    </row>
    <row r="342" spans="1:19" x14ac:dyDescent="0.25">
      <c r="A342" s="1" t="s">
        <v>295</v>
      </c>
      <c r="B342" s="12" t="s">
        <v>1694</v>
      </c>
      <c r="C342" s="1" t="s">
        <v>1100</v>
      </c>
      <c r="D342" s="1" t="s">
        <v>1731</v>
      </c>
      <c r="E342" s="95" t="s">
        <v>1732</v>
      </c>
      <c r="F342" s="93">
        <v>150</v>
      </c>
      <c r="G342" s="93">
        <v>4.8</v>
      </c>
      <c r="H342" s="93">
        <v>154.80000000000001</v>
      </c>
      <c r="I342" s="93">
        <v>20.8</v>
      </c>
      <c r="J342" s="93">
        <v>228</v>
      </c>
      <c r="K342" s="93">
        <v>350</v>
      </c>
      <c r="L342" s="93">
        <v>0.16470000000000001</v>
      </c>
      <c r="M342" s="93">
        <v>7.7</v>
      </c>
      <c r="N342" s="93">
        <v>2.35E-2</v>
      </c>
      <c r="O342" s="93">
        <v>1.62</v>
      </c>
      <c r="P342" s="93">
        <v>42.475000000000001</v>
      </c>
      <c r="Q342" s="93">
        <v>1.62</v>
      </c>
      <c r="R342" s="93">
        <v>5.0700000000000002E-2</v>
      </c>
      <c r="S342" s="93">
        <v>7.58</v>
      </c>
    </row>
    <row r="343" spans="1:19" x14ac:dyDescent="0.25">
      <c r="A343" s="1" t="s">
        <v>295</v>
      </c>
      <c r="B343" s="12" t="s">
        <v>1694</v>
      </c>
      <c r="C343" s="1" t="s">
        <v>1106</v>
      </c>
      <c r="D343" s="1" t="s">
        <v>1733</v>
      </c>
      <c r="E343" s="95" t="s">
        <v>1734</v>
      </c>
      <c r="F343" s="93">
        <v>150</v>
      </c>
      <c r="G343" s="93">
        <v>4.3</v>
      </c>
      <c r="H343" s="93">
        <v>145.4</v>
      </c>
      <c r="I343" s="93">
        <v>15.5</v>
      </c>
      <c r="J343" s="93">
        <v>70</v>
      </c>
      <c r="K343" s="93">
        <v>206</v>
      </c>
      <c r="L343" s="93">
        <v>0.15390000000000001</v>
      </c>
      <c r="M343" s="93">
        <v>6.2</v>
      </c>
      <c r="N343" s="93">
        <v>2.35E-2</v>
      </c>
      <c r="O343" s="93">
        <v>1.44</v>
      </c>
      <c r="P343" s="93">
        <v>42.472000000000001</v>
      </c>
      <c r="Q343" s="93">
        <v>1.44</v>
      </c>
      <c r="R343" s="93">
        <v>4.7399999999999998E-2</v>
      </c>
      <c r="S343" s="93">
        <v>6.03</v>
      </c>
    </row>
    <row r="344" spans="1:19" x14ac:dyDescent="0.25">
      <c r="A344" s="1" t="s">
        <v>295</v>
      </c>
      <c r="B344" s="1" t="s">
        <v>1679</v>
      </c>
      <c r="C344" s="1" t="s">
        <v>1070</v>
      </c>
      <c r="D344" s="1" t="s">
        <v>1735</v>
      </c>
      <c r="E344" s="95" t="s">
        <v>1736</v>
      </c>
      <c r="F344" s="93">
        <v>150.1</v>
      </c>
      <c r="G344" s="93">
        <v>2.2000000000000002</v>
      </c>
      <c r="H344" s="93">
        <v>166.9</v>
      </c>
      <c r="I344" s="93">
        <v>23.5</v>
      </c>
      <c r="J344" s="93">
        <v>424</v>
      </c>
      <c r="K344" s="93">
        <v>244</v>
      </c>
      <c r="L344" s="93">
        <v>0.1787</v>
      </c>
      <c r="M344" s="93">
        <v>7.6</v>
      </c>
      <c r="N344" s="93">
        <v>2.35E-2</v>
      </c>
      <c r="O344" s="93">
        <v>0.75</v>
      </c>
      <c r="P344" s="93">
        <v>42.462899999999998</v>
      </c>
      <c r="Q344" s="93">
        <v>0.75</v>
      </c>
      <c r="R344" s="93">
        <v>5.5300000000000002E-2</v>
      </c>
      <c r="S344" s="93">
        <v>5.47</v>
      </c>
    </row>
    <row r="345" spans="1:19" x14ac:dyDescent="0.25">
      <c r="A345" s="1" t="s">
        <v>295</v>
      </c>
      <c r="B345" s="12" t="s">
        <v>1694</v>
      </c>
      <c r="C345" s="1" t="s">
        <v>1038</v>
      </c>
      <c r="D345" s="1" t="s">
        <v>1737</v>
      </c>
      <c r="E345" s="95" t="s">
        <v>1738</v>
      </c>
      <c r="F345" s="93">
        <v>150.1</v>
      </c>
      <c r="G345" s="93">
        <v>7</v>
      </c>
      <c r="H345" s="93">
        <v>173.6</v>
      </c>
      <c r="I345" s="93">
        <v>48.6</v>
      </c>
      <c r="J345" s="93">
        <v>506</v>
      </c>
      <c r="K345" s="93">
        <v>426</v>
      </c>
      <c r="L345" s="93">
        <v>0.1865</v>
      </c>
      <c r="M345" s="93">
        <v>9.9</v>
      </c>
      <c r="N345" s="93">
        <v>2.3599999999999999E-2</v>
      </c>
      <c r="O345" s="93">
        <v>2.35</v>
      </c>
      <c r="P345" s="93">
        <v>42.4499</v>
      </c>
      <c r="Q345" s="93">
        <v>2.35</v>
      </c>
      <c r="R345" s="93">
        <v>5.74E-2</v>
      </c>
      <c r="S345" s="93">
        <v>9.6300000000000008</v>
      </c>
    </row>
    <row r="346" spans="1:19" x14ac:dyDescent="0.25">
      <c r="A346" s="1" t="s">
        <v>295</v>
      </c>
      <c r="B346" s="1" t="s">
        <v>1679</v>
      </c>
      <c r="C346" s="1" t="s">
        <v>1058</v>
      </c>
      <c r="D346" s="1" t="s">
        <v>1739</v>
      </c>
      <c r="E346" s="95" t="s">
        <v>1740</v>
      </c>
      <c r="F346" s="93">
        <v>150.30000000000001</v>
      </c>
      <c r="G346" s="93">
        <v>1.8</v>
      </c>
      <c r="H346" s="93">
        <v>151.69999999999999</v>
      </c>
      <c r="I346" s="93">
        <v>11.3</v>
      </c>
      <c r="J346" s="93">
        <v>188</v>
      </c>
      <c r="K346" s="93">
        <v>174</v>
      </c>
      <c r="L346" s="93">
        <v>0.16109999999999999</v>
      </c>
      <c r="M346" s="93">
        <v>4</v>
      </c>
      <c r="N346" s="93">
        <v>2.3599999999999999E-2</v>
      </c>
      <c r="O346" s="93">
        <v>0.62</v>
      </c>
      <c r="P346" s="93">
        <v>42.390500000000003</v>
      </c>
      <c r="Q346" s="93">
        <v>0.62</v>
      </c>
      <c r="R346" s="93">
        <v>4.99E-2</v>
      </c>
      <c r="S346" s="93">
        <v>3.75</v>
      </c>
    </row>
    <row r="347" spans="1:19" x14ac:dyDescent="0.25">
      <c r="A347" s="1" t="s">
        <v>295</v>
      </c>
      <c r="B347" s="1" t="s">
        <v>1679</v>
      </c>
      <c r="C347" s="1" t="s">
        <v>1132</v>
      </c>
      <c r="D347" s="1" t="s">
        <v>1741</v>
      </c>
      <c r="E347" s="95" t="s">
        <v>1742</v>
      </c>
      <c r="F347" s="93">
        <v>150.30000000000001</v>
      </c>
      <c r="G347" s="93">
        <v>1.6</v>
      </c>
      <c r="H347" s="93">
        <v>151.69999999999999</v>
      </c>
      <c r="I347" s="93">
        <v>6.5</v>
      </c>
      <c r="J347" s="93">
        <v>190</v>
      </c>
      <c r="K347" s="93">
        <v>104</v>
      </c>
      <c r="L347" s="93">
        <v>0.16109999999999999</v>
      </c>
      <c r="M347" s="93">
        <v>2.2999999999999998</v>
      </c>
      <c r="N347" s="93">
        <v>2.3599999999999999E-2</v>
      </c>
      <c r="O347" s="93">
        <v>0.55000000000000004</v>
      </c>
      <c r="P347" s="93">
        <v>42.380299999999998</v>
      </c>
      <c r="Q347" s="93">
        <v>0.55000000000000004</v>
      </c>
      <c r="R347" s="93">
        <v>4.99E-2</v>
      </c>
      <c r="S347" s="93">
        <v>2.2400000000000002</v>
      </c>
    </row>
    <row r="348" spans="1:19" x14ac:dyDescent="0.25">
      <c r="A348" s="1" t="s">
        <v>295</v>
      </c>
      <c r="B348" s="12" t="s">
        <v>1694</v>
      </c>
      <c r="C348" s="1" t="s">
        <v>1058</v>
      </c>
      <c r="D348" s="1" t="s">
        <v>1743</v>
      </c>
      <c r="E348" s="95" t="s">
        <v>1744</v>
      </c>
      <c r="F348" s="93">
        <v>150.69999999999999</v>
      </c>
      <c r="G348" s="93">
        <v>3.5</v>
      </c>
      <c r="H348" s="93">
        <v>158.5</v>
      </c>
      <c r="I348" s="93">
        <v>14.1</v>
      </c>
      <c r="J348" s="93">
        <v>276</v>
      </c>
      <c r="K348" s="93">
        <v>218</v>
      </c>
      <c r="L348" s="93">
        <v>0.16900000000000001</v>
      </c>
      <c r="M348" s="93">
        <v>4.9000000000000004</v>
      </c>
      <c r="N348" s="93">
        <v>2.3699999999999999E-2</v>
      </c>
      <c r="O348" s="93">
        <v>1.17</v>
      </c>
      <c r="P348" s="93">
        <v>42.282299999999999</v>
      </c>
      <c r="Q348" s="93">
        <v>1.17</v>
      </c>
      <c r="R348" s="93">
        <v>5.1799999999999999E-2</v>
      </c>
      <c r="S348" s="93">
        <v>4.75</v>
      </c>
    </row>
    <row r="349" spans="1:19" x14ac:dyDescent="0.25">
      <c r="A349" s="1" t="s">
        <v>295</v>
      </c>
      <c r="B349" s="1" t="s">
        <v>1676</v>
      </c>
      <c r="C349" s="1" t="s">
        <v>1132</v>
      </c>
      <c r="D349" s="1" t="s">
        <v>1745</v>
      </c>
      <c r="E349" s="1" t="s">
        <v>1746</v>
      </c>
      <c r="F349" s="93">
        <v>150.80000000000001</v>
      </c>
      <c r="G349" s="93">
        <v>1.5</v>
      </c>
      <c r="H349" s="93">
        <v>156.9</v>
      </c>
      <c r="I349" s="93">
        <v>6.4</v>
      </c>
      <c r="J349" s="93">
        <v>256</v>
      </c>
      <c r="K349" s="93">
        <v>102</v>
      </c>
      <c r="L349" s="93">
        <v>0.1671</v>
      </c>
      <c r="M349" s="93">
        <v>2.2000000000000002</v>
      </c>
      <c r="N349" s="93">
        <v>2.3699999999999999E-2</v>
      </c>
      <c r="O349" s="93">
        <v>0.52</v>
      </c>
      <c r="P349" s="93">
        <v>42.256700000000002</v>
      </c>
      <c r="Q349" s="93">
        <v>0.52</v>
      </c>
      <c r="R349" s="93">
        <v>5.1400000000000001E-2</v>
      </c>
      <c r="S349" s="93">
        <v>2.25</v>
      </c>
    </row>
    <row r="350" spans="1:19" x14ac:dyDescent="0.25">
      <c r="A350" s="1" t="s">
        <v>295</v>
      </c>
      <c r="B350" s="1" t="s">
        <v>1676</v>
      </c>
      <c r="C350" s="1" t="s">
        <v>1086</v>
      </c>
      <c r="D350" s="1" t="s">
        <v>1747</v>
      </c>
      <c r="E350" s="95" t="s">
        <v>1748</v>
      </c>
      <c r="F350" s="93">
        <v>150.80000000000001</v>
      </c>
      <c r="G350" s="93">
        <v>1.9</v>
      </c>
      <c r="H350" s="93">
        <v>150.1</v>
      </c>
      <c r="I350" s="93">
        <v>7.9</v>
      </c>
      <c r="J350" s="93">
        <v>168</v>
      </c>
      <c r="K350" s="93">
        <v>118</v>
      </c>
      <c r="L350" s="93">
        <v>0.1593</v>
      </c>
      <c r="M350" s="93">
        <v>2.8</v>
      </c>
      <c r="N350" s="93">
        <v>2.3699999999999999E-2</v>
      </c>
      <c r="O350" s="93">
        <v>0.65</v>
      </c>
      <c r="P350" s="93">
        <v>42.252699999999997</v>
      </c>
      <c r="Q350" s="93">
        <v>0.65</v>
      </c>
      <c r="R350" s="93">
        <v>4.9500000000000002E-2</v>
      </c>
      <c r="S350" s="93">
        <v>2.54</v>
      </c>
    </row>
    <row r="351" spans="1:19" x14ac:dyDescent="0.25">
      <c r="A351" s="1" t="s">
        <v>295</v>
      </c>
      <c r="B351" s="12" t="s">
        <v>1694</v>
      </c>
      <c r="C351" s="1" t="s">
        <v>1083</v>
      </c>
      <c r="D351" s="1" t="s">
        <v>1749</v>
      </c>
      <c r="E351" s="95" t="s">
        <v>1750</v>
      </c>
      <c r="F351" s="93">
        <v>151.30000000000001</v>
      </c>
      <c r="G351" s="93">
        <v>3.8</v>
      </c>
      <c r="H351" s="93">
        <v>159.19999999999999</v>
      </c>
      <c r="I351" s="93">
        <v>14</v>
      </c>
      <c r="J351" s="93">
        <v>278</v>
      </c>
      <c r="K351" s="93">
        <v>234</v>
      </c>
      <c r="L351" s="93">
        <v>0.16980000000000001</v>
      </c>
      <c r="M351" s="93">
        <v>5.2</v>
      </c>
      <c r="N351" s="93">
        <v>2.3699999999999999E-2</v>
      </c>
      <c r="O351" s="93">
        <v>1.27</v>
      </c>
      <c r="P351" s="93">
        <v>42.111400000000003</v>
      </c>
      <c r="Q351" s="93">
        <v>1.27</v>
      </c>
      <c r="R351" s="93">
        <v>5.1900000000000002E-2</v>
      </c>
      <c r="S351" s="93">
        <v>5.09</v>
      </c>
    </row>
    <row r="352" spans="1:19" x14ac:dyDescent="0.25">
      <c r="A352" s="1" t="s">
        <v>295</v>
      </c>
      <c r="B352" s="1" t="s">
        <v>1679</v>
      </c>
      <c r="C352" s="1" t="s">
        <v>1115</v>
      </c>
      <c r="D352" s="1" t="s">
        <v>1751</v>
      </c>
      <c r="E352" s="1" t="s">
        <v>1752</v>
      </c>
      <c r="F352" s="93">
        <v>151.4</v>
      </c>
      <c r="G352" s="93">
        <v>2.5</v>
      </c>
      <c r="H352" s="93">
        <v>177.3</v>
      </c>
      <c r="I352" s="93">
        <v>12.9</v>
      </c>
      <c r="J352" s="93">
        <v>536</v>
      </c>
      <c r="K352" s="93">
        <v>162</v>
      </c>
      <c r="L352" s="93">
        <v>0.1908</v>
      </c>
      <c r="M352" s="93">
        <v>4</v>
      </c>
      <c r="N352" s="93">
        <v>2.3800000000000002E-2</v>
      </c>
      <c r="O352" s="93">
        <v>0.85</v>
      </c>
      <c r="P352" s="93">
        <v>42.072099999999999</v>
      </c>
      <c r="Q352" s="93">
        <v>0.85</v>
      </c>
      <c r="R352" s="93">
        <v>5.8200000000000002E-2</v>
      </c>
      <c r="S352" s="93">
        <v>3.71</v>
      </c>
    </row>
    <row r="353" spans="1:19" x14ac:dyDescent="0.25">
      <c r="A353" s="1" t="s">
        <v>295</v>
      </c>
      <c r="B353" s="1" t="s">
        <v>1679</v>
      </c>
      <c r="C353" s="1" t="s">
        <v>1135</v>
      </c>
      <c r="D353" s="1" t="s">
        <v>1753</v>
      </c>
      <c r="E353" s="95" t="s">
        <v>1754</v>
      </c>
      <c r="F353" s="93">
        <v>151.6</v>
      </c>
      <c r="G353" s="93">
        <v>1.3</v>
      </c>
      <c r="H353" s="93">
        <v>151.80000000000001</v>
      </c>
      <c r="I353" s="93">
        <v>3.4</v>
      </c>
      <c r="J353" s="93">
        <v>192</v>
      </c>
      <c r="K353" s="93">
        <v>50</v>
      </c>
      <c r="L353" s="93">
        <v>0.16120000000000001</v>
      </c>
      <c r="M353" s="93">
        <v>1.2</v>
      </c>
      <c r="N353" s="93">
        <v>2.3800000000000002E-2</v>
      </c>
      <c r="O353" s="93">
        <v>0.44</v>
      </c>
      <c r="P353" s="93">
        <v>42.013199999999998</v>
      </c>
      <c r="Q353" s="93">
        <v>0.44</v>
      </c>
      <c r="R353" s="93">
        <v>0.05</v>
      </c>
      <c r="S353" s="93">
        <v>1.08</v>
      </c>
    </row>
    <row r="354" spans="1:19" x14ac:dyDescent="0.25">
      <c r="A354" s="1" t="s">
        <v>295</v>
      </c>
      <c r="B354" s="1" t="s">
        <v>1679</v>
      </c>
      <c r="C354" s="1" t="s">
        <v>1112</v>
      </c>
      <c r="D354" s="1" t="s">
        <v>1755</v>
      </c>
      <c r="E354" s="95" t="s">
        <v>1756</v>
      </c>
      <c r="F354" s="93">
        <v>152.19999999999999</v>
      </c>
      <c r="G354" s="93">
        <v>1.2</v>
      </c>
      <c r="H354" s="93">
        <v>153.5</v>
      </c>
      <c r="I354" s="93">
        <v>5.3</v>
      </c>
      <c r="J354" s="93">
        <v>194</v>
      </c>
      <c r="K354" s="93">
        <v>74</v>
      </c>
      <c r="L354" s="93">
        <v>0.16320000000000001</v>
      </c>
      <c r="M354" s="93">
        <v>1.9</v>
      </c>
      <c r="N354" s="93">
        <v>2.3900000000000001E-2</v>
      </c>
      <c r="O354" s="93">
        <v>0.4</v>
      </c>
      <c r="P354" s="93">
        <v>41.846600000000002</v>
      </c>
      <c r="Q354" s="93">
        <v>0.4</v>
      </c>
      <c r="R354" s="93">
        <v>0.05</v>
      </c>
      <c r="S354" s="93">
        <v>1.58</v>
      </c>
    </row>
    <row r="355" spans="1:19" x14ac:dyDescent="0.25">
      <c r="A355" s="1" t="s">
        <v>295</v>
      </c>
      <c r="B355" s="1" t="s">
        <v>1679</v>
      </c>
      <c r="C355" s="1" t="s">
        <v>1035</v>
      </c>
      <c r="D355" s="1" t="s">
        <v>1757</v>
      </c>
      <c r="E355" s="1" t="s">
        <v>1758</v>
      </c>
      <c r="F355" s="93">
        <v>152.5</v>
      </c>
      <c r="G355" s="93">
        <v>1.7</v>
      </c>
      <c r="H355" s="93">
        <v>185.3</v>
      </c>
      <c r="I355" s="93">
        <v>11.7</v>
      </c>
      <c r="J355" s="93">
        <v>658</v>
      </c>
      <c r="K355" s="93">
        <v>122</v>
      </c>
      <c r="L355" s="93">
        <v>0.20019999999999999</v>
      </c>
      <c r="M355" s="93">
        <v>3.4</v>
      </c>
      <c r="N355" s="93">
        <v>2.3900000000000001E-2</v>
      </c>
      <c r="O355" s="93">
        <v>0.56000000000000005</v>
      </c>
      <c r="P355" s="93">
        <v>41.782200000000003</v>
      </c>
      <c r="Q355" s="93">
        <v>0.56000000000000005</v>
      </c>
      <c r="R355" s="93">
        <v>6.1600000000000002E-2</v>
      </c>
      <c r="S355" s="93">
        <v>2.86</v>
      </c>
    </row>
    <row r="356" spans="1:19" x14ac:dyDescent="0.25">
      <c r="A356" s="1" t="s">
        <v>295</v>
      </c>
      <c r="B356" s="1" t="s">
        <v>1679</v>
      </c>
      <c r="C356" s="1" t="s">
        <v>1044</v>
      </c>
      <c r="D356" s="1" t="s">
        <v>1759</v>
      </c>
      <c r="E356" s="1" t="s">
        <v>1760</v>
      </c>
      <c r="F356" s="93">
        <v>152.5</v>
      </c>
      <c r="G356" s="93">
        <v>1.6</v>
      </c>
      <c r="H356" s="93">
        <v>146.4</v>
      </c>
      <c r="I356" s="93">
        <v>4.4000000000000004</v>
      </c>
      <c r="J356" s="93">
        <v>60</v>
      </c>
      <c r="K356" s="93">
        <v>72</v>
      </c>
      <c r="L356" s="93">
        <v>0.15509999999999999</v>
      </c>
      <c r="M356" s="93">
        <v>1.6</v>
      </c>
      <c r="N356" s="93">
        <v>2.3900000000000001E-2</v>
      </c>
      <c r="O356" s="93">
        <v>0.53</v>
      </c>
      <c r="P356" s="93">
        <v>41.771999999999998</v>
      </c>
      <c r="Q356" s="93">
        <v>0.53</v>
      </c>
      <c r="R356" s="93">
        <v>4.7199999999999999E-2</v>
      </c>
      <c r="S356" s="93">
        <v>1.53</v>
      </c>
    </row>
    <row r="357" spans="1:19" x14ac:dyDescent="0.25">
      <c r="A357" s="1" t="s">
        <v>295</v>
      </c>
      <c r="B357" s="12" t="s">
        <v>1694</v>
      </c>
      <c r="C357" s="1" t="s">
        <v>1174</v>
      </c>
      <c r="D357" s="1" t="s">
        <v>1761</v>
      </c>
      <c r="E357" s="1" t="s">
        <v>1762</v>
      </c>
      <c r="F357" s="93">
        <v>153.19999999999999</v>
      </c>
      <c r="G357" s="93">
        <v>3.5</v>
      </c>
      <c r="H357" s="93">
        <v>139.5</v>
      </c>
      <c r="I357" s="93">
        <v>16</v>
      </c>
      <c r="J357" s="93">
        <v>0</v>
      </c>
      <c r="K357" s="93">
        <v>42</v>
      </c>
      <c r="L357" s="93">
        <v>0.1472</v>
      </c>
      <c r="M357" s="93">
        <v>5.7</v>
      </c>
      <c r="N357" s="93">
        <v>2.4E-2</v>
      </c>
      <c r="O357" s="93">
        <v>1.17</v>
      </c>
      <c r="P357" s="93">
        <v>41.585799999999999</v>
      </c>
      <c r="Q357" s="93">
        <v>1.17</v>
      </c>
      <c r="R357" s="93">
        <v>4.4400000000000002E-2</v>
      </c>
      <c r="S357" s="93">
        <v>5.54</v>
      </c>
    </row>
    <row r="358" spans="1:19" x14ac:dyDescent="0.25">
      <c r="A358" s="1" t="s">
        <v>295</v>
      </c>
      <c r="B358" s="1" t="s">
        <v>1679</v>
      </c>
      <c r="C358" s="1" t="s">
        <v>1038</v>
      </c>
      <c r="D358" s="1" t="s">
        <v>1763</v>
      </c>
      <c r="E358" s="95" t="s">
        <v>1764</v>
      </c>
      <c r="F358" s="93">
        <v>153.4</v>
      </c>
      <c r="G358" s="93">
        <v>2.1</v>
      </c>
      <c r="H358" s="93">
        <v>155.19999999999999</v>
      </c>
      <c r="I358" s="93">
        <v>8.4</v>
      </c>
      <c r="J358" s="93">
        <v>182</v>
      </c>
      <c r="K358" s="93">
        <v>134</v>
      </c>
      <c r="L358" s="93">
        <v>0.1651</v>
      </c>
      <c r="M358" s="93">
        <v>2.9</v>
      </c>
      <c r="N358" s="93">
        <v>2.41E-2</v>
      </c>
      <c r="O358" s="93">
        <v>0.68</v>
      </c>
      <c r="P358" s="93">
        <v>41.524900000000002</v>
      </c>
      <c r="Q358" s="93">
        <v>0.68</v>
      </c>
      <c r="R358" s="93">
        <v>4.9700000000000001E-2</v>
      </c>
      <c r="S358" s="93">
        <v>2.86</v>
      </c>
    </row>
    <row r="359" spans="1:19" x14ac:dyDescent="0.25">
      <c r="A359" s="1" t="s">
        <v>295</v>
      </c>
      <c r="B359" s="12" t="s">
        <v>1694</v>
      </c>
      <c r="C359" s="1" t="s">
        <v>1115</v>
      </c>
      <c r="D359" s="1" t="s">
        <v>1765</v>
      </c>
      <c r="E359" s="95" t="s">
        <v>1766</v>
      </c>
      <c r="F359" s="93">
        <v>154</v>
      </c>
      <c r="G359" s="93">
        <v>4.3</v>
      </c>
      <c r="H359" s="93">
        <v>162.4</v>
      </c>
      <c r="I359" s="93">
        <v>24.7</v>
      </c>
      <c r="J359" s="93">
        <v>286</v>
      </c>
      <c r="K359" s="93">
        <v>294</v>
      </c>
      <c r="L359" s="93">
        <v>0.1734</v>
      </c>
      <c r="M359" s="93">
        <v>6.6</v>
      </c>
      <c r="N359" s="93">
        <v>2.4199999999999999E-2</v>
      </c>
      <c r="O359" s="93">
        <v>1.43</v>
      </c>
      <c r="P359" s="93">
        <v>41.373699999999999</v>
      </c>
      <c r="Q359" s="93">
        <v>1.43</v>
      </c>
      <c r="R359" s="93">
        <v>5.1999999999999998E-2</v>
      </c>
      <c r="S359" s="93">
        <v>6.44</v>
      </c>
    </row>
    <row r="360" spans="1:19" x14ac:dyDescent="0.25">
      <c r="A360" s="1" t="s">
        <v>295</v>
      </c>
      <c r="B360" s="1" t="s">
        <v>1676</v>
      </c>
      <c r="C360" s="1" t="s">
        <v>1073</v>
      </c>
      <c r="D360" s="1" t="s">
        <v>1767</v>
      </c>
      <c r="E360" s="99" t="s">
        <v>1768</v>
      </c>
      <c r="F360" s="93">
        <v>336.1</v>
      </c>
      <c r="G360" s="93">
        <v>2.8</v>
      </c>
      <c r="H360" s="93">
        <v>334.5</v>
      </c>
      <c r="I360" s="93">
        <v>5.3</v>
      </c>
      <c r="J360" s="93">
        <v>360</v>
      </c>
      <c r="K360" s="93">
        <v>34</v>
      </c>
      <c r="L360" s="93">
        <v>0.3901</v>
      </c>
      <c r="M360" s="93">
        <v>0.9</v>
      </c>
      <c r="N360" s="93">
        <v>5.3499999999999999E-2</v>
      </c>
      <c r="O360" s="93">
        <v>0.43</v>
      </c>
      <c r="P360" s="93">
        <v>18.684100000000001</v>
      </c>
      <c r="Q360" s="93">
        <v>0.43</v>
      </c>
      <c r="R360" s="93">
        <v>5.3699999999999998E-2</v>
      </c>
      <c r="S360" s="93">
        <v>0.74</v>
      </c>
    </row>
    <row r="361" spans="1:19" x14ac:dyDescent="0.25">
      <c r="A361" s="1" t="s">
        <v>295</v>
      </c>
      <c r="B361" s="1" t="s">
        <v>1676</v>
      </c>
      <c r="C361" s="1" t="s">
        <v>1044</v>
      </c>
      <c r="D361" s="1" t="s">
        <v>1769</v>
      </c>
      <c r="E361" s="99" t="s">
        <v>1770</v>
      </c>
      <c r="F361" s="93">
        <v>497.2</v>
      </c>
      <c r="G361" s="93">
        <v>5</v>
      </c>
      <c r="H361" s="93">
        <v>500.3</v>
      </c>
      <c r="I361" s="93">
        <v>15.7</v>
      </c>
      <c r="J361" s="93">
        <v>528</v>
      </c>
      <c r="K361" s="93">
        <v>58</v>
      </c>
      <c r="L361" s="93">
        <v>0.63680000000000003</v>
      </c>
      <c r="M361" s="93">
        <v>2</v>
      </c>
      <c r="N361" s="93">
        <v>8.0199999999999994E-2</v>
      </c>
      <c r="O361" s="93">
        <v>0.52</v>
      </c>
      <c r="P361" s="93">
        <v>12.473100000000001</v>
      </c>
      <c r="Q361" s="93">
        <v>0.52</v>
      </c>
      <c r="R361" s="93">
        <v>5.8000000000000003E-2</v>
      </c>
      <c r="S361" s="93">
        <v>1.31</v>
      </c>
    </row>
    <row r="362" spans="1:19" x14ac:dyDescent="0.25">
      <c r="A362" s="1" t="s">
        <v>295</v>
      </c>
      <c r="B362" s="1" t="s">
        <v>1679</v>
      </c>
      <c r="C362" s="1" t="s">
        <v>1061</v>
      </c>
      <c r="D362" s="1" t="s">
        <v>1771</v>
      </c>
      <c r="E362" s="1" t="s">
        <v>1772</v>
      </c>
      <c r="F362" s="93">
        <v>565</v>
      </c>
      <c r="G362" s="93">
        <v>7.8</v>
      </c>
      <c r="H362" s="93">
        <v>625.6</v>
      </c>
      <c r="I362" s="93">
        <v>20.7</v>
      </c>
      <c r="J362" s="93">
        <v>924</v>
      </c>
      <c r="K362" s="93">
        <v>72</v>
      </c>
      <c r="L362" s="93">
        <v>0.85170000000000001</v>
      </c>
      <c r="M362" s="93">
        <v>2.2000000000000002</v>
      </c>
      <c r="N362" s="93">
        <v>9.1600000000000001E-2</v>
      </c>
      <c r="O362" s="93">
        <v>0.72</v>
      </c>
      <c r="P362" s="93">
        <v>10.9177</v>
      </c>
      <c r="Q362" s="93">
        <v>0.72</v>
      </c>
      <c r="R362" s="93">
        <v>6.9900000000000004E-2</v>
      </c>
      <c r="S362" s="93">
        <v>1.76</v>
      </c>
    </row>
    <row r="363" spans="1:19" x14ac:dyDescent="0.25">
      <c r="A363" s="1" t="s">
        <v>295</v>
      </c>
      <c r="B363" s="1" t="s">
        <v>1676</v>
      </c>
      <c r="C363" s="1" t="s">
        <v>1067</v>
      </c>
      <c r="D363" s="1" t="s">
        <v>1773</v>
      </c>
      <c r="E363" s="99" t="s">
        <v>1774</v>
      </c>
      <c r="F363" s="93">
        <v>633.6</v>
      </c>
      <c r="G363" s="93">
        <v>6.3</v>
      </c>
      <c r="H363" s="93">
        <v>634.5</v>
      </c>
      <c r="I363" s="93">
        <v>11</v>
      </c>
      <c r="J363" s="93">
        <v>658</v>
      </c>
      <c r="K363" s="93">
        <v>40</v>
      </c>
      <c r="L363" s="93">
        <v>0.86799999999999999</v>
      </c>
      <c r="M363" s="93">
        <v>1.2</v>
      </c>
      <c r="N363" s="93">
        <v>0.1033</v>
      </c>
      <c r="O363" s="93">
        <v>0.52</v>
      </c>
      <c r="P363" s="93">
        <v>9.6826000000000008</v>
      </c>
      <c r="Q363" s="93">
        <v>0.52</v>
      </c>
      <c r="R363" s="93">
        <v>6.1600000000000002E-2</v>
      </c>
      <c r="S363" s="93">
        <v>0.95</v>
      </c>
    </row>
    <row r="364" spans="1:19" x14ac:dyDescent="0.25">
      <c r="A364" s="1" t="s">
        <v>295</v>
      </c>
      <c r="B364" s="1" t="s">
        <v>1679</v>
      </c>
      <c r="C364" s="1" t="s">
        <v>1091</v>
      </c>
      <c r="D364" s="1" t="s">
        <v>1775</v>
      </c>
      <c r="E364" s="1" t="s">
        <v>1776</v>
      </c>
      <c r="F364" s="93">
        <v>696.5</v>
      </c>
      <c r="G364" s="93">
        <v>10.5</v>
      </c>
      <c r="H364" s="93">
        <v>782.5</v>
      </c>
      <c r="I364" s="93">
        <v>25.3</v>
      </c>
      <c r="J364" s="93">
        <v>1002</v>
      </c>
      <c r="K364" s="93">
        <v>74</v>
      </c>
      <c r="L364" s="93">
        <v>1.1612</v>
      </c>
      <c r="M364" s="93">
        <v>2.2999999999999998</v>
      </c>
      <c r="N364" s="93">
        <v>0.11409999999999999</v>
      </c>
      <c r="O364" s="93">
        <v>0.79</v>
      </c>
      <c r="P364" s="93">
        <v>8.7637999999999998</v>
      </c>
      <c r="Q364" s="93">
        <v>0.79</v>
      </c>
      <c r="R364" s="93">
        <v>7.2599999999999998E-2</v>
      </c>
      <c r="S364" s="93">
        <v>1.82</v>
      </c>
    </row>
    <row r="365" spans="1:19" x14ac:dyDescent="0.25">
      <c r="A365" s="1" t="s">
        <v>295</v>
      </c>
      <c r="B365" s="1" t="s">
        <v>1676</v>
      </c>
      <c r="C365" s="1" t="s">
        <v>1083</v>
      </c>
      <c r="D365" s="1" t="s">
        <v>1777</v>
      </c>
      <c r="E365" s="1" t="s">
        <v>1778</v>
      </c>
      <c r="F365" s="93">
        <v>1622.5</v>
      </c>
      <c r="G365" s="93">
        <v>16.3</v>
      </c>
      <c r="H365" s="93">
        <v>1792.9</v>
      </c>
      <c r="I365" s="93">
        <v>17.600000000000001</v>
      </c>
      <c r="J365" s="93">
        <v>2022</v>
      </c>
      <c r="K365" s="93">
        <v>18</v>
      </c>
      <c r="L365" s="93">
        <v>4.8459000000000003</v>
      </c>
      <c r="M365" s="93">
        <v>1</v>
      </c>
      <c r="N365" s="93">
        <v>0.28620000000000001</v>
      </c>
      <c r="O365" s="93">
        <v>0.56999999999999995</v>
      </c>
      <c r="P365" s="93">
        <v>3.4942000000000002</v>
      </c>
      <c r="Q365" s="93">
        <v>0.56999999999999995</v>
      </c>
      <c r="R365" s="93">
        <v>0.1246</v>
      </c>
      <c r="S365" s="93">
        <v>0.49</v>
      </c>
    </row>
    <row r="368" spans="1:19" x14ac:dyDescent="0.25">
      <c r="A368" s="1" t="s">
        <v>1779</v>
      </c>
      <c r="B368" s="12" t="s">
        <v>1694</v>
      </c>
      <c r="C368" s="1" t="s">
        <v>1070</v>
      </c>
      <c r="D368" s="1" t="s">
        <v>1780</v>
      </c>
      <c r="E368" s="95" t="s">
        <v>1781</v>
      </c>
      <c r="F368" s="93">
        <v>144.19999999999999</v>
      </c>
      <c r="G368" s="93">
        <v>5</v>
      </c>
      <c r="H368" s="93">
        <v>156.80000000000001</v>
      </c>
      <c r="I368" s="93">
        <v>23.9</v>
      </c>
      <c r="J368" s="93">
        <v>350</v>
      </c>
      <c r="K368" s="93">
        <v>284</v>
      </c>
      <c r="L368" s="93">
        <v>0.16700000000000001</v>
      </c>
      <c r="M368" s="93">
        <v>6.5</v>
      </c>
      <c r="N368" s="93">
        <v>2.2599999999999999E-2</v>
      </c>
      <c r="O368" s="93">
        <v>1.75</v>
      </c>
      <c r="P368" s="93">
        <v>44.205399999999997</v>
      </c>
      <c r="Q368" s="93">
        <v>1.75</v>
      </c>
      <c r="R368" s="93">
        <v>5.3499999999999999E-2</v>
      </c>
      <c r="S368" s="93">
        <v>6.3</v>
      </c>
    </row>
    <row r="369" spans="1:19" x14ac:dyDescent="0.25">
      <c r="A369" s="1" t="s">
        <v>1779</v>
      </c>
      <c r="B369" s="1" t="s">
        <v>1679</v>
      </c>
      <c r="C369" s="1" t="s">
        <v>1167</v>
      </c>
      <c r="D369" s="1" t="s">
        <v>1782</v>
      </c>
      <c r="E369" s="95" t="s">
        <v>1783</v>
      </c>
      <c r="F369" s="93">
        <v>144.4</v>
      </c>
      <c r="G369" s="93">
        <v>1.3</v>
      </c>
      <c r="H369" s="93">
        <v>145.5</v>
      </c>
      <c r="I369" s="93">
        <v>5.6</v>
      </c>
      <c r="J369" s="93">
        <v>200</v>
      </c>
      <c r="K369" s="93">
        <v>96</v>
      </c>
      <c r="L369" s="93">
        <v>0.154</v>
      </c>
      <c r="M369" s="93">
        <v>2.1</v>
      </c>
      <c r="N369" s="93">
        <v>2.2700000000000001E-2</v>
      </c>
      <c r="O369" s="93">
        <v>0.46</v>
      </c>
      <c r="P369" s="93">
        <v>44.140099999999997</v>
      </c>
      <c r="Q369" s="93">
        <v>0.46</v>
      </c>
      <c r="R369" s="93">
        <v>5.0099999999999999E-2</v>
      </c>
      <c r="S369" s="93">
        <v>2.09</v>
      </c>
    </row>
    <row r="370" spans="1:19" x14ac:dyDescent="0.25">
      <c r="A370" s="1" t="s">
        <v>1779</v>
      </c>
      <c r="B370" s="1" t="s">
        <v>1679</v>
      </c>
      <c r="C370" s="1" t="s">
        <v>1167</v>
      </c>
      <c r="D370" s="1" t="s">
        <v>1784</v>
      </c>
      <c r="E370" s="95" t="s">
        <v>1785</v>
      </c>
      <c r="F370" s="93">
        <v>144.4</v>
      </c>
      <c r="G370" s="93">
        <v>2</v>
      </c>
      <c r="H370" s="93">
        <v>145.69999999999999</v>
      </c>
      <c r="I370" s="93">
        <v>14</v>
      </c>
      <c r="J370" s="93">
        <v>224</v>
      </c>
      <c r="K370" s="93">
        <v>228</v>
      </c>
      <c r="L370" s="93">
        <v>0.15429999999999999</v>
      </c>
      <c r="M370" s="93">
        <v>5.2</v>
      </c>
      <c r="N370" s="93">
        <v>2.2599999999999999E-2</v>
      </c>
      <c r="O370" s="93">
        <v>0.7</v>
      </c>
      <c r="P370" s="93">
        <v>44.156799999999997</v>
      </c>
      <c r="Q370" s="93">
        <v>0.7</v>
      </c>
      <c r="R370" s="93">
        <v>5.0599999999999999E-2</v>
      </c>
      <c r="S370" s="93">
        <v>4.92</v>
      </c>
    </row>
    <row r="371" spans="1:19" x14ac:dyDescent="0.25">
      <c r="A371" s="1" t="s">
        <v>1779</v>
      </c>
      <c r="B371" s="1" t="s">
        <v>1676</v>
      </c>
      <c r="C371" s="1" t="s">
        <v>1109</v>
      </c>
      <c r="D371" s="1" t="s">
        <v>1786</v>
      </c>
      <c r="E371" s="1" t="s">
        <v>1787</v>
      </c>
      <c r="F371" s="93">
        <v>145</v>
      </c>
      <c r="G371" s="93">
        <v>3.1</v>
      </c>
      <c r="H371" s="93">
        <v>225.2</v>
      </c>
      <c r="I371" s="93">
        <v>35.6</v>
      </c>
      <c r="J371" s="93">
        <v>1238</v>
      </c>
      <c r="K371" s="93">
        <v>264</v>
      </c>
      <c r="L371" s="93">
        <v>0.24829999999999999</v>
      </c>
      <c r="M371" s="93">
        <v>8.8000000000000007</v>
      </c>
      <c r="N371" s="93">
        <v>2.2700000000000001E-2</v>
      </c>
      <c r="O371" s="93">
        <v>1.0900000000000001</v>
      </c>
      <c r="P371" s="93">
        <v>43.956200000000003</v>
      </c>
      <c r="Q371" s="93">
        <v>1.0900000000000001</v>
      </c>
      <c r="R371" s="93">
        <v>8.1699999999999995E-2</v>
      </c>
      <c r="S371" s="93">
        <v>6.7</v>
      </c>
    </row>
    <row r="372" spans="1:19" x14ac:dyDescent="0.25">
      <c r="A372" s="1" t="s">
        <v>1779</v>
      </c>
      <c r="B372" s="1" t="s">
        <v>1676</v>
      </c>
      <c r="C372" s="1" t="s">
        <v>1035</v>
      </c>
      <c r="D372" s="1" t="s">
        <v>1788</v>
      </c>
      <c r="E372" s="95" t="s">
        <v>1789</v>
      </c>
      <c r="F372" s="93">
        <v>145.9</v>
      </c>
      <c r="G372" s="93">
        <v>2.2999999999999998</v>
      </c>
      <c r="H372" s="93">
        <v>152.30000000000001</v>
      </c>
      <c r="I372" s="93">
        <v>8.6999999999999993</v>
      </c>
      <c r="J372" s="93">
        <v>250</v>
      </c>
      <c r="K372" s="93">
        <v>130</v>
      </c>
      <c r="L372" s="93">
        <v>0.1618</v>
      </c>
      <c r="M372" s="93">
        <v>3.1</v>
      </c>
      <c r="N372" s="93">
        <v>2.29E-2</v>
      </c>
      <c r="O372" s="93">
        <v>0.79</v>
      </c>
      <c r="P372" s="93">
        <v>43.691899999999997</v>
      </c>
      <c r="Q372" s="93">
        <v>0.79</v>
      </c>
      <c r="R372" s="93">
        <v>5.1200000000000002E-2</v>
      </c>
      <c r="S372" s="93">
        <v>2.84</v>
      </c>
    </row>
    <row r="373" spans="1:19" x14ac:dyDescent="0.25">
      <c r="A373" s="1" t="s">
        <v>1779</v>
      </c>
      <c r="B373" s="12" t="s">
        <v>1694</v>
      </c>
      <c r="C373" s="1" t="s">
        <v>1047</v>
      </c>
      <c r="D373" s="1" t="s">
        <v>1790</v>
      </c>
      <c r="E373" s="95" t="s">
        <v>1791</v>
      </c>
      <c r="F373" s="93">
        <v>146.4</v>
      </c>
      <c r="G373" s="93">
        <v>3</v>
      </c>
      <c r="H373" s="93">
        <v>141.1</v>
      </c>
      <c r="I373" s="93">
        <v>11.1</v>
      </c>
      <c r="J373" s="93">
        <v>54</v>
      </c>
      <c r="K373" s="93">
        <v>156</v>
      </c>
      <c r="L373" s="93">
        <v>0.14910000000000001</v>
      </c>
      <c r="M373" s="93">
        <v>4.5</v>
      </c>
      <c r="N373" s="93">
        <v>2.3E-2</v>
      </c>
      <c r="O373" s="93">
        <v>1.02</v>
      </c>
      <c r="P373" s="93">
        <v>43.548499999999997</v>
      </c>
      <c r="Q373" s="93">
        <v>1.02</v>
      </c>
      <c r="R373" s="93">
        <v>4.7100000000000003E-2</v>
      </c>
      <c r="S373" s="93">
        <v>4.43</v>
      </c>
    </row>
    <row r="374" spans="1:19" x14ac:dyDescent="0.25">
      <c r="A374" s="1" t="s">
        <v>1779</v>
      </c>
      <c r="B374" s="1" t="s">
        <v>1679</v>
      </c>
      <c r="C374" s="1" t="s">
        <v>1112</v>
      </c>
      <c r="D374" s="1" t="s">
        <v>1792</v>
      </c>
      <c r="E374" s="95" t="s">
        <v>1793</v>
      </c>
      <c r="F374" s="93">
        <v>146.80000000000001</v>
      </c>
      <c r="G374" s="93">
        <v>1.5</v>
      </c>
      <c r="H374" s="93">
        <v>147.30000000000001</v>
      </c>
      <c r="I374" s="93">
        <v>8</v>
      </c>
      <c r="J374" s="93">
        <v>170</v>
      </c>
      <c r="K374" s="93">
        <v>132</v>
      </c>
      <c r="L374" s="93">
        <v>0.15620000000000001</v>
      </c>
      <c r="M374" s="93">
        <v>2.9</v>
      </c>
      <c r="N374" s="93">
        <v>2.3E-2</v>
      </c>
      <c r="O374" s="93">
        <v>0.51</v>
      </c>
      <c r="P374" s="93">
        <v>43.411000000000001</v>
      </c>
      <c r="Q374" s="93">
        <v>0.51</v>
      </c>
      <c r="R374" s="93">
        <v>4.9500000000000002E-2</v>
      </c>
      <c r="S374" s="93">
        <v>2.84</v>
      </c>
    </row>
    <row r="375" spans="1:19" x14ac:dyDescent="0.25">
      <c r="A375" s="1" t="s">
        <v>1779</v>
      </c>
      <c r="B375" s="12" t="s">
        <v>1694</v>
      </c>
      <c r="C375" s="1" t="s">
        <v>1097</v>
      </c>
      <c r="D375" s="1" t="s">
        <v>1794</v>
      </c>
      <c r="E375" s="95" t="s">
        <v>1795</v>
      </c>
      <c r="F375" s="93">
        <v>146.80000000000001</v>
      </c>
      <c r="G375" s="93">
        <v>4</v>
      </c>
      <c r="H375" s="93">
        <v>148.1</v>
      </c>
      <c r="I375" s="93">
        <v>21.4</v>
      </c>
      <c r="J375" s="93">
        <v>168</v>
      </c>
      <c r="K375" s="93">
        <v>310</v>
      </c>
      <c r="L375" s="93">
        <v>0.15709999999999999</v>
      </c>
      <c r="M375" s="93">
        <v>6.7</v>
      </c>
      <c r="N375" s="93">
        <v>2.3E-2</v>
      </c>
      <c r="O375" s="93">
        <v>1.39</v>
      </c>
      <c r="P375" s="93">
        <v>43.4054</v>
      </c>
      <c r="Q375" s="93">
        <v>1.39</v>
      </c>
      <c r="R375" s="93">
        <v>4.9399999999999999E-2</v>
      </c>
      <c r="S375" s="93">
        <v>6.6</v>
      </c>
    </row>
    <row r="376" spans="1:19" x14ac:dyDescent="0.25">
      <c r="A376" s="1" t="s">
        <v>1779</v>
      </c>
      <c r="B376" s="1" t="s">
        <v>1676</v>
      </c>
      <c r="C376" s="1" t="s">
        <v>1035</v>
      </c>
      <c r="D376" s="1" t="s">
        <v>1796</v>
      </c>
      <c r="E376" s="1" t="s">
        <v>1797</v>
      </c>
      <c r="F376" s="93">
        <v>147.1</v>
      </c>
      <c r="G376" s="93">
        <v>1.4</v>
      </c>
      <c r="H376" s="93">
        <v>141.9</v>
      </c>
      <c r="I376" s="93">
        <v>5.6</v>
      </c>
      <c r="J376" s="93">
        <v>108</v>
      </c>
      <c r="K376" s="93">
        <v>92</v>
      </c>
      <c r="L376" s="93">
        <v>0.15</v>
      </c>
      <c r="M376" s="93">
        <v>2.1</v>
      </c>
      <c r="N376" s="93">
        <v>2.3099999999999999E-2</v>
      </c>
      <c r="O376" s="93">
        <v>0.46</v>
      </c>
      <c r="P376" s="93">
        <v>43.311599999999999</v>
      </c>
      <c r="Q376" s="93">
        <v>0.46</v>
      </c>
      <c r="R376" s="93">
        <v>4.82E-2</v>
      </c>
      <c r="S376" s="93">
        <v>1.97</v>
      </c>
    </row>
    <row r="377" spans="1:19" x14ac:dyDescent="0.25">
      <c r="A377" s="1" t="s">
        <v>1779</v>
      </c>
      <c r="B377" s="1" t="s">
        <v>1679</v>
      </c>
      <c r="C377" s="1" t="s">
        <v>1047</v>
      </c>
      <c r="D377" s="1" t="s">
        <v>1798</v>
      </c>
      <c r="E377" s="95" t="s">
        <v>1799</v>
      </c>
      <c r="F377" s="93">
        <v>147.19999999999999</v>
      </c>
      <c r="G377" s="93">
        <v>1.9</v>
      </c>
      <c r="H377" s="93">
        <v>147.30000000000001</v>
      </c>
      <c r="I377" s="93">
        <v>9.1</v>
      </c>
      <c r="J377" s="93">
        <v>162</v>
      </c>
      <c r="K377" s="93">
        <v>136</v>
      </c>
      <c r="L377" s="93">
        <v>0.15620000000000001</v>
      </c>
      <c r="M377" s="93">
        <v>3.3</v>
      </c>
      <c r="N377" s="93">
        <v>2.3099999999999999E-2</v>
      </c>
      <c r="O377" s="93">
        <v>0.65</v>
      </c>
      <c r="P377" s="93">
        <v>43.3</v>
      </c>
      <c r="Q377" s="93">
        <v>0.65</v>
      </c>
      <c r="R377" s="93">
        <v>4.9299999999999997E-2</v>
      </c>
      <c r="S377" s="93">
        <v>2.9</v>
      </c>
    </row>
    <row r="378" spans="1:19" x14ac:dyDescent="0.25">
      <c r="A378" s="1" t="s">
        <v>1779</v>
      </c>
      <c r="B378" s="12" t="s">
        <v>1694</v>
      </c>
      <c r="C378" s="1" t="s">
        <v>1038</v>
      </c>
      <c r="D378" s="1" t="s">
        <v>1800</v>
      </c>
      <c r="E378" s="95" t="s">
        <v>1801</v>
      </c>
      <c r="F378" s="93">
        <v>147.19999999999999</v>
      </c>
      <c r="G378" s="93">
        <v>4.4000000000000004</v>
      </c>
      <c r="H378" s="93">
        <v>156.30000000000001</v>
      </c>
      <c r="I378" s="93">
        <v>19</v>
      </c>
      <c r="J378" s="93">
        <v>296</v>
      </c>
      <c r="K378" s="93">
        <v>272</v>
      </c>
      <c r="L378" s="93">
        <v>0.16639999999999999</v>
      </c>
      <c r="M378" s="93">
        <v>6.1</v>
      </c>
      <c r="N378" s="93">
        <v>2.3099999999999999E-2</v>
      </c>
      <c r="O378" s="93">
        <v>1.52</v>
      </c>
      <c r="P378" s="93">
        <v>43.303800000000003</v>
      </c>
      <c r="Q378" s="93">
        <v>1.52</v>
      </c>
      <c r="R378" s="93">
        <v>5.2299999999999999E-2</v>
      </c>
      <c r="S378" s="93">
        <v>5.93</v>
      </c>
    </row>
    <row r="379" spans="1:19" x14ac:dyDescent="0.25">
      <c r="A379" s="1" t="s">
        <v>1779</v>
      </c>
      <c r="B379" s="12" t="s">
        <v>1694</v>
      </c>
      <c r="C379" s="1" t="s">
        <v>1112</v>
      </c>
      <c r="D379" s="1" t="s">
        <v>1802</v>
      </c>
      <c r="E379" s="95" t="s">
        <v>1803</v>
      </c>
      <c r="F379" s="93">
        <v>147.4</v>
      </c>
      <c r="G379" s="93">
        <v>5.6</v>
      </c>
      <c r="H379" s="93">
        <v>136.30000000000001</v>
      </c>
      <c r="I379" s="93">
        <v>22.9</v>
      </c>
      <c r="J379" s="93">
        <v>0</v>
      </c>
      <c r="K379" s="93">
        <v>142</v>
      </c>
      <c r="L379" s="93">
        <v>0.14369999999999999</v>
      </c>
      <c r="M379" s="93">
        <v>8.8000000000000007</v>
      </c>
      <c r="N379" s="93">
        <v>2.3099999999999999E-2</v>
      </c>
      <c r="O379" s="93">
        <v>1.93</v>
      </c>
      <c r="P379" s="93">
        <v>43.234099999999998</v>
      </c>
      <c r="Q379" s="93">
        <v>1.93</v>
      </c>
      <c r="R379" s="93">
        <v>4.5100000000000001E-2</v>
      </c>
      <c r="S379" s="93">
        <v>8.56</v>
      </c>
    </row>
    <row r="380" spans="1:19" x14ac:dyDescent="0.25">
      <c r="A380" s="1" t="s">
        <v>1779</v>
      </c>
      <c r="B380" s="1" t="s">
        <v>1679</v>
      </c>
      <c r="C380" s="1" t="s">
        <v>1083</v>
      </c>
      <c r="D380" s="1" t="s">
        <v>1804</v>
      </c>
      <c r="E380" s="95" t="s">
        <v>1805</v>
      </c>
      <c r="F380" s="93">
        <v>147.5</v>
      </c>
      <c r="G380" s="93">
        <v>1</v>
      </c>
      <c r="H380" s="93">
        <v>146.4</v>
      </c>
      <c r="I380" s="93">
        <v>4.3</v>
      </c>
      <c r="J380" s="93">
        <v>186</v>
      </c>
      <c r="K380" s="93">
        <v>76</v>
      </c>
      <c r="L380" s="93">
        <v>0.15509999999999999</v>
      </c>
      <c r="M380" s="93">
        <v>1.6</v>
      </c>
      <c r="N380" s="93">
        <v>2.3099999999999999E-2</v>
      </c>
      <c r="O380" s="93">
        <v>0.35</v>
      </c>
      <c r="P380" s="93">
        <v>43.215000000000003</v>
      </c>
      <c r="Q380" s="93">
        <v>0.35</v>
      </c>
      <c r="R380" s="93">
        <v>4.9799999999999997E-2</v>
      </c>
      <c r="S380" s="93">
        <v>1.6</v>
      </c>
    </row>
    <row r="381" spans="1:19" x14ac:dyDescent="0.25">
      <c r="A381" s="1" t="s">
        <v>1779</v>
      </c>
      <c r="B381" s="1" t="s">
        <v>1679</v>
      </c>
      <c r="C381" s="1" t="s">
        <v>1100</v>
      </c>
      <c r="D381" s="1" t="s">
        <v>1806</v>
      </c>
      <c r="E381" s="95" t="s">
        <v>1807</v>
      </c>
      <c r="F381" s="93">
        <v>147.5</v>
      </c>
      <c r="G381" s="93">
        <v>1.3</v>
      </c>
      <c r="H381" s="93">
        <v>143.9</v>
      </c>
      <c r="I381" s="93">
        <v>4.8</v>
      </c>
      <c r="J381" s="93">
        <v>122</v>
      </c>
      <c r="K381" s="93">
        <v>92</v>
      </c>
      <c r="L381" s="93">
        <v>0.1522</v>
      </c>
      <c r="M381" s="93">
        <v>1.8</v>
      </c>
      <c r="N381" s="93">
        <v>2.3099999999999999E-2</v>
      </c>
      <c r="O381" s="93">
        <v>0.44</v>
      </c>
      <c r="P381" s="93">
        <v>43.214599999999997</v>
      </c>
      <c r="Q381" s="93">
        <v>0.44</v>
      </c>
      <c r="R381" s="93">
        <v>4.8500000000000001E-2</v>
      </c>
      <c r="S381" s="93">
        <v>1.93</v>
      </c>
    </row>
    <row r="382" spans="1:19" x14ac:dyDescent="0.25">
      <c r="A382" s="1" t="s">
        <v>1779</v>
      </c>
      <c r="B382" s="1" t="s">
        <v>1679</v>
      </c>
      <c r="C382" s="1" t="s">
        <v>1086</v>
      </c>
      <c r="D382" s="1" t="s">
        <v>1808</v>
      </c>
      <c r="E382" s="95" t="s">
        <v>1809</v>
      </c>
      <c r="F382" s="93">
        <v>147.5</v>
      </c>
      <c r="G382" s="93">
        <v>1.5</v>
      </c>
      <c r="H382" s="93">
        <v>150</v>
      </c>
      <c r="I382" s="93">
        <v>6.3</v>
      </c>
      <c r="J382" s="93">
        <v>178</v>
      </c>
      <c r="K382" s="93">
        <v>100</v>
      </c>
      <c r="L382" s="93">
        <v>0.15920000000000001</v>
      </c>
      <c r="M382" s="93">
        <v>2.2999999999999998</v>
      </c>
      <c r="N382" s="93">
        <v>2.3099999999999999E-2</v>
      </c>
      <c r="O382" s="93">
        <v>0.51</v>
      </c>
      <c r="P382" s="93">
        <v>43.2181</v>
      </c>
      <c r="Q382" s="93">
        <v>0.51</v>
      </c>
      <c r="R382" s="93">
        <v>4.9599999999999998E-2</v>
      </c>
      <c r="S382" s="93">
        <v>2.14</v>
      </c>
    </row>
    <row r="383" spans="1:19" x14ac:dyDescent="0.25">
      <c r="A383" s="1" t="s">
        <v>1779</v>
      </c>
      <c r="B383" s="1" t="s">
        <v>1679</v>
      </c>
      <c r="C383" s="1" t="s">
        <v>1109</v>
      </c>
      <c r="D383" s="1" t="s">
        <v>1810</v>
      </c>
      <c r="E383" s="95" t="s">
        <v>1811</v>
      </c>
      <c r="F383" s="93">
        <v>147.5</v>
      </c>
      <c r="G383" s="93">
        <v>1.7</v>
      </c>
      <c r="H383" s="93">
        <v>145.19999999999999</v>
      </c>
      <c r="I383" s="93">
        <v>11.1</v>
      </c>
      <c r="J383" s="93">
        <v>198</v>
      </c>
      <c r="K383" s="93">
        <v>144</v>
      </c>
      <c r="L383" s="93">
        <v>0.1537</v>
      </c>
      <c r="M383" s="93">
        <v>4.0999999999999996</v>
      </c>
      <c r="N383" s="93">
        <v>2.3099999999999999E-2</v>
      </c>
      <c r="O383" s="93">
        <v>0.56999999999999995</v>
      </c>
      <c r="P383" s="93">
        <v>43.205500000000001</v>
      </c>
      <c r="Q383" s="93">
        <v>0.56999999999999995</v>
      </c>
      <c r="R383" s="93">
        <v>5.0099999999999999E-2</v>
      </c>
      <c r="S383" s="93">
        <v>3.11</v>
      </c>
    </row>
    <row r="384" spans="1:19" x14ac:dyDescent="0.25">
      <c r="A384" s="1" t="s">
        <v>1779</v>
      </c>
      <c r="B384" s="12" t="s">
        <v>1694</v>
      </c>
      <c r="C384" s="1" t="s">
        <v>1076</v>
      </c>
      <c r="D384" s="1" t="s">
        <v>1812</v>
      </c>
      <c r="E384" s="95" t="s">
        <v>1813</v>
      </c>
      <c r="F384" s="93">
        <v>147.80000000000001</v>
      </c>
      <c r="G384" s="93">
        <v>2.1</v>
      </c>
      <c r="H384" s="93">
        <v>146.30000000000001</v>
      </c>
      <c r="I384" s="93">
        <v>11.6</v>
      </c>
      <c r="J384" s="93">
        <v>122</v>
      </c>
      <c r="K384" s="93">
        <v>170</v>
      </c>
      <c r="L384" s="93">
        <v>0.155</v>
      </c>
      <c r="M384" s="93">
        <v>3.7</v>
      </c>
      <c r="N384" s="93">
        <v>2.3199999999999998E-2</v>
      </c>
      <c r="O384" s="93">
        <v>0.72</v>
      </c>
      <c r="P384" s="93">
        <v>43.130400000000002</v>
      </c>
      <c r="Q384" s="93">
        <v>0.72</v>
      </c>
      <c r="R384" s="93">
        <v>4.8500000000000001E-2</v>
      </c>
      <c r="S384" s="93">
        <v>3.58</v>
      </c>
    </row>
    <row r="385" spans="1:19" x14ac:dyDescent="0.25">
      <c r="A385" s="1" t="s">
        <v>1779</v>
      </c>
      <c r="B385" s="1" t="s">
        <v>1679</v>
      </c>
      <c r="C385" s="1" t="s">
        <v>1061</v>
      </c>
      <c r="D385" s="1" t="s">
        <v>1814</v>
      </c>
      <c r="E385" s="95" t="s">
        <v>1815</v>
      </c>
      <c r="F385" s="93">
        <v>148.1</v>
      </c>
      <c r="G385" s="93">
        <v>2.2000000000000002</v>
      </c>
      <c r="H385" s="93">
        <v>150.69999999999999</v>
      </c>
      <c r="I385" s="93">
        <v>6.9</v>
      </c>
      <c r="J385" s="93">
        <v>190</v>
      </c>
      <c r="K385" s="93">
        <v>98</v>
      </c>
      <c r="L385" s="93">
        <v>0.16</v>
      </c>
      <c r="M385" s="93">
        <v>2.4</v>
      </c>
      <c r="N385" s="93">
        <v>2.3199999999999998E-2</v>
      </c>
      <c r="O385" s="93">
        <v>0.76</v>
      </c>
      <c r="P385" s="93">
        <v>43.017800000000001</v>
      </c>
      <c r="Q385" s="93">
        <v>0.76</v>
      </c>
      <c r="R385" s="93">
        <v>4.99E-2</v>
      </c>
      <c r="S385" s="93">
        <v>2.12</v>
      </c>
    </row>
    <row r="386" spans="1:19" x14ac:dyDescent="0.25">
      <c r="A386" s="1" t="s">
        <v>1779</v>
      </c>
      <c r="B386" s="1" t="s">
        <v>1679</v>
      </c>
      <c r="C386" s="1" t="s">
        <v>1058</v>
      </c>
      <c r="D386" s="1" t="s">
        <v>1816</v>
      </c>
      <c r="E386" s="1" t="s">
        <v>1817</v>
      </c>
      <c r="F386" s="93">
        <v>148.19999999999999</v>
      </c>
      <c r="G386" s="93">
        <v>1.8</v>
      </c>
      <c r="H386" s="93">
        <v>157.4</v>
      </c>
      <c r="I386" s="93">
        <v>8.9</v>
      </c>
      <c r="J386" s="93">
        <v>344</v>
      </c>
      <c r="K386" s="93">
        <v>126</v>
      </c>
      <c r="L386" s="93">
        <v>0.16769999999999999</v>
      </c>
      <c r="M386" s="93">
        <v>3</v>
      </c>
      <c r="N386" s="93">
        <v>2.3300000000000001E-2</v>
      </c>
      <c r="O386" s="93">
        <v>0.61</v>
      </c>
      <c r="P386" s="93">
        <v>42.985999999999997</v>
      </c>
      <c r="Q386" s="93">
        <v>0.61</v>
      </c>
      <c r="R386" s="93">
        <v>5.3400000000000003E-2</v>
      </c>
      <c r="S386" s="93">
        <v>2.78</v>
      </c>
    </row>
    <row r="387" spans="1:19" x14ac:dyDescent="0.25">
      <c r="A387" s="1" t="s">
        <v>1779</v>
      </c>
      <c r="B387" s="12" t="s">
        <v>1694</v>
      </c>
      <c r="C387" s="1" t="s">
        <v>1109</v>
      </c>
      <c r="D387" s="1" t="s">
        <v>1818</v>
      </c>
      <c r="E387" s="1" t="s">
        <v>1819</v>
      </c>
      <c r="F387" s="93">
        <v>148.19999999999999</v>
      </c>
      <c r="G387" s="93">
        <v>5.5</v>
      </c>
      <c r="H387" s="93">
        <v>128.80000000000001</v>
      </c>
      <c r="I387" s="93">
        <v>21.8</v>
      </c>
      <c r="J387" s="93">
        <v>0</v>
      </c>
      <c r="K387" s="93">
        <v>0</v>
      </c>
      <c r="L387" s="93">
        <v>0.1353</v>
      </c>
      <c r="M387" s="93">
        <v>8.1</v>
      </c>
      <c r="N387" s="93">
        <v>2.3300000000000001E-2</v>
      </c>
      <c r="O387" s="93">
        <v>1.86</v>
      </c>
      <c r="P387" s="93">
        <v>42.999899999999997</v>
      </c>
      <c r="Q387" s="93">
        <v>1.86</v>
      </c>
      <c r="R387" s="93">
        <v>4.2200000000000001E-2</v>
      </c>
      <c r="S387" s="93">
        <v>7.94</v>
      </c>
    </row>
    <row r="388" spans="1:19" x14ac:dyDescent="0.25">
      <c r="A388" s="1" t="s">
        <v>1779</v>
      </c>
      <c r="B388" s="12" t="s">
        <v>1694</v>
      </c>
      <c r="C388" s="1" t="s">
        <v>1115</v>
      </c>
      <c r="D388" s="1" t="s">
        <v>1820</v>
      </c>
      <c r="E388" s="95" t="s">
        <v>1821</v>
      </c>
      <c r="F388" s="93">
        <v>148.30000000000001</v>
      </c>
      <c r="G388" s="93">
        <v>3.5</v>
      </c>
      <c r="H388" s="93">
        <v>153</v>
      </c>
      <c r="I388" s="93">
        <v>12.7</v>
      </c>
      <c r="J388" s="93">
        <v>224</v>
      </c>
      <c r="K388" s="93">
        <v>186</v>
      </c>
      <c r="L388" s="93">
        <v>0.16259999999999999</v>
      </c>
      <c r="M388" s="93">
        <v>4.2</v>
      </c>
      <c r="N388" s="93">
        <v>2.3300000000000001E-2</v>
      </c>
      <c r="O388" s="93">
        <v>1.18</v>
      </c>
      <c r="P388" s="93">
        <v>42.9587</v>
      </c>
      <c r="Q388" s="93">
        <v>1.18</v>
      </c>
      <c r="R388" s="93">
        <v>5.0700000000000002E-2</v>
      </c>
      <c r="S388" s="93">
        <v>4.0199999999999996</v>
      </c>
    </row>
    <row r="389" spans="1:19" x14ac:dyDescent="0.25">
      <c r="A389" s="1" t="s">
        <v>1779</v>
      </c>
      <c r="B389" s="12" t="s">
        <v>1694</v>
      </c>
      <c r="C389" s="1" t="s">
        <v>1132</v>
      </c>
      <c r="D389" s="1" t="s">
        <v>1822</v>
      </c>
      <c r="E389" s="95" t="s">
        <v>1823</v>
      </c>
      <c r="F389" s="93">
        <v>148.4</v>
      </c>
      <c r="G389" s="93">
        <v>3.9</v>
      </c>
      <c r="H389" s="93">
        <v>155.4</v>
      </c>
      <c r="I389" s="93">
        <v>20</v>
      </c>
      <c r="J389" s="93">
        <v>262</v>
      </c>
      <c r="K389" s="93">
        <v>268</v>
      </c>
      <c r="L389" s="93">
        <v>0.1653</v>
      </c>
      <c r="M389" s="93">
        <v>6</v>
      </c>
      <c r="N389" s="93">
        <v>2.3300000000000001E-2</v>
      </c>
      <c r="O389" s="93">
        <v>1.32</v>
      </c>
      <c r="P389" s="93">
        <v>42.942799999999998</v>
      </c>
      <c r="Q389" s="93">
        <v>1.32</v>
      </c>
      <c r="R389" s="93">
        <v>5.1499999999999997E-2</v>
      </c>
      <c r="S389" s="93">
        <v>5.84</v>
      </c>
    </row>
    <row r="390" spans="1:19" x14ac:dyDescent="0.25">
      <c r="A390" s="1" t="s">
        <v>1779</v>
      </c>
      <c r="B390" s="1" t="s">
        <v>1679</v>
      </c>
      <c r="C390" s="1" t="s">
        <v>1055</v>
      </c>
      <c r="D390" s="1" t="s">
        <v>1824</v>
      </c>
      <c r="E390" s="95" t="s">
        <v>1825</v>
      </c>
      <c r="F390" s="93">
        <v>148.5</v>
      </c>
      <c r="G390" s="93">
        <v>1.6</v>
      </c>
      <c r="H390" s="93">
        <v>153.4</v>
      </c>
      <c r="I390" s="93">
        <v>10.4</v>
      </c>
      <c r="J390" s="93">
        <v>266</v>
      </c>
      <c r="K390" s="93">
        <v>144</v>
      </c>
      <c r="L390" s="93">
        <v>0.16309999999999999</v>
      </c>
      <c r="M390" s="93">
        <v>3.7</v>
      </c>
      <c r="N390" s="93">
        <v>2.3300000000000001E-2</v>
      </c>
      <c r="O390" s="93">
        <v>0.53</v>
      </c>
      <c r="P390" s="93">
        <v>42.904899999999998</v>
      </c>
      <c r="Q390" s="93">
        <v>0.53</v>
      </c>
      <c r="R390" s="93">
        <v>5.16E-2</v>
      </c>
      <c r="S390" s="93">
        <v>3.15</v>
      </c>
    </row>
    <row r="391" spans="1:19" x14ac:dyDescent="0.25">
      <c r="A391" s="1" t="s">
        <v>1779</v>
      </c>
      <c r="B391" s="12" t="s">
        <v>1694</v>
      </c>
      <c r="C391" s="1" t="s">
        <v>1106</v>
      </c>
      <c r="D391" s="1" t="s">
        <v>1826</v>
      </c>
      <c r="E391" s="95" t="s">
        <v>1827</v>
      </c>
      <c r="F391" s="93">
        <v>148.69999999999999</v>
      </c>
      <c r="G391" s="93">
        <v>5.7</v>
      </c>
      <c r="H391" s="93">
        <v>155.4</v>
      </c>
      <c r="I391" s="93">
        <v>25.3</v>
      </c>
      <c r="J391" s="93">
        <v>258</v>
      </c>
      <c r="K391" s="93">
        <v>338</v>
      </c>
      <c r="L391" s="93">
        <v>0.1653</v>
      </c>
      <c r="M391" s="93">
        <v>7.6</v>
      </c>
      <c r="N391" s="93">
        <v>2.3300000000000001E-2</v>
      </c>
      <c r="O391" s="93">
        <v>1.93</v>
      </c>
      <c r="P391" s="93">
        <v>42.854900000000001</v>
      </c>
      <c r="Q391" s="93">
        <v>1.93</v>
      </c>
      <c r="R391" s="93">
        <v>5.1400000000000001E-2</v>
      </c>
      <c r="S391" s="93">
        <v>7.33</v>
      </c>
    </row>
    <row r="392" spans="1:19" x14ac:dyDescent="0.25">
      <c r="A392" s="1" t="s">
        <v>1779</v>
      </c>
      <c r="B392" s="1" t="s">
        <v>1679</v>
      </c>
      <c r="C392" s="1" t="s">
        <v>1100</v>
      </c>
      <c r="D392" s="1" t="s">
        <v>1828</v>
      </c>
      <c r="E392" s="95" t="s">
        <v>1829</v>
      </c>
      <c r="F392" s="93">
        <v>148.80000000000001</v>
      </c>
      <c r="G392" s="93">
        <v>2.8</v>
      </c>
      <c r="H392" s="93">
        <v>163.69999999999999</v>
      </c>
      <c r="I392" s="93">
        <v>25.1</v>
      </c>
      <c r="J392" s="93">
        <v>404</v>
      </c>
      <c r="K392" s="93">
        <v>314</v>
      </c>
      <c r="L392" s="93">
        <v>0.17499999999999999</v>
      </c>
      <c r="M392" s="93">
        <v>8.3000000000000007</v>
      </c>
      <c r="N392" s="93">
        <v>2.3400000000000001E-2</v>
      </c>
      <c r="O392" s="93">
        <v>0.95</v>
      </c>
      <c r="P392" s="93">
        <v>42.8123</v>
      </c>
      <c r="Q392" s="93">
        <v>0.95</v>
      </c>
      <c r="R392" s="93">
        <v>5.4800000000000001E-2</v>
      </c>
      <c r="S392" s="93">
        <v>6.98</v>
      </c>
    </row>
    <row r="393" spans="1:19" x14ac:dyDescent="0.25">
      <c r="A393" s="1" t="s">
        <v>1779</v>
      </c>
      <c r="B393" s="1" t="s">
        <v>1679</v>
      </c>
      <c r="C393" s="1" t="s">
        <v>1073</v>
      </c>
      <c r="D393" s="1" t="s">
        <v>1830</v>
      </c>
      <c r="E393" s="95" t="s">
        <v>1831</v>
      </c>
      <c r="F393" s="93">
        <v>149.1</v>
      </c>
      <c r="G393" s="93">
        <v>2.6</v>
      </c>
      <c r="H393" s="93">
        <v>151.9</v>
      </c>
      <c r="I393" s="93">
        <v>13.2</v>
      </c>
      <c r="J393" s="93">
        <v>226</v>
      </c>
      <c r="K393" s="93">
        <v>230</v>
      </c>
      <c r="L393" s="93">
        <v>0.16139999999999999</v>
      </c>
      <c r="M393" s="93">
        <v>4.7</v>
      </c>
      <c r="N393" s="93">
        <v>2.3400000000000001E-2</v>
      </c>
      <c r="O393" s="93">
        <v>0.87</v>
      </c>
      <c r="P393" s="93">
        <v>42.7515</v>
      </c>
      <c r="Q393" s="93">
        <v>0.87</v>
      </c>
      <c r="R393" s="93">
        <v>5.0700000000000002E-2</v>
      </c>
      <c r="S393" s="93">
        <v>4.99</v>
      </c>
    </row>
    <row r="394" spans="1:19" x14ac:dyDescent="0.25">
      <c r="A394" s="1" t="s">
        <v>1779</v>
      </c>
      <c r="B394" s="1" t="s">
        <v>1679</v>
      </c>
      <c r="C394" s="1" t="s">
        <v>1135</v>
      </c>
      <c r="D394" s="1" t="s">
        <v>1832</v>
      </c>
      <c r="E394" s="95" t="s">
        <v>1833</v>
      </c>
      <c r="F394" s="93">
        <v>149.19999999999999</v>
      </c>
      <c r="G394" s="93">
        <v>1.6</v>
      </c>
      <c r="H394" s="93">
        <v>151.9</v>
      </c>
      <c r="I394" s="93">
        <v>9</v>
      </c>
      <c r="J394" s="93">
        <v>210</v>
      </c>
      <c r="K394" s="93">
        <v>140</v>
      </c>
      <c r="L394" s="93">
        <v>0.16139999999999999</v>
      </c>
      <c r="M394" s="93">
        <v>3.2</v>
      </c>
      <c r="N394" s="93">
        <v>2.3400000000000001E-2</v>
      </c>
      <c r="O394" s="93">
        <v>0.56000000000000005</v>
      </c>
      <c r="P394" s="93">
        <v>42.713700000000003</v>
      </c>
      <c r="Q394" s="93">
        <v>0.56000000000000005</v>
      </c>
      <c r="R394" s="93">
        <v>5.0299999999999997E-2</v>
      </c>
      <c r="S394" s="93">
        <v>2.99</v>
      </c>
    </row>
    <row r="395" spans="1:19" x14ac:dyDescent="0.25">
      <c r="A395" s="1" t="s">
        <v>1779</v>
      </c>
      <c r="B395" s="1" t="s">
        <v>1679</v>
      </c>
      <c r="C395" s="1" t="s">
        <v>1070</v>
      </c>
      <c r="D395" s="1" t="s">
        <v>1834</v>
      </c>
      <c r="E395" s="1" t="s">
        <v>1835</v>
      </c>
      <c r="F395" s="93">
        <v>149.30000000000001</v>
      </c>
      <c r="G395" s="93">
        <v>1.6</v>
      </c>
      <c r="H395" s="93">
        <v>155</v>
      </c>
      <c r="I395" s="93">
        <v>4.7</v>
      </c>
      <c r="J395" s="93">
        <v>242</v>
      </c>
      <c r="K395" s="93">
        <v>70</v>
      </c>
      <c r="L395" s="93">
        <v>0.16500000000000001</v>
      </c>
      <c r="M395" s="93">
        <v>1.6</v>
      </c>
      <c r="N395" s="93">
        <v>2.3400000000000001E-2</v>
      </c>
      <c r="O395" s="93">
        <v>0.54</v>
      </c>
      <c r="P395" s="93">
        <v>42.682000000000002</v>
      </c>
      <c r="Q395" s="93">
        <v>0.54</v>
      </c>
      <c r="R395" s="93">
        <v>5.0999999999999997E-2</v>
      </c>
      <c r="S395" s="93">
        <v>1.53</v>
      </c>
    </row>
    <row r="396" spans="1:19" x14ac:dyDescent="0.25">
      <c r="A396" s="1" t="s">
        <v>1779</v>
      </c>
      <c r="B396" s="1" t="s">
        <v>1679</v>
      </c>
      <c r="C396" s="1" t="s">
        <v>1067</v>
      </c>
      <c r="D396" s="1" t="s">
        <v>1836</v>
      </c>
      <c r="E396" s="1" t="s">
        <v>1837</v>
      </c>
      <c r="F396" s="93">
        <v>149.4</v>
      </c>
      <c r="G396" s="93">
        <v>2.7</v>
      </c>
      <c r="H396" s="93">
        <v>169.7</v>
      </c>
      <c r="I396" s="93">
        <v>13.3</v>
      </c>
      <c r="J396" s="93">
        <v>456</v>
      </c>
      <c r="K396" s="93">
        <v>172</v>
      </c>
      <c r="L396" s="93">
        <v>0.18190000000000001</v>
      </c>
      <c r="M396" s="93">
        <v>4.3</v>
      </c>
      <c r="N396" s="93">
        <v>2.35E-2</v>
      </c>
      <c r="O396" s="93">
        <v>0.93</v>
      </c>
      <c r="P396" s="93">
        <v>42.639000000000003</v>
      </c>
      <c r="Q396" s="93">
        <v>0.93</v>
      </c>
      <c r="R396" s="93">
        <v>5.6099999999999997E-2</v>
      </c>
      <c r="S396" s="93">
        <v>3.9</v>
      </c>
    </row>
    <row r="397" spans="1:19" x14ac:dyDescent="0.25">
      <c r="A397" s="1" t="s">
        <v>1779</v>
      </c>
      <c r="B397" s="1" t="s">
        <v>1679</v>
      </c>
      <c r="C397" s="1" t="s">
        <v>1140</v>
      </c>
      <c r="D397" s="1" t="s">
        <v>1838</v>
      </c>
      <c r="E397" s="1" t="s">
        <v>1839</v>
      </c>
      <c r="F397" s="93">
        <v>149.5</v>
      </c>
      <c r="G397" s="93">
        <v>1.9</v>
      </c>
      <c r="H397" s="93">
        <v>140.6</v>
      </c>
      <c r="I397" s="93">
        <v>8.1</v>
      </c>
      <c r="J397" s="93">
        <v>0</v>
      </c>
      <c r="K397" s="93">
        <v>52</v>
      </c>
      <c r="L397" s="93">
        <v>0.14860000000000001</v>
      </c>
      <c r="M397" s="93">
        <v>3.1</v>
      </c>
      <c r="N397" s="93">
        <v>2.35E-2</v>
      </c>
      <c r="O397" s="93">
        <v>0.63</v>
      </c>
      <c r="P397" s="93">
        <v>42.628</v>
      </c>
      <c r="Q397" s="93">
        <v>0.63</v>
      </c>
      <c r="R397" s="93">
        <v>4.58E-2</v>
      </c>
      <c r="S397" s="93">
        <v>2.84</v>
      </c>
    </row>
    <row r="398" spans="1:19" x14ac:dyDescent="0.25">
      <c r="A398" s="1" t="s">
        <v>1779</v>
      </c>
      <c r="B398" s="1" t="s">
        <v>1679</v>
      </c>
      <c r="C398" s="1" t="s">
        <v>1174</v>
      </c>
      <c r="D398" s="1" t="s">
        <v>1840</v>
      </c>
      <c r="E398" s="95" t="s">
        <v>1841</v>
      </c>
      <c r="F398" s="93">
        <v>149.6</v>
      </c>
      <c r="G398" s="93">
        <v>1.4</v>
      </c>
      <c r="H398" s="93">
        <v>147</v>
      </c>
      <c r="I398" s="93">
        <v>5.9</v>
      </c>
      <c r="J398" s="93">
        <v>136</v>
      </c>
      <c r="K398" s="93">
        <v>92</v>
      </c>
      <c r="L398" s="93">
        <v>0.15579999999999999</v>
      </c>
      <c r="M398" s="93">
        <v>2.2000000000000002</v>
      </c>
      <c r="N398" s="93">
        <v>2.35E-2</v>
      </c>
      <c r="O398" s="93">
        <v>0.47</v>
      </c>
      <c r="P398" s="93">
        <v>42.589799999999997</v>
      </c>
      <c r="Q398" s="93">
        <v>0.47</v>
      </c>
      <c r="R398" s="93">
        <v>4.8800000000000003E-2</v>
      </c>
      <c r="S398" s="93">
        <v>1.97</v>
      </c>
    </row>
    <row r="399" spans="1:19" x14ac:dyDescent="0.25">
      <c r="A399" s="1" t="s">
        <v>1779</v>
      </c>
      <c r="B399" s="1" t="s">
        <v>1679</v>
      </c>
      <c r="C399" s="1" t="s">
        <v>1097</v>
      </c>
      <c r="D399" s="1" t="s">
        <v>1842</v>
      </c>
      <c r="E399" s="95" t="s">
        <v>1843</v>
      </c>
      <c r="F399" s="93">
        <v>149.69999999999999</v>
      </c>
      <c r="G399" s="93">
        <v>2.8</v>
      </c>
      <c r="H399" s="93">
        <v>150.9</v>
      </c>
      <c r="I399" s="93">
        <v>12.7</v>
      </c>
      <c r="J399" s="93">
        <v>186</v>
      </c>
      <c r="K399" s="93">
        <v>198</v>
      </c>
      <c r="L399" s="93">
        <v>0.1603</v>
      </c>
      <c r="M399" s="93">
        <v>4.5</v>
      </c>
      <c r="N399" s="93">
        <v>2.35E-2</v>
      </c>
      <c r="O399" s="93">
        <v>0.94</v>
      </c>
      <c r="P399" s="93">
        <v>42.577100000000002</v>
      </c>
      <c r="Q399" s="93">
        <v>0.94</v>
      </c>
      <c r="R399" s="93">
        <v>4.9799999999999997E-2</v>
      </c>
      <c r="S399" s="93">
        <v>4.24</v>
      </c>
    </row>
    <row r="400" spans="1:19" x14ac:dyDescent="0.25">
      <c r="A400" s="1" t="s">
        <v>1779</v>
      </c>
      <c r="B400" s="1" t="s">
        <v>1679</v>
      </c>
      <c r="C400" s="1" t="s">
        <v>1091</v>
      </c>
      <c r="D400" s="1" t="s">
        <v>1844</v>
      </c>
      <c r="E400" s="95" t="s">
        <v>1845</v>
      </c>
      <c r="F400" s="93">
        <v>149.9</v>
      </c>
      <c r="G400" s="93">
        <v>6</v>
      </c>
      <c r="H400" s="93">
        <v>191</v>
      </c>
      <c r="I400" s="93">
        <v>61.8</v>
      </c>
      <c r="J400" s="93">
        <v>740</v>
      </c>
      <c r="K400" s="93">
        <v>572</v>
      </c>
      <c r="L400" s="93">
        <v>0.20699999999999999</v>
      </c>
      <c r="M400" s="93">
        <v>17.7</v>
      </c>
      <c r="N400" s="93">
        <v>2.35E-2</v>
      </c>
      <c r="O400" s="93">
        <v>2.04</v>
      </c>
      <c r="P400" s="93">
        <v>42.501899999999999</v>
      </c>
      <c r="Q400" s="93">
        <v>2.04</v>
      </c>
      <c r="R400" s="93">
        <v>6.4000000000000001E-2</v>
      </c>
      <c r="S400" s="93">
        <v>13.36</v>
      </c>
    </row>
    <row r="401" spans="1:19" x14ac:dyDescent="0.25">
      <c r="A401" s="1" t="s">
        <v>1779</v>
      </c>
      <c r="B401" s="1" t="s">
        <v>1679</v>
      </c>
      <c r="C401" s="1" t="s">
        <v>1076</v>
      </c>
      <c r="D401" s="1" t="s">
        <v>1846</v>
      </c>
      <c r="E401" s="95" t="s">
        <v>1847</v>
      </c>
      <c r="F401" s="93">
        <v>150.19999999999999</v>
      </c>
      <c r="G401" s="93">
        <v>1.2</v>
      </c>
      <c r="H401" s="93">
        <v>146.69999999999999</v>
      </c>
      <c r="I401" s="93">
        <v>4.8</v>
      </c>
      <c r="J401" s="93">
        <v>144</v>
      </c>
      <c r="K401" s="93">
        <v>74</v>
      </c>
      <c r="L401" s="93">
        <v>0.15540000000000001</v>
      </c>
      <c r="M401" s="93">
        <v>1.8</v>
      </c>
      <c r="N401" s="93">
        <v>2.3599999999999999E-2</v>
      </c>
      <c r="O401" s="93">
        <v>0.41</v>
      </c>
      <c r="P401" s="93">
        <v>42.409399999999998</v>
      </c>
      <c r="Q401" s="93">
        <v>0.41</v>
      </c>
      <c r="R401" s="93">
        <v>4.8899999999999999E-2</v>
      </c>
      <c r="S401" s="93">
        <v>1.59</v>
      </c>
    </row>
    <row r="402" spans="1:19" x14ac:dyDescent="0.25">
      <c r="A402" s="1" t="s">
        <v>1779</v>
      </c>
      <c r="B402" s="12" t="s">
        <v>1694</v>
      </c>
      <c r="C402" s="1" t="s">
        <v>1086</v>
      </c>
      <c r="D402" s="1" t="s">
        <v>1848</v>
      </c>
      <c r="E402" s="95" t="s">
        <v>1849</v>
      </c>
      <c r="F402" s="93">
        <v>150.19999999999999</v>
      </c>
      <c r="G402" s="93">
        <v>1.8</v>
      </c>
      <c r="H402" s="93">
        <v>151.80000000000001</v>
      </c>
      <c r="I402" s="93">
        <v>6</v>
      </c>
      <c r="J402" s="93">
        <v>178</v>
      </c>
      <c r="K402" s="93">
        <v>86</v>
      </c>
      <c r="L402" s="93">
        <v>0.1613</v>
      </c>
      <c r="M402" s="93">
        <v>2</v>
      </c>
      <c r="N402" s="93">
        <v>2.3599999999999999E-2</v>
      </c>
      <c r="O402" s="93">
        <v>0.62</v>
      </c>
      <c r="P402" s="93">
        <v>42.433399999999999</v>
      </c>
      <c r="Q402" s="93">
        <v>0.62</v>
      </c>
      <c r="R402" s="93">
        <v>4.9599999999999998E-2</v>
      </c>
      <c r="S402" s="93">
        <v>1.88</v>
      </c>
    </row>
    <row r="403" spans="1:19" x14ac:dyDescent="0.25">
      <c r="A403" s="1" t="s">
        <v>1779</v>
      </c>
      <c r="B403" s="1" t="s">
        <v>1679</v>
      </c>
      <c r="C403" s="1" t="s">
        <v>1106</v>
      </c>
      <c r="D403" s="1" t="s">
        <v>1850</v>
      </c>
      <c r="E403" s="95" t="s">
        <v>1851</v>
      </c>
      <c r="F403" s="93">
        <v>150.80000000000001</v>
      </c>
      <c r="G403" s="93">
        <v>1.2</v>
      </c>
      <c r="H403" s="93">
        <v>150.30000000000001</v>
      </c>
      <c r="I403" s="93">
        <v>4.4000000000000004</v>
      </c>
      <c r="J403" s="93">
        <v>190</v>
      </c>
      <c r="K403" s="93">
        <v>66</v>
      </c>
      <c r="L403" s="93">
        <v>0.1595</v>
      </c>
      <c r="M403" s="93">
        <v>1.6</v>
      </c>
      <c r="N403" s="93">
        <v>2.3699999999999999E-2</v>
      </c>
      <c r="O403" s="93">
        <v>0.42</v>
      </c>
      <c r="P403" s="93">
        <v>42.263100000000001</v>
      </c>
      <c r="Q403" s="93">
        <v>0.42</v>
      </c>
      <c r="R403" s="93">
        <v>4.99E-2</v>
      </c>
      <c r="S403" s="93">
        <v>1.42</v>
      </c>
    </row>
    <row r="404" spans="1:19" x14ac:dyDescent="0.25">
      <c r="A404" s="1" t="s">
        <v>1779</v>
      </c>
      <c r="B404" s="1" t="s">
        <v>1676</v>
      </c>
      <c r="C404" s="1" t="s">
        <v>1109</v>
      </c>
      <c r="D404" s="1" t="s">
        <v>1852</v>
      </c>
      <c r="E404" s="1" t="s">
        <v>1853</v>
      </c>
      <c r="F404" s="93">
        <v>151</v>
      </c>
      <c r="G404" s="93">
        <v>1.6</v>
      </c>
      <c r="H404" s="93">
        <v>213.6</v>
      </c>
      <c r="I404" s="93">
        <v>7.6</v>
      </c>
      <c r="J404" s="93">
        <v>1008</v>
      </c>
      <c r="K404" s="93">
        <v>76</v>
      </c>
      <c r="L404" s="93">
        <v>0.2341</v>
      </c>
      <c r="M404" s="93">
        <v>2</v>
      </c>
      <c r="N404" s="93">
        <v>2.3699999999999999E-2</v>
      </c>
      <c r="O404" s="93">
        <v>0.54</v>
      </c>
      <c r="P404" s="93">
        <v>42.190800000000003</v>
      </c>
      <c r="Q404" s="93">
        <v>0.54</v>
      </c>
      <c r="R404" s="93">
        <v>7.2800000000000004E-2</v>
      </c>
      <c r="S404" s="93">
        <v>1.84</v>
      </c>
    </row>
    <row r="405" spans="1:19" x14ac:dyDescent="0.25">
      <c r="A405" s="1" t="s">
        <v>1779</v>
      </c>
      <c r="B405" s="1" t="s">
        <v>1679</v>
      </c>
      <c r="C405" s="1" t="s">
        <v>1058</v>
      </c>
      <c r="D405" s="1" t="s">
        <v>1854</v>
      </c>
      <c r="E405" s="1" t="s">
        <v>1855</v>
      </c>
      <c r="F405" s="93">
        <v>151.1</v>
      </c>
      <c r="G405" s="93">
        <v>2</v>
      </c>
      <c r="H405" s="93">
        <v>204.6</v>
      </c>
      <c r="I405" s="93">
        <v>14</v>
      </c>
      <c r="J405" s="93">
        <v>870</v>
      </c>
      <c r="K405" s="93">
        <v>138</v>
      </c>
      <c r="L405" s="93">
        <v>0.22320000000000001</v>
      </c>
      <c r="M405" s="93">
        <v>3.8</v>
      </c>
      <c r="N405" s="93">
        <v>2.3699999999999999E-2</v>
      </c>
      <c r="O405" s="93">
        <v>0.68</v>
      </c>
      <c r="P405" s="93">
        <v>42.173699999999997</v>
      </c>
      <c r="Q405" s="93">
        <v>0.68</v>
      </c>
      <c r="R405" s="93">
        <v>6.8099999999999994E-2</v>
      </c>
      <c r="S405" s="93">
        <v>3.36</v>
      </c>
    </row>
    <row r="406" spans="1:19" x14ac:dyDescent="0.25">
      <c r="A406" s="1" t="s">
        <v>1779</v>
      </c>
      <c r="B406" s="1" t="s">
        <v>1679</v>
      </c>
      <c r="C406" s="1" t="s">
        <v>1115</v>
      </c>
      <c r="D406" s="1" t="s">
        <v>1856</v>
      </c>
      <c r="E406" s="1" t="s">
        <v>1857</v>
      </c>
      <c r="F406" s="93">
        <v>151.6</v>
      </c>
      <c r="G406" s="93">
        <v>2.8</v>
      </c>
      <c r="H406" s="93">
        <v>216.6</v>
      </c>
      <c r="I406" s="93">
        <v>22.7</v>
      </c>
      <c r="J406" s="93">
        <v>942</v>
      </c>
      <c r="K406" s="93">
        <v>220</v>
      </c>
      <c r="L406" s="93">
        <v>0.23780000000000001</v>
      </c>
      <c r="M406" s="93">
        <v>5.8</v>
      </c>
      <c r="N406" s="93">
        <v>2.3800000000000002E-2</v>
      </c>
      <c r="O406" s="93">
        <v>0.94</v>
      </c>
      <c r="P406" s="93">
        <v>42.029699999999998</v>
      </c>
      <c r="Q406" s="93">
        <v>0.94</v>
      </c>
      <c r="R406" s="93">
        <v>7.0499999999999993E-2</v>
      </c>
      <c r="S406" s="93">
        <v>5.4</v>
      </c>
    </row>
    <row r="407" spans="1:19" x14ac:dyDescent="0.25">
      <c r="A407" s="1" t="s">
        <v>1779</v>
      </c>
      <c r="B407" s="1" t="s">
        <v>1679</v>
      </c>
      <c r="C407" s="1" t="s">
        <v>1047</v>
      </c>
      <c r="D407" s="1" t="s">
        <v>1858</v>
      </c>
      <c r="E407" s="95" t="s">
        <v>1859</v>
      </c>
      <c r="F407" s="93">
        <v>151.80000000000001</v>
      </c>
      <c r="G407" s="93">
        <v>1.2</v>
      </c>
      <c r="H407" s="93">
        <v>153.5</v>
      </c>
      <c r="I407" s="93">
        <v>1.8</v>
      </c>
      <c r="J407" s="93">
        <v>198</v>
      </c>
      <c r="K407" s="93">
        <v>26</v>
      </c>
      <c r="L407" s="93">
        <v>0.16320000000000001</v>
      </c>
      <c r="M407" s="93">
        <v>0.6</v>
      </c>
      <c r="N407" s="93">
        <v>2.3800000000000002E-2</v>
      </c>
      <c r="O407" s="93">
        <v>0.4</v>
      </c>
      <c r="P407" s="93">
        <v>41.98</v>
      </c>
      <c r="Q407" s="93">
        <v>0.4</v>
      </c>
      <c r="R407" s="93">
        <v>5.0099999999999999E-2</v>
      </c>
      <c r="S407" s="93">
        <v>0.56999999999999995</v>
      </c>
    </row>
    <row r="408" spans="1:19" x14ac:dyDescent="0.25">
      <c r="A408" s="1" t="s">
        <v>1779</v>
      </c>
      <c r="B408" s="1" t="s">
        <v>1679</v>
      </c>
      <c r="C408" s="1" t="s">
        <v>1038</v>
      </c>
      <c r="D408" s="1" t="s">
        <v>1860</v>
      </c>
      <c r="E408" s="95" t="s">
        <v>1861</v>
      </c>
      <c r="F408" s="93">
        <v>152.19999999999999</v>
      </c>
      <c r="G408" s="93">
        <v>2</v>
      </c>
      <c r="H408" s="93">
        <v>151.19999999999999</v>
      </c>
      <c r="I408" s="93">
        <v>12.2</v>
      </c>
      <c r="J408" s="93">
        <v>136</v>
      </c>
      <c r="K408" s="93">
        <v>204</v>
      </c>
      <c r="L408" s="93">
        <v>0.16059999999999999</v>
      </c>
      <c r="M408" s="93">
        <v>4.4000000000000004</v>
      </c>
      <c r="N408" s="93">
        <v>2.3900000000000001E-2</v>
      </c>
      <c r="O408" s="93">
        <v>0.67</v>
      </c>
      <c r="P408" s="93">
        <v>41.8596</v>
      </c>
      <c r="Q408" s="93">
        <v>0.67</v>
      </c>
      <c r="R408" s="93">
        <v>4.8800000000000003E-2</v>
      </c>
      <c r="S408" s="93">
        <v>4.33</v>
      </c>
    </row>
    <row r="409" spans="1:19" x14ac:dyDescent="0.25">
      <c r="A409" s="1" t="s">
        <v>1779</v>
      </c>
      <c r="B409" s="1" t="s">
        <v>1679</v>
      </c>
      <c r="C409" s="1" t="s">
        <v>1132</v>
      </c>
      <c r="D409" s="1" t="s">
        <v>1862</v>
      </c>
      <c r="E409" s="95" t="s">
        <v>1863</v>
      </c>
      <c r="F409" s="93">
        <v>152.4</v>
      </c>
      <c r="G409" s="93">
        <v>2.4</v>
      </c>
      <c r="H409" s="93">
        <v>157.30000000000001</v>
      </c>
      <c r="I409" s="93">
        <v>13.4</v>
      </c>
      <c r="J409" s="93">
        <v>238</v>
      </c>
      <c r="K409" s="93">
        <v>198</v>
      </c>
      <c r="L409" s="93">
        <v>0.1676</v>
      </c>
      <c r="M409" s="93">
        <v>4.5999999999999996</v>
      </c>
      <c r="N409" s="93">
        <v>2.3900000000000001E-2</v>
      </c>
      <c r="O409" s="93">
        <v>0.79</v>
      </c>
      <c r="P409" s="93">
        <v>41.795699999999997</v>
      </c>
      <c r="Q409" s="93">
        <v>0.79</v>
      </c>
      <c r="R409" s="93">
        <v>5.0999999999999997E-2</v>
      </c>
      <c r="S409" s="93">
        <v>4.3</v>
      </c>
    </row>
    <row r="410" spans="1:19" x14ac:dyDescent="0.25">
      <c r="A410" s="1" t="s">
        <v>1779</v>
      </c>
      <c r="B410" s="12" t="s">
        <v>1694</v>
      </c>
      <c r="C410" s="1" t="s">
        <v>1109</v>
      </c>
      <c r="D410" s="1" t="s">
        <v>1864</v>
      </c>
      <c r="E410" s="95" t="s">
        <v>1865</v>
      </c>
      <c r="F410" s="93">
        <v>152.5</v>
      </c>
      <c r="G410" s="93">
        <v>5.5</v>
      </c>
      <c r="H410" s="93">
        <v>157.5</v>
      </c>
      <c r="I410" s="93">
        <v>25.3</v>
      </c>
      <c r="J410" s="93">
        <v>234</v>
      </c>
      <c r="K410" s="93">
        <v>346</v>
      </c>
      <c r="L410" s="93">
        <v>0.1678</v>
      </c>
      <c r="M410" s="93">
        <v>7.7</v>
      </c>
      <c r="N410" s="93">
        <v>2.3900000000000001E-2</v>
      </c>
      <c r="O410" s="93">
        <v>1.81</v>
      </c>
      <c r="P410" s="93">
        <v>41.785200000000003</v>
      </c>
      <c r="Q410" s="93">
        <v>1.81</v>
      </c>
      <c r="R410" s="93">
        <v>5.0900000000000001E-2</v>
      </c>
      <c r="S410" s="93">
        <v>7.46</v>
      </c>
    </row>
    <row r="411" spans="1:19" x14ac:dyDescent="0.25">
      <c r="A411" s="1" t="s">
        <v>1779</v>
      </c>
      <c r="B411" s="1" t="s">
        <v>1679</v>
      </c>
      <c r="C411" s="1" t="s">
        <v>1035</v>
      </c>
      <c r="D411" s="1" t="s">
        <v>1866</v>
      </c>
      <c r="E411" s="1" t="s">
        <v>1867</v>
      </c>
      <c r="F411" s="93">
        <v>152.9</v>
      </c>
      <c r="G411" s="93">
        <v>2.1</v>
      </c>
      <c r="H411" s="93">
        <v>194</v>
      </c>
      <c r="I411" s="93">
        <v>13.6</v>
      </c>
      <c r="J411" s="93">
        <v>754</v>
      </c>
      <c r="K411" s="93">
        <v>144</v>
      </c>
      <c r="L411" s="93">
        <v>0.21049999999999999</v>
      </c>
      <c r="M411" s="93">
        <v>3.8</v>
      </c>
      <c r="N411" s="93">
        <v>2.4E-2</v>
      </c>
      <c r="O411" s="93">
        <v>0.7</v>
      </c>
      <c r="P411" s="93">
        <v>41.65</v>
      </c>
      <c r="Q411" s="93">
        <v>0.7</v>
      </c>
      <c r="R411" s="93">
        <v>6.4399999999999999E-2</v>
      </c>
      <c r="S411" s="93">
        <v>3.42</v>
      </c>
    </row>
    <row r="412" spans="1:19" x14ac:dyDescent="0.25">
      <c r="A412" s="1" t="s">
        <v>1779</v>
      </c>
      <c r="B412" s="12" t="s">
        <v>1694</v>
      </c>
      <c r="C412" s="1" t="s">
        <v>1100</v>
      </c>
      <c r="D412" s="1" t="s">
        <v>1868</v>
      </c>
      <c r="E412" s="95" t="s">
        <v>1869</v>
      </c>
      <c r="F412" s="93">
        <v>153.1</v>
      </c>
      <c r="G412" s="93">
        <v>5.8</v>
      </c>
      <c r="H412" s="93">
        <v>159.6</v>
      </c>
      <c r="I412" s="93">
        <v>20.9</v>
      </c>
      <c r="J412" s="93">
        <v>256</v>
      </c>
      <c r="K412" s="93">
        <v>284</v>
      </c>
      <c r="L412" s="93">
        <v>0.17019999999999999</v>
      </c>
      <c r="M412" s="93">
        <v>6.4</v>
      </c>
      <c r="N412" s="93">
        <v>2.4E-2</v>
      </c>
      <c r="O412" s="93">
        <v>1.92</v>
      </c>
      <c r="P412" s="93">
        <v>41.612400000000001</v>
      </c>
      <c r="Q412" s="93">
        <v>1.92</v>
      </c>
      <c r="R412" s="93">
        <v>5.1400000000000001E-2</v>
      </c>
      <c r="S412" s="93">
        <v>6.14</v>
      </c>
    </row>
    <row r="413" spans="1:19" x14ac:dyDescent="0.25">
      <c r="A413" s="1" t="s">
        <v>1779</v>
      </c>
      <c r="B413" s="12" t="s">
        <v>1694</v>
      </c>
      <c r="C413" s="1" t="s">
        <v>1097</v>
      </c>
      <c r="D413" s="1" t="s">
        <v>1870</v>
      </c>
      <c r="E413" s="1" t="s">
        <v>1871</v>
      </c>
      <c r="F413" s="93">
        <v>153.4</v>
      </c>
      <c r="G413" s="93">
        <v>6.6</v>
      </c>
      <c r="H413" s="93">
        <v>124.9</v>
      </c>
      <c r="I413" s="93">
        <v>31.8</v>
      </c>
      <c r="J413" s="93">
        <v>0</v>
      </c>
      <c r="K413" s="93">
        <v>0</v>
      </c>
      <c r="L413" s="93">
        <v>0.13089999999999999</v>
      </c>
      <c r="M413" s="93">
        <v>11.5</v>
      </c>
      <c r="N413" s="93">
        <v>2.41E-2</v>
      </c>
      <c r="O413" s="93">
        <v>2.19</v>
      </c>
      <c r="P413" s="93">
        <v>41.538499999999999</v>
      </c>
      <c r="Q413" s="93">
        <v>2.19</v>
      </c>
      <c r="R413" s="93">
        <v>3.9399999999999998E-2</v>
      </c>
      <c r="S413" s="93">
        <v>11.28</v>
      </c>
    </row>
    <row r="414" spans="1:19" x14ac:dyDescent="0.25">
      <c r="A414" s="1" t="s">
        <v>1779</v>
      </c>
      <c r="B414" s="1" t="s">
        <v>1679</v>
      </c>
      <c r="C414" s="1" t="s">
        <v>1044</v>
      </c>
      <c r="D414" s="1" t="s">
        <v>1872</v>
      </c>
      <c r="E414" s="1" t="s">
        <v>1873</v>
      </c>
      <c r="F414" s="93">
        <v>154.4</v>
      </c>
      <c r="G414" s="93">
        <v>1.8</v>
      </c>
      <c r="H414" s="93">
        <v>162.9</v>
      </c>
      <c r="I414" s="93">
        <v>8.5</v>
      </c>
      <c r="J414" s="93">
        <v>318</v>
      </c>
      <c r="K414" s="93">
        <v>124</v>
      </c>
      <c r="L414" s="93">
        <v>0.17399999999999999</v>
      </c>
      <c r="M414" s="93">
        <v>2.8</v>
      </c>
      <c r="N414" s="93">
        <v>2.4199999999999999E-2</v>
      </c>
      <c r="O414" s="93">
        <v>0.59</v>
      </c>
      <c r="P414" s="93">
        <v>41.254199999999997</v>
      </c>
      <c r="Q414" s="93">
        <v>0.59</v>
      </c>
      <c r="R414" s="93">
        <v>5.28E-2</v>
      </c>
      <c r="S414" s="93">
        <v>2.73</v>
      </c>
    </row>
    <row r="415" spans="1:19" x14ac:dyDescent="0.25">
      <c r="A415" s="1" t="s">
        <v>1779</v>
      </c>
      <c r="B415" s="1" t="s">
        <v>1679</v>
      </c>
      <c r="C415" s="1" t="s">
        <v>1083</v>
      </c>
      <c r="D415" s="1" t="s">
        <v>1874</v>
      </c>
      <c r="E415" s="99" t="s">
        <v>1875</v>
      </c>
      <c r="F415" s="93">
        <v>344.2</v>
      </c>
      <c r="G415" s="93">
        <v>2.5</v>
      </c>
      <c r="H415" s="93">
        <v>356.4</v>
      </c>
      <c r="I415" s="93">
        <v>12.3</v>
      </c>
      <c r="J415" s="93">
        <v>452</v>
      </c>
      <c r="K415" s="93">
        <v>74</v>
      </c>
      <c r="L415" s="93">
        <v>0.42049999999999998</v>
      </c>
      <c r="M415" s="93">
        <v>2</v>
      </c>
      <c r="N415" s="93">
        <v>5.4800000000000001E-2</v>
      </c>
      <c r="O415" s="93">
        <v>0.37</v>
      </c>
      <c r="P415" s="93">
        <v>18.2334</v>
      </c>
      <c r="Q415" s="93">
        <v>0.37</v>
      </c>
      <c r="R415" s="93">
        <v>5.6000000000000001E-2</v>
      </c>
      <c r="S415" s="93">
        <v>1.67</v>
      </c>
    </row>
    <row r="416" spans="1:19" x14ac:dyDescent="0.25">
      <c r="A416" s="1" t="s">
        <v>1779</v>
      </c>
      <c r="B416" s="12" t="s">
        <v>1694</v>
      </c>
      <c r="C416" s="1" t="s">
        <v>1038</v>
      </c>
      <c r="D416" s="1" t="s">
        <v>1876</v>
      </c>
      <c r="E416" s="99" t="s">
        <v>1877</v>
      </c>
      <c r="F416" s="93">
        <v>357</v>
      </c>
      <c r="G416" s="93">
        <v>5.5</v>
      </c>
      <c r="H416" s="93">
        <v>372.5</v>
      </c>
      <c r="I416" s="93">
        <v>24.7</v>
      </c>
      <c r="J416" s="93">
        <v>468</v>
      </c>
      <c r="K416" s="93">
        <v>158</v>
      </c>
      <c r="L416" s="93">
        <v>0.44319999999999998</v>
      </c>
      <c r="M416" s="93">
        <v>3.7</v>
      </c>
      <c r="N416" s="93">
        <v>5.6899999999999999E-2</v>
      </c>
      <c r="O416" s="93">
        <v>0.8</v>
      </c>
      <c r="P416" s="93">
        <v>17.560199999999998</v>
      </c>
      <c r="Q416" s="93">
        <v>0.8</v>
      </c>
      <c r="R416" s="93">
        <v>5.6399999999999999E-2</v>
      </c>
      <c r="S416" s="93">
        <v>3.58</v>
      </c>
    </row>
    <row r="417" spans="1:19" x14ac:dyDescent="0.25">
      <c r="A417" s="1" t="s">
        <v>1779</v>
      </c>
      <c r="B417" s="12" t="s">
        <v>1694</v>
      </c>
      <c r="C417" s="1" t="s">
        <v>1047</v>
      </c>
      <c r="D417" s="1" t="s">
        <v>1878</v>
      </c>
      <c r="E417" s="1" t="s">
        <v>1879</v>
      </c>
      <c r="F417" s="93">
        <v>945.6</v>
      </c>
      <c r="G417" s="93">
        <v>17</v>
      </c>
      <c r="H417" s="93">
        <v>1090.8</v>
      </c>
      <c r="I417" s="93">
        <v>67.5</v>
      </c>
      <c r="J417" s="93">
        <v>1392</v>
      </c>
      <c r="K417" s="93">
        <v>88</v>
      </c>
      <c r="L417" s="93">
        <v>1.9278</v>
      </c>
      <c r="M417" s="93">
        <v>2.5</v>
      </c>
      <c r="N417" s="93">
        <v>0.158</v>
      </c>
      <c r="O417" s="93">
        <v>0.97</v>
      </c>
      <c r="P417" s="93">
        <v>6.3296999999999999</v>
      </c>
      <c r="Q417" s="93">
        <v>0.97</v>
      </c>
      <c r="R417" s="93">
        <v>8.8499999999999995E-2</v>
      </c>
      <c r="S417" s="93">
        <v>2.33</v>
      </c>
    </row>
    <row r="418" spans="1:19" x14ac:dyDescent="0.25">
      <c r="A418" s="1" t="s">
        <v>1779</v>
      </c>
      <c r="B418" s="12" t="s">
        <v>1694</v>
      </c>
      <c r="C418" s="1" t="s">
        <v>1106</v>
      </c>
      <c r="D418" s="1" t="s">
        <v>1880</v>
      </c>
      <c r="E418" s="99" t="s">
        <v>1881</v>
      </c>
      <c r="F418" s="93">
        <v>1331.2</v>
      </c>
      <c r="G418" s="93">
        <v>20.5</v>
      </c>
      <c r="H418" s="93">
        <v>1345.8</v>
      </c>
      <c r="I418" s="93">
        <v>43.3</v>
      </c>
      <c r="J418" s="93">
        <v>1368</v>
      </c>
      <c r="K418" s="93">
        <v>72</v>
      </c>
      <c r="L418" s="93">
        <v>2.7637</v>
      </c>
      <c r="M418" s="93">
        <v>2</v>
      </c>
      <c r="N418" s="93">
        <v>0.22939999999999999</v>
      </c>
      <c r="O418" s="93">
        <v>0.85</v>
      </c>
      <c r="P418" s="93">
        <v>4.3598999999999997</v>
      </c>
      <c r="Q418" s="93">
        <v>0.85</v>
      </c>
      <c r="R418" s="93">
        <v>8.7400000000000005E-2</v>
      </c>
      <c r="S418" s="93">
        <v>1.85</v>
      </c>
    </row>
    <row r="421" spans="1:19" x14ac:dyDescent="0.25">
      <c r="A421" s="1" t="s">
        <v>264</v>
      </c>
      <c r="B421" s="12" t="s">
        <v>1676</v>
      </c>
      <c r="C421" s="1" t="s">
        <v>1091</v>
      </c>
      <c r="D421" s="1" t="s">
        <v>1882</v>
      </c>
      <c r="E421" s="95" t="s">
        <v>1883</v>
      </c>
      <c r="F421" s="93">
        <v>139.6</v>
      </c>
      <c r="G421" s="93">
        <v>3.7</v>
      </c>
      <c r="H421" s="93">
        <v>142.69999999999999</v>
      </c>
      <c r="I421" s="93">
        <v>19.5</v>
      </c>
      <c r="J421" s="93">
        <v>194</v>
      </c>
      <c r="K421" s="93">
        <v>324</v>
      </c>
      <c r="L421" s="93">
        <v>0.15090000000000001</v>
      </c>
      <c r="M421" s="93">
        <v>7.1</v>
      </c>
      <c r="N421" s="93">
        <v>2.1899999999999999E-2</v>
      </c>
      <c r="O421" s="93">
        <v>1.33</v>
      </c>
      <c r="P421" s="93">
        <v>45.681100000000001</v>
      </c>
      <c r="Q421" s="93">
        <v>1.33</v>
      </c>
      <c r="R421" s="93">
        <v>0.05</v>
      </c>
      <c r="S421" s="93">
        <v>6.93</v>
      </c>
    </row>
    <row r="422" spans="1:19" x14ac:dyDescent="0.25">
      <c r="A422" s="1" t="s">
        <v>264</v>
      </c>
      <c r="B422" s="12" t="s">
        <v>1676</v>
      </c>
      <c r="C422" s="1" t="s">
        <v>1174</v>
      </c>
      <c r="D422" s="1" t="s">
        <v>1884</v>
      </c>
      <c r="E422" s="95" t="s">
        <v>1885</v>
      </c>
      <c r="F422" s="93">
        <v>143.19999999999999</v>
      </c>
      <c r="G422" s="93">
        <v>4.3</v>
      </c>
      <c r="H422" s="93">
        <v>142.4</v>
      </c>
      <c r="I422" s="93">
        <v>28.6</v>
      </c>
      <c r="J422" s="93">
        <v>128</v>
      </c>
      <c r="K422" s="93">
        <v>336</v>
      </c>
      <c r="L422" s="93">
        <v>0.15060000000000001</v>
      </c>
      <c r="M422" s="93">
        <v>9.6</v>
      </c>
      <c r="N422" s="93">
        <v>2.2499999999999999E-2</v>
      </c>
      <c r="O422" s="93">
        <v>1.53</v>
      </c>
      <c r="P422" s="93">
        <v>44.512099999999997</v>
      </c>
      <c r="Q422" s="93">
        <v>1.53</v>
      </c>
      <c r="R422" s="93">
        <v>4.8599999999999997E-2</v>
      </c>
      <c r="S422" s="93">
        <v>9.43</v>
      </c>
    </row>
    <row r="423" spans="1:19" x14ac:dyDescent="0.25">
      <c r="A423" s="1" t="s">
        <v>264</v>
      </c>
      <c r="B423" s="12" t="s">
        <v>1694</v>
      </c>
      <c r="C423" s="1" t="s">
        <v>1061</v>
      </c>
      <c r="D423" s="1" t="s">
        <v>1886</v>
      </c>
      <c r="E423" s="95" t="s">
        <v>1887</v>
      </c>
      <c r="F423" s="93">
        <v>144.1</v>
      </c>
      <c r="G423" s="93">
        <v>4</v>
      </c>
      <c r="H423" s="93">
        <v>149.19999999999999</v>
      </c>
      <c r="I423" s="93">
        <v>17.5</v>
      </c>
      <c r="J423" s="93">
        <v>230</v>
      </c>
      <c r="K423" s="93">
        <v>294</v>
      </c>
      <c r="L423" s="93">
        <v>0.1583</v>
      </c>
      <c r="M423" s="93">
        <v>6.5</v>
      </c>
      <c r="N423" s="93">
        <v>2.2599999999999999E-2</v>
      </c>
      <c r="O423" s="93">
        <v>1.42</v>
      </c>
      <c r="P423" s="93">
        <v>44.2241</v>
      </c>
      <c r="Q423" s="93">
        <v>1.42</v>
      </c>
      <c r="R423" s="93">
        <v>5.0799999999999998E-2</v>
      </c>
      <c r="S423" s="93">
        <v>6.38</v>
      </c>
    </row>
    <row r="424" spans="1:19" x14ac:dyDescent="0.25">
      <c r="A424" s="1" t="s">
        <v>264</v>
      </c>
      <c r="B424" s="12" t="s">
        <v>1694</v>
      </c>
      <c r="C424" s="1" t="s">
        <v>1106</v>
      </c>
      <c r="D424" s="1" t="s">
        <v>1888</v>
      </c>
      <c r="E424" s="95" t="s">
        <v>1889</v>
      </c>
      <c r="F424" s="93">
        <v>144.1</v>
      </c>
      <c r="G424" s="93">
        <v>5</v>
      </c>
      <c r="H424" s="93">
        <v>145</v>
      </c>
      <c r="I424" s="93">
        <v>20.9</v>
      </c>
      <c r="J424" s="93">
        <v>158</v>
      </c>
      <c r="K424" s="93">
        <v>340</v>
      </c>
      <c r="L424" s="93">
        <v>0.1535</v>
      </c>
      <c r="M424" s="93">
        <v>8.4</v>
      </c>
      <c r="N424" s="93">
        <v>2.2599999999999999E-2</v>
      </c>
      <c r="O424" s="93">
        <v>1.76</v>
      </c>
      <c r="P424" s="93">
        <v>44.2453</v>
      </c>
      <c r="Q424" s="93">
        <v>1.76</v>
      </c>
      <c r="R424" s="93">
        <v>4.9200000000000001E-2</v>
      </c>
      <c r="S424" s="93">
        <v>8.17</v>
      </c>
    </row>
    <row r="425" spans="1:19" x14ac:dyDescent="0.25">
      <c r="A425" s="1" t="s">
        <v>264</v>
      </c>
      <c r="B425" s="12" t="s">
        <v>1694</v>
      </c>
      <c r="C425" s="1" t="s">
        <v>1058</v>
      </c>
      <c r="D425" s="1" t="s">
        <v>1890</v>
      </c>
      <c r="E425" s="95" t="s">
        <v>1891</v>
      </c>
      <c r="F425" s="93">
        <v>144.80000000000001</v>
      </c>
      <c r="G425" s="93">
        <v>2.7</v>
      </c>
      <c r="H425" s="93">
        <v>150.69999999999999</v>
      </c>
      <c r="I425" s="93">
        <v>12.5</v>
      </c>
      <c r="J425" s="93">
        <v>244</v>
      </c>
      <c r="K425" s="93">
        <v>220</v>
      </c>
      <c r="L425" s="93">
        <v>0.16</v>
      </c>
      <c r="M425" s="93">
        <v>4.8</v>
      </c>
      <c r="N425" s="93">
        <v>2.2700000000000001E-2</v>
      </c>
      <c r="O425" s="93">
        <v>0.94</v>
      </c>
      <c r="P425" s="93">
        <v>44.028199999999998</v>
      </c>
      <c r="Q425" s="93">
        <v>0.94</v>
      </c>
      <c r="R425" s="93">
        <v>5.11E-2</v>
      </c>
      <c r="S425" s="93">
        <v>4.74</v>
      </c>
    </row>
    <row r="426" spans="1:19" x14ac:dyDescent="0.25">
      <c r="A426" s="1" t="s">
        <v>264</v>
      </c>
      <c r="B426" s="12" t="s">
        <v>1694</v>
      </c>
      <c r="C426" s="1" t="s">
        <v>1058</v>
      </c>
      <c r="D426" s="1" t="s">
        <v>1892</v>
      </c>
      <c r="E426" s="1" t="s">
        <v>1893</v>
      </c>
      <c r="F426" s="93">
        <v>145.30000000000001</v>
      </c>
      <c r="G426" s="93">
        <v>7.2</v>
      </c>
      <c r="H426" s="93">
        <v>171.8</v>
      </c>
      <c r="I426" s="93">
        <v>45.3</v>
      </c>
      <c r="J426" s="93">
        <v>554</v>
      </c>
      <c r="K426" s="93">
        <v>476</v>
      </c>
      <c r="L426" s="93">
        <v>0.18429999999999999</v>
      </c>
      <c r="M426" s="93">
        <v>11.1</v>
      </c>
      <c r="N426" s="93">
        <v>2.2800000000000001E-2</v>
      </c>
      <c r="O426" s="93">
        <v>2.5</v>
      </c>
      <c r="P426" s="93">
        <v>43.873600000000003</v>
      </c>
      <c r="Q426" s="93">
        <v>2.5</v>
      </c>
      <c r="R426" s="93">
        <v>5.8700000000000002E-2</v>
      </c>
      <c r="S426" s="93">
        <v>10.84</v>
      </c>
    </row>
    <row r="427" spans="1:19" x14ac:dyDescent="0.25">
      <c r="A427" s="1" t="s">
        <v>264</v>
      </c>
      <c r="B427" s="12" t="s">
        <v>1694</v>
      </c>
      <c r="C427" s="1" t="s">
        <v>1083</v>
      </c>
      <c r="D427" s="1" t="s">
        <v>1894</v>
      </c>
      <c r="E427" s="95" t="s">
        <v>1895</v>
      </c>
      <c r="F427" s="93">
        <v>145.4</v>
      </c>
      <c r="G427" s="93">
        <v>3</v>
      </c>
      <c r="H427" s="93">
        <v>143.30000000000001</v>
      </c>
      <c r="I427" s="93">
        <v>12.8</v>
      </c>
      <c r="J427" s="93">
        <v>108</v>
      </c>
      <c r="K427" s="93">
        <v>206</v>
      </c>
      <c r="L427" s="93">
        <v>0.15160000000000001</v>
      </c>
      <c r="M427" s="93">
        <v>4.5</v>
      </c>
      <c r="N427" s="93">
        <v>2.2800000000000001E-2</v>
      </c>
      <c r="O427" s="93">
        <v>1.04</v>
      </c>
      <c r="P427" s="93">
        <v>43.837200000000003</v>
      </c>
      <c r="Q427" s="93">
        <v>1.04</v>
      </c>
      <c r="R427" s="93">
        <v>4.82E-2</v>
      </c>
      <c r="S427" s="93">
        <v>4.3499999999999996</v>
      </c>
    </row>
    <row r="428" spans="1:19" x14ac:dyDescent="0.25">
      <c r="A428" s="1" t="s">
        <v>264</v>
      </c>
      <c r="B428" s="12" t="s">
        <v>1676</v>
      </c>
      <c r="C428" s="1" t="s">
        <v>1106</v>
      </c>
      <c r="D428" s="1" t="s">
        <v>1896</v>
      </c>
      <c r="E428" s="95" t="s">
        <v>1897</v>
      </c>
      <c r="F428" s="93">
        <v>145.6</v>
      </c>
      <c r="G428" s="93">
        <v>7.3</v>
      </c>
      <c r="H428" s="93">
        <v>145.4</v>
      </c>
      <c r="I428" s="93">
        <v>35.5</v>
      </c>
      <c r="J428" s="93">
        <v>142</v>
      </c>
      <c r="K428" s="93">
        <v>352</v>
      </c>
      <c r="L428" s="93">
        <v>0.154</v>
      </c>
      <c r="M428" s="93">
        <v>9.9</v>
      </c>
      <c r="N428" s="93">
        <v>2.2800000000000001E-2</v>
      </c>
      <c r="O428" s="93">
        <v>2.52</v>
      </c>
      <c r="P428" s="93">
        <v>43.774500000000003</v>
      </c>
      <c r="Q428" s="93">
        <v>2.52</v>
      </c>
      <c r="R428" s="93">
        <v>4.8899999999999999E-2</v>
      </c>
      <c r="S428" s="93">
        <v>9.57</v>
      </c>
    </row>
    <row r="429" spans="1:19" x14ac:dyDescent="0.25">
      <c r="A429" s="1" t="s">
        <v>264</v>
      </c>
      <c r="B429" s="12" t="s">
        <v>1676</v>
      </c>
      <c r="C429" s="1" t="s">
        <v>1115</v>
      </c>
      <c r="D429" s="1" t="s">
        <v>1898</v>
      </c>
      <c r="E429" s="95" t="s">
        <v>1899</v>
      </c>
      <c r="F429" s="93">
        <v>145.69999999999999</v>
      </c>
      <c r="G429" s="93">
        <v>5.8</v>
      </c>
      <c r="H429" s="93">
        <v>163.9</v>
      </c>
      <c r="I429" s="93">
        <v>24.3</v>
      </c>
      <c r="J429" s="93">
        <v>434</v>
      </c>
      <c r="K429" s="93">
        <v>370</v>
      </c>
      <c r="L429" s="93">
        <v>0.17510000000000001</v>
      </c>
      <c r="M429" s="93">
        <v>8.5</v>
      </c>
      <c r="N429" s="93">
        <v>2.29E-2</v>
      </c>
      <c r="O429" s="93">
        <v>2.0099999999999998</v>
      </c>
      <c r="P429" s="93">
        <v>43.756300000000003</v>
      </c>
      <c r="Q429" s="93">
        <v>2.0099999999999998</v>
      </c>
      <c r="R429" s="93">
        <v>5.5599999999999997E-2</v>
      </c>
      <c r="S429" s="93">
        <v>8.27</v>
      </c>
    </row>
    <row r="430" spans="1:19" x14ac:dyDescent="0.25">
      <c r="A430" s="1" t="s">
        <v>264</v>
      </c>
      <c r="B430" s="12" t="s">
        <v>1676</v>
      </c>
      <c r="C430" s="1" t="s">
        <v>1044</v>
      </c>
      <c r="D430" s="1" t="s">
        <v>1900</v>
      </c>
      <c r="E430" s="95" t="s">
        <v>1901</v>
      </c>
      <c r="F430" s="93">
        <v>145.80000000000001</v>
      </c>
      <c r="G430" s="93">
        <v>3.6</v>
      </c>
      <c r="H430" s="93">
        <v>143.69999999999999</v>
      </c>
      <c r="I430" s="93">
        <v>17.2</v>
      </c>
      <c r="J430" s="93">
        <v>108</v>
      </c>
      <c r="K430" s="93">
        <v>230</v>
      </c>
      <c r="L430" s="93">
        <v>0.152</v>
      </c>
      <c r="M430" s="93">
        <v>5.5</v>
      </c>
      <c r="N430" s="93">
        <v>2.29E-2</v>
      </c>
      <c r="O430" s="93">
        <v>1.26</v>
      </c>
      <c r="P430" s="93">
        <v>43.726900000000001</v>
      </c>
      <c r="Q430" s="93">
        <v>1.26</v>
      </c>
      <c r="R430" s="93">
        <v>4.82E-2</v>
      </c>
      <c r="S430" s="93">
        <v>5.34</v>
      </c>
    </row>
    <row r="431" spans="1:19" x14ac:dyDescent="0.25">
      <c r="A431" s="1" t="s">
        <v>264</v>
      </c>
      <c r="B431" s="12" t="s">
        <v>1676</v>
      </c>
      <c r="C431" s="1" t="s">
        <v>1135</v>
      </c>
      <c r="D431" s="1" t="s">
        <v>1902</v>
      </c>
      <c r="E431" s="95" t="s">
        <v>1903</v>
      </c>
      <c r="F431" s="93">
        <v>145.9</v>
      </c>
      <c r="G431" s="93">
        <v>4.5999999999999996</v>
      </c>
      <c r="H431" s="93">
        <v>134.19999999999999</v>
      </c>
      <c r="I431" s="93">
        <v>21.8</v>
      </c>
      <c r="J431" s="93">
        <v>0</v>
      </c>
      <c r="K431" s="93">
        <v>104</v>
      </c>
      <c r="L431" s="93">
        <v>0.14130000000000001</v>
      </c>
      <c r="M431" s="93">
        <v>7.6</v>
      </c>
      <c r="N431" s="93">
        <v>2.29E-2</v>
      </c>
      <c r="O431" s="93">
        <v>1.58</v>
      </c>
      <c r="P431" s="93">
        <v>43.6845</v>
      </c>
      <c r="Q431" s="93">
        <v>1.58</v>
      </c>
      <c r="R431" s="93">
        <v>4.48E-2</v>
      </c>
      <c r="S431" s="93">
        <v>7.42</v>
      </c>
    </row>
    <row r="432" spans="1:19" x14ac:dyDescent="0.25">
      <c r="A432" s="1" t="s">
        <v>264</v>
      </c>
      <c r="B432" s="1" t="s">
        <v>1676</v>
      </c>
      <c r="C432" s="1" t="s">
        <v>1058</v>
      </c>
      <c r="D432" s="1" t="s">
        <v>1904</v>
      </c>
      <c r="E432" s="95" t="s">
        <v>1905</v>
      </c>
      <c r="F432" s="93">
        <v>145.9</v>
      </c>
      <c r="G432" s="93">
        <v>1.7</v>
      </c>
      <c r="H432" s="93">
        <v>147.1</v>
      </c>
      <c r="I432" s="93">
        <v>6.3</v>
      </c>
      <c r="J432" s="93">
        <v>168</v>
      </c>
      <c r="K432" s="93">
        <v>106</v>
      </c>
      <c r="L432" s="93">
        <v>0.15579999999999999</v>
      </c>
      <c r="M432" s="93">
        <v>2.2999999999999998</v>
      </c>
      <c r="N432" s="93">
        <v>2.29E-2</v>
      </c>
      <c r="O432" s="93">
        <v>0.57999999999999996</v>
      </c>
      <c r="P432" s="93">
        <v>43.679099999999998</v>
      </c>
      <c r="Q432" s="93">
        <v>0.57999999999999996</v>
      </c>
      <c r="R432" s="93">
        <v>4.9399999999999999E-2</v>
      </c>
      <c r="S432" s="93">
        <v>2.2400000000000002</v>
      </c>
    </row>
    <row r="433" spans="1:19" x14ac:dyDescent="0.25">
      <c r="A433" s="1" t="s">
        <v>264</v>
      </c>
      <c r="B433" s="1" t="s">
        <v>1679</v>
      </c>
      <c r="C433" s="1" t="s">
        <v>1044</v>
      </c>
      <c r="D433" s="1" t="s">
        <v>1906</v>
      </c>
      <c r="E433" s="95" t="s">
        <v>1907</v>
      </c>
      <c r="F433" s="93">
        <v>146</v>
      </c>
      <c r="G433" s="93">
        <v>1.7</v>
      </c>
      <c r="H433" s="93">
        <v>144.9</v>
      </c>
      <c r="I433" s="93">
        <v>8.1</v>
      </c>
      <c r="J433" s="93">
        <v>124</v>
      </c>
      <c r="K433" s="93">
        <v>126</v>
      </c>
      <c r="L433" s="93">
        <v>0.15340000000000001</v>
      </c>
      <c r="M433" s="93">
        <v>3</v>
      </c>
      <c r="N433" s="93">
        <v>2.29E-2</v>
      </c>
      <c r="O433" s="93">
        <v>0.59</v>
      </c>
      <c r="P433" s="13">
        <v>43.665500000000002</v>
      </c>
      <c r="Q433" s="13">
        <v>0.59</v>
      </c>
      <c r="R433" s="13">
        <v>4.8500000000000001E-2</v>
      </c>
      <c r="S433" s="13">
        <v>2.64</v>
      </c>
    </row>
    <row r="434" spans="1:19" x14ac:dyDescent="0.25">
      <c r="A434" s="1" t="s">
        <v>264</v>
      </c>
      <c r="B434" s="12" t="s">
        <v>1676</v>
      </c>
      <c r="C434" s="1" t="s">
        <v>1061</v>
      </c>
      <c r="D434" s="1" t="s">
        <v>1908</v>
      </c>
      <c r="E434" s="95" t="s">
        <v>1909</v>
      </c>
      <c r="F434" s="93">
        <v>146.1</v>
      </c>
      <c r="G434" s="93">
        <v>4.9000000000000004</v>
      </c>
      <c r="H434" s="93">
        <v>133.5</v>
      </c>
      <c r="I434" s="93">
        <v>24.3</v>
      </c>
      <c r="J434" s="93">
        <v>0</v>
      </c>
      <c r="K434" s="93">
        <v>90</v>
      </c>
      <c r="L434" s="93">
        <v>0.14050000000000001</v>
      </c>
      <c r="M434" s="93">
        <v>7.7</v>
      </c>
      <c r="N434" s="93">
        <v>2.29E-2</v>
      </c>
      <c r="O434" s="93">
        <v>1.68</v>
      </c>
      <c r="P434" s="93">
        <v>43.636000000000003</v>
      </c>
      <c r="Q434" s="93">
        <v>1.68</v>
      </c>
      <c r="R434" s="93">
        <v>4.4499999999999998E-2</v>
      </c>
      <c r="S434" s="93">
        <v>7.5</v>
      </c>
    </row>
    <row r="435" spans="1:19" x14ac:dyDescent="0.25">
      <c r="A435" s="1" t="s">
        <v>264</v>
      </c>
      <c r="B435" s="1" t="s">
        <v>1679</v>
      </c>
      <c r="C435" s="1" t="s">
        <v>1067</v>
      </c>
      <c r="D435" s="1" t="s">
        <v>1910</v>
      </c>
      <c r="E435" s="95" t="s">
        <v>1911</v>
      </c>
      <c r="F435" s="93">
        <v>146.19999999999999</v>
      </c>
      <c r="G435" s="93">
        <v>3.4</v>
      </c>
      <c r="H435" s="93">
        <v>148</v>
      </c>
      <c r="I435" s="93">
        <v>13.7</v>
      </c>
      <c r="J435" s="93">
        <v>164</v>
      </c>
      <c r="K435" s="93">
        <v>240</v>
      </c>
      <c r="L435" s="93">
        <v>0.15690000000000001</v>
      </c>
      <c r="M435" s="93">
        <v>5</v>
      </c>
      <c r="N435" s="93">
        <v>2.29E-2</v>
      </c>
      <c r="O435" s="93">
        <v>1.19</v>
      </c>
      <c r="P435" s="93">
        <v>43.602699999999999</v>
      </c>
      <c r="Q435" s="93">
        <v>1.19</v>
      </c>
      <c r="R435" s="93">
        <v>4.9399999999999999E-2</v>
      </c>
      <c r="S435" s="93">
        <v>5.12</v>
      </c>
    </row>
    <row r="436" spans="1:19" x14ac:dyDescent="0.25">
      <c r="A436" s="1" t="s">
        <v>264</v>
      </c>
      <c r="B436" s="12" t="s">
        <v>1694</v>
      </c>
      <c r="C436" s="1" t="s">
        <v>1073</v>
      </c>
      <c r="D436" s="1" t="s">
        <v>1912</v>
      </c>
      <c r="E436" s="1" t="s">
        <v>1913</v>
      </c>
      <c r="F436" s="93">
        <v>146.4</v>
      </c>
      <c r="G436" s="93">
        <v>3.9</v>
      </c>
      <c r="H436" s="93">
        <v>136.5</v>
      </c>
      <c r="I436" s="93">
        <v>14.2</v>
      </c>
      <c r="J436" s="93">
        <v>0</v>
      </c>
      <c r="K436" s="93">
        <v>78</v>
      </c>
      <c r="L436" s="93">
        <v>0.1439</v>
      </c>
      <c r="M436" s="93">
        <v>5</v>
      </c>
      <c r="N436" s="93">
        <v>2.3E-2</v>
      </c>
      <c r="O436" s="93">
        <v>1.33</v>
      </c>
      <c r="P436" s="93">
        <v>43.522300000000001</v>
      </c>
      <c r="Q436" s="93">
        <v>1.33</v>
      </c>
      <c r="R436" s="93">
        <v>4.5400000000000003E-2</v>
      </c>
      <c r="S436" s="93">
        <v>4.78</v>
      </c>
    </row>
    <row r="437" spans="1:19" x14ac:dyDescent="0.25">
      <c r="A437" s="1" t="s">
        <v>264</v>
      </c>
      <c r="B437" s="12" t="s">
        <v>1694</v>
      </c>
      <c r="C437" s="1" t="s">
        <v>1083</v>
      </c>
      <c r="D437" s="1" t="s">
        <v>1914</v>
      </c>
      <c r="E437" s="95" t="s">
        <v>1915</v>
      </c>
      <c r="F437" s="93">
        <v>146.5</v>
      </c>
      <c r="G437" s="93">
        <v>6</v>
      </c>
      <c r="H437" s="93">
        <v>155.80000000000001</v>
      </c>
      <c r="I437" s="93">
        <v>37.200000000000003</v>
      </c>
      <c r="J437" s="93">
        <v>298</v>
      </c>
      <c r="K437" s="93">
        <v>488</v>
      </c>
      <c r="L437" s="93">
        <v>0.1658</v>
      </c>
      <c r="M437" s="93">
        <v>10.8</v>
      </c>
      <c r="N437" s="93">
        <v>2.3E-2</v>
      </c>
      <c r="O437" s="93">
        <v>2.0699999999999998</v>
      </c>
      <c r="P437" s="93">
        <v>43.512900000000002</v>
      </c>
      <c r="Q437" s="93">
        <v>2.0699999999999998</v>
      </c>
      <c r="R437" s="93">
        <v>5.2299999999999999E-2</v>
      </c>
      <c r="S437" s="93">
        <v>10.62</v>
      </c>
    </row>
    <row r="438" spans="1:19" x14ac:dyDescent="0.25">
      <c r="A438" s="1" t="s">
        <v>264</v>
      </c>
      <c r="B438" s="12" t="s">
        <v>1694</v>
      </c>
      <c r="C438" s="1" t="s">
        <v>1035</v>
      </c>
      <c r="D438" s="1" t="s">
        <v>1916</v>
      </c>
      <c r="E438" s="95" t="s">
        <v>1917</v>
      </c>
      <c r="F438" s="93">
        <v>146.69999999999999</v>
      </c>
      <c r="G438" s="93">
        <v>3.1</v>
      </c>
      <c r="H438" s="93">
        <v>146.4</v>
      </c>
      <c r="I438" s="93">
        <v>14.6</v>
      </c>
      <c r="J438" s="93">
        <v>142</v>
      </c>
      <c r="K438" s="93">
        <v>228</v>
      </c>
      <c r="L438" s="93">
        <v>0.15509999999999999</v>
      </c>
      <c r="M438" s="93">
        <v>4.9000000000000004</v>
      </c>
      <c r="N438" s="93">
        <v>2.3E-2</v>
      </c>
      <c r="O438" s="93">
        <v>1.06</v>
      </c>
      <c r="P438" s="93">
        <v>43.447699999999998</v>
      </c>
      <c r="Q438" s="93">
        <v>1.06</v>
      </c>
      <c r="R438" s="93">
        <v>4.8899999999999999E-2</v>
      </c>
      <c r="S438" s="93">
        <v>4.82</v>
      </c>
    </row>
    <row r="439" spans="1:19" x14ac:dyDescent="0.25">
      <c r="A439" s="1" t="s">
        <v>264</v>
      </c>
      <c r="B439" s="1" t="s">
        <v>1679</v>
      </c>
      <c r="C439" s="1" t="s">
        <v>1174</v>
      </c>
      <c r="D439" s="1" t="s">
        <v>1918</v>
      </c>
      <c r="E439" s="1" t="s">
        <v>1919</v>
      </c>
      <c r="F439" s="93">
        <v>146.9</v>
      </c>
      <c r="G439" s="93">
        <v>1.3</v>
      </c>
      <c r="H439" s="93">
        <v>156</v>
      </c>
      <c r="I439" s="93">
        <v>6.3</v>
      </c>
      <c r="J439" s="93">
        <v>310</v>
      </c>
      <c r="K439" s="93">
        <v>94</v>
      </c>
      <c r="L439" s="93">
        <v>0.1661</v>
      </c>
      <c r="M439" s="93">
        <v>2.2000000000000002</v>
      </c>
      <c r="N439" s="93">
        <v>2.3E-2</v>
      </c>
      <c r="O439" s="93">
        <v>0.43</v>
      </c>
      <c r="P439" s="93">
        <v>43.384</v>
      </c>
      <c r="Q439" s="93">
        <v>0.43</v>
      </c>
      <c r="R439" s="93">
        <v>5.2600000000000001E-2</v>
      </c>
      <c r="S439" s="93">
        <v>2.0699999999999998</v>
      </c>
    </row>
    <row r="440" spans="1:19" x14ac:dyDescent="0.25">
      <c r="A440" s="1" t="s">
        <v>264</v>
      </c>
      <c r="B440" s="12" t="s">
        <v>1676</v>
      </c>
      <c r="C440" s="1" t="s">
        <v>1035</v>
      </c>
      <c r="D440" s="1" t="s">
        <v>1920</v>
      </c>
      <c r="E440" s="1" t="s">
        <v>1921</v>
      </c>
      <c r="F440" s="93">
        <v>147</v>
      </c>
      <c r="G440" s="93">
        <v>3.5</v>
      </c>
      <c r="H440" s="93">
        <v>159.9</v>
      </c>
      <c r="I440" s="93">
        <v>12.7</v>
      </c>
      <c r="J440" s="93">
        <v>356</v>
      </c>
      <c r="K440" s="93">
        <v>170</v>
      </c>
      <c r="L440" s="93">
        <v>0.17050000000000001</v>
      </c>
      <c r="M440" s="93">
        <v>3.9</v>
      </c>
      <c r="N440" s="93">
        <v>2.3099999999999999E-2</v>
      </c>
      <c r="O440" s="93">
        <v>1.19</v>
      </c>
      <c r="P440" s="93">
        <v>43.368200000000002</v>
      </c>
      <c r="Q440" s="93">
        <v>1.19</v>
      </c>
      <c r="R440" s="93">
        <v>5.3600000000000002E-2</v>
      </c>
      <c r="S440" s="93">
        <v>3.73</v>
      </c>
    </row>
    <row r="441" spans="1:19" x14ac:dyDescent="0.25">
      <c r="A441" s="1" t="s">
        <v>264</v>
      </c>
      <c r="B441" s="12" t="s">
        <v>1694</v>
      </c>
      <c r="C441" s="1" t="s">
        <v>1055</v>
      </c>
      <c r="D441" s="1" t="s">
        <v>1922</v>
      </c>
      <c r="E441" s="95" t="s">
        <v>1923</v>
      </c>
      <c r="F441" s="93">
        <v>147.6</v>
      </c>
      <c r="G441" s="93">
        <v>2.9</v>
      </c>
      <c r="H441" s="93">
        <v>152.19999999999999</v>
      </c>
      <c r="I441" s="93">
        <v>11</v>
      </c>
      <c r="J441" s="93">
        <v>224</v>
      </c>
      <c r="K441" s="93">
        <v>158</v>
      </c>
      <c r="L441" s="93">
        <v>0.16170000000000001</v>
      </c>
      <c r="M441" s="93">
        <v>3.5</v>
      </c>
      <c r="N441" s="93">
        <v>2.3199999999999998E-2</v>
      </c>
      <c r="O441" s="93">
        <v>0.99</v>
      </c>
      <c r="P441" s="93">
        <v>43.171700000000001</v>
      </c>
      <c r="Q441" s="93">
        <v>0.99</v>
      </c>
      <c r="R441" s="93">
        <v>5.0599999999999999E-2</v>
      </c>
      <c r="S441" s="93">
        <v>3.4</v>
      </c>
    </row>
    <row r="442" spans="1:19" x14ac:dyDescent="0.25">
      <c r="A442" s="1" t="s">
        <v>264</v>
      </c>
      <c r="B442" s="1" t="s">
        <v>1676</v>
      </c>
      <c r="C442" s="1" t="s">
        <v>1047</v>
      </c>
      <c r="D442" s="1" t="s">
        <v>1924</v>
      </c>
      <c r="E442" s="95" t="s">
        <v>1925</v>
      </c>
      <c r="F442" s="93">
        <v>147.80000000000001</v>
      </c>
      <c r="G442" s="93">
        <v>2.2000000000000002</v>
      </c>
      <c r="H442" s="93">
        <v>153.5</v>
      </c>
      <c r="I442" s="93">
        <v>11.3</v>
      </c>
      <c r="J442" s="93">
        <v>248</v>
      </c>
      <c r="K442" s="93">
        <v>174</v>
      </c>
      <c r="L442" s="93">
        <v>0.16320000000000001</v>
      </c>
      <c r="M442" s="93">
        <v>4</v>
      </c>
      <c r="N442" s="93">
        <v>2.3199999999999998E-2</v>
      </c>
      <c r="O442" s="93">
        <v>0.77</v>
      </c>
      <c r="P442" s="93">
        <v>43.110700000000001</v>
      </c>
      <c r="Q442" s="93">
        <v>0.77</v>
      </c>
      <c r="R442" s="93">
        <v>5.1200000000000002E-2</v>
      </c>
      <c r="S442" s="93">
        <v>3.76</v>
      </c>
    </row>
    <row r="443" spans="1:19" x14ac:dyDescent="0.25">
      <c r="A443" s="1" t="s">
        <v>264</v>
      </c>
      <c r="B443" s="1" t="s">
        <v>1679</v>
      </c>
      <c r="C443" s="1" t="s">
        <v>1167</v>
      </c>
      <c r="D443" s="1" t="s">
        <v>1926</v>
      </c>
      <c r="E443" s="95" t="s">
        <v>1927</v>
      </c>
      <c r="F443" s="93">
        <v>148</v>
      </c>
      <c r="G443" s="93">
        <v>1.8</v>
      </c>
      <c r="H443" s="93">
        <v>149.5</v>
      </c>
      <c r="I443" s="93">
        <v>11.4</v>
      </c>
      <c r="J443" s="93">
        <v>184</v>
      </c>
      <c r="K443" s="93">
        <v>182</v>
      </c>
      <c r="L443" s="93">
        <v>0.15859999999999999</v>
      </c>
      <c r="M443" s="93">
        <v>4.0999999999999996</v>
      </c>
      <c r="N443" s="93">
        <v>2.3199999999999998E-2</v>
      </c>
      <c r="O443" s="93">
        <v>0.61</v>
      </c>
      <c r="P443" s="93">
        <v>43.0471</v>
      </c>
      <c r="Q443" s="93">
        <v>0.61</v>
      </c>
      <c r="R443" s="93">
        <v>4.9799999999999997E-2</v>
      </c>
      <c r="S443" s="93">
        <v>3.91</v>
      </c>
    </row>
    <row r="444" spans="1:19" x14ac:dyDescent="0.25">
      <c r="A444" s="1" t="s">
        <v>264</v>
      </c>
      <c r="B444" s="1" t="s">
        <v>1679</v>
      </c>
      <c r="C444" s="1" t="s">
        <v>1035</v>
      </c>
      <c r="D444" s="1" t="s">
        <v>1928</v>
      </c>
      <c r="E444" s="1" t="s">
        <v>1929</v>
      </c>
      <c r="F444" s="93">
        <v>148.30000000000001</v>
      </c>
      <c r="G444" s="93">
        <v>1.6</v>
      </c>
      <c r="H444" s="93">
        <v>143.69999999999999</v>
      </c>
      <c r="I444" s="93">
        <v>5.9</v>
      </c>
      <c r="J444" s="93">
        <v>80</v>
      </c>
      <c r="K444" s="93">
        <v>102</v>
      </c>
      <c r="L444" s="93">
        <v>0.15210000000000001</v>
      </c>
      <c r="M444" s="93">
        <v>2.2000000000000002</v>
      </c>
      <c r="N444" s="93">
        <v>2.3300000000000001E-2</v>
      </c>
      <c r="O444" s="93">
        <v>0.54</v>
      </c>
      <c r="P444" s="13">
        <v>42.984400000000001</v>
      </c>
      <c r="Q444" s="13">
        <v>0.54</v>
      </c>
      <c r="R444" s="13">
        <v>4.7600000000000003E-2</v>
      </c>
      <c r="S444" s="13">
        <v>2.15</v>
      </c>
    </row>
    <row r="445" spans="1:19" x14ac:dyDescent="0.25">
      <c r="A445" s="1" t="s">
        <v>264</v>
      </c>
      <c r="B445" s="1" t="s">
        <v>1679</v>
      </c>
      <c r="C445" s="1" t="s">
        <v>1058</v>
      </c>
      <c r="D445" s="1" t="s">
        <v>1930</v>
      </c>
      <c r="E445" s="95" t="s">
        <v>1931</v>
      </c>
      <c r="F445" s="93">
        <v>148.5</v>
      </c>
      <c r="G445" s="93">
        <v>2.2999999999999998</v>
      </c>
      <c r="H445" s="93">
        <v>143.6</v>
      </c>
      <c r="I445" s="93">
        <v>10.5</v>
      </c>
      <c r="J445" s="93">
        <v>76</v>
      </c>
      <c r="K445" s="93">
        <v>150</v>
      </c>
      <c r="L445" s="93">
        <v>0.15190000000000001</v>
      </c>
      <c r="M445" s="93">
        <v>3.9</v>
      </c>
      <c r="N445" s="93">
        <v>2.3300000000000001E-2</v>
      </c>
      <c r="O445" s="93">
        <v>0.78</v>
      </c>
      <c r="P445" s="93">
        <v>42.917700000000004</v>
      </c>
      <c r="Q445" s="93">
        <v>0.78</v>
      </c>
      <c r="R445" s="93">
        <v>4.7600000000000003E-2</v>
      </c>
      <c r="S445" s="93">
        <v>3.15</v>
      </c>
    </row>
    <row r="446" spans="1:19" x14ac:dyDescent="0.25">
      <c r="A446" s="1" t="s">
        <v>264</v>
      </c>
      <c r="B446" s="12" t="s">
        <v>1694</v>
      </c>
      <c r="C446" s="1" t="s">
        <v>1086</v>
      </c>
      <c r="D446" s="1" t="s">
        <v>1932</v>
      </c>
      <c r="E446" s="95" t="s">
        <v>1933</v>
      </c>
      <c r="F446" s="93">
        <v>148.6</v>
      </c>
      <c r="G446" s="93">
        <v>2.9</v>
      </c>
      <c r="H446" s="93">
        <v>149.1</v>
      </c>
      <c r="I446" s="93">
        <v>12.9</v>
      </c>
      <c r="J446" s="93">
        <v>156</v>
      </c>
      <c r="K446" s="93">
        <v>208</v>
      </c>
      <c r="L446" s="93">
        <v>0.15820000000000001</v>
      </c>
      <c r="M446" s="93">
        <v>4.5</v>
      </c>
      <c r="N446" s="93">
        <v>2.3300000000000001E-2</v>
      </c>
      <c r="O446" s="93">
        <v>0.98</v>
      </c>
      <c r="P446" s="93">
        <v>42.886600000000001</v>
      </c>
      <c r="Q446" s="93">
        <v>0.98</v>
      </c>
      <c r="R446" s="93">
        <v>4.9200000000000001E-2</v>
      </c>
      <c r="S446" s="93">
        <v>4.43</v>
      </c>
    </row>
    <row r="447" spans="1:19" x14ac:dyDescent="0.25">
      <c r="A447" s="1" t="s">
        <v>264</v>
      </c>
      <c r="B447" s="12" t="s">
        <v>1694</v>
      </c>
      <c r="C447" s="1" t="s">
        <v>1076</v>
      </c>
      <c r="D447" s="1" t="s">
        <v>1934</v>
      </c>
      <c r="E447" s="1" t="s">
        <v>1935</v>
      </c>
      <c r="F447" s="93">
        <v>148.6</v>
      </c>
      <c r="G447" s="93">
        <v>3.2</v>
      </c>
      <c r="H447" s="93">
        <v>139.6</v>
      </c>
      <c r="I447" s="93">
        <v>10.8</v>
      </c>
      <c r="J447" s="93">
        <v>0</v>
      </c>
      <c r="K447" s="93">
        <v>90</v>
      </c>
      <c r="L447" s="93">
        <v>0.1474</v>
      </c>
      <c r="M447" s="93">
        <v>4.5</v>
      </c>
      <c r="N447" s="93">
        <v>2.3300000000000001E-2</v>
      </c>
      <c r="O447" s="93">
        <v>1.07</v>
      </c>
      <c r="P447" s="93">
        <v>42.895000000000003</v>
      </c>
      <c r="Q447" s="93">
        <v>1.07</v>
      </c>
      <c r="R447" s="93">
        <v>4.5900000000000003E-2</v>
      </c>
      <c r="S447" s="93">
        <v>4.33</v>
      </c>
    </row>
    <row r="448" spans="1:19" x14ac:dyDescent="0.25">
      <c r="A448" s="1" t="s">
        <v>264</v>
      </c>
      <c r="B448" s="12" t="s">
        <v>1694</v>
      </c>
      <c r="C448" s="1" t="s">
        <v>1067</v>
      </c>
      <c r="D448" s="1" t="s">
        <v>1936</v>
      </c>
      <c r="E448" s="95" t="s">
        <v>1937</v>
      </c>
      <c r="F448" s="93">
        <v>148.6</v>
      </c>
      <c r="G448" s="93">
        <v>3.7</v>
      </c>
      <c r="H448" s="93">
        <v>152.30000000000001</v>
      </c>
      <c r="I448" s="93">
        <v>20.3</v>
      </c>
      <c r="J448" s="93">
        <v>210</v>
      </c>
      <c r="K448" s="93">
        <v>290</v>
      </c>
      <c r="L448" s="93">
        <v>0.1618</v>
      </c>
      <c r="M448" s="93">
        <v>6.4</v>
      </c>
      <c r="N448" s="93">
        <v>2.3300000000000001E-2</v>
      </c>
      <c r="O448" s="93">
        <v>1.25</v>
      </c>
      <c r="P448" s="93">
        <v>42.881100000000004</v>
      </c>
      <c r="Q448" s="93">
        <v>1.25</v>
      </c>
      <c r="R448" s="93">
        <v>5.0299999999999997E-2</v>
      </c>
      <c r="S448" s="93">
        <v>6.27</v>
      </c>
    </row>
    <row r="449" spans="1:19" x14ac:dyDescent="0.25">
      <c r="A449" s="1" t="s">
        <v>264</v>
      </c>
      <c r="B449" s="1" t="s">
        <v>1679</v>
      </c>
      <c r="C449" s="1" t="s">
        <v>1073</v>
      </c>
      <c r="D449" s="1" t="s">
        <v>1938</v>
      </c>
      <c r="E449" s="95" t="s">
        <v>1939</v>
      </c>
      <c r="F449" s="93">
        <v>148.69999999999999</v>
      </c>
      <c r="G449" s="93">
        <v>2.5</v>
      </c>
      <c r="H449" s="93">
        <v>150.1</v>
      </c>
      <c r="I449" s="93">
        <v>10.7</v>
      </c>
      <c r="J449" s="93">
        <v>132</v>
      </c>
      <c r="K449" s="93">
        <v>166</v>
      </c>
      <c r="L449" s="93">
        <v>0.1593</v>
      </c>
      <c r="M449" s="93">
        <v>3.8</v>
      </c>
      <c r="N449" s="93">
        <v>2.3300000000000001E-2</v>
      </c>
      <c r="O449" s="93">
        <v>0.85</v>
      </c>
      <c r="P449" s="13">
        <v>42.845399999999998</v>
      </c>
      <c r="Q449" s="13">
        <v>0.85</v>
      </c>
      <c r="R449" s="13">
        <v>4.87E-2</v>
      </c>
      <c r="S449" s="13">
        <v>3.53</v>
      </c>
    </row>
    <row r="450" spans="1:19" x14ac:dyDescent="0.25">
      <c r="A450" s="1" t="s">
        <v>264</v>
      </c>
      <c r="B450" s="12" t="s">
        <v>1676</v>
      </c>
      <c r="C450" s="1" t="s">
        <v>1086</v>
      </c>
      <c r="D450" s="1" t="s">
        <v>1940</v>
      </c>
      <c r="E450" s="95" t="s">
        <v>1941</v>
      </c>
      <c r="F450" s="93">
        <v>148.80000000000001</v>
      </c>
      <c r="G450" s="93">
        <v>4.2</v>
      </c>
      <c r="H450" s="93">
        <v>155.4</v>
      </c>
      <c r="I450" s="93">
        <v>21.5</v>
      </c>
      <c r="J450" s="93">
        <v>256</v>
      </c>
      <c r="K450" s="93">
        <v>314</v>
      </c>
      <c r="L450" s="93">
        <v>0.16539999999999999</v>
      </c>
      <c r="M450" s="93">
        <v>7</v>
      </c>
      <c r="N450" s="93">
        <v>2.3400000000000001E-2</v>
      </c>
      <c r="O450" s="93">
        <v>1.42</v>
      </c>
      <c r="P450" s="93">
        <v>42.825499999999998</v>
      </c>
      <c r="Q450" s="93">
        <v>1.42</v>
      </c>
      <c r="R450" s="93">
        <v>5.1400000000000001E-2</v>
      </c>
      <c r="S450" s="93">
        <v>6.81</v>
      </c>
    </row>
    <row r="451" spans="1:19" x14ac:dyDescent="0.25">
      <c r="A451" s="1" t="s">
        <v>264</v>
      </c>
      <c r="B451" s="1" t="s">
        <v>1679</v>
      </c>
      <c r="C451" s="1" t="s">
        <v>1132</v>
      </c>
      <c r="D451" s="1" t="s">
        <v>1942</v>
      </c>
      <c r="E451" s="1" t="s">
        <v>1943</v>
      </c>
      <c r="F451" s="93">
        <v>148.9</v>
      </c>
      <c r="G451" s="93">
        <v>1.7</v>
      </c>
      <c r="H451" s="93">
        <v>154.1</v>
      </c>
      <c r="I451" s="93">
        <v>8.3000000000000007</v>
      </c>
      <c r="J451" s="93">
        <v>228</v>
      </c>
      <c r="K451" s="93">
        <v>122</v>
      </c>
      <c r="L451" s="93">
        <v>0.16389999999999999</v>
      </c>
      <c r="M451" s="93">
        <v>2.9</v>
      </c>
      <c r="N451" s="93">
        <v>2.3400000000000001E-2</v>
      </c>
      <c r="O451" s="93">
        <v>0.56000000000000005</v>
      </c>
      <c r="P451" s="93">
        <v>42.796300000000002</v>
      </c>
      <c r="Q451" s="93">
        <v>0.56000000000000005</v>
      </c>
      <c r="R451" s="93">
        <v>5.0700000000000002E-2</v>
      </c>
      <c r="S451" s="93">
        <v>2.65</v>
      </c>
    </row>
    <row r="452" spans="1:19" x14ac:dyDescent="0.25">
      <c r="A452" s="1" t="s">
        <v>264</v>
      </c>
      <c r="B452" s="12" t="s">
        <v>1676</v>
      </c>
      <c r="C452" s="1" t="s">
        <v>1055</v>
      </c>
      <c r="D452" s="1" t="s">
        <v>1944</v>
      </c>
      <c r="E452" s="95" t="s">
        <v>1945</v>
      </c>
      <c r="F452" s="93">
        <v>148.9</v>
      </c>
      <c r="G452" s="93">
        <v>7.1</v>
      </c>
      <c r="H452" s="93">
        <v>140.69999999999999</v>
      </c>
      <c r="I452" s="93">
        <v>26.2</v>
      </c>
      <c r="J452" s="93">
        <v>4</v>
      </c>
      <c r="K452" s="93">
        <v>214</v>
      </c>
      <c r="L452" s="93">
        <v>0.1487</v>
      </c>
      <c r="M452" s="93">
        <v>9.6</v>
      </c>
      <c r="N452" s="93">
        <v>2.3400000000000001E-2</v>
      </c>
      <c r="O452" s="93">
        <v>2.41</v>
      </c>
      <c r="P452" s="93">
        <v>42.807600000000001</v>
      </c>
      <c r="Q452" s="93">
        <v>2.41</v>
      </c>
      <c r="R452" s="93">
        <v>4.6199999999999998E-2</v>
      </c>
      <c r="S452" s="93">
        <v>9.27</v>
      </c>
    </row>
    <row r="453" spans="1:19" x14ac:dyDescent="0.25">
      <c r="A453" s="1" t="s">
        <v>264</v>
      </c>
      <c r="B453" s="1" t="s">
        <v>1679</v>
      </c>
      <c r="C453" s="1" t="s">
        <v>1076</v>
      </c>
      <c r="D453" s="1" t="s">
        <v>1946</v>
      </c>
      <c r="E453" s="1" t="s">
        <v>1947</v>
      </c>
      <c r="F453" s="93">
        <v>149</v>
      </c>
      <c r="G453" s="93">
        <v>0.7</v>
      </c>
      <c r="H453" s="93">
        <v>155.69999999999999</v>
      </c>
      <c r="I453" s="93">
        <v>3</v>
      </c>
      <c r="J453" s="93">
        <v>310</v>
      </c>
      <c r="K453" s="93">
        <v>44</v>
      </c>
      <c r="L453" s="93">
        <v>0.16569999999999999</v>
      </c>
      <c r="M453" s="93">
        <v>1</v>
      </c>
      <c r="N453" s="93">
        <v>2.3400000000000001E-2</v>
      </c>
      <c r="O453" s="93">
        <v>0.22</v>
      </c>
      <c r="P453" s="93">
        <v>42.770899999999997</v>
      </c>
      <c r="Q453" s="93">
        <v>0.22</v>
      </c>
      <c r="R453" s="93">
        <v>5.2600000000000001E-2</v>
      </c>
      <c r="S453" s="93">
        <v>0.98</v>
      </c>
    </row>
    <row r="454" spans="1:19" x14ac:dyDescent="0.25">
      <c r="A454" s="1" t="s">
        <v>264</v>
      </c>
      <c r="B454" s="12" t="s">
        <v>1676</v>
      </c>
      <c r="C454" s="1" t="s">
        <v>1061</v>
      </c>
      <c r="D454" s="1" t="s">
        <v>1948</v>
      </c>
      <c r="E454" s="95" t="s">
        <v>1949</v>
      </c>
      <c r="F454" s="93">
        <v>149.4</v>
      </c>
      <c r="G454" s="93">
        <v>5.0999999999999996</v>
      </c>
      <c r="H454" s="93">
        <v>151.69999999999999</v>
      </c>
      <c r="I454" s="93">
        <v>20.5</v>
      </c>
      <c r="J454" s="93">
        <v>186</v>
      </c>
      <c r="K454" s="93">
        <v>368</v>
      </c>
      <c r="L454" s="93">
        <v>0.16109999999999999</v>
      </c>
      <c r="M454" s="93">
        <v>8.4</v>
      </c>
      <c r="N454" s="93">
        <v>2.35E-2</v>
      </c>
      <c r="O454" s="93">
        <v>1.71</v>
      </c>
      <c r="P454" s="93">
        <v>42.640099999999997</v>
      </c>
      <c r="Q454" s="93">
        <v>1.71</v>
      </c>
      <c r="R454" s="93">
        <v>4.9799999999999997E-2</v>
      </c>
      <c r="S454" s="93">
        <v>8.27</v>
      </c>
    </row>
    <row r="455" spans="1:19" x14ac:dyDescent="0.25">
      <c r="A455" s="1" t="s">
        <v>264</v>
      </c>
      <c r="B455" s="12" t="s">
        <v>1676</v>
      </c>
      <c r="C455" s="1" t="s">
        <v>1076</v>
      </c>
      <c r="D455" s="1" t="s">
        <v>1950</v>
      </c>
      <c r="E455" s="95" t="s">
        <v>1951</v>
      </c>
      <c r="F455" s="93">
        <v>149.4</v>
      </c>
      <c r="G455" s="93">
        <v>5.4</v>
      </c>
      <c r="H455" s="93">
        <v>135.80000000000001</v>
      </c>
      <c r="I455" s="93">
        <v>29.2</v>
      </c>
      <c r="J455" s="93">
        <v>0</v>
      </c>
      <c r="K455" s="93">
        <v>118</v>
      </c>
      <c r="L455" s="93">
        <v>0.14299999999999999</v>
      </c>
      <c r="M455" s="93">
        <v>9.6</v>
      </c>
      <c r="N455" s="93">
        <v>2.3400000000000001E-2</v>
      </c>
      <c r="O455" s="93">
        <v>1.82</v>
      </c>
      <c r="P455" s="93">
        <v>42.6494</v>
      </c>
      <c r="Q455" s="93">
        <v>1.82</v>
      </c>
      <c r="R455" s="93">
        <v>4.4299999999999999E-2</v>
      </c>
      <c r="S455" s="93">
        <v>9.42</v>
      </c>
    </row>
    <row r="456" spans="1:19" x14ac:dyDescent="0.25">
      <c r="A456" s="1" t="s">
        <v>264</v>
      </c>
      <c r="B456" s="1" t="s">
        <v>1679</v>
      </c>
      <c r="C456" s="1" t="s">
        <v>1083</v>
      </c>
      <c r="D456" s="1" t="s">
        <v>1952</v>
      </c>
      <c r="E456" s="1" t="s">
        <v>1953</v>
      </c>
      <c r="F456" s="93">
        <v>149.5</v>
      </c>
      <c r="G456" s="93">
        <v>1.6</v>
      </c>
      <c r="H456" s="93">
        <v>159.19999999999999</v>
      </c>
      <c r="I456" s="93">
        <v>9</v>
      </c>
      <c r="J456" s="93">
        <v>342</v>
      </c>
      <c r="K456" s="93">
        <v>132</v>
      </c>
      <c r="L456" s="93">
        <v>0.16969999999999999</v>
      </c>
      <c r="M456" s="93">
        <v>3</v>
      </c>
      <c r="N456" s="93">
        <v>2.35E-2</v>
      </c>
      <c r="O456" s="93">
        <v>0.54</v>
      </c>
      <c r="P456" s="13">
        <v>42.608400000000003</v>
      </c>
      <c r="Q456" s="13">
        <v>0.54</v>
      </c>
      <c r="R456" s="13">
        <v>5.33E-2</v>
      </c>
      <c r="S456" s="13">
        <v>2.9</v>
      </c>
    </row>
    <row r="457" spans="1:19" x14ac:dyDescent="0.25">
      <c r="A457" s="1" t="s">
        <v>264</v>
      </c>
      <c r="B457" s="1" t="s">
        <v>1679</v>
      </c>
      <c r="C457" s="1" t="s">
        <v>1083</v>
      </c>
      <c r="D457" s="1" t="s">
        <v>1954</v>
      </c>
      <c r="E457" s="95" t="s">
        <v>1955</v>
      </c>
      <c r="F457" s="93">
        <v>149.6</v>
      </c>
      <c r="G457" s="93">
        <v>2.8</v>
      </c>
      <c r="H457" s="93">
        <v>151.9</v>
      </c>
      <c r="I457" s="93">
        <v>12</v>
      </c>
      <c r="J457" s="93">
        <v>190</v>
      </c>
      <c r="K457" s="93">
        <v>182</v>
      </c>
      <c r="L457" s="93">
        <v>0.16139999999999999</v>
      </c>
      <c r="M457" s="93">
        <v>4.3</v>
      </c>
      <c r="N457" s="93">
        <v>2.35E-2</v>
      </c>
      <c r="O457" s="93">
        <v>0.94</v>
      </c>
      <c r="P457" s="13">
        <v>42.5869</v>
      </c>
      <c r="Q457" s="13">
        <v>0.94</v>
      </c>
      <c r="R457" s="13">
        <v>4.99E-2</v>
      </c>
      <c r="S457" s="13">
        <v>3.88</v>
      </c>
    </row>
    <row r="458" spans="1:19" x14ac:dyDescent="0.25">
      <c r="A458" s="1" t="s">
        <v>264</v>
      </c>
      <c r="B458" s="12" t="s">
        <v>1676</v>
      </c>
      <c r="C458" s="1" t="s">
        <v>1106</v>
      </c>
      <c r="D458" s="1" t="s">
        <v>1956</v>
      </c>
      <c r="E458" s="95" t="s">
        <v>1957</v>
      </c>
      <c r="F458" s="93">
        <v>149.6</v>
      </c>
      <c r="G458" s="93">
        <v>6.8</v>
      </c>
      <c r="H458" s="93">
        <v>148.6</v>
      </c>
      <c r="I458" s="93">
        <v>22.4</v>
      </c>
      <c r="J458" s="93">
        <v>132</v>
      </c>
      <c r="K458" s="93">
        <v>302</v>
      </c>
      <c r="L458" s="93">
        <v>0.15759999999999999</v>
      </c>
      <c r="M458" s="93">
        <v>8</v>
      </c>
      <c r="N458" s="93">
        <v>2.35E-2</v>
      </c>
      <c r="O458" s="93">
        <v>2.2999999999999998</v>
      </c>
      <c r="P458" s="93">
        <v>42.587200000000003</v>
      </c>
      <c r="Q458" s="93">
        <v>2.2999999999999998</v>
      </c>
      <c r="R458" s="93">
        <v>4.87E-2</v>
      </c>
      <c r="S458" s="93">
        <v>7.65</v>
      </c>
    </row>
    <row r="459" spans="1:19" x14ac:dyDescent="0.25">
      <c r="A459" s="1" t="s">
        <v>264</v>
      </c>
      <c r="B459" s="1" t="s">
        <v>1679</v>
      </c>
      <c r="C459" s="1" t="s">
        <v>1061</v>
      </c>
      <c r="D459" s="1" t="s">
        <v>1958</v>
      </c>
      <c r="E459" s="95" t="s">
        <v>1959</v>
      </c>
      <c r="F459" s="93">
        <v>149.69999999999999</v>
      </c>
      <c r="G459" s="93">
        <v>1.9</v>
      </c>
      <c r="H459" s="93">
        <v>154.30000000000001</v>
      </c>
      <c r="I459" s="93">
        <v>14.5</v>
      </c>
      <c r="J459" s="93">
        <v>220</v>
      </c>
      <c r="K459" s="93">
        <v>222</v>
      </c>
      <c r="L459" s="93">
        <v>0.1641</v>
      </c>
      <c r="M459" s="93">
        <v>5.0999999999999996</v>
      </c>
      <c r="N459" s="93">
        <v>2.35E-2</v>
      </c>
      <c r="O459" s="93">
        <v>0.65</v>
      </c>
      <c r="P459" s="13">
        <v>42.551699999999997</v>
      </c>
      <c r="Q459" s="13">
        <v>0.65</v>
      </c>
      <c r="R459" s="13">
        <v>5.0599999999999999E-2</v>
      </c>
      <c r="S459" s="13">
        <v>4.8099999999999996</v>
      </c>
    </row>
    <row r="460" spans="1:19" x14ac:dyDescent="0.25">
      <c r="A460" s="1" t="s">
        <v>264</v>
      </c>
      <c r="B460" s="12" t="s">
        <v>1676</v>
      </c>
      <c r="C460" s="1" t="s">
        <v>1109</v>
      </c>
      <c r="D460" s="1" t="s">
        <v>1960</v>
      </c>
      <c r="E460" s="1" t="s">
        <v>1961</v>
      </c>
      <c r="F460" s="93">
        <v>149.69999999999999</v>
      </c>
      <c r="G460" s="93">
        <v>3.5</v>
      </c>
      <c r="H460" s="93">
        <v>160.19999999999999</v>
      </c>
      <c r="I460" s="93">
        <v>14.8</v>
      </c>
      <c r="J460" s="93">
        <v>316</v>
      </c>
      <c r="K460" s="93">
        <v>168</v>
      </c>
      <c r="L460" s="93">
        <v>0.17080000000000001</v>
      </c>
      <c r="M460" s="93">
        <v>3.9</v>
      </c>
      <c r="N460" s="93">
        <v>2.35E-2</v>
      </c>
      <c r="O460" s="93">
        <v>1.18</v>
      </c>
      <c r="P460" s="93">
        <v>42.5593</v>
      </c>
      <c r="Q460" s="93">
        <v>1.18</v>
      </c>
      <c r="R460" s="93">
        <v>5.2699999999999997E-2</v>
      </c>
      <c r="S460" s="93">
        <v>3.71</v>
      </c>
    </row>
    <row r="461" spans="1:19" x14ac:dyDescent="0.25">
      <c r="A461" s="1" t="s">
        <v>264</v>
      </c>
      <c r="B461" s="12" t="s">
        <v>1676</v>
      </c>
      <c r="C461" s="1" t="s">
        <v>1097</v>
      </c>
      <c r="D461" s="1" t="s">
        <v>1962</v>
      </c>
      <c r="E461" s="95" t="s">
        <v>1963</v>
      </c>
      <c r="F461" s="93">
        <v>149.9</v>
      </c>
      <c r="G461" s="93">
        <v>5</v>
      </c>
      <c r="H461" s="93">
        <v>150.6</v>
      </c>
      <c r="I461" s="93">
        <v>22.3</v>
      </c>
      <c r="J461" s="93">
        <v>160</v>
      </c>
      <c r="K461" s="93">
        <v>330</v>
      </c>
      <c r="L461" s="93">
        <v>0.15989999999999999</v>
      </c>
      <c r="M461" s="93">
        <v>7.8</v>
      </c>
      <c r="N461" s="93">
        <v>2.35E-2</v>
      </c>
      <c r="O461" s="93">
        <v>1.68</v>
      </c>
      <c r="P461" s="93">
        <v>42.4953</v>
      </c>
      <c r="Q461" s="93">
        <v>1.68</v>
      </c>
      <c r="R461" s="93">
        <v>4.9299999999999997E-2</v>
      </c>
      <c r="S461" s="93">
        <v>7.66</v>
      </c>
    </row>
    <row r="462" spans="1:19" x14ac:dyDescent="0.25">
      <c r="A462" s="1" t="s">
        <v>264</v>
      </c>
      <c r="B462" s="12" t="s">
        <v>1694</v>
      </c>
      <c r="C462" s="1" t="s">
        <v>1115</v>
      </c>
      <c r="D462" s="1" t="s">
        <v>1964</v>
      </c>
      <c r="E462" s="95" t="s">
        <v>1965</v>
      </c>
      <c r="F462" s="93">
        <v>150.1</v>
      </c>
      <c r="G462" s="93">
        <v>2.6</v>
      </c>
      <c r="H462" s="93">
        <v>153.19999999999999</v>
      </c>
      <c r="I462" s="93">
        <v>14.7</v>
      </c>
      <c r="J462" s="93">
        <v>200</v>
      </c>
      <c r="K462" s="93">
        <v>216</v>
      </c>
      <c r="L462" s="93">
        <v>0.16289999999999999</v>
      </c>
      <c r="M462" s="93">
        <v>4.7</v>
      </c>
      <c r="N462" s="93">
        <v>2.3599999999999999E-2</v>
      </c>
      <c r="O462" s="93">
        <v>0.86</v>
      </c>
      <c r="P462" s="93">
        <v>42.436700000000002</v>
      </c>
      <c r="Q462" s="93">
        <v>0.86</v>
      </c>
      <c r="R462" s="93">
        <v>5.0099999999999999E-2</v>
      </c>
      <c r="S462" s="93">
        <v>4.63</v>
      </c>
    </row>
    <row r="463" spans="1:19" x14ac:dyDescent="0.25">
      <c r="A463" s="1" t="s">
        <v>264</v>
      </c>
      <c r="B463" s="12" t="s">
        <v>1676</v>
      </c>
      <c r="C463" s="1" t="s">
        <v>1100</v>
      </c>
      <c r="D463" s="1" t="s">
        <v>1966</v>
      </c>
      <c r="E463" s="95" t="s">
        <v>1967</v>
      </c>
      <c r="F463" s="93">
        <v>150.19999999999999</v>
      </c>
      <c r="G463" s="93">
        <v>6.4</v>
      </c>
      <c r="H463" s="93">
        <v>133.30000000000001</v>
      </c>
      <c r="I463" s="93">
        <v>34.6</v>
      </c>
      <c r="J463" s="93">
        <v>0</v>
      </c>
      <c r="K463" s="93">
        <v>140</v>
      </c>
      <c r="L463" s="93">
        <v>0.14030000000000001</v>
      </c>
      <c r="M463" s="93">
        <v>13.3</v>
      </c>
      <c r="N463" s="93">
        <v>2.3599999999999999E-2</v>
      </c>
      <c r="O463" s="93">
        <v>2.16</v>
      </c>
      <c r="P463" s="93">
        <v>42.432000000000002</v>
      </c>
      <c r="Q463" s="93">
        <v>2.16</v>
      </c>
      <c r="R463" s="93">
        <v>4.3200000000000002E-2</v>
      </c>
      <c r="S463" s="93">
        <v>13.14</v>
      </c>
    </row>
    <row r="464" spans="1:19" x14ac:dyDescent="0.25">
      <c r="A464" s="1" t="s">
        <v>264</v>
      </c>
      <c r="B464" s="12" t="s">
        <v>1676</v>
      </c>
      <c r="C464" s="1" t="s">
        <v>1067</v>
      </c>
      <c r="D464" s="1" t="s">
        <v>1968</v>
      </c>
      <c r="E464" s="1" t="s">
        <v>1969</v>
      </c>
      <c r="F464" s="93">
        <v>150.30000000000001</v>
      </c>
      <c r="G464" s="93">
        <v>5.4</v>
      </c>
      <c r="H464" s="93">
        <v>131.5</v>
      </c>
      <c r="I464" s="93">
        <v>23.2</v>
      </c>
      <c r="J464" s="93">
        <v>0</v>
      </c>
      <c r="K464" s="93">
        <v>20</v>
      </c>
      <c r="L464" s="93">
        <v>0.13819999999999999</v>
      </c>
      <c r="M464" s="93">
        <v>9.4</v>
      </c>
      <c r="N464" s="93">
        <v>2.3599999999999999E-2</v>
      </c>
      <c r="O464" s="93">
        <v>1.83</v>
      </c>
      <c r="P464" s="93">
        <v>42.403500000000001</v>
      </c>
      <c r="Q464" s="93">
        <v>1.83</v>
      </c>
      <c r="R464" s="93">
        <v>4.2500000000000003E-2</v>
      </c>
      <c r="S464" s="93">
        <v>9.26</v>
      </c>
    </row>
    <row r="465" spans="1:19" x14ac:dyDescent="0.25">
      <c r="A465" s="1" t="s">
        <v>264</v>
      </c>
      <c r="B465" s="1" t="s">
        <v>1679</v>
      </c>
      <c r="C465" s="1" t="s">
        <v>1106</v>
      </c>
      <c r="D465" s="1" t="s">
        <v>1970</v>
      </c>
      <c r="E465" s="95" t="s">
        <v>1971</v>
      </c>
      <c r="F465" s="93">
        <v>150.4</v>
      </c>
      <c r="G465" s="93">
        <v>3.1</v>
      </c>
      <c r="H465" s="93">
        <v>154.1</v>
      </c>
      <c r="I465" s="93">
        <v>24.3</v>
      </c>
      <c r="J465" s="93">
        <v>204</v>
      </c>
      <c r="K465" s="93">
        <v>388</v>
      </c>
      <c r="L465" s="93">
        <v>0.1638</v>
      </c>
      <c r="M465" s="93">
        <v>8.5</v>
      </c>
      <c r="N465" s="93">
        <v>2.3599999999999999E-2</v>
      </c>
      <c r="O465" s="93">
        <v>1.04</v>
      </c>
      <c r="P465" s="93">
        <v>42.3611</v>
      </c>
      <c r="Q465" s="93">
        <v>1.04</v>
      </c>
      <c r="R465" s="93">
        <v>5.0200000000000002E-2</v>
      </c>
      <c r="S465" s="93">
        <v>8.39</v>
      </c>
    </row>
    <row r="466" spans="1:19" x14ac:dyDescent="0.25">
      <c r="A466" s="1" t="s">
        <v>264</v>
      </c>
      <c r="B466" s="1" t="s">
        <v>1679</v>
      </c>
      <c r="C466" s="1" t="s">
        <v>1115</v>
      </c>
      <c r="D466" s="1" t="s">
        <v>1972</v>
      </c>
      <c r="E466" s="95" t="s">
        <v>1973</v>
      </c>
      <c r="F466" s="93">
        <v>150.4</v>
      </c>
      <c r="G466" s="93">
        <v>3.1</v>
      </c>
      <c r="H466" s="93">
        <v>150.4</v>
      </c>
      <c r="I466" s="93">
        <v>17.100000000000001</v>
      </c>
      <c r="J466" s="93">
        <v>164</v>
      </c>
      <c r="K466" s="93">
        <v>276</v>
      </c>
      <c r="L466" s="93">
        <v>0.15959999999999999</v>
      </c>
      <c r="M466" s="93">
        <v>6.1</v>
      </c>
      <c r="N466" s="93">
        <v>2.3599999999999999E-2</v>
      </c>
      <c r="O466" s="93">
        <v>1.03</v>
      </c>
      <c r="P466" s="93">
        <v>42.372199999999999</v>
      </c>
      <c r="Q466" s="93">
        <v>1.03</v>
      </c>
      <c r="R466" s="93">
        <v>4.9399999999999999E-2</v>
      </c>
      <c r="S466" s="93">
        <v>5.87</v>
      </c>
    </row>
    <row r="467" spans="1:19" x14ac:dyDescent="0.25">
      <c r="A467" s="1" t="s">
        <v>264</v>
      </c>
      <c r="B467" s="1" t="s">
        <v>1679</v>
      </c>
      <c r="C467" s="1" t="s">
        <v>1091</v>
      </c>
      <c r="D467" s="1" t="s">
        <v>1974</v>
      </c>
      <c r="E467" s="95" t="s">
        <v>1975</v>
      </c>
      <c r="F467" s="93">
        <v>150.6</v>
      </c>
      <c r="G467" s="93">
        <v>1.3</v>
      </c>
      <c r="H467" s="93">
        <v>148.1</v>
      </c>
      <c r="I467" s="93">
        <v>4.0999999999999996</v>
      </c>
      <c r="J467" s="93">
        <v>146</v>
      </c>
      <c r="K467" s="93">
        <v>68</v>
      </c>
      <c r="L467" s="93">
        <v>0.157</v>
      </c>
      <c r="M467" s="93">
        <v>1.5</v>
      </c>
      <c r="N467" s="93">
        <v>2.3599999999999999E-2</v>
      </c>
      <c r="O467" s="93">
        <v>0.44</v>
      </c>
      <c r="P467" s="93">
        <v>42.305900000000001</v>
      </c>
      <c r="Q467" s="93">
        <v>0.44</v>
      </c>
      <c r="R467" s="93">
        <v>4.9000000000000002E-2</v>
      </c>
      <c r="S467" s="93">
        <v>1.44</v>
      </c>
    </row>
    <row r="468" spans="1:19" x14ac:dyDescent="0.25">
      <c r="A468" s="1" t="s">
        <v>264</v>
      </c>
      <c r="B468" s="12" t="s">
        <v>1694</v>
      </c>
      <c r="C468" s="1" t="s">
        <v>1140</v>
      </c>
      <c r="D468" s="1" t="s">
        <v>1976</v>
      </c>
      <c r="E468" s="95" t="s">
        <v>1977</v>
      </c>
      <c r="F468" s="93">
        <v>150.9</v>
      </c>
      <c r="G468" s="93">
        <v>4.0999999999999996</v>
      </c>
      <c r="H468" s="93">
        <v>148.30000000000001</v>
      </c>
      <c r="I468" s="93">
        <v>17.8</v>
      </c>
      <c r="J468" s="93">
        <v>106</v>
      </c>
      <c r="K468" s="93">
        <v>222</v>
      </c>
      <c r="L468" s="93">
        <v>0.15720000000000001</v>
      </c>
      <c r="M468" s="93">
        <v>5.3</v>
      </c>
      <c r="N468" s="93">
        <v>2.3699999999999999E-2</v>
      </c>
      <c r="O468" s="93">
        <v>1.37</v>
      </c>
      <c r="P468" s="93">
        <v>42.227499999999999</v>
      </c>
      <c r="Q468" s="93">
        <v>1.37</v>
      </c>
      <c r="R468" s="93">
        <v>4.82E-2</v>
      </c>
      <c r="S468" s="93">
        <v>5.14</v>
      </c>
    </row>
    <row r="469" spans="1:19" x14ac:dyDescent="0.25">
      <c r="A469" s="1" t="s">
        <v>264</v>
      </c>
      <c r="B469" s="12" t="s">
        <v>1676</v>
      </c>
      <c r="C469" s="1" t="s">
        <v>1083</v>
      </c>
      <c r="D469" s="1" t="s">
        <v>1978</v>
      </c>
      <c r="E469" s="1" t="s">
        <v>1979</v>
      </c>
      <c r="F469" s="93">
        <v>151</v>
      </c>
      <c r="G469" s="93">
        <v>4.9000000000000004</v>
      </c>
      <c r="H469" s="93">
        <v>171</v>
      </c>
      <c r="I469" s="93">
        <v>27</v>
      </c>
      <c r="J469" s="93">
        <v>456</v>
      </c>
      <c r="K469" s="93">
        <v>322</v>
      </c>
      <c r="L469" s="93">
        <v>0.18340000000000001</v>
      </c>
      <c r="M469" s="93">
        <v>7.4</v>
      </c>
      <c r="N469" s="93">
        <v>2.3699999999999999E-2</v>
      </c>
      <c r="O469" s="93">
        <v>1.63</v>
      </c>
      <c r="P469" s="93">
        <v>42.189100000000003</v>
      </c>
      <c r="Q469" s="93">
        <v>1.63</v>
      </c>
      <c r="R469" s="93">
        <v>5.6099999999999997E-2</v>
      </c>
      <c r="S469" s="93">
        <v>7.24</v>
      </c>
    </row>
    <row r="470" spans="1:19" x14ac:dyDescent="0.25">
      <c r="A470" s="1" t="s">
        <v>264</v>
      </c>
      <c r="B470" s="12" t="s">
        <v>1694</v>
      </c>
      <c r="C470" s="1" t="s">
        <v>1109</v>
      </c>
      <c r="D470" s="1" t="s">
        <v>1980</v>
      </c>
      <c r="E470" s="95" t="s">
        <v>1981</v>
      </c>
      <c r="F470" s="93">
        <v>151.1</v>
      </c>
      <c r="G470" s="93">
        <v>3.3</v>
      </c>
      <c r="H470" s="93">
        <v>143.80000000000001</v>
      </c>
      <c r="I470" s="93">
        <v>12.8</v>
      </c>
      <c r="J470" s="93">
        <v>24</v>
      </c>
      <c r="K470" s="93">
        <v>132</v>
      </c>
      <c r="L470" s="93">
        <v>0.1522</v>
      </c>
      <c r="M470" s="93">
        <v>4.8</v>
      </c>
      <c r="N470" s="93">
        <v>2.3699999999999999E-2</v>
      </c>
      <c r="O470" s="93">
        <v>1.1000000000000001</v>
      </c>
      <c r="P470" s="93">
        <v>42.161299999999997</v>
      </c>
      <c r="Q470" s="93">
        <v>1.1000000000000001</v>
      </c>
      <c r="R470" s="93">
        <v>4.65E-2</v>
      </c>
      <c r="S470" s="93">
        <v>4.67</v>
      </c>
    </row>
    <row r="471" spans="1:19" x14ac:dyDescent="0.25">
      <c r="A471" s="1" t="s">
        <v>264</v>
      </c>
      <c r="B471" s="1" t="s">
        <v>1679</v>
      </c>
      <c r="C471" s="1" t="s">
        <v>1044</v>
      </c>
      <c r="D471" s="1" t="s">
        <v>1982</v>
      </c>
      <c r="E471" s="95" t="s">
        <v>1983</v>
      </c>
      <c r="F471" s="93">
        <v>151.30000000000001</v>
      </c>
      <c r="G471" s="93">
        <v>1.5</v>
      </c>
      <c r="H471" s="93">
        <v>154.6</v>
      </c>
      <c r="I471" s="93">
        <v>7.9</v>
      </c>
      <c r="J471" s="93">
        <v>182</v>
      </c>
      <c r="K471" s="93">
        <v>134</v>
      </c>
      <c r="L471" s="93">
        <v>0.16450000000000001</v>
      </c>
      <c r="M471" s="93">
        <v>2.7</v>
      </c>
      <c r="N471" s="93">
        <v>2.3699999999999999E-2</v>
      </c>
      <c r="O471" s="93">
        <v>0.49</v>
      </c>
      <c r="P471" s="13">
        <v>42.111499999999999</v>
      </c>
      <c r="Q471" s="13">
        <v>0.49</v>
      </c>
      <c r="R471" s="13">
        <v>4.9799999999999997E-2</v>
      </c>
      <c r="S471" s="13">
        <v>2.86</v>
      </c>
    </row>
    <row r="472" spans="1:19" x14ac:dyDescent="0.25">
      <c r="A472" s="1" t="s">
        <v>264</v>
      </c>
      <c r="B472" s="1" t="s">
        <v>1679</v>
      </c>
      <c r="C472" s="1" t="s">
        <v>1100</v>
      </c>
      <c r="D472" s="1" t="s">
        <v>1984</v>
      </c>
      <c r="E472" s="95" t="s">
        <v>1985</v>
      </c>
      <c r="F472" s="93">
        <v>151.4</v>
      </c>
      <c r="G472" s="93">
        <v>2.2999999999999998</v>
      </c>
      <c r="H472" s="93">
        <v>159.69999999999999</v>
      </c>
      <c r="I472" s="93">
        <v>14</v>
      </c>
      <c r="J472" s="93">
        <v>318</v>
      </c>
      <c r="K472" s="93">
        <v>192</v>
      </c>
      <c r="L472" s="93">
        <v>0.17030000000000001</v>
      </c>
      <c r="M472" s="93">
        <v>4.7</v>
      </c>
      <c r="N472" s="93">
        <v>2.3800000000000002E-2</v>
      </c>
      <c r="O472" s="93">
        <v>0.78</v>
      </c>
      <c r="P472" s="93">
        <v>42.084099999999999</v>
      </c>
      <c r="Q472" s="93">
        <v>0.78</v>
      </c>
      <c r="R472" s="93">
        <v>5.2699999999999997E-2</v>
      </c>
      <c r="S472" s="93">
        <v>4.2300000000000004</v>
      </c>
    </row>
    <row r="473" spans="1:19" x14ac:dyDescent="0.25">
      <c r="A473" s="1" t="s">
        <v>264</v>
      </c>
      <c r="B473" s="1" t="s">
        <v>1679</v>
      </c>
      <c r="C473" s="1" t="s">
        <v>1097</v>
      </c>
      <c r="D473" s="1" t="s">
        <v>1986</v>
      </c>
      <c r="E473" s="95" t="s">
        <v>1987</v>
      </c>
      <c r="F473" s="93">
        <v>151.5</v>
      </c>
      <c r="G473" s="93">
        <v>1.9</v>
      </c>
      <c r="H473" s="93">
        <v>154.69999999999999</v>
      </c>
      <c r="I473" s="93">
        <v>10</v>
      </c>
      <c r="J473" s="93">
        <v>186</v>
      </c>
      <c r="K473" s="93">
        <v>158</v>
      </c>
      <c r="L473" s="93">
        <v>0.16450000000000001</v>
      </c>
      <c r="M473" s="93">
        <v>3.5</v>
      </c>
      <c r="N473" s="93">
        <v>2.3800000000000002E-2</v>
      </c>
      <c r="O473" s="93">
        <v>0.63</v>
      </c>
      <c r="P473" s="93">
        <v>42.049100000000003</v>
      </c>
      <c r="Q473" s="93">
        <v>0.63</v>
      </c>
      <c r="R473" s="93">
        <v>4.9799999999999997E-2</v>
      </c>
      <c r="S473" s="93">
        <v>3.4</v>
      </c>
    </row>
    <row r="474" spans="1:19" x14ac:dyDescent="0.25">
      <c r="A474" s="1" t="s">
        <v>264</v>
      </c>
      <c r="B474" s="1" t="s">
        <v>1679</v>
      </c>
      <c r="C474" s="1" t="s">
        <v>1047</v>
      </c>
      <c r="D474" s="1" t="s">
        <v>1988</v>
      </c>
      <c r="E474" s="95" t="s">
        <v>1989</v>
      </c>
      <c r="F474" s="93">
        <v>151.80000000000001</v>
      </c>
      <c r="G474" s="93">
        <v>1.4</v>
      </c>
      <c r="H474" s="93">
        <v>149.1</v>
      </c>
      <c r="I474" s="93">
        <v>5.6</v>
      </c>
      <c r="J474" s="93">
        <v>116</v>
      </c>
      <c r="K474" s="93">
        <v>92</v>
      </c>
      <c r="L474" s="93">
        <v>0.15820000000000001</v>
      </c>
      <c r="M474" s="93">
        <v>2</v>
      </c>
      <c r="N474" s="93">
        <v>2.3800000000000002E-2</v>
      </c>
      <c r="O474" s="93">
        <v>0.46</v>
      </c>
      <c r="P474" s="93">
        <v>41.963700000000003</v>
      </c>
      <c r="Q474" s="93">
        <v>0.46</v>
      </c>
      <c r="R474" s="93">
        <v>4.8399999999999999E-2</v>
      </c>
      <c r="S474" s="93">
        <v>1.96</v>
      </c>
    </row>
    <row r="475" spans="1:19" x14ac:dyDescent="0.25">
      <c r="A475" s="1" t="s">
        <v>264</v>
      </c>
      <c r="B475" s="1" t="s">
        <v>1679</v>
      </c>
      <c r="C475" s="1" t="s">
        <v>1112</v>
      </c>
      <c r="D475" s="1" t="s">
        <v>1990</v>
      </c>
      <c r="E475" s="1" t="s">
        <v>1991</v>
      </c>
      <c r="F475" s="93">
        <v>151.9</v>
      </c>
      <c r="G475" s="93">
        <v>1.8</v>
      </c>
      <c r="H475" s="93">
        <v>158.5</v>
      </c>
      <c r="I475" s="93">
        <v>8.6999999999999993</v>
      </c>
      <c r="J475" s="93">
        <v>282</v>
      </c>
      <c r="K475" s="93">
        <v>134</v>
      </c>
      <c r="L475" s="93">
        <v>0.16900000000000001</v>
      </c>
      <c r="M475" s="93">
        <v>3</v>
      </c>
      <c r="N475" s="93">
        <v>2.3800000000000002E-2</v>
      </c>
      <c r="O475" s="93">
        <v>0.61</v>
      </c>
      <c r="P475" s="13">
        <v>41.933700000000002</v>
      </c>
      <c r="Q475" s="13">
        <v>0.61</v>
      </c>
      <c r="R475" s="13">
        <v>5.1999999999999998E-2</v>
      </c>
      <c r="S475" s="13">
        <v>2.95</v>
      </c>
    </row>
    <row r="476" spans="1:19" x14ac:dyDescent="0.25">
      <c r="A476" s="1" t="s">
        <v>264</v>
      </c>
      <c r="B476" s="1" t="s">
        <v>1679</v>
      </c>
      <c r="C476" s="1" t="s">
        <v>1086</v>
      </c>
      <c r="D476" s="1" t="s">
        <v>1992</v>
      </c>
      <c r="E476" s="1" t="s">
        <v>1993</v>
      </c>
      <c r="F476" s="93">
        <v>152.30000000000001</v>
      </c>
      <c r="G476" s="93">
        <v>1.1000000000000001</v>
      </c>
      <c r="H476" s="93">
        <v>149.5</v>
      </c>
      <c r="I476" s="93">
        <v>2.5</v>
      </c>
      <c r="J476" s="93">
        <v>156</v>
      </c>
      <c r="K476" s="93">
        <v>46</v>
      </c>
      <c r="L476" s="93">
        <v>0.15870000000000001</v>
      </c>
      <c r="M476" s="93">
        <v>0.9</v>
      </c>
      <c r="N476" s="93">
        <v>2.3900000000000001E-2</v>
      </c>
      <c r="O476" s="93">
        <v>0.38</v>
      </c>
      <c r="P476" s="93">
        <v>41.836599999999997</v>
      </c>
      <c r="Q476" s="93">
        <v>0.38</v>
      </c>
      <c r="R476" s="93">
        <v>4.9200000000000001E-2</v>
      </c>
      <c r="S476" s="93">
        <v>0.96</v>
      </c>
    </row>
    <row r="477" spans="1:19" x14ac:dyDescent="0.25">
      <c r="A477" s="1" t="s">
        <v>264</v>
      </c>
      <c r="B477" s="1" t="s">
        <v>1679</v>
      </c>
      <c r="C477" s="1" t="s">
        <v>1055</v>
      </c>
      <c r="D477" s="1" t="s">
        <v>1994</v>
      </c>
      <c r="E477" s="1" t="s">
        <v>1995</v>
      </c>
      <c r="F477" s="93">
        <v>152.30000000000001</v>
      </c>
      <c r="G477" s="93">
        <v>2</v>
      </c>
      <c r="H477" s="93">
        <v>136.80000000000001</v>
      </c>
      <c r="I477" s="93">
        <v>8.6</v>
      </c>
      <c r="J477" s="93">
        <v>0</v>
      </c>
      <c r="K477" s="93">
        <v>0</v>
      </c>
      <c r="L477" s="93">
        <v>0.14419999999999999</v>
      </c>
      <c r="M477" s="93">
        <v>3.4</v>
      </c>
      <c r="N477" s="93">
        <v>2.3900000000000001E-2</v>
      </c>
      <c r="O477" s="93">
        <v>0.67</v>
      </c>
      <c r="P477" s="93">
        <v>41.830199999999998</v>
      </c>
      <c r="Q477" s="93">
        <v>0.67</v>
      </c>
      <c r="R477" s="93">
        <v>4.4200000000000003E-2</v>
      </c>
      <c r="S477" s="93">
        <v>3.43</v>
      </c>
    </row>
    <row r="478" spans="1:19" x14ac:dyDescent="0.25">
      <c r="A478" s="1" t="s">
        <v>264</v>
      </c>
      <c r="B478" s="1" t="s">
        <v>1679</v>
      </c>
      <c r="C478" s="1" t="s">
        <v>1115</v>
      </c>
      <c r="D478" s="1" t="s">
        <v>1996</v>
      </c>
      <c r="E478" s="95" t="s">
        <v>1997</v>
      </c>
      <c r="F478" s="93">
        <v>153.30000000000001</v>
      </c>
      <c r="G478" s="93">
        <v>1.2</v>
      </c>
      <c r="H478" s="93">
        <v>153.1</v>
      </c>
      <c r="I478" s="93">
        <v>5.0999999999999996</v>
      </c>
      <c r="J478" s="93">
        <v>186</v>
      </c>
      <c r="K478" s="93">
        <v>82</v>
      </c>
      <c r="L478" s="93">
        <v>0.16270000000000001</v>
      </c>
      <c r="M478" s="93">
        <v>1.8</v>
      </c>
      <c r="N478" s="93">
        <v>2.41E-2</v>
      </c>
      <c r="O478" s="93">
        <v>0.41</v>
      </c>
      <c r="P478" s="93">
        <v>41.557099999999998</v>
      </c>
      <c r="Q478" s="93">
        <v>0.41</v>
      </c>
      <c r="R478" s="93">
        <v>4.9799999999999997E-2</v>
      </c>
      <c r="S478" s="93">
        <v>1.79</v>
      </c>
    </row>
    <row r="479" spans="1:19" x14ac:dyDescent="0.25">
      <c r="A479" s="1" t="s">
        <v>264</v>
      </c>
      <c r="B479" s="12" t="s">
        <v>1676</v>
      </c>
      <c r="C479" s="1" t="s">
        <v>1112</v>
      </c>
      <c r="D479" s="1" t="s">
        <v>1998</v>
      </c>
      <c r="E479" s="95" t="s">
        <v>1999</v>
      </c>
      <c r="F479" s="93">
        <v>154.6</v>
      </c>
      <c r="G479" s="93">
        <v>6.9</v>
      </c>
      <c r="H479" s="93">
        <v>142.19999999999999</v>
      </c>
      <c r="I479" s="93">
        <v>29.6</v>
      </c>
      <c r="J479" s="93">
        <v>0</v>
      </c>
      <c r="K479" s="93">
        <v>226</v>
      </c>
      <c r="L479" s="93">
        <v>0.15029999999999999</v>
      </c>
      <c r="M479" s="93">
        <v>13.1</v>
      </c>
      <c r="N479" s="93">
        <v>2.4299999999999999E-2</v>
      </c>
      <c r="O479" s="93">
        <v>2.25</v>
      </c>
      <c r="P479" s="93">
        <v>41.204999999999998</v>
      </c>
      <c r="Q479" s="93">
        <v>2.25</v>
      </c>
      <c r="R479" s="93">
        <v>4.4900000000000002E-2</v>
      </c>
      <c r="S479" s="93">
        <v>12.9</v>
      </c>
    </row>
    <row r="480" spans="1:19" x14ac:dyDescent="0.25">
      <c r="A480" s="1" t="s">
        <v>264</v>
      </c>
      <c r="B480" s="1" t="s">
        <v>1679</v>
      </c>
      <c r="C480" s="1" t="s">
        <v>1135</v>
      </c>
      <c r="D480" s="1" t="s">
        <v>2000</v>
      </c>
      <c r="E480" s="95" t="s">
        <v>2001</v>
      </c>
      <c r="F480" s="93">
        <v>155.4</v>
      </c>
      <c r="G480" s="93">
        <v>2.1</v>
      </c>
      <c r="H480" s="93">
        <v>163</v>
      </c>
      <c r="I480" s="93">
        <v>19.3</v>
      </c>
      <c r="J480" s="93">
        <v>292</v>
      </c>
      <c r="K480" s="93">
        <v>266</v>
      </c>
      <c r="L480" s="93">
        <v>0.1741</v>
      </c>
      <c r="M480" s="93">
        <v>6.4</v>
      </c>
      <c r="N480" s="93">
        <v>2.4400000000000002E-2</v>
      </c>
      <c r="O480" s="93">
        <v>0.68</v>
      </c>
      <c r="P480" s="93">
        <v>40.978700000000003</v>
      </c>
      <c r="Q480" s="93">
        <v>0.68</v>
      </c>
      <c r="R480" s="93">
        <v>5.2200000000000003E-2</v>
      </c>
      <c r="S480" s="93">
        <v>5.84</v>
      </c>
    </row>
    <row r="481" spans="1:19" x14ac:dyDescent="0.25">
      <c r="A481" s="1" t="s">
        <v>264</v>
      </c>
      <c r="B481" s="12" t="s">
        <v>1676</v>
      </c>
      <c r="C481" s="1" t="s">
        <v>1073</v>
      </c>
      <c r="D481" s="1" t="s">
        <v>2002</v>
      </c>
      <c r="E481" s="95" t="s">
        <v>2003</v>
      </c>
      <c r="F481" s="93">
        <v>155.5</v>
      </c>
      <c r="G481" s="93">
        <v>8</v>
      </c>
      <c r="H481" s="93">
        <v>157.5</v>
      </c>
      <c r="I481" s="93">
        <v>32.5</v>
      </c>
      <c r="J481" s="93">
        <v>186</v>
      </c>
      <c r="K481" s="93">
        <v>458</v>
      </c>
      <c r="L481" s="93">
        <v>0.1678</v>
      </c>
      <c r="M481" s="93">
        <v>12.9</v>
      </c>
      <c r="N481" s="93">
        <v>2.4400000000000002E-2</v>
      </c>
      <c r="O481" s="93">
        <v>2.6</v>
      </c>
      <c r="P481" s="93">
        <v>40.961100000000002</v>
      </c>
      <c r="Q481" s="93">
        <v>2.6</v>
      </c>
      <c r="R481" s="93">
        <v>4.9799999999999997E-2</v>
      </c>
      <c r="S481" s="93">
        <v>12.67</v>
      </c>
    </row>
    <row r="482" spans="1:19" x14ac:dyDescent="0.25">
      <c r="A482" s="1" t="s">
        <v>264</v>
      </c>
      <c r="B482" s="12" t="s">
        <v>1676</v>
      </c>
      <c r="C482" s="1" t="s">
        <v>1167</v>
      </c>
      <c r="D482" s="1" t="s">
        <v>2004</v>
      </c>
      <c r="E482" s="95" t="s">
        <v>2005</v>
      </c>
      <c r="F482" s="93">
        <v>156.69999999999999</v>
      </c>
      <c r="G482" s="93">
        <v>2.7</v>
      </c>
      <c r="H482" s="93">
        <v>148.9</v>
      </c>
      <c r="I482" s="93">
        <v>11.5</v>
      </c>
      <c r="J482" s="93">
        <v>26</v>
      </c>
      <c r="K482" s="93">
        <v>122</v>
      </c>
      <c r="L482" s="93">
        <v>0.15790000000000001</v>
      </c>
      <c r="M482" s="93">
        <v>4.2</v>
      </c>
      <c r="N482" s="93">
        <v>2.46E-2</v>
      </c>
      <c r="O482" s="93">
        <v>0.88</v>
      </c>
      <c r="P482" s="93">
        <v>40.636400000000002</v>
      </c>
      <c r="Q482" s="93">
        <v>0.88</v>
      </c>
      <c r="R482" s="93">
        <v>4.6600000000000003E-2</v>
      </c>
      <c r="S482" s="93">
        <v>4.12</v>
      </c>
    </row>
    <row r="483" spans="1:19" x14ac:dyDescent="0.25">
      <c r="A483" s="1" t="s">
        <v>264</v>
      </c>
      <c r="B483" s="1" t="s">
        <v>1679</v>
      </c>
      <c r="C483" s="1" t="s">
        <v>1070</v>
      </c>
      <c r="D483" s="1" t="s">
        <v>2006</v>
      </c>
      <c r="E483" s="99" t="s">
        <v>2007</v>
      </c>
      <c r="F483" s="93">
        <v>184.7</v>
      </c>
      <c r="G483" s="93">
        <v>1.7</v>
      </c>
      <c r="H483" s="93">
        <v>191</v>
      </c>
      <c r="I483" s="93">
        <v>6.6</v>
      </c>
      <c r="J483" s="93">
        <v>254</v>
      </c>
      <c r="K483" s="93">
        <v>88</v>
      </c>
      <c r="L483" s="93">
        <v>0.20699999999999999</v>
      </c>
      <c r="M483" s="93">
        <v>1.9</v>
      </c>
      <c r="N483" s="93">
        <v>2.9100000000000001E-2</v>
      </c>
      <c r="O483" s="93">
        <v>0.47</v>
      </c>
      <c r="P483" s="13">
        <v>34.396999999999998</v>
      </c>
      <c r="Q483" s="13">
        <v>0.47</v>
      </c>
      <c r="R483" s="13">
        <v>5.1299999999999998E-2</v>
      </c>
      <c r="S483" s="13">
        <v>1.89</v>
      </c>
    </row>
    <row r="484" spans="1:19" x14ac:dyDescent="0.25">
      <c r="A484" s="1" t="s">
        <v>264</v>
      </c>
      <c r="B484" s="12" t="s">
        <v>1676</v>
      </c>
      <c r="C484" s="1" t="s">
        <v>1070</v>
      </c>
      <c r="D484" s="1" t="s">
        <v>2008</v>
      </c>
      <c r="E484" s="99" t="s">
        <v>2009</v>
      </c>
      <c r="F484" s="93">
        <v>233.4</v>
      </c>
      <c r="G484" s="93">
        <v>5</v>
      </c>
      <c r="H484" s="93">
        <v>237.5</v>
      </c>
      <c r="I484" s="93">
        <v>18.600000000000001</v>
      </c>
      <c r="J484" s="93">
        <v>278</v>
      </c>
      <c r="K484" s="93">
        <v>198</v>
      </c>
      <c r="L484" s="93">
        <v>0.26350000000000001</v>
      </c>
      <c r="M484" s="93">
        <v>4.5</v>
      </c>
      <c r="N484" s="93">
        <v>3.6900000000000002E-2</v>
      </c>
      <c r="O484" s="93">
        <v>1.1000000000000001</v>
      </c>
      <c r="P484" s="93">
        <v>27.122399999999999</v>
      </c>
      <c r="Q484" s="93">
        <v>1.1000000000000001</v>
      </c>
      <c r="R484" s="93">
        <v>5.1799999999999999E-2</v>
      </c>
      <c r="S484" s="93">
        <v>4.34</v>
      </c>
    </row>
    <row r="485" spans="1:19" x14ac:dyDescent="0.25">
      <c r="A485" s="1" t="s">
        <v>264</v>
      </c>
      <c r="B485" s="1" t="s">
        <v>1676</v>
      </c>
      <c r="C485" s="1" t="s">
        <v>1058</v>
      </c>
      <c r="D485" s="1" t="s">
        <v>2010</v>
      </c>
      <c r="E485" s="99" t="s">
        <v>2011</v>
      </c>
      <c r="F485" s="93">
        <v>275.3</v>
      </c>
      <c r="G485" s="93">
        <v>2.9</v>
      </c>
      <c r="H485" s="93">
        <v>282.2</v>
      </c>
      <c r="I485" s="93">
        <v>7.3</v>
      </c>
      <c r="J485" s="93">
        <v>362</v>
      </c>
      <c r="K485" s="93">
        <v>58</v>
      </c>
      <c r="L485" s="93">
        <v>0.32040000000000002</v>
      </c>
      <c r="M485" s="93">
        <v>1.5</v>
      </c>
      <c r="N485" s="93">
        <v>4.36E-2</v>
      </c>
      <c r="O485" s="93">
        <v>0.53</v>
      </c>
      <c r="P485" s="93">
        <v>22.9175</v>
      </c>
      <c r="Q485" s="93">
        <v>0.53</v>
      </c>
      <c r="R485" s="93">
        <v>5.3800000000000001E-2</v>
      </c>
      <c r="S485" s="93">
        <v>1.29</v>
      </c>
    </row>
    <row r="486" spans="1:19" x14ac:dyDescent="0.25">
      <c r="A486" s="1" t="s">
        <v>264</v>
      </c>
      <c r="B486" s="1" t="s">
        <v>1679</v>
      </c>
      <c r="C486" s="1" t="s">
        <v>1070</v>
      </c>
      <c r="D486" s="1" t="s">
        <v>2012</v>
      </c>
      <c r="E486" s="99" t="s">
        <v>2013</v>
      </c>
      <c r="F486" s="93">
        <v>283</v>
      </c>
      <c r="G486" s="93">
        <v>3.5</v>
      </c>
      <c r="H486" s="93">
        <v>285.89999999999998</v>
      </c>
      <c r="I486" s="93">
        <v>15.6</v>
      </c>
      <c r="J486" s="93">
        <v>328</v>
      </c>
      <c r="K486" s="93">
        <v>136</v>
      </c>
      <c r="L486" s="93">
        <v>0.32519999999999999</v>
      </c>
      <c r="M486" s="93">
        <v>3.1</v>
      </c>
      <c r="N486" s="93">
        <v>4.4900000000000002E-2</v>
      </c>
      <c r="O486" s="93">
        <v>0.64</v>
      </c>
      <c r="P486" s="13">
        <v>22.2804</v>
      </c>
      <c r="Q486" s="13">
        <v>0.64</v>
      </c>
      <c r="R486" s="13">
        <v>5.2999999999999999E-2</v>
      </c>
      <c r="S486" s="13">
        <v>2.99</v>
      </c>
    </row>
    <row r="487" spans="1:19" x14ac:dyDescent="0.25">
      <c r="A487" s="1" t="s">
        <v>264</v>
      </c>
      <c r="B487" s="12" t="s">
        <v>1676</v>
      </c>
      <c r="C487" s="1" t="s">
        <v>1044</v>
      </c>
      <c r="D487" s="1" t="s">
        <v>2014</v>
      </c>
      <c r="E487" s="99" t="s">
        <v>2015</v>
      </c>
      <c r="F487" s="93">
        <v>317.7</v>
      </c>
      <c r="G487" s="93">
        <v>11.1</v>
      </c>
      <c r="H487" s="93">
        <v>343</v>
      </c>
      <c r="I487" s="93">
        <v>60.3</v>
      </c>
      <c r="J487" s="93">
        <v>518</v>
      </c>
      <c r="K487" s="93">
        <v>326</v>
      </c>
      <c r="L487" s="93">
        <v>0.40189999999999998</v>
      </c>
      <c r="M487" s="93">
        <v>7.6</v>
      </c>
      <c r="N487" s="93">
        <v>5.0500000000000003E-2</v>
      </c>
      <c r="O487" s="93">
        <v>1.79</v>
      </c>
      <c r="P487" s="93">
        <v>19.793900000000001</v>
      </c>
      <c r="Q487" s="93">
        <v>1.79</v>
      </c>
      <c r="R487" s="93">
        <v>5.7700000000000001E-2</v>
      </c>
      <c r="S487" s="93">
        <v>7.38</v>
      </c>
    </row>
    <row r="488" spans="1:19" x14ac:dyDescent="0.25">
      <c r="A488" s="1" t="s">
        <v>264</v>
      </c>
      <c r="B488" s="12" t="s">
        <v>1694</v>
      </c>
      <c r="C488" s="1" t="s">
        <v>1061</v>
      </c>
      <c r="D488" s="1" t="s">
        <v>2016</v>
      </c>
      <c r="E488" s="99" t="s">
        <v>2017</v>
      </c>
      <c r="F488" s="93">
        <v>374.7</v>
      </c>
      <c r="G488" s="93">
        <v>6.4</v>
      </c>
      <c r="H488" s="93">
        <v>368.8</v>
      </c>
      <c r="I488" s="93">
        <v>16.3</v>
      </c>
      <c r="J488" s="93">
        <v>330</v>
      </c>
      <c r="K488" s="93">
        <v>96</v>
      </c>
      <c r="L488" s="93">
        <v>0.43790000000000001</v>
      </c>
      <c r="M488" s="93">
        <v>2.2999999999999998</v>
      </c>
      <c r="N488" s="93">
        <v>5.9900000000000002E-2</v>
      </c>
      <c r="O488" s="93">
        <v>0.87</v>
      </c>
      <c r="P488" s="93">
        <v>16.708200000000001</v>
      </c>
      <c r="Q488" s="93">
        <v>0.87</v>
      </c>
      <c r="R488" s="93">
        <v>5.3100000000000001E-2</v>
      </c>
      <c r="S488" s="93">
        <v>2.14</v>
      </c>
    </row>
    <row r="489" spans="1:19" x14ac:dyDescent="0.25">
      <c r="A489" s="1" t="s">
        <v>264</v>
      </c>
      <c r="B489" s="12" t="s">
        <v>1694</v>
      </c>
      <c r="C489" s="1" t="s">
        <v>1086</v>
      </c>
      <c r="D489" s="1" t="s">
        <v>2018</v>
      </c>
      <c r="E489" s="99" t="s">
        <v>2019</v>
      </c>
      <c r="F489" s="93">
        <v>502.7</v>
      </c>
      <c r="G489" s="93">
        <v>11.8</v>
      </c>
      <c r="H489" s="93">
        <v>505.7</v>
      </c>
      <c r="I489" s="93">
        <v>32.200000000000003</v>
      </c>
      <c r="J489" s="93">
        <v>518</v>
      </c>
      <c r="K489" s="93">
        <v>138</v>
      </c>
      <c r="L489" s="93">
        <v>0.64559999999999995</v>
      </c>
      <c r="M489" s="93">
        <v>3.3</v>
      </c>
      <c r="N489" s="93">
        <v>8.1100000000000005E-2</v>
      </c>
      <c r="O489" s="93">
        <v>1.22</v>
      </c>
      <c r="P489" s="93">
        <v>12.3293</v>
      </c>
      <c r="Q489" s="93">
        <v>1.22</v>
      </c>
      <c r="R489" s="93">
        <v>5.7700000000000001E-2</v>
      </c>
      <c r="S489" s="93">
        <v>3.11</v>
      </c>
    </row>
    <row r="490" spans="1:19" x14ac:dyDescent="0.25">
      <c r="A490" s="1" t="s">
        <v>264</v>
      </c>
      <c r="B490" s="12" t="s">
        <v>1694</v>
      </c>
      <c r="C490" s="1" t="s">
        <v>1109</v>
      </c>
      <c r="D490" s="1" t="s">
        <v>2020</v>
      </c>
      <c r="E490" s="1" t="s">
        <v>2021</v>
      </c>
      <c r="F490" s="93">
        <v>521.4</v>
      </c>
      <c r="G490" s="93">
        <v>11.7</v>
      </c>
      <c r="H490" s="93">
        <v>563.79999999999995</v>
      </c>
      <c r="I490" s="93">
        <v>19.600000000000001</v>
      </c>
      <c r="J490" s="93">
        <v>738</v>
      </c>
      <c r="K490" s="93">
        <v>78</v>
      </c>
      <c r="L490" s="93">
        <v>0.74239999999999995</v>
      </c>
      <c r="M490" s="93">
        <v>2.2000000000000002</v>
      </c>
      <c r="N490" s="93">
        <v>8.4199999999999997E-2</v>
      </c>
      <c r="O490" s="93">
        <v>1.17</v>
      </c>
      <c r="P490" s="93">
        <v>11.8703</v>
      </c>
      <c r="Q490" s="93">
        <v>1.17</v>
      </c>
      <c r="R490" s="93">
        <v>6.3899999999999998E-2</v>
      </c>
      <c r="S490" s="93">
        <v>1.82</v>
      </c>
    </row>
    <row r="493" spans="1:19" x14ac:dyDescent="0.25">
      <c r="A493" s="1" t="s">
        <v>305</v>
      </c>
      <c r="B493" s="1" t="s">
        <v>1676</v>
      </c>
      <c r="C493" s="1" t="s">
        <v>1067</v>
      </c>
      <c r="D493" s="1" t="s">
        <v>2022</v>
      </c>
      <c r="E493" s="1" t="s">
        <v>2023</v>
      </c>
      <c r="F493" s="93">
        <v>137.80000000000001</v>
      </c>
      <c r="G493" s="93">
        <v>5.7</v>
      </c>
      <c r="H493" s="93">
        <v>148</v>
      </c>
      <c r="I493" s="93">
        <v>10.5</v>
      </c>
      <c r="J493" s="93">
        <v>210</v>
      </c>
      <c r="K493" s="93">
        <v>158</v>
      </c>
      <c r="L493" s="93">
        <v>0.15690000000000001</v>
      </c>
      <c r="M493" s="93">
        <v>3.8</v>
      </c>
      <c r="N493" s="93">
        <v>2.1600000000000001E-2</v>
      </c>
      <c r="O493" s="93">
        <v>2.08</v>
      </c>
      <c r="P493" s="93">
        <v>46.296799999999998</v>
      </c>
      <c r="Q493" s="93">
        <v>2.08</v>
      </c>
      <c r="R493" s="93">
        <v>5.0299999999999997E-2</v>
      </c>
      <c r="S493" s="93">
        <v>3.4</v>
      </c>
    </row>
    <row r="494" spans="1:19" x14ac:dyDescent="0.25">
      <c r="A494" s="1" t="s">
        <v>305</v>
      </c>
      <c r="B494" s="12" t="s">
        <v>2024</v>
      </c>
      <c r="C494" s="1" t="s">
        <v>1100</v>
      </c>
      <c r="D494" s="1" t="s">
        <v>2025</v>
      </c>
      <c r="E494" s="95" t="s">
        <v>2026</v>
      </c>
      <c r="F494" s="93">
        <v>143.5</v>
      </c>
      <c r="G494" s="93">
        <v>3.5</v>
      </c>
      <c r="H494" s="93">
        <v>140.80000000000001</v>
      </c>
      <c r="I494" s="93">
        <v>23.2</v>
      </c>
      <c r="J494" s="93">
        <v>96</v>
      </c>
      <c r="K494" s="93">
        <v>270</v>
      </c>
      <c r="L494" s="93">
        <v>0.14879999999999999</v>
      </c>
      <c r="M494" s="93">
        <v>7.9</v>
      </c>
      <c r="N494" s="93">
        <v>2.2499999999999999E-2</v>
      </c>
      <c r="O494" s="93">
        <v>1.25</v>
      </c>
      <c r="P494" s="93">
        <v>44.4255</v>
      </c>
      <c r="Q494" s="93">
        <v>1.25</v>
      </c>
      <c r="R494" s="93">
        <v>4.7899999999999998E-2</v>
      </c>
      <c r="S494" s="93">
        <v>7.8</v>
      </c>
    </row>
    <row r="495" spans="1:19" x14ac:dyDescent="0.25">
      <c r="A495" s="1" t="s">
        <v>305</v>
      </c>
      <c r="B495" s="1" t="s">
        <v>1676</v>
      </c>
      <c r="C495" s="1" t="s">
        <v>1167</v>
      </c>
      <c r="D495" s="1" t="s">
        <v>2027</v>
      </c>
      <c r="E495" s="95" t="s">
        <v>2028</v>
      </c>
      <c r="F495" s="93">
        <v>143.6</v>
      </c>
      <c r="G495" s="93">
        <v>2</v>
      </c>
      <c r="H495" s="93">
        <v>142.80000000000001</v>
      </c>
      <c r="I495" s="93">
        <v>6.8</v>
      </c>
      <c r="J495" s="93">
        <v>156</v>
      </c>
      <c r="K495" s="93">
        <v>118</v>
      </c>
      <c r="L495" s="93">
        <v>0.151</v>
      </c>
      <c r="M495" s="93">
        <v>2.5</v>
      </c>
      <c r="N495" s="93">
        <v>2.2499999999999999E-2</v>
      </c>
      <c r="O495" s="93">
        <v>0.69</v>
      </c>
      <c r="P495" s="93">
        <v>44.387900000000002</v>
      </c>
      <c r="Q495" s="93">
        <v>0.69</v>
      </c>
      <c r="R495" s="93">
        <v>4.9200000000000001E-2</v>
      </c>
      <c r="S495" s="93">
        <v>2.5299999999999998</v>
      </c>
    </row>
    <row r="496" spans="1:19" x14ac:dyDescent="0.25">
      <c r="A496" s="1" t="s">
        <v>305</v>
      </c>
      <c r="B496" s="1" t="s">
        <v>1679</v>
      </c>
      <c r="C496" s="1" t="s">
        <v>1091</v>
      </c>
      <c r="D496" s="1" t="s">
        <v>2029</v>
      </c>
      <c r="E496" s="1" t="s">
        <v>2030</v>
      </c>
      <c r="F496" s="93">
        <v>144.19999999999999</v>
      </c>
      <c r="G496" s="93">
        <v>4.4000000000000004</v>
      </c>
      <c r="H496" s="93">
        <v>173</v>
      </c>
      <c r="I496" s="93">
        <v>27.7</v>
      </c>
      <c r="J496" s="93">
        <v>618</v>
      </c>
      <c r="K496" s="93">
        <v>322</v>
      </c>
      <c r="L496" s="93">
        <v>0.1857</v>
      </c>
      <c r="M496" s="93">
        <v>8.6999999999999993</v>
      </c>
      <c r="N496" s="93">
        <v>2.2599999999999999E-2</v>
      </c>
      <c r="O496" s="93">
        <v>1.56</v>
      </c>
      <c r="P496" s="93">
        <v>44.2151</v>
      </c>
      <c r="Q496" s="93">
        <v>1.56</v>
      </c>
      <c r="R496" s="93">
        <v>6.0400000000000002E-2</v>
      </c>
      <c r="S496" s="93">
        <v>7.45</v>
      </c>
    </row>
    <row r="497" spans="1:19" x14ac:dyDescent="0.25">
      <c r="A497" s="1" t="s">
        <v>305</v>
      </c>
      <c r="B497" s="12" t="s">
        <v>1694</v>
      </c>
      <c r="C497" s="1" t="s">
        <v>1067</v>
      </c>
      <c r="D497" s="1" t="s">
        <v>2031</v>
      </c>
      <c r="E497" s="95" t="s">
        <v>2032</v>
      </c>
      <c r="F497" s="93">
        <v>144.30000000000001</v>
      </c>
      <c r="G497" s="93">
        <v>4.5999999999999996</v>
      </c>
      <c r="H497" s="93">
        <v>130.5</v>
      </c>
      <c r="I497" s="93">
        <v>18.600000000000001</v>
      </c>
      <c r="J497" s="93">
        <v>0</v>
      </c>
      <c r="K497" s="93">
        <v>76</v>
      </c>
      <c r="L497" s="93">
        <v>0.13719999999999999</v>
      </c>
      <c r="M497" s="93">
        <v>8.4</v>
      </c>
      <c r="N497" s="93">
        <v>2.2599999999999999E-2</v>
      </c>
      <c r="O497" s="93">
        <v>1.61</v>
      </c>
      <c r="P497" s="93">
        <v>44.163800000000002</v>
      </c>
      <c r="Q497" s="93">
        <v>1.61</v>
      </c>
      <c r="R497" s="93">
        <v>4.3900000000000002E-2</v>
      </c>
      <c r="S497" s="93">
        <v>8.26</v>
      </c>
    </row>
    <row r="498" spans="1:19" x14ac:dyDescent="0.25">
      <c r="A498" s="1" t="s">
        <v>305</v>
      </c>
      <c r="B498" s="1" t="s">
        <v>1676</v>
      </c>
      <c r="C498" s="1" t="s">
        <v>1073</v>
      </c>
      <c r="D498" s="1" t="s">
        <v>2033</v>
      </c>
      <c r="E498" s="95" t="s">
        <v>2034</v>
      </c>
      <c r="F498" s="93">
        <v>144.6</v>
      </c>
      <c r="G498" s="93">
        <v>2</v>
      </c>
      <c r="H498" s="93">
        <v>150.30000000000001</v>
      </c>
      <c r="I498" s="93">
        <v>11</v>
      </c>
      <c r="J498" s="93">
        <v>272</v>
      </c>
      <c r="K498" s="93">
        <v>158</v>
      </c>
      <c r="L498" s="93">
        <v>0.1595</v>
      </c>
      <c r="M498" s="93">
        <v>4</v>
      </c>
      <c r="N498" s="93">
        <v>2.2700000000000001E-2</v>
      </c>
      <c r="O498" s="93">
        <v>0.69</v>
      </c>
      <c r="P498" s="93">
        <v>44.073300000000003</v>
      </c>
      <c r="Q498" s="93">
        <v>0.69</v>
      </c>
      <c r="R498" s="93">
        <v>5.1700000000000003E-2</v>
      </c>
      <c r="S498" s="93">
        <v>3.44</v>
      </c>
    </row>
    <row r="499" spans="1:19" x14ac:dyDescent="0.25">
      <c r="A499" s="1" t="s">
        <v>305</v>
      </c>
      <c r="B499" s="1" t="s">
        <v>1676</v>
      </c>
      <c r="C499" s="1" t="s">
        <v>1061</v>
      </c>
      <c r="D499" s="1" t="s">
        <v>2035</v>
      </c>
      <c r="E499" s="1" t="s">
        <v>2036</v>
      </c>
      <c r="F499" s="93">
        <v>144.80000000000001</v>
      </c>
      <c r="G499" s="93">
        <v>1.6</v>
      </c>
      <c r="H499" s="93">
        <v>149.69999999999999</v>
      </c>
      <c r="I499" s="93">
        <v>7.6</v>
      </c>
      <c r="J499" s="93">
        <v>266</v>
      </c>
      <c r="K499" s="93">
        <v>112</v>
      </c>
      <c r="L499" s="93">
        <v>0.15890000000000001</v>
      </c>
      <c r="M499" s="93">
        <v>2.7</v>
      </c>
      <c r="N499" s="93">
        <v>2.2700000000000001E-2</v>
      </c>
      <c r="O499" s="93">
        <v>0.55000000000000004</v>
      </c>
      <c r="P499" s="93">
        <v>44.015500000000003</v>
      </c>
      <c r="Q499" s="93">
        <v>0.55000000000000004</v>
      </c>
      <c r="R499" s="93">
        <v>5.16E-2</v>
      </c>
      <c r="S499" s="93">
        <v>2.44</v>
      </c>
    </row>
    <row r="500" spans="1:19" x14ac:dyDescent="0.25">
      <c r="A500" s="1" t="s">
        <v>305</v>
      </c>
      <c r="B500" s="12" t="s">
        <v>2024</v>
      </c>
      <c r="C500" s="1" t="s">
        <v>1127</v>
      </c>
      <c r="D500" s="1" t="s">
        <v>2037</v>
      </c>
      <c r="E500" s="95" t="s">
        <v>2038</v>
      </c>
      <c r="F500" s="93">
        <v>145</v>
      </c>
      <c r="G500" s="93">
        <v>4.0999999999999996</v>
      </c>
      <c r="H500" s="93">
        <v>143.5</v>
      </c>
      <c r="I500" s="93">
        <v>21.4</v>
      </c>
      <c r="J500" s="93">
        <v>118</v>
      </c>
      <c r="K500" s="93">
        <v>280</v>
      </c>
      <c r="L500" s="93">
        <v>0.15179999999999999</v>
      </c>
      <c r="M500" s="93">
        <v>7.4</v>
      </c>
      <c r="N500" s="93">
        <v>2.2800000000000001E-2</v>
      </c>
      <c r="O500" s="93">
        <v>1.42</v>
      </c>
      <c r="P500" s="93">
        <v>43.954300000000003</v>
      </c>
      <c r="Q500" s="93">
        <v>1.42</v>
      </c>
      <c r="R500" s="93">
        <v>4.8399999999999999E-2</v>
      </c>
      <c r="S500" s="93">
        <v>7.24</v>
      </c>
    </row>
    <row r="501" spans="1:19" x14ac:dyDescent="0.25">
      <c r="A501" s="1" t="s">
        <v>305</v>
      </c>
      <c r="B501" s="12" t="s">
        <v>2024</v>
      </c>
      <c r="C501" s="1" t="s">
        <v>2039</v>
      </c>
      <c r="D501" s="1" t="s">
        <v>2040</v>
      </c>
      <c r="E501" s="95" t="s">
        <v>2041</v>
      </c>
      <c r="F501" s="93">
        <v>145.5</v>
      </c>
      <c r="G501" s="93">
        <v>5.2</v>
      </c>
      <c r="H501" s="93">
        <v>149.9</v>
      </c>
      <c r="I501" s="93">
        <v>31.7</v>
      </c>
      <c r="J501" s="93">
        <v>220</v>
      </c>
      <c r="K501" s="93">
        <v>400</v>
      </c>
      <c r="L501" s="93">
        <v>0.15909999999999999</v>
      </c>
      <c r="M501" s="93">
        <v>8.8000000000000007</v>
      </c>
      <c r="N501" s="93">
        <v>2.2800000000000001E-2</v>
      </c>
      <c r="O501" s="93">
        <v>1.8</v>
      </c>
      <c r="P501" s="93">
        <v>43.821800000000003</v>
      </c>
      <c r="Q501" s="93">
        <v>1.8</v>
      </c>
      <c r="R501" s="93">
        <v>5.0599999999999999E-2</v>
      </c>
      <c r="S501" s="93">
        <v>8.57</v>
      </c>
    </row>
    <row r="502" spans="1:19" x14ac:dyDescent="0.25">
      <c r="A502" s="1" t="s">
        <v>305</v>
      </c>
      <c r="B502" s="1" t="s">
        <v>1676</v>
      </c>
      <c r="C502" s="1" t="s">
        <v>1106</v>
      </c>
      <c r="D502" s="1" t="s">
        <v>2042</v>
      </c>
      <c r="E502" s="95" t="s">
        <v>2043</v>
      </c>
      <c r="F502" s="93">
        <v>146.1</v>
      </c>
      <c r="G502" s="93">
        <v>2.6</v>
      </c>
      <c r="H502" s="93">
        <v>150.80000000000001</v>
      </c>
      <c r="I502" s="93">
        <v>11.7</v>
      </c>
      <c r="J502" s="93">
        <v>206</v>
      </c>
      <c r="K502" s="93">
        <v>168</v>
      </c>
      <c r="L502" s="93">
        <v>0.16009999999999999</v>
      </c>
      <c r="M502" s="93">
        <v>4.2</v>
      </c>
      <c r="N502" s="93">
        <v>2.29E-2</v>
      </c>
      <c r="O502" s="93">
        <v>0.89</v>
      </c>
      <c r="P502" s="93">
        <v>43.625700000000002</v>
      </c>
      <c r="Q502" s="93">
        <v>0.89</v>
      </c>
      <c r="R502" s="93">
        <v>5.0299999999999997E-2</v>
      </c>
      <c r="S502" s="93">
        <v>3.61</v>
      </c>
    </row>
    <row r="503" spans="1:19" x14ac:dyDescent="0.25">
      <c r="A503" s="1" t="s">
        <v>305</v>
      </c>
      <c r="B503" s="1" t="s">
        <v>1676</v>
      </c>
      <c r="C503" s="1" t="s">
        <v>1076</v>
      </c>
      <c r="D503" s="1" t="s">
        <v>2044</v>
      </c>
      <c r="E503" s="95" t="s">
        <v>2045</v>
      </c>
      <c r="F503" s="93">
        <v>146.1</v>
      </c>
      <c r="G503" s="93">
        <v>1.9</v>
      </c>
      <c r="H503" s="93">
        <v>146.69999999999999</v>
      </c>
      <c r="I503" s="93">
        <v>7.6</v>
      </c>
      <c r="J503" s="93">
        <v>176</v>
      </c>
      <c r="K503" s="93">
        <v>114</v>
      </c>
      <c r="L503" s="93">
        <v>0.15540000000000001</v>
      </c>
      <c r="M503" s="93">
        <v>2.8</v>
      </c>
      <c r="N503" s="93">
        <v>2.29E-2</v>
      </c>
      <c r="O503" s="93">
        <v>0.65</v>
      </c>
      <c r="P503" s="93">
        <v>43.614699999999999</v>
      </c>
      <c r="Q503" s="93">
        <v>0.65</v>
      </c>
      <c r="R503" s="93">
        <v>4.9599999999999998E-2</v>
      </c>
      <c r="S503" s="93">
        <v>2.4300000000000002</v>
      </c>
    </row>
    <row r="504" spans="1:19" x14ac:dyDescent="0.25">
      <c r="A504" s="1" t="s">
        <v>305</v>
      </c>
      <c r="B504" s="12" t="s">
        <v>1694</v>
      </c>
      <c r="C504" s="1" t="s">
        <v>1115</v>
      </c>
      <c r="D504" s="1" t="s">
        <v>2046</v>
      </c>
      <c r="E504" s="95" t="s">
        <v>2047</v>
      </c>
      <c r="F504" s="93">
        <v>146.19999999999999</v>
      </c>
      <c r="G504" s="93">
        <v>3.6</v>
      </c>
      <c r="H504" s="93">
        <v>136.19999999999999</v>
      </c>
      <c r="I504" s="93">
        <v>15.8</v>
      </c>
      <c r="J504" s="93">
        <v>0</v>
      </c>
      <c r="K504" s="93">
        <v>102</v>
      </c>
      <c r="L504" s="93">
        <v>0.14349999999999999</v>
      </c>
      <c r="M504" s="93">
        <v>6.1</v>
      </c>
      <c r="N504" s="93">
        <v>2.29E-2</v>
      </c>
      <c r="O504" s="93">
        <v>1.23</v>
      </c>
      <c r="P504" s="93">
        <v>43.5824</v>
      </c>
      <c r="Q504" s="93">
        <v>1.23</v>
      </c>
      <c r="R504" s="93">
        <v>4.5400000000000003E-2</v>
      </c>
      <c r="S504" s="93">
        <v>6.01</v>
      </c>
    </row>
    <row r="505" spans="1:19" x14ac:dyDescent="0.25">
      <c r="A505" s="1" t="s">
        <v>305</v>
      </c>
      <c r="B505" s="12" t="s">
        <v>1694</v>
      </c>
      <c r="C505" s="1" t="s">
        <v>1058</v>
      </c>
      <c r="D505" s="1" t="s">
        <v>2048</v>
      </c>
      <c r="E505" s="1" t="s">
        <v>2049</v>
      </c>
      <c r="F505" s="93">
        <v>146.19999999999999</v>
      </c>
      <c r="G505" s="93">
        <v>7.2</v>
      </c>
      <c r="H505" s="93">
        <v>177.5</v>
      </c>
      <c r="I505" s="93">
        <v>29.3</v>
      </c>
      <c r="J505" s="93">
        <v>616</v>
      </c>
      <c r="K505" s="93">
        <v>434</v>
      </c>
      <c r="L505" s="93">
        <v>0.191</v>
      </c>
      <c r="M505" s="93">
        <v>10.3</v>
      </c>
      <c r="N505" s="93">
        <v>2.29E-2</v>
      </c>
      <c r="O505" s="93">
        <v>2.4900000000000002</v>
      </c>
      <c r="P505" s="93">
        <v>43.58</v>
      </c>
      <c r="Q505" s="93">
        <v>2.4900000000000002</v>
      </c>
      <c r="R505" s="93">
        <v>6.0400000000000002E-2</v>
      </c>
      <c r="S505" s="93">
        <v>10.029999999999999</v>
      </c>
    </row>
    <row r="506" spans="1:19" x14ac:dyDescent="0.25">
      <c r="A506" s="1" t="s">
        <v>305</v>
      </c>
      <c r="B506" s="1" t="s">
        <v>1679</v>
      </c>
      <c r="C506" s="1" t="s">
        <v>1112</v>
      </c>
      <c r="D506" s="1" t="s">
        <v>2050</v>
      </c>
      <c r="E506" s="1" t="s">
        <v>2051</v>
      </c>
      <c r="F506" s="93">
        <v>146.30000000000001</v>
      </c>
      <c r="G506" s="93">
        <v>4.3</v>
      </c>
      <c r="H506" s="93">
        <v>160.1</v>
      </c>
      <c r="I506" s="93">
        <v>6.1</v>
      </c>
      <c r="J506" s="93">
        <v>314</v>
      </c>
      <c r="K506" s="93">
        <v>96</v>
      </c>
      <c r="L506" s="93">
        <v>0.17069999999999999</v>
      </c>
      <c r="M506" s="93">
        <v>2</v>
      </c>
      <c r="N506" s="93">
        <v>2.3E-2</v>
      </c>
      <c r="O506" s="93">
        <v>1.48</v>
      </c>
      <c r="P506" s="93">
        <v>43.572299999999998</v>
      </c>
      <c r="Q506" s="93">
        <v>1.48</v>
      </c>
      <c r="R506" s="93">
        <v>5.2699999999999997E-2</v>
      </c>
      <c r="S506" s="93">
        <v>2.08</v>
      </c>
    </row>
    <row r="507" spans="1:19" x14ac:dyDescent="0.25">
      <c r="A507" s="1" t="s">
        <v>305</v>
      </c>
      <c r="B507" s="1" t="s">
        <v>1676</v>
      </c>
      <c r="C507" s="1" t="s">
        <v>1112</v>
      </c>
      <c r="D507" s="1" t="s">
        <v>2052</v>
      </c>
      <c r="E507" s="95" t="s">
        <v>2053</v>
      </c>
      <c r="F507" s="93">
        <v>146.30000000000001</v>
      </c>
      <c r="G507" s="93">
        <v>1.4</v>
      </c>
      <c r="H507" s="93">
        <v>145</v>
      </c>
      <c r="I507" s="93">
        <v>5.7</v>
      </c>
      <c r="J507" s="93">
        <v>174</v>
      </c>
      <c r="K507" s="93">
        <v>90</v>
      </c>
      <c r="L507" s="93">
        <v>0.15359999999999999</v>
      </c>
      <c r="M507" s="93">
        <v>2.1</v>
      </c>
      <c r="N507" s="93">
        <v>2.3E-2</v>
      </c>
      <c r="O507" s="93">
        <v>0.5</v>
      </c>
      <c r="P507" s="93">
        <v>43.561900000000001</v>
      </c>
      <c r="Q507" s="93">
        <v>0.5</v>
      </c>
      <c r="R507" s="93">
        <v>4.9599999999999998E-2</v>
      </c>
      <c r="S507" s="93">
        <v>1.9</v>
      </c>
    </row>
    <row r="508" spans="1:19" x14ac:dyDescent="0.25">
      <c r="A508" s="1" t="s">
        <v>305</v>
      </c>
      <c r="B508" s="1" t="s">
        <v>1676</v>
      </c>
      <c r="C508" s="1" t="s">
        <v>1140</v>
      </c>
      <c r="D508" s="1" t="s">
        <v>2054</v>
      </c>
      <c r="E508" s="95" t="s">
        <v>2055</v>
      </c>
      <c r="F508" s="93">
        <v>146.5</v>
      </c>
      <c r="G508" s="93">
        <v>1.6</v>
      </c>
      <c r="H508" s="93">
        <v>148</v>
      </c>
      <c r="I508" s="93">
        <v>9.6999999999999993</v>
      </c>
      <c r="J508" s="93">
        <v>156</v>
      </c>
      <c r="K508" s="93">
        <v>168</v>
      </c>
      <c r="L508" s="93">
        <v>0.15690000000000001</v>
      </c>
      <c r="M508" s="93">
        <v>3.5</v>
      </c>
      <c r="N508" s="93">
        <v>2.3E-2</v>
      </c>
      <c r="O508" s="93">
        <v>0.55000000000000004</v>
      </c>
      <c r="P508" s="93">
        <v>43.503399999999999</v>
      </c>
      <c r="Q508" s="93">
        <v>0.55000000000000004</v>
      </c>
      <c r="R508" s="93">
        <v>4.9200000000000001E-2</v>
      </c>
      <c r="S508" s="93">
        <v>3.57</v>
      </c>
    </row>
    <row r="509" spans="1:19" x14ac:dyDescent="0.25">
      <c r="A509" s="1" t="s">
        <v>305</v>
      </c>
      <c r="B509" s="12" t="s">
        <v>1694</v>
      </c>
      <c r="C509" s="1" t="s">
        <v>1086</v>
      </c>
      <c r="D509" s="1" t="s">
        <v>2056</v>
      </c>
      <c r="E509" s="95" t="s">
        <v>2057</v>
      </c>
      <c r="F509" s="93">
        <v>146.5</v>
      </c>
      <c r="G509" s="93">
        <v>5.6</v>
      </c>
      <c r="H509" s="93">
        <v>147.6</v>
      </c>
      <c r="I509" s="93">
        <v>22.6</v>
      </c>
      <c r="J509" s="93">
        <v>164</v>
      </c>
      <c r="K509" s="93">
        <v>292</v>
      </c>
      <c r="L509" s="93">
        <v>0.15640000000000001</v>
      </c>
      <c r="M509" s="93">
        <v>6.6</v>
      </c>
      <c r="N509" s="93">
        <v>2.3E-2</v>
      </c>
      <c r="O509" s="93">
        <v>1.94</v>
      </c>
      <c r="P509" s="93">
        <v>43.517000000000003</v>
      </c>
      <c r="Q509" s="93">
        <v>1.94</v>
      </c>
      <c r="R509" s="93">
        <v>4.9399999999999999E-2</v>
      </c>
      <c r="S509" s="93">
        <v>6.27</v>
      </c>
    </row>
    <row r="510" spans="1:19" x14ac:dyDescent="0.25">
      <c r="A510" s="1" t="s">
        <v>305</v>
      </c>
      <c r="B510" s="1" t="s">
        <v>1676</v>
      </c>
      <c r="C510" s="1" t="s">
        <v>1035</v>
      </c>
      <c r="D510" s="1" t="s">
        <v>2058</v>
      </c>
      <c r="E510" s="95" t="s">
        <v>2059</v>
      </c>
      <c r="F510" s="93">
        <v>146.6</v>
      </c>
      <c r="G510" s="93">
        <v>2.1</v>
      </c>
      <c r="H510" s="93">
        <v>143.4</v>
      </c>
      <c r="I510" s="93">
        <v>8.6999999999999993</v>
      </c>
      <c r="J510" s="93">
        <v>96</v>
      </c>
      <c r="K510" s="93">
        <v>144</v>
      </c>
      <c r="L510" s="93">
        <v>0.15160000000000001</v>
      </c>
      <c r="M510" s="93">
        <v>3.2</v>
      </c>
      <c r="N510" s="93">
        <v>2.3E-2</v>
      </c>
      <c r="O510" s="93">
        <v>0.73</v>
      </c>
      <c r="P510" s="93">
        <v>43.482300000000002</v>
      </c>
      <c r="Q510" s="93">
        <v>0.73</v>
      </c>
      <c r="R510" s="93">
        <v>4.7899999999999998E-2</v>
      </c>
      <c r="S510" s="93">
        <v>3.04</v>
      </c>
    </row>
    <row r="511" spans="1:19" x14ac:dyDescent="0.25">
      <c r="A511" s="1" t="s">
        <v>305</v>
      </c>
      <c r="B511" s="1" t="s">
        <v>1676</v>
      </c>
      <c r="C511" s="1" t="s">
        <v>1083</v>
      </c>
      <c r="D511" s="1" t="s">
        <v>2060</v>
      </c>
      <c r="E511" s="95" t="s">
        <v>2061</v>
      </c>
      <c r="F511" s="93">
        <v>146.80000000000001</v>
      </c>
      <c r="G511" s="93">
        <v>2.2000000000000002</v>
      </c>
      <c r="H511" s="93">
        <v>148</v>
      </c>
      <c r="I511" s="93">
        <v>9.5</v>
      </c>
      <c r="J511" s="93">
        <v>146</v>
      </c>
      <c r="K511" s="93">
        <v>154</v>
      </c>
      <c r="L511" s="93">
        <v>0.15690000000000001</v>
      </c>
      <c r="M511" s="93">
        <v>3.4</v>
      </c>
      <c r="N511" s="93">
        <v>2.3E-2</v>
      </c>
      <c r="O511" s="93">
        <v>0.76</v>
      </c>
      <c r="P511" s="93">
        <v>43.414299999999997</v>
      </c>
      <c r="Q511" s="93">
        <v>0.76</v>
      </c>
      <c r="R511" s="93">
        <v>4.9000000000000002E-2</v>
      </c>
      <c r="S511" s="93">
        <v>3.25</v>
      </c>
    </row>
    <row r="512" spans="1:19" x14ac:dyDescent="0.25">
      <c r="A512" s="1" t="s">
        <v>305</v>
      </c>
      <c r="B512" s="1" t="s">
        <v>1676</v>
      </c>
      <c r="C512" s="1" t="s">
        <v>1044</v>
      </c>
      <c r="D512" s="1" t="s">
        <v>2062</v>
      </c>
      <c r="E512" s="95" t="s">
        <v>2063</v>
      </c>
      <c r="F512" s="93">
        <v>146.9</v>
      </c>
      <c r="G512" s="93">
        <v>1.8</v>
      </c>
      <c r="H512" s="93">
        <v>144.19999999999999</v>
      </c>
      <c r="I512" s="93">
        <v>6.7</v>
      </c>
      <c r="J512" s="93">
        <v>136</v>
      </c>
      <c r="K512" s="93">
        <v>108</v>
      </c>
      <c r="L512" s="93">
        <v>0.15260000000000001</v>
      </c>
      <c r="M512" s="93">
        <v>2.5</v>
      </c>
      <c r="N512" s="93">
        <v>2.3E-2</v>
      </c>
      <c r="O512" s="93">
        <v>0.64</v>
      </c>
      <c r="P512" s="93">
        <v>43.392899999999997</v>
      </c>
      <c r="Q512" s="93">
        <v>0.64</v>
      </c>
      <c r="R512" s="93">
        <v>4.8800000000000003E-2</v>
      </c>
      <c r="S512" s="93">
        <v>2.3199999999999998</v>
      </c>
    </row>
    <row r="513" spans="1:19" x14ac:dyDescent="0.25">
      <c r="A513" s="1" t="s">
        <v>305</v>
      </c>
      <c r="B513" s="12" t="s">
        <v>2024</v>
      </c>
      <c r="C513" s="1" t="s">
        <v>2064</v>
      </c>
      <c r="D513" s="1" t="s">
        <v>2065</v>
      </c>
      <c r="E513" s="95" t="s">
        <v>2066</v>
      </c>
      <c r="F513" s="93">
        <v>147.1</v>
      </c>
      <c r="G513" s="93">
        <v>6.6</v>
      </c>
      <c r="H513" s="93">
        <v>156.5</v>
      </c>
      <c r="I513" s="93">
        <v>45.4</v>
      </c>
      <c r="J513" s="93">
        <v>300</v>
      </c>
      <c r="K513" s="93">
        <v>588</v>
      </c>
      <c r="L513" s="93">
        <v>0.1666</v>
      </c>
      <c r="M513" s="93">
        <v>14</v>
      </c>
      <c r="N513" s="93">
        <v>2.3099999999999999E-2</v>
      </c>
      <c r="O513" s="93">
        <v>2.27</v>
      </c>
      <c r="P513" s="93">
        <v>43.329099999999997</v>
      </c>
      <c r="Q513" s="93">
        <v>2.27</v>
      </c>
      <c r="R513" s="93">
        <v>5.2400000000000002E-2</v>
      </c>
      <c r="S513" s="93">
        <v>13.81</v>
      </c>
    </row>
    <row r="514" spans="1:19" x14ac:dyDescent="0.25">
      <c r="A514" s="1" t="s">
        <v>305</v>
      </c>
      <c r="B514" s="12" t="s">
        <v>1694</v>
      </c>
      <c r="C514" s="1" t="s">
        <v>1038</v>
      </c>
      <c r="D514" s="1" t="s">
        <v>2067</v>
      </c>
      <c r="E514" s="95" t="s">
        <v>2068</v>
      </c>
      <c r="F514" s="93">
        <v>147.4</v>
      </c>
      <c r="G514" s="93">
        <v>3.8</v>
      </c>
      <c r="H514" s="93">
        <v>144.19999999999999</v>
      </c>
      <c r="I514" s="93">
        <v>15.4</v>
      </c>
      <c r="J514" s="93">
        <v>92</v>
      </c>
      <c r="K514" s="93">
        <v>198</v>
      </c>
      <c r="L514" s="93">
        <v>0.15260000000000001</v>
      </c>
      <c r="M514" s="93">
        <v>4.8</v>
      </c>
      <c r="N514" s="93">
        <v>2.3099999999999999E-2</v>
      </c>
      <c r="O514" s="93">
        <v>1.29</v>
      </c>
      <c r="P514" s="93">
        <v>43.246499999999997</v>
      </c>
      <c r="Q514" s="93">
        <v>1.29</v>
      </c>
      <c r="R514" s="93">
        <v>4.7899999999999998E-2</v>
      </c>
      <c r="S514" s="93">
        <v>4.6500000000000004</v>
      </c>
    </row>
    <row r="515" spans="1:19" x14ac:dyDescent="0.25">
      <c r="A515" s="1" t="s">
        <v>305</v>
      </c>
      <c r="B515" s="12" t="s">
        <v>1694</v>
      </c>
      <c r="C515" s="1" t="s">
        <v>1044</v>
      </c>
      <c r="D515" s="1" t="s">
        <v>2069</v>
      </c>
      <c r="E515" s="95" t="s">
        <v>2070</v>
      </c>
      <c r="F515" s="93">
        <v>147.5</v>
      </c>
      <c r="G515" s="93">
        <v>4</v>
      </c>
      <c r="H515" s="93">
        <v>150.6</v>
      </c>
      <c r="I515" s="93">
        <v>33.5</v>
      </c>
      <c r="J515" s="93">
        <v>200</v>
      </c>
      <c r="K515" s="93">
        <v>390</v>
      </c>
      <c r="L515" s="93">
        <v>0.15989999999999999</v>
      </c>
      <c r="M515" s="93">
        <v>8.8000000000000007</v>
      </c>
      <c r="N515" s="93">
        <v>2.3099999999999999E-2</v>
      </c>
      <c r="O515" s="93">
        <v>1.37</v>
      </c>
      <c r="P515" s="93">
        <v>43.219099999999997</v>
      </c>
      <c r="Q515" s="93">
        <v>1.37</v>
      </c>
      <c r="R515" s="93">
        <v>5.0099999999999999E-2</v>
      </c>
      <c r="S515" s="93">
        <v>8.65</v>
      </c>
    </row>
    <row r="516" spans="1:19" x14ac:dyDescent="0.25">
      <c r="A516" s="1" t="s">
        <v>305</v>
      </c>
      <c r="B516" s="1" t="s">
        <v>1679</v>
      </c>
      <c r="C516" s="1" t="s">
        <v>1064</v>
      </c>
      <c r="D516" s="1" t="s">
        <v>2071</v>
      </c>
      <c r="E516" s="1" t="s">
        <v>2072</v>
      </c>
      <c r="F516" s="93">
        <v>147.6</v>
      </c>
      <c r="G516" s="93">
        <v>1.6</v>
      </c>
      <c r="H516" s="93">
        <v>161.80000000000001</v>
      </c>
      <c r="I516" s="93">
        <v>9</v>
      </c>
      <c r="J516" s="93">
        <v>362</v>
      </c>
      <c r="K516" s="93">
        <v>128</v>
      </c>
      <c r="L516" s="93">
        <v>0.17280000000000001</v>
      </c>
      <c r="M516" s="93">
        <v>3</v>
      </c>
      <c r="N516" s="93">
        <v>2.3199999999999998E-2</v>
      </c>
      <c r="O516" s="93">
        <v>0.55000000000000004</v>
      </c>
      <c r="P516" s="93">
        <v>43.163600000000002</v>
      </c>
      <c r="Q516" s="93">
        <v>0.55000000000000004</v>
      </c>
      <c r="R516" s="93">
        <v>5.3800000000000001E-2</v>
      </c>
      <c r="S516" s="93">
        <v>2.86</v>
      </c>
    </row>
    <row r="517" spans="1:19" x14ac:dyDescent="0.25">
      <c r="A517" s="1" t="s">
        <v>305</v>
      </c>
      <c r="B517" s="12" t="s">
        <v>1694</v>
      </c>
      <c r="C517" s="1" t="s">
        <v>1073</v>
      </c>
      <c r="D517" s="1" t="s">
        <v>2073</v>
      </c>
      <c r="E517" s="95" t="s">
        <v>2074</v>
      </c>
      <c r="F517" s="93">
        <v>147.69999999999999</v>
      </c>
      <c r="G517" s="93">
        <v>4.2</v>
      </c>
      <c r="H517" s="93">
        <v>145.19999999999999</v>
      </c>
      <c r="I517" s="93">
        <v>17.5</v>
      </c>
      <c r="J517" s="93">
        <v>102</v>
      </c>
      <c r="K517" s="93">
        <v>266</v>
      </c>
      <c r="L517" s="93">
        <v>0.1537</v>
      </c>
      <c r="M517" s="93">
        <v>7.4</v>
      </c>
      <c r="N517" s="93">
        <v>2.3199999999999998E-2</v>
      </c>
      <c r="O517" s="93">
        <v>1.44</v>
      </c>
      <c r="P517" s="93">
        <v>43.144500000000001</v>
      </c>
      <c r="Q517" s="93">
        <v>1.44</v>
      </c>
      <c r="R517" s="93">
        <v>4.8099999999999997E-2</v>
      </c>
      <c r="S517" s="93">
        <v>7.26</v>
      </c>
    </row>
    <row r="518" spans="1:19" x14ac:dyDescent="0.25">
      <c r="A518" s="1" t="s">
        <v>305</v>
      </c>
      <c r="B518" s="1" t="s">
        <v>1676</v>
      </c>
      <c r="C518" s="1" t="s">
        <v>1109</v>
      </c>
      <c r="D518" s="1" t="s">
        <v>2075</v>
      </c>
      <c r="E518" s="95" t="s">
        <v>2076</v>
      </c>
      <c r="F518" s="93">
        <v>147.80000000000001</v>
      </c>
      <c r="G518" s="93">
        <v>2</v>
      </c>
      <c r="H518" s="93">
        <v>153.80000000000001</v>
      </c>
      <c r="I518" s="93">
        <v>8.6999999999999993</v>
      </c>
      <c r="J518" s="93">
        <v>252</v>
      </c>
      <c r="K518" s="93">
        <v>138</v>
      </c>
      <c r="L518" s="93">
        <v>0.1636</v>
      </c>
      <c r="M518" s="93">
        <v>3.1</v>
      </c>
      <c r="N518" s="93">
        <v>2.3199999999999998E-2</v>
      </c>
      <c r="O518" s="93">
        <v>0.68</v>
      </c>
      <c r="P518" s="93">
        <v>43.123199999999997</v>
      </c>
      <c r="Q518" s="93">
        <v>0.68</v>
      </c>
      <c r="R518" s="93">
        <v>5.1299999999999998E-2</v>
      </c>
      <c r="S518" s="93">
        <v>3.01</v>
      </c>
    </row>
    <row r="519" spans="1:19" x14ac:dyDescent="0.25">
      <c r="A519" s="1" t="s">
        <v>305</v>
      </c>
      <c r="B519" s="1" t="s">
        <v>1676</v>
      </c>
      <c r="C519" s="1" t="s">
        <v>1058</v>
      </c>
      <c r="D519" s="1" t="s">
        <v>2077</v>
      </c>
      <c r="E519" s="1" t="s">
        <v>2078</v>
      </c>
      <c r="F519" s="93">
        <v>148.19999999999999</v>
      </c>
      <c r="G519" s="93">
        <v>2.5</v>
      </c>
      <c r="H519" s="93">
        <v>138</v>
      </c>
      <c r="I519" s="93">
        <v>8.6999999999999993</v>
      </c>
      <c r="J519" s="93">
        <v>102</v>
      </c>
      <c r="K519" s="93">
        <v>156</v>
      </c>
      <c r="L519" s="93">
        <v>0.14560000000000001</v>
      </c>
      <c r="M519" s="93">
        <v>3.4</v>
      </c>
      <c r="N519" s="93">
        <v>2.3300000000000001E-2</v>
      </c>
      <c r="O519" s="93">
        <v>0.85</v>
      </c>
      <c r="P519" s="93">
        <v>42.991599999999998</v>
      </c>
      <c r="Q519" s="93">
        <v>0.85</v>
      </c>
      <c r="R519" s="93">
        <v>4.8099999999999997E-2</v>
      </c>
      <c r="S519" s="93">
        <v>3.3</v>
      </c>
    </row>
    <row r="520" spans="1:19" x14ac:dyDescent="0.25">
      <c r="A520" s="1" t="s">
        <v>305</v>
      </c>
      <c r="B520" s="1" t="s">
        <v>1679</v>
      </c>
      <c r="C520" s="1" t="s">
        <v>1083</v>
      </c>
      <c r="D520" s="1" t="s">
        <v>2079</v>
      </c>
      <c r="E520" s="1" t="s">
        <v>2080</v>
      </c>
      <c r="F520" s="93">
        <v>148.30000000000001</v>
      </c>
      <c r="G520" s="93">
        <v>2.2000000000000002</v>
      </c>
      <c r="H520" s="93">
        <v>163.9</v>
      </c>
      <c r="I520" s="93">
        <v>14.4</v>
      </c>
      <c r="J520" s="93">
        <v>414</v>
      </c>
      <c r="K520" s="93">
        <v>186</v>
      </c>
      <c r="L520" s="93">
        <v>0.17519999999999999</v>
      </c>
      <c r="M520" s="93">
        <v>4.8</v>
      </c>
      <c r="N520" s="93">
        <v>2.3300000000000001E-2</v>
      </c>
      <c r="O520" s="93">
        <v>0.75</v>
      </c>
      <c r="P520" s="93">
        <v>42.966799999999999</v>
      </c>
      <c r="Q520" s="93">
        <v>0.75</v>
      </c>
      <c r="R520" s="93">
        <v>5.5100000000000003E-2</v>
      </c>
      <c r="S520" s="93">
        <v>4.18</v>
      </c>
    </row>
    <row r="521" spans="1:19" x14ac:dyDescent="0.25">
      <c r="A521" s="1" t="s">
        <v>305</v>
      </c>
      <c r="B521" s="1" t="s">
        <v>1676</v>
      </c>
      <c r="C521" s="1" t="s">
        <v>1100</v>
      </c>
      <c r="D521" s="1" t="s">
        <v>2081</v>
      </c>
      <c r="E521" s="95" t="s">
        <v>2082</v>
      </c>
      <c r="F521" s="93">
        <v>148.30000000000001</v>
      </c>
      <c r="G521" s="93">
        <v>2.6</v>
      </c>
      <c r="H521" s="93">
        <v>149.19999999999999</v>
      </c>
      <c r="I521" s="93">
        <v>8.6999999999999993</v>
      </c>
      <c r="J521" s="93">
        <v>170</v>
      </c>
      <c r="K521" s="93">
        <v>136</v>
      </c>
      <c r="L521" s="93">
        <v>0.15820000000000001</v>
      </c>
      <c r="M521" s="93">
        <v>3.1</v>
      </c>
      <c r="N521" s="93">
        <v>2.3300000000000001E-2</v>
      </c>
      <c r="O521" s="93">
        <v>0.89</v>
      </c>
      <c r="P521" s="93">
        <v>42.984699999999997</v>
      </c>
      <c r="Q521" s="93">
        <v>0.89</v>
      </c>
      <c r="R521" s="93">
        <v>4.9500000000000002E-2</v>
      </c>
      <c r="S521" s="93">
        <v>2.9</v>
      </c>
    </row>
    <row r="522" spans="1:19" x14ac:dyDescent="0.25">
      <c r="A522" s="1" t="s">
        <v>305</v>
      </c>
      <c r="B522" s="1" t="s">
        <v>1679</v>
      </c>
      <c r="C522" s="1" t="s">
        <v>1070</v>
      </c>
      <c r="D522" s="1" t="s">
        <v>2083</v>
      </c>
      <c r="E522" s="95" t="s">
        <v>2084</v>
      </c>
      <c r="F522" s="93">
        <v>148.4</v>
      </c>
      <c r="G522" s="93">
        <v>2.5</v>
      </c>
      <c r="H522" s="93">
        <v>156.6</v>
      </c>
      <c r="I522" s="93">
        <v>14.9</v>
      </c>
      <c r="J522" s="93">
        <v>292</v>
      </c>
      <c r="K522" s="93">
        <v>208</v>
      </c>
      <c r="L522" s="93">
        <v>0.16669999999999999</v>
      </c>
      <c r="M522" s="93">
        <v>5.0999999999999996</v>
      </c>
      <c r="N522" s="93">
        <v>2.3300000000000001E-2</v>
      </c>
      <c r="O522" s="93">
        <v>0.87</v>
      </c>
      <c r="P522" s="93">
        <v>42.951999999999998</v>
      </c>
      <c r="Q522" s="93">
        <v>0.87</v>
      </c>
      <c r="R522" s="93">
        <v>5.2200000000000003E-2</v>
      </c>
      <c r="S522" s="93">
        <v>4.53</v>
      </c>
    </row>
    <row r="523" spans="1:19" x14ac:dyDescent="0.25">
      <c r="A523" s="1" t="s">
        <v>305</v>
      </c>
      <c r="B523" s="1" t="s">
        <v>1676</v>
      </c>
      <c r="C523" s="1" t="s">
        <v>1100</v>
      </c>
      <c r="D523" s="1" t="s">
        <v>2085</v>
      </c>
      <c r="E523" s="95" t="s">
        <v>2086</v>
      </c>
      <c r="F523" s="93">
        <v>148.4</v>
      </c>
      <c r="G523" s="93">
        <v>3.1</v>
      </c>
      <c r="H523" s="93">
        <v>154.1</v>
      </c>
      <c r="I523" s="93">
        <v>8.1999999999999993</v>
      </c>
      <c r="J523" s="93">
        <v>208</v>
      </c>
      <c r="K523" s="93">
        <v>132</v>
      </c>
      <c r="L523" s="93">
        <v>0.16389999999999999</v>
      </c>
      <c r="M523" s="93">
        <v>2.9</v>
      </c>
      <c r="N523" s="93">
        <v>2.3300000000000001E-2</v>
      </c>
      <c r="O523" s="93">
        <v>1.07</v>
      </c>
      <c r="P523" s="93">
        <v>42.951700000000002</v>
      </c>
      <c r="Q523" s="93">
        <v>1.07</v>
      </c>
      <c r="R523" s="93">
        <v>5.0299999999999997E-2</v>
      </c>
      <c r="S523" s="93">
        <v>2.84</v>
      </c>
    </row>
    <row r="524" spans="1:19" x14ac:dyDescent="0.25">
      <c r="A524" s="1" t="s">
        <v>305</v>
      </c>
      <c r="B524" s="12" t="s">
        <v>2024</v>
      </c>
      <c r="C524" s="1" t="s">
        <v>1094</v>
      </c>
      <c r="D524" s="1" t="s">
        <v>2087</v>
      </c>
      <c r="E524" s="95" t="s">
        <v>2088</v>
      </c>
      <c r="F524" s="93">
        <v>148.4</v>
      </c>
      <c r="G524" s="93">
        <v>5.9</v>
      </c>
      <c r="H524" s="93">
        <v>145</v>
      </c>
      <c r="I524" s="93">
        <v>37.700000000000003</v>
      </c>
      <c r="J524" s="93">
        <v>90</v>
      </c>
      <c r="K524" s="93">
        <v>322</v>
      </c>
      <c r="L524" s="93">
        <v>0.1535</v>
      </c>
      <c r="M524" s="93">
        <v>10.7</v>
      </c>
      <c r="N524" s="93">
        <v>2.3300000000000001E-2</v>
      </c>
      <c r="O524" s="93">
        <v>2</v>
      </c>
      <c r="P524" s="93">
        <v>42.954099999999997</v>
      </c>
      <c r="Q524" s="93">
        <v>2</v>
      </c>
      <c r="R524" s="93">
        <v>4.7800000000000002E-2</v>
      </c>
      <c r="S524" s="93">
        <v>10.53</v>
      </c>
    </row>
    <row r="525" spans="1:19" x14ac:dyDescent="0.25">
      <c r="A525" s="1" t="s">
        <v>305</v>
      </c>
      <c r="B525" s="12" t="s">
        <v>1694</v>
      </c>
      <c r="C525" s="1" t="s">
        <v>1112</v>
      </c>
      <c r="D525" s="1" t="s">
        <v>2089</v>
      </c>
      <c r="E525" s="95" t="s">
        <v>2090</v>
      </c>
      <c r="F525" s="93">
        <v>148.5</v>
      </c>
      <c r="G525" s="93">
        <v>5.7</v>
      </c>
      <c r="H525" s="93">
        <v>151.4</v>
      </c>
      <c r="I525" s="93">
        <v>23.1</v>
      </c>
      <c r="J525" s="93">
        <v>196</v>
      </c>
      <c r="K525" s="93">
        <v>352</v>
      </c>
      <c r="L525" s="93">
        <v>0.1608</v>
      </c>
      <c r="M525" s="93">
        <v>7.8</v>
      </c>
      <c r="N525" s="93">
        <v>2.3300000000000001E-2</v>
      </c>
      <c r="O525" s="93">
        <v>1.93</v>
      </c>
      <c r="P525" s="93">
        <v>42.898000000000003</v>
      </c>
      <c r="Q525" s="93">
        <v>1.93</v>
      </c>
      <c r="R525" s="93">
        <v>0.05</v>
      </c>
      <c r="S525" s="93">
        <v>7.56</v>
      </c>
    </row>
    <row r="526" spans="1:19" x14ac:dyDescent="0.25">
      <c r="A526" s="1" t="s">
        <v>305</v>
      </c>
      <c r="B526" s="12" t="s">
        <v>1694</v>
      </c>
      <c r="C526" s="1" t="s">
        <v>1127</v>
      </c>
      <c r="D526" s="1" t="s">
        <v>2091</v>
      </c>
      <c r="E526" s="95" t="s">
        <v>2092</v>
      </c>
      <c r="F526" s="93">
        <v>148.5</v>
      </c>
      <c r="G526" s="93">
        <v>5.2</v>
      </c>
      <c r="H526" s="93">
        <v>148</v>
      </c>
      <c r="I526" s="93">
        <v>28.9</v>
      </c>
      <c r="J526" s="93">
        <v>138</v>
      </c>
      <c r="K526" s="93">
        <v>364</v>
      </c>
      <c r="L526" s="93">
        <v>0.15690000000000001</v>
      </c>
      <c r="M526" s="93">
        <v>10.4</v>
      </c>
      <c r="N526" s="93">
        <v>2.3300000000000001E-2</v>
      </c>
      <c r="O526" s="93">
        <v>1.79</v>
      </c>
      <c r="P526" s="93">
        <v>42.907200000000003</v>
      </c>
      <c r="Q526" s="93">
        <v>1.79</v>
      </c>
      <c r="R526" s="93">
        <v>4.8800000000000003E-2</v>
      </c>
      <c r="S526" s="93">
        <v>10.29</v>
      </c>
    </row>
    <row r="527" spans="1:19" x14ac:dyDescent="0.25">
      <c r="A527" s="1" t="s">
        <v>305</v>
      </c>
      <c r="B527" s="1" t="s">
        <v>1679</v>
      </c>
      <c r="C527" s="1" t="s">
        <v>1073</v>
      </c>
      <c r="D527" s="1" t="s">
        <v>2093</v>
      </c>
      <c r="E527" s="1" t="s">
        <v>2094</v>
      </c>
      <c r="F527" s="93">
        <v>148.69999999999999</v>
      </c>
      <c r="G527" s="93">
        <v>2.5</v>
      </c>
      <c r="H527" s="93">
        <v>173.1</v>
      </c>
      <c r="I527" s="93">
        <v>18.5</v>
      </c>
      <c r="J527" s="93">
        <v>522</v>
      </c>
      <c r="K527" s="93">
        <v>270</v>
      </c>
      <c r="L527" s="93">
        <v>0.18590000000000001</v>
      </c>
      <c r="M527" s="93">
        <v>5.8</v>
      </c>
      <c r="N527" s="93">
        <v>2.3300000000000001E-2</v>
      </c>
      <c r="O527" s="93">
        <v>0.83</v>
      </c>
      <c r="P527" s="93">
        <v>42.849299999999999</v>
      </c>
      <c r="Q527" s="93">
        <v>0.83</v>
      </c>
      <c r="R527" s="93">
        <v>5.7799999999999997E-2</v>
      </c>
      <c r="S527" s="93">
        <v>6.13</v>
      </c>
    </row>
    <row r="528" spans="1:19" x14ac:dyDescent="0.25">
      <c r="A528" s="1" t="s">
        <v>305</v>
      </c>
      <c r="B528" s="1" t="s">
        <v>1679</v>
      </c>
      <c r="C528" s="1" t="s">
        <v>1100</v>
      </c>
      <c r="D528" s="1" t="s">
        <v>2095</v>
      </c>
      <c r="E528" s="95" t="s">
        <v>2096</v>
      </c>
      <c r="F528" s="93">
        <v>148.69999999999999</v>
      </c>
      <c r="G528" s="93">
        <v>2.2000000000000002</v>
      </c>
      <c r="H528" s="93">
        <v>148.9</v>
      </c>
      <c r="I528" s="93">
        <v>9</v>
      </c>
      <c r="J528" s="93">
        <v>198</v>
      </c>
      <c r="K528" s="93">
        <v>140</v>
      </c>
      <c r="L528" s="93">
        <v>0.15790000000000001</v>
      </c>
      <c r="M528" s="93">
        <v>3.2</v>
      </c>
      <c r="N528" s="93">
        <v>2.3300000000000001E-2</v>
      </c>
      <c r="O528" s="93">
        <v>0.74</v>
      </c>
      <c r="P528" s="93">
        <v>42.853700000000003</v>
      </c>
      <c r="Q528" s="93">
        <v>0.74</v>
      </c>
      <c r="R528" s="93">
        <v>5.0099999999999999E-2</v>
      </c>
      <c r="S528" s="93">
        <v>3.03</v>
      </c>
    </row>
    <row r="529" spans="1:19" x14ac:dyDescent="0.25">
      <c r="A529" s="1" t="s">
        <v>305</v>
      </c>
      <c r="B529" s="1" t="s">
        <v>1679</v>
      </c>
      <c r="C529" s="1" t="s">
        <v>1132</v>
      </c>
      <c r="D529" s="1" t="s">
        <v>2097</v>
      </c>
      <c r="E529" s="95" t="s">
        <v>2098</v>
      </c>
      <c r="F529" s="93">
        <v>148.69999999999999</v>
      </c>
      <c r="G529" s="93">
        <v>1.6</v>
      </c>
      <c r="H529" s="93">
        <v>145.9</v>
      </c>
      <c r="I529" s="93">
        <v>6.5</v>
      </c>
      <c r="J529" s="93">
        <v>150</v>
      </c>
      <c r="K529" s="93">
        <v>102</v>
      </c>
      <c r="L529" s="93">
        <v>0.1545</v>
      </c>
      <c r="M529" s="93">
        <v>2.4</v>
      </c>
      <c r="N529" s="93">
        <v>2.3300000000000001E-2</v>
      </c>
      <c r="O529" s="93">
        <v>0.55000000000000004</v>
      </c>
      <c r="P529" s="93">
        <v>42.847700000000003</v>
      </c>
      <c r="Q529" s="93">
        <v>0.55000000000000004</v>
      </c>
      <c r="R529" s="93">
        <v>4.9099999999999998E-2</v>
      </c>
      <c r="S529" s="93">
        <v>2.19</v>
      </c>
    </row>
    <row r="530" spans="1:19" x14ac:dyDescent="0.25">
      <c r="A530" s="1" t="s">
        <v>305</v>
      </c>
      <c r="B530" s="1" t="s">
        <v>1676</v>
      </c>
      <c r="C530" s="1" t="s">
        <v>1086</v>
      </c>
      <c r="D530" s="1" t="s">
        <v>2099</v>
      </c>
      <c r="E530" s="95" t="s">
        <v>2100</v>
      </c>
      <c r="F530" s="93">
        <v>148.80000000000001</v>
      </c>
      <c r="G530" s="93">
        <v>3.2</v>
      </c>
      <c r="H530" s="93">
        <v>152</v>
      </c>
      <c r="I530" s="93">
        <v>9.6</v>
      </c>
      <c r="J530" s="93">
        <v>196</v>
      </c>
      <c r="K530" s="93">
        <v>166</v>
      </c>
      <c r="L530" s="93">
        <v>0.1615</v>
      </c>
      <c r="M530" s="93">
        <v>3.4</v>
      </c>
      <c r="N530" s="93">
        <v>2.3400000000000001E-2</v>
      </c>
      <c r="O530" s="93">
        <v>1.0900000000000001</v>
      </c>
      <c r="P530" s="93">
        <v>42.812399999999997</v>
      </c>
      <c r="Q530" s="93">
        <v>1.0900000000000001</v>
      </c>
      <c r="R530" s="93">
        <v>0.05</v>
      </c>
      <c r="S530" s="93">
        <v>3.55</v>
      </c>
    </row>
    <row r="531" spans="1:19" x14ac:dyDescent="0.25">
      <c r="A531" s="1" t="s">
        <v>305</v>
      </c>
      <c r="B531" s="1" t="s">
        <v>1679</v>
      </c>
      <c r="C531" s="1" t="s">
        <v>1061</v>
      </c>
      <c r="D531" s="1" t="s">
        <v>2101</v>
      </c>
      <c r="E531" s="95" t="s">
        <v>2102</v>
      </c>
      <c r="F531" s="93">
        <v>148.9</v>
      </c>
      <c r="G531" s="93">
        <v>2</v>
      </c>
      <c r="H531" s="93">
        <v>157</v>
      </c>
      <c r="I531" s="93">
        <v>14.9</v>
      </c>
      <c r="J531" s="93">
        <v>296</v>
      </c>
      <c r="K531" s="93">
        <v>240</v>
      </c>
      <c r="L531" s="93">
        <v>0.16719999999999999</v>
      </c>
      <c r="M531" s="93">
        <v>5.0999999999999996</v>
      </c>
      <c r="N531" s="93">
        <v>2.3400000000000001E-2</v>
      </c>
      <c r="O531" s="93">
        <v>0.68</v>
      </c>
      <c r="P531" s="93">
        <v>42.808399999999999</v>
      </c>
      <c r="Q531" s="93">
        <v>0.68</v>
      </c>
      <c r="R531" s="93">
        <v>5.2200000000000003E-2</v>
      </c>
      <c r="S531" s="93">
        <v>5.24</v>
      </c>
    </row>
    <row r="532" spans="1:19" x14ac:dyDescent="0.25">
      <c r="A532" s="1" t="s">
        <v>305</v>
      </c>
      <c r="B532" s="1" t="s">
        <v>1676</v>
      </c>
      <c r="C532" s="1" t="s">
        <v>1038</v>
      </c>
      <c r="D532" s="1" t="s">
        <v>2103</v>
      </c>
      <c r="E532" s="95" t="s">
        <v>2104</v>
      </c>
      <c r="F532" s="93">
        <v>148.9</v>
      </c>
      <c r="G532" s="93">
        <v>1.7</v>
      </c>
      <c r="H532" s="93">
        <v>149.6</v>
      </c>
      <c r="I532" s="93">
        <v>6.3</v>
      </c>
      <c r="J532" s="93">
        <v>214</v>
      </c>
      <c r="K532" s="93">
        <v>100</v>
      </c>
      <c r="L532" s="93">
        <v>0.15870000000000001</v>
      </c>
      <c r="M532" s="93">
        <v>2.2999999999999998</v>
      </c>
      <c r="N532" s="93">
        <v>2.3400000000000001E-2</v>
      </c>
      <c r="O532" s="93">
        <v>0.59</v>
      </c>
      <c r="P532" s="93">
        <v>42.803699999999999</v>
      </c>
      <c r="Q532" s="93">
        <v>0.59</v>
      </c>
      <c r="R532" s="93">
        <v>5.04E-2</v>
      </c>
      <c r="S532" s="93">
        <v>2.16</v>
      </c>
    </row>
    <row r="533" spans="1:19" x14ac:dyDescent="0.25">
      <c r="A533" s="1" t="s">
        <v>305</v>
      </c>
      <c r="B533" s="12" t="s">
        <v>2024</v>
      </c>
      <c r="C533" s="1" t="s">
        <v>2105</v>
      </c>
      <c r="D533" s="1" t="s">
        <v>2106</v>
      </c>
      <c r="E533" s="95" t="s">
        <v>2107</v>
      </c>
      <c r="F533" s="93">
        <v>148.9</v>
      </c>
      <c r="G533" s="93">
        <v>6.5</v>
      </c>
      <c r="H533" s="93">
        <v>152.80000000000001</v>
      </c>
      <c r="I533" s="93">
        <v>33.700000000000003</v>
      </c>
      <c r="J533" s="93">
        <v>214</v>
      </c>
      <c r="K533" s="93">
        <v>454</v>
      </c>
      <c r="L533" s="93">
        <v>0.16239999999999999</v>
      </c>
      <c r="M533" s="93">
        <v>11.4</v>
      </c>
      <c r="N533" s="93">
        <v>2.3400000000000001E-2</v>
      </c>
      <c r="O533" s="93">
        <v>2.19</v>
      </c>
      <c r="P533" s="93">
        <v>42.787999999999997</v>
      </c>
      <c r="Q533" s="93">
        <v>2.19</v>
      </c>
      <c r="R533" s="93">
        <v>5.04E-2</v>
      </c>
      <c r="S533" s="93">
        <v>11.16</v>
      </c>
    </row>
    <row r="534" spans="1:19" x14ac:dyDescent="0.25">
      <c r="A534" s="1" t="s">
        <v>305</v>
      </c>
      <c r="B534" s="1" t="s">
        <v>1676</v>
      </c>
      <c r="C534" s="1" t="s">
        <v>1115</v>
      </c>
      <c r="D534" s="1" t="s">
        <v>2108</v>
      </c>
      <c r="E534" s="95" t="s">
        <v>2109</v>
      </c>
      <c r="F534" s="93">
        <v>149.1</v>
      </c>
      <c r="G534" s="93">
        <v>1.7</v>
      </c>
      <c r="H534" s="93">
        <v>147.1</v>
      </c>
      <c r="I534" s="93">
        <v>6.1</v>
      </c>
      <c r="J534" s="93">
        <v>142</v>
      </c>
      <c r="K534" s="93">
        <v>90</v>
      </c>
      <c r="L534" s="93">
        <v>0.15590000000000001</v>
      </c>
      <c r="M534" s="93">
        <v>2.2000000000000002</v>
      </c>
      <c r="N534" s="93">
        <v>2.3400000000000001E-2</v>
      </c>
      <c r="O534" s="93">
        <v>0.57999999999999996</v>
      </c>
      <c r="P534" s="93">
        <v>42.747900000000001</v>
      </c>
      <c r="Q534" s="93">
        <v>0.57999999999999996</v>
      </c>
      <c r="R534" s="93">
        <v>4.8899999999999999E-2</v>
      </c>
      <c r="S534" s="93">
        <v>1.95</v>
      </c>
    </row>
    <row r="535" spans="1:19" x14ac:dyDescent="0.25">
      <c r="A535" s="1" t="s">
        <v>305</v>
      </c>
      <c r="B535" s="12" t="s">
        <v>1694</v>
      </c>
      <c r="C535" s="1" t="s">
        <v>1132</v>
      </c>
      <c r="D535" s="1" t="s">
        <v>2110</v>
      </c>
      <c r="E535" s="95" t="s">
        <v>2111</v>
      </c>
      <c r="F535" s="93">
        <v>149.1</v>
      </c>
      <c r="G535" s="93">
        <v>3.6</v>
      </c>
      <c r="H535" s="93">
        <v>141.1</v>
      </c>
      <c r="I535" s="93">
        <v>14.9</v>
      </c>
      <c r="J535" s="93">
        <v>6</v>
      </c>
      <c r="K535" s="93">
        <v>134</v>
      </c>
      <c r="L535" s="93">
        <v>0.14899999999999999</v>
      </c>
      <c r="M535" s="93">
        <v>5.6</v>
      </c>
      <c r="N535" s="93">
        <v>2.3400000000000001E-2</v>
      </c>
      <c r="O535" s="93">
        <v>1.2</v>
      </c>
      <c r="P535" s="93">
        <v>42.735999999999997</v>
      </c>
      <c r="Q535" s="93">
        <v>1.2</v>
      </c>
      <c r="R535" s="93">
        <v>4.6199999999999998E-2</v>
      </c>
      <c r="S535" s="93">
        <v>5.48</v>
      </c>
    </row>
    <row r="536" spans="1:19" x14ac:dyDescent="0.25">
      <c r="A536" s="1" t="s">
        <v>305</v>
      </c>
      <c r="B536" s="12" t="s">
        <v>2024</v>
      </c>
      <c r="C536" s="1" t="s">
        <v>1127</v>
      </c>
      <c r="D536" s="1" t="s">
        <v>2112</v>
      </c>
      <c r="E536" s="95" t="s">
        <v>2113</v>
      </c>
      <c r="F536" s="93">
        <v>149.1</v>
      </c>
      <c r="G536" s="93">
        <v>5</v>
      </c>
      <c r="H536" s="93">
        <v>164.6</v>
      </c>
      <c r="I536" s="93">
        <v>21.1</v>
      </c>
      <c r="J536" s="93">
        <v>392</v>
      </c>
      <c r="K536" s="93">
        <v>304</v>
      </c>
      <c r="L536" s="93">
        <v>0.17599999999999999</v>
      </c>
      <c r="M536" s="93">
        <v>7</v>
      </c>
      <c r="N536" s="93">
        <v>2.3400000000000001E-2</v>
      </c>
      <c r="O536" s="93">
        <v>1.7</v>
      </c>
      <c r="P536" s="93">
        <v>42.731099999999998</v>
      </c>
      <c r="Q536" s="93">
        <v>1.7</v>
      </c>
      <c r="R536" s="93">
        <v>5.45E-2</v>
      </c>
      <c r="S536" s="93">
        <v>6.76</v>
      </c>
    </row>
    <row r="537" spans="1:19" x14ac:dyDescent="0.25">
      <c r="A537" s="1" t="s">
        <v>305</v>
      </c>
      <c r="B537" s="1" t="s">
        <v>1679</v>
      </c>
      <c r="C537" s="1" t="s">
        <v>1135</v>
      </c>
      <c r="D537" s="1" t="s">
        <v>2114</v>
      </c>
      <c r="E537" s="95" t="s">
        <v>2115</v>
      </c>
      <c r="F537" s="93">
        <v>149.19999999999999</v>
      </c>
      <c r="G537" s="93">
        <v>3.3</v>
      </c>
      <c r="H537" s="93">
        <v>146.69999999999999</v>
      </c>
      <c r="I537" s="93">
        <v>15</v>
      </c>
      <c r="J537" s="93">
        <v>132</v>
      </c>
      <c r="K537" s="93">
        <v>238</v>
      </c>
      <c r="L537" s="93">
        <v>0.1555</v>
      </c>
      <c r="M537" s="93">
        <v>5.5</v>
      </c>
      <c r="N537" s="93">
        <v>2.3400000000000001E-2</v>
      </c>
      <c r="O537" s="93">
        <v>1.1100000000000001</v>
      </c>
      <c r="P537" s="93">
        <v>42.698099999999997</v>
      </c>
      <c r="Q537" s="93">
        <v>1.1100000000000001</v>
      </c>
      <c r="R537" s="93">
        <v>4.87E-2</v>
      </c>
      <c r="S537" s="93">
        <v>5.03</v>
      </c>
    </row>
    <row r="538" spans="1:19" x14ac:dyDescent="0.25">
      <c r="A538" s="1" t="s">
        <v>305</v>
      </c>
      <c r="B538" s="12" t="s">
        <v>2024</v>
      </c>
      <c r="C538" s="1" t="s">
        <v>2064</v>
      </c>
      <c r="D538" s="1" t="s">
        <v>2116</v>
      </c>
      <c r="E538" s="95" t="s">
        <v>2117</v>
      </c>
      <c r="F538" s="93">
        <v>149.19999999999999</v>
      </c>
      <c r="G538" s="93">
        <v>2.8</v>
      </c>
      <c r="H538" s="93">
        <v>145.4</v>
      </c>
      <c r="I538" s="93">
        <v>13.9</v>
      </c>
      <c r="J538" s="93">
        <v>84</v>
      </c>
      <c r="K538" s="93">
        <v>184</v>
      </c>
      <c r="L538" s="93">
        <v>0.154</v>
      </c>
      <c r="M538" s="93">
        <v>4.5</v>
      </c>
      <c r="N538" s="93">
        <v>2.3400000000000001E-2</v>
      </c>
      <c r="O538" s="93">
        <v>0.95</v>
      </c>
      <c r="P538" s="93">
        <v>42.708500000000001</v>
      </c>
      <c r="Q538" s="93">
        <v>0.95</v>
      </c>
      <c r="R538" s="93">
        <v>4.7699999999999999E-2</v>
      </c>
      <c r="S538" s="93">
        <v>4.41</v>
      </c>
    </row>
    <row r="539" spans="1:19" x14ac:dyDescent="0.25">
      <c r="A539" s="1" t="s">
        <v>305</v>
      </c>
      <c r="B539" s="1" t="s">
        <v>1679</v>
      </c>
      <c r="C539" s="1" t="s">
        <v>1106</v>
      </c>
      <c r="D539" s="1" t="s">
        <v>2118</v>
      </c>
      <c r="E539" s="95" t="s">
        <v>2119</v>
      </c>
      <c r="F539" s="93">
        <v>149.4</v>
      </c>
      <c r="G539" s="93">
        <v>1.9</v>
      </c>
      <c r="H539" s="93">
        <v>151.9</v>
      </c>
      <c r="I539" s="93">
        <v>7.6</v>
      </c>
      <c r="J539" s="93">
        <v>160</v>
      </c>
      <c r="K539" s="93">
        <v>128</v>
      </c>
      <c r="L539" s="93">
        <v>0.16139999999999999</v>
      </c>
      <c r="M539" s="93">
        <v>2.7</v>
      </c>
      <c r="N539" s="93">
        <v>2.3400000000000001E-2</v>
      </c>
      <c r="O539" s="93">
        <v>0.65</v>
      </c>
      <c r="P539" s="93">
        <v>42.664400000000001</v>
      </c>
      <c r="Q539" s="93">
        <v>0.65</v>
      </c>
      <c r="R539" s="93">
        <v>4.9299999999999997E-2</v>
      </c>
      <c r="S539" s="93">
        <v>2.73</v>
      </c>
    </row>
    <row r="540" spans="1:19" x14ac:dyDescent="0.25">
      <c r="A540" s="1" t="s">
        <v>305</v>
      </c>
      <c r="B540" s="12" t="s">
        <v>2024</v>
      </c>
      <c r="C540" s="1" t="s">
        <v>1100</v>
      </c>
      <c r="D540" s="1" t="s">
        <v>2120</v>
      </c>
      <c r="E540" s="95" t="s">
        <v>2121</v>
      </c>
      <c r="F540" s="93">
        <v>149.4</v>
      </c>
      <c r="G540" s="93">
        <v>9.1</v>
      </c>
      <c r="H540" s="93">
        <v>166.4</v>
      </c>
      <c r="I540" s="93">
        <v>102.1</v>
      </c>
      <c r="J540" s="93">
        <v>414</v>
      </c>
      <c r="K540" s="93">
        <v>816</v>
      </c>
      <c r="L540" s="93">
        <v>0.17810000000000001</v>
      </c>
      <c r="M540" s="93">
        <v>20.7</v>
      </c>
      <c r="N540" s="93">
        <v>2.35E-2</v>
      </c>
      <c r="O540" s="93">
        <v>3.09</v>
      </c>
      <c r="P540" s="93">
        <v>42.639099999999999</v>
      </c>
      <c r="Q540" s="93">
        <v>3.09</v>
      </c>
      <c r="R540" s="93">
        <v>5.5100000000000003E-2</v>
      </c>
      <c r="S540" s="93">
        <v>20.45</v>
      </c>
    </row>
    <row r="541" spans="1:19" x14ac:dyDescent="0.25">
      <c r="A541" s="1" t="s">
        <v>305</v>
      </c>
      <c r="B541" s="1" t="s">
        <v>1679</v>
      </c>
      <c r="C541" s="1" t="s">
        <v>1067</v>
      </c>
      <c r="D541" s="1" t="s">
        <v>2122</v>
      </c>
      <c r="E541" s="95" t="s">
        <v>2123</v>
      </c>
      <c r="F541" s="93">
        <v>149.6</v>
      </c>
      <c r="G541" s="93">
        <v>3</v>
      </c>
      <c r="H541" s="93">
        <v>159.9</v>
      </c>
      <c r="I541" s="93">
        <v>24.2</v>
      </c>
      <c r="J541" s="93">
        <v>322</v>
      </c>
      <c r="K541" s="93">
        <v>286</v>
      </c>
      <c r="L541" s="93">
        <v>0.1706</v>
      </c>
      <c r="M541" s="93">
        <v>8.1999999999999993</v>
      </c>
      <c r="N541" s="93">
        <v>2.35E-2</v>
      </c>
      <c r="O541" s="93">
        <v>1.01</v>
      </c>
      <c r="P541" s="93">
        <v>42.602600000000002</v>
      </c>
      <c r="Q541" s="93">
        <v>1.01</v>
      </c>
      <c r="R541" s="93">
        <v>5.2900000000000003E-2</v>
      </c>
      <c r="S541" s="93">
        <v>6.28</v>
      </c>
    </row>
    <row r="542" spans="1:19" x14ac:dyDescent="0.25">
      <c r="A542" s="1" t="s">
        <v>305</v>
      </c>
      <c r="B542" s="1" t="s">
        <v>1679</v>
      </c>
      <c r="C542" s="1" t="s">
        <v>1076</v>
      </c>
      <c r="D542" s="1" t="s">
        <v>2124</v>
      </c>
      <c r="E542" s="95" t="s">
        <v>2125</v>
      </c>
      <c r="F542" s="93">
        <v>149.80000000000001</v>
      </c>
      <c r="G542" s="93">
        <v>2.4</v>
      </c>
      <c r="H542" s="93">
        <v>153.5</v>
      </c>
      <c r="I542" s="93">
        <v>15.3</v>
      </c>
      <c r="J542" s="93">
        <v>222</v>
      </c>
      <c r="K542" s="93">
        <v>214</v>
      </c>
      <c r="L542" s="93">
        <v>0.1633</v>
      </c>
      <c r="M542" s="93">
        <v>5.4</v>
      </c>
      <c r="N542" s="93">
        <v>2.35E-2</v>
      </c>
      <c r="O542" s="93">
        <v>0.82</v>
      </c>
      <c r="P542" s="93">
        <v>42.532899999999998</v>
      </c>
      <c r="Q542" s="93">
        <v>0.82</v>
      </c>
      <c r="R542" s="93">
        <v>5.0599999999999999E-2</v>
      </c>
      <c r="S542" s="93">
        <v>4.6100000000000003</v>
      </c>
    </row>
    <row r="543" spans="1:19" x14ac:dyDescent="0.25">
      <c r="A543" s="1" t="s">
        <v>305</v>
      </c>
      <c r="B543" s="1" t="s">
        <v>1679</v>
      </c>
      <c r="C543" s="1" t="s">
        <v>1109</v>
      </c>
      <c r="D543" s="1" t="s">
        <v>2126</v>
      </c>
      <c r="E543" s="95" t="s">
        <v>2127</v>
      </c>
      <c r="F543" s="93">
        <v>150.1</v>
      </c>
      <c r="G543" s="93">
        <v>1.2</v>
      </c>
      <c r="H543" s="93">
        <v>148.4</v>
      </c>
      <c r="I543" s="93">
        <v>5.8</v>
      </c>
      <c r="J543" s="93">
        <v>170</v>
      </c>
      <c r="K543" s="93">
        <v>92</v>
      </c>
      <c r="L543" s="93">
        <v>0.15740000000000001</v>
      </c>
      <c r="M543" s="93">
        <v>2.1</v>
      </c>
      <c r="N543" s="93">
        <v>2.3599999999999999E-2</v>
      </c>
      <c r="O543" s="93">
        <v>0.41</v>
      </c>
      <c r="P543" s="93">
        <v>42.451799999999999</v>
      </c>
      <c r="Q543" s="93">
        <v>0.41</v>
      </c>
      <c r="R543" s="93">
        <v>4.9500000000000002E-2</v>
      </c>
      <c r="S543" s="93">
        <v>1.94</v>
      </c>
    </row>
    <row r="544" spans="1:19" x14ac:dyDescent="0.25">
      <c r="A544" s="1" t="s">
        <v>305</v>
      </c>
      <c r="B544" s="12" t="s">
        <v>2024</v>
      </c>
      <c r="C544" s="1" t="s">
        <v>2039</v>
      </c>
      <c r="D544" s="1" t="s">
        <v>2128</v>
      </c>
      <c r="E544" s="95" t="s">
        <v>2129</v>
      </c>
      <c r="F544" s="93">
        <v>150.19999999999999</v>
      </c>
      <c r="G544" s="93">
        <v>8.4</v>
      </c>
      <c r="H544" s="93">
        <v>152.9</v>
      </c>
      <c r="I544" s="93">
        <v>56.5</v>
      </c>
      <c r="J544" s="93">
        <v>194</v>
      </c>
      <c r="K544" s="93">
        <v>608</v>
      </c>
      <c r="L544" s="93">
        <v>0.16250000000000001</v>
      </c>
      <c r="M544" s="93">
        <v>20.5</v>
      </c>
      <c r="N544" s="93">
        <v>2.3599999999999999E-2</v>
      </c>
      <c r="O544" s="93">
        <v>2.84</v>
      </c>
      <c r="P544" s="93">
        <v>42.415900000000001</v>
      </c>
      <c r="Q544" s="93">
        <v>2.84</v>
      </c>
      <c r="R544" s="93">
        <v>0.05</v>
      </c>
      <c r="S544" s="93">
        <v>20.28</v>
      </c>
    </row>
    <row r="545" spans="1:19" x14ac:dyDescent="0.25">
      <c r="A545" s="1" t="s">
        <v>305</v>
      </c>
      <c r="B545" s="1" t="s">
        <v>1679</v>
      </c>
      <c r="C545" s="1" t="s">
        <v>1086</v>
      </c>
      <c r="D545" s="1" t="s">
        <v>2130</v>
      </c>
      <c r="E545" s="95" t="s">
        <v>2131</v>
      </c>
      <c r="F545" s="93">
        <v>150.30000000000001</v>
      </c>
      <c r="G545" s="93">
        <v>1.9</v>
      </c>
      <c r="H545" s="93">
        <v>155.30000000000001</v>
      </c>
      <c r="I545" s="93">
        <v>6.7</v>
      </c>
      <c r="J545" s="93">
        <v>254</v>
      </c>
      <c r="K545" s="93">
        <v>100</v>
      </c>
      <c r="L545" s="93">
        <v>0.1653</v>
      </c>
      <c r="M545" s="93">
        <v>2.2999999999999998</v>
      </c>
      <c r="N545" s="93">
        <v>2.3599999999999999E-2</v>
      </c>
      <c r="O545" s="93">
        <v>0.66</v>
      </c>
      <c r="P545" s="93">
        <v>42.4024</v>
      </c>
      <c r="Q545" s="93">
        <v>0.66</v>
      </c>
      <c r="R545" s="93">
        <v>5.1299999999999998E-2</v>
      </c>
      <c r="S545" s="93">
        <v>2.15</v>
      </c>
    </row>
    <row r="546" spans="1:19" x14ac:dyDescent="0.25">
      <c r="A546" s="1" t="s">
        <v>305</v>
      </c>
      <c r="B546" s="12" t="s">
        <v>1694</v>
      </c>
      <c r="C546" s="1" t="s">
        <v>1112</v>
      </c>
      <c r="D546" s="1" t="s">
        <v>2132</v>
      </c>
      <c r="E546" s="95" t="s">
        <v>2133</v>
      </c>
      <c r="F546" s="93">
        <v>150.4</v>
      </c>
      <c r="G546" s="93">
        <v>3.2</v>
      </c>
      <c r="H546" s="93">
        <v>143.6</v>
      </c>
      <c r="I546" s="93">
        <v>13.5</v>
      </c>
      <c r="J546" s="93">
        <v>32</v>
      </c>
      <c r="K546" s="93">
        <v>134</v>
      </c>
      <c r="L546" s="93">
        <v>0.15190000000000001</v>
      </c>
      <c r="M546" s="93">
        <v>4.5</v>
      </c>
      <c r="N546" s="93">
        <v>2.3599999999999999E-2</v>
      </c>
      <c r="O546" s="93">
        <v>1.07</v>
      </c>
      <c r="P546" s="93">
        <v>42.360799999999998</v>
      </c>
      <c r="Q546" s="93">
        <v>1.07</v>
      </c>
      <c r="R546" s="93">
        <v>4.6699999999999998E-2</v>
      </c>
      <c r="S546" s="93">
        <v>4.42</v>
      </c>
    </row>
    <row r="547" spans="1:19" x14ac:dyDescent="0.25">
      <c r="A547" s="1" t="s">
        <v>305</v>
      </c>
      <c r="B547" s="1" t="s">
        <v>1679</v>
      </c>
      <c r="C547" s="1" t="s">
        <v>1097</v>
      </c>
      <c r="D547" s="1" t="s">
        <v>2134</v>
      </c>
      <c r="E547" s="95" t="s">
        <v>2135</v>
      </c>
      <c r="F547" s="93">
        <v>150.69999999999999</v>
      </c>
      <c r="G547" s="93">
        <v>1.5</v>
      </c>
      <c r="H547" s="93">
        <v>155.30000000000001</v>
      </c>
      <c r="I547" s="93">
        <v>6.9</v>
      </c>
      <c r="J547" s="93">
        <v>212</v>
      </c>
      <c r="K547" s="93">
        <v>100</v>
      </c>
      <c r="L547" s="93">
        <v>0.1653</v>
      </c>
      <c r="M547" s="93">
        <v>2.4</v>
      </c>
      <c r="N547" s="93">
        <v>2.3699999999999999E-2</v>
      </c>
      <c r="O547" s="93">
        <v>0.51</v>
      </c>
      <c r="P547" s="93">
        <v>42.2667</v>
      </c>
      <c r="Q547" s="93">
        <v>0.51</v>
      </c>
      <c r="R547" s="93">
        <v>5.04E-2</v>
      </c>
      <c r="S547" s="93">
        <v>2.17</v>
      </c>
    </row>
    <row r="548" spans="1:19" x14ac:dyDescent="0.25">
      <c r="A548" s="1" t="s">
        <v>305</v>
      </c>
      <c r="B548" s="1" t="s">
        <v>1679</v>
      </c>
      <c r="C548" s="1" t="s">
        <v>1038</v>
      </c>
      <c r="D548" s="1" t="s">
        <v>2136</v>
      </c>
      <c r="E548" s="95" t="s">
        <v>2137</v>
      </c>
      <c r="F548" s="93">
        <v>151</v>
      </c>
      <c r="G548" s="93">
        <v>1.7</v>
      </c>
      <c r="H548" s="93">
        <v>155.4</v>
      </c>
      <c r="I548" s="93">
        <v>6.4</v>
      </c>
      <c r="J548" s="93">
        <v>214</v>
      </c>
      <c r="K548" s="93">
        <v>104</v>
      </c>
      <c r="L548" s="93">
        <v>0.1653</v>
      </c>
      <c r="M548" s="93">
        <v>2.2000000000000002</v>
      </c>
      <c r="N548" s="93">
        <v>2.3699999999999999E-2</v>
      </c>
      <c r="O548" s="93">
        <v>0.57999999999999996</v>
      </c>
      <c r="P548" s="93">
        <v>42.205599999999997</v>
      </c>
      <c r="Q548" s="93">
        <v>0.57999999999999996</v>
      </c>
      <c r="R548" s="93">
        <v>5.04E-2</v>
      </c>
      <c r="S548" s="93">
        <v>2.2599999999999998</v>
      </c>
    </row>
    <row r="549" spans="1:19" x14ac:dyDescent="0.25">
      <c r="A549" s="1" t="s">
        <v>305</v>
      </c>
      <c r="B549" s="1" t="s">
        <v>1676</v>
      </c>
      <c r="C549" s="1" t="s">
        <v>1070</v>
      </c>
      <c r="D549" s="1" t="s">
        <v>2138</v>
      </c>
      <c r="E549" s="1" t="s">
        <v>2139</v>
      </c>
      <c r="F549" s="93">
        <v>151.19999999999999</v>
      </c>
      <c r="G549" s="93">
        <v>2.2000000000000002</v>
      </c>
      <c r="H549" s="93">
        <v>167.9</v>
      </c>
      <c r="I549" s="93">
        <v>8.3000000000000007</v>
      </c>
      <c r="J549" s="93">
        <v>410</v>
      </c>
      <c r="K549" s="93">
        <v>132</v>
      </c>
      <c r="L549" s="93">
        <v>0.17979999999999999</v>
      </c>
      <c r="M549" s="93">
        <v>2.7</v>
      </c>
      <c r="N549" s="93">
        <v>2.3699999999999999E-2</v>
      </c>
      <c r="O549" s="93">
        <v>0.74</v>
      </c>
      <c r="P549" s="93">
        <v>42.145299999999999</v>
      </c>
      <c r="Q549" s="93">
        <v>0.74</v>
      </c>
      <c r="R549" s="93">
        <v>5.5E-2</v>
      </c>
      <c r="S549" s="93">
        <v>2.94</v>
      </c>
    </row>
    <row r="550" spans="1:19" x14ac:dyDescent="0.25">
      <c r="A550" s="1" t="s">
        <v>305</v>
      </c>
      <c r="B550" s="1" t="s">
        <v>1679</v>
      </c>
      <c r="C550" s="1" t="s">
        <v>1167</v>
      </c>
      <c r="D550" s="1" t="s">
        <v>2140</v>
      </c>
      <c r="E550" s="95" t="s">
        <v>2141</v>
      </c>
      <c r="F550" s="93">
        <v>151.5</v>
      </c>
      <c r="G550" s="93">
        <v>1.6</v>
      </c>
      <c r="H550" s="93">
        <v>156.6</v>
      </c>
      <c r="I550" s="93">
        <v>9.6</v>
      </c>
      <c r="J550" s="93">
        <v>208</v>
      </c>
      <c r="K550" s="93">
        <v>152</v>
      </c>
      <c r="L550" s="93">
        <v>0.1668</v>
      </c>
      <c r="M550" s="93">
        <v>3.3</v>
      </c>
      <c r="N550" s="93">
        <v>2.3800000000000002E-2</v>
      </c>
      <c r="O550" s="93">
        <v>0.54</v>
      </c>
      <c r="P550" s="93">
        <v>42.061500000000002</v>
      </c>
      <c r="Q550" s="93">
        <v>0.54</v>
      </c>
      <c r="R550" s="93">
        <v>5.0299999999999997E-2</v>
      </c>
      <c r="S550" s="93">
        <v>3.26</v>
      </c>
    </row>
    <row r="551" spans="1:19" x14ac:dyDescent="0.25">
      <c r="A551" s="1" t="s">
        <v>305</v>
      </c>
      <c r="B551" s="12" t="s">
        <v>1694</v>
      </c>
      <c r="C551" s="1" t="s">
        <v>1055</v>
      </c>
      <c r="D551" s="1" t="s">
        <v>2142</v>
      </c>
      <c r="E551" s="95" t="s">
        <v>2143</v>
      </c>
      <c r="F551" s="93">
        <v>151.69999999999999</v>
      </c>
      <c r="G551" s="93">
        <v>7.9</v>
      </c>
      <c r="H551" s="93">
        <v>165.5</v>
      </c>
      <c r="I551" s="93">
        <v>35</v>
      </c>
      <c r="J551" s="93">
        <v>366</v>
      </c>
      <c r="K551" s="93">
        <v>482</v>
      </c>
      <c r="L551" s="93">
        <v>0.17699999999999999</v>
      </c>
      <c r="M551" s="93">
        <v>10.9</v>
      </c>
      <c r="N551" s="93">
        <v>2.3800000000000002E-2</v>
      </c>
      <c r="O551" s="93">
        <v>2.63</v>
      </c>
      <c r="P551" s="93">
        <v>41.982999999999997</v>
      </c>
      <c r="Q551" s="93">
        <v>2.63</v>
      </c>
      <c r="R551" s="93">
        <v>5.3900000000000003E-2</v>
      </c>
      <c r="S551" s="93">
        <v>10.61</v>
      </c>
    </row>
    <row r="552" spans="1:19" x14ac:dyDescent="0.25">
      <c r="A552" s="1" t="s">
        <v>305</v>
      </c>
      <c r="B552" s="1" t="s">
        <v>1679</v>
      </c>
      <c r="C552" s="1" t="s">
        <v>1070</v>
      </c>
      <c r="D552" s="1" t="s">
        <v>2144</v>
      </c>
      <c r="E552" s="95" t="s">
        <v>2145</v>
      </c>
      <c r="F552" s="93">
        <v>152.19999999999999</v>
      </c>
      <c r="G552" s="93">
        <v>2</v>
      </c>
      <c r="H552" s="93">
        <v>151.30000000000001</v>
      </c>
      <c r="I552" s="93">
        <v>6.4</v>
      </c>
      <c r="J552" s="93">
        <v>140</v>
      </c>
      <c r="K552" s="93">
        <v>106</v>
      </c>
      <c r="L552" s="93">
        <v>0.16070000000000001</v>
      </c>
      <c r="M552" s="93">
        <v>2.2999999999999998</v>
      </c>
      <c r="N552" s="93">
        <v>2.3900000000000001E-2</v>
      </c>
      <c r="O552" s="93">
        <v>0.67</v>
      </c>
      <c r="P552" s="93">
        <v>41.869300000000003</v>
      </c>
      <c r="Q552" s="93">
        <v>0.67</v>
      </c>
      <c r="R552" s="93">
        <v>4.8899999999999999E-2</v>
      </c>
      <c r="S552" s="93">
        <v>2.2400000000000002</v>
      </c>
    </row>
    <row r="553" spans="1:19" x14ac:dyDescent="0.25">
      <c r="A553" s="1" t="s">
        <v>305</v>
      </c>
      <c r="B553" s="1" t="s">
        <v>1679</v>
      </c>
      <c r="C553" s="1" t="s">
        <v>1047</v>
      </c>
      <c r="D553" s="1" t="s">
        <v>2146</v>
      </c>
      <c r="E553" s="1" t="s">
        <v>2147</v>
      </c>
      <c r="F553" s="93">
        <v>152.4</v>
      </c>
      <c r="G553" s="93">
        <v>0.5</v>
      </c>
      <c r="H553" s="93">
        <v>162</v>
      </c>
      <c r="I553" s="93">
        <v>3.4</v>
      </c>
      <c r="J553" s="93">
        <v>318</v>
      </c>
      <c r="K553" s="93">
        <v>48</v>
      </c>
      <c r="L553" s="93">
        <v>0.17299999999999999</v>
      </c>
      <c r="M553" s="93">
        <v>1.2</v>
      </c>
      <c r="N553" s="93">
        <v>2.3900000000000001E-2</v>
      </c>
      <c r="O553" s="93">
        <v>0.18</v>
      </c>
      <c r="P553" s="93">
        <v>41.803600000000003</v>
      </c>
      <c r="Q553" s="93">
        <v>0.18</v>
      </c>
      <c r="R553" s="93">
        <v>5.28E-2</v>
      </c>
      <c r="S553" s="93">
        <v>1.08</v>
      </c>
    </row>
    <row r="554" spans="1:19" x14ac:dyDescent="0.25">
      <c r="A554" s="1" t="s">
        <v>305</v>
      </c>
      <c r="B554" s="1" t="s">
        <v>1679</v>
      </c>
      <c r="C554" s="1" t="s">
        <v>1055</v>
      </c>
      <c r="D554" s="1" t="s">
        <v>2148</v>
      </c>
      <c r="E554" s="95" t="s">
        <v>2149</v>
      </c>
      <c r="F554" s="93">
        <v>152.6</v>
      </c>
      <c r="G554" s="93">
        <v>2.7</v>
      </c>
      <c r="H554" s="93">
        <v>152.1</v>
      </c>
      <c r="I554" s="93">
        <v>12.4</v>
      </c>
      <c r="J554" s="93">
        <v>132</v>
      </c>
      <c r="K554" s="93">
        <v>202</v>
      </c>
      <c r="L554" s="93">
        <v>0.16159999999999999</v>
      </c>
      <c r="M554" s="93">
        <v>4.4000000000000004</v>
      </c>
      <c r="N554" s="93">
        <v>2.4E-2</v>
      </c>
      <c r="O554" s="93">
        <v>0.88</v>
      </c>
      <c r="P554" s="93">
        <v>41.734000000000002</v>
      </c>
      <c r="Q554" s="93">
        <v>0.88</v>
      </c>
      <c r="R554" s="93">
        <v>4.87E-2</v>
      </c>
      <c r="S554" s="93">
        <v>4.2699999999999996</v>
      </c>
    </row>
    <row r="555" spans="1:19" x14ac:dyDescent="0.25">
      <c r="A555" s="1" t="s">
        <v>305</v>
      </c>
      <c r="B555" s="12" t="s">
        <v>1694</v>
      </c>
      <c r="C555" s="1" t="s">
        <v>1091</v>
      </c>
      <c r="D555" s="1" t="s">
        <v>2150</v>
      </c>
      <c r="E555" s="95" t="s">
        <v>2151</v>
      </c>
      <c r="F555" s="93">
        <v>152.6</v>
      </c>
      <c r="G555" s="93">
        <v>5.4</v>
      </c>
      <c r="H555" s="93">
        <v>158.1</v>
      </c>
      <c r="I555" s="93">
        <v>31.6</v>
      </c>
      <c r="J555" s="93">
        <v>240</v>
      </c>
      <c r="K555" s="93">
        <v>454</v>
      </c>
      <c r="L555" s="93">
        <v>0.16850000000000001</v>
      </c>
      <c r="M555" s="93">
        <v>10.1</v>
      </c>
      <c r="N555" s="93">
        <v>2.4E-2</v>
      </c>
      <c r="O555" s="93">
        <v>1.8</v>
      </c>
      <c r="P555" s="93">
        <v>41.7483</v>
      </c>
      <c r="Q555" s="93">
        <v>1.8</v>
      </c>
      <c r="R555" s="93">
        <v>5.0999999999999997E-2</v>
      </c>
      <c r="S555" s="93">
        <v>9.91</v>
      </c>
    </row>
    <row r="556" spans="1:19" x14ac:dyDescent="0.25">
      <c r="A556" s="1" t="s">
        <v>305</v>
      </c>
      <c r="B556" s="1" t="s">
        <v>1676</v>
      </c>
      <c r="C556" s="1" t="s">
        <v>1132</v>
      </c>
      <c r="D556" s="1" t="s">
        <v>2152</v>
      </c>
      <c r="E556" s="1" t="s">
        <v>2153</v>
      </c>
      <c r="F556" s="93">
        <v>152.80000000000001</v>
      </c>
      <c r="G556" s="93">
        <v>1.7</v>
      </c>
      <c r="H556" s="93">
        <v>160.4</v>
      </c>
      <c r="I556" s="93">
        <v>9.9</v>
      </c>
      <c r="J556" s="93">
        <v>282</v>
      </c>
      <c r="K556" s="93">
        <v>146</v>
      </c>
      <c r="L556" s="93">
        <v>0.1711</v>
      </c>
      <c r="M556" s="93">
        <v>3.3</v>
      </c>
      <c r="N556" s="93">
        <v>2.4E-2</v>
      </c>
      <c r="O556" s="93">
        <v>0.56000000000000005</v>
      </c>
      <c r="P556" s="93">
        <v>41.690300000000001</v>
      </c>
      <c r="Q556" s="93">
        <v>0.56000000000000005</v>
      </c>
      <c r="R556" s="93">
        <v>5.1999999999999998E-2</v>
      </c>
      <c r="S556" s="93">
        <v>3.15</v>
      </c>
    </row>
    <row r="557" spans="1:19" x14ac:dyDescent="0.25">
      <c r="A557" s="1" t="s">
        <v>305</v>
      </c>
      <c r="B557" s="1" t="s">
        <v>1679</v>
      </c>
      <c r="C557" s="1" t="s">
        <v>1140</v>
      </c>
      <c r="D557" s="1" t="s">
        <v>2154</v>
      </c>
      <c r="E557" s="1" t="s">
        <v>2155</v>
      </c>
      <c r="F557" s="93">
        <v>153</v>
      </c>
      <c r="G557" s="93">
        <v>2</v>
      </c>
      <c r="H557" s="93">
        <v>159.5</v>
      </c>
      <c r="I557" s="93">
        <v>7.2</v>
      </c>
      <c r="J557" s="93">
        <v>256</v>
      </c>
      <c r="K557" s="93">
        <v>110</v>
      </c>
      <c r="L557" s="93">
        <v>0.1701</v>
      </c>
      <c r="M557" s="93">
        <v>2.4</v>
      </c>
      <c r="N557" s="93">
        <v>2.4E-2</v>
      </c>
      <c r="O557" s="93">
        <v>0.65</v>
      </c>
      <c r="P557" s="93">
        <v>41.628500000000003</v>
      </c>
      <c r="Q557" s="93">
        <v>0.65</v>
      </c>
      <c r="R557" s="93">
        <v>5.1400000000000001E-2</v>
      </c>
      <c r="S557" s="93">
        <v>2.37</v>
      </c>
    </row>
    <row r="558" spans="1:19" x14ac:dyDescent="0.25">
      <c r="A558" s="1" t="s">
        <v>305</v>
      </c>
      <c r="B558" s="1" t="s">
        <v>1679</v>
      </c>
      <c r="C558" s="1" t="s">
        <v>1035</v>
      </c>
      <c r="D558" s="1" t="s">
        <v>2156</v>
      </c>
      <c r="E558" s="95" t="s">
        <v>2157</v>
      </c>
      <c r="F558" s="93">
        <v>153.19999999999999</v>
      </c>
      <c r="G558" s="93">
        <v>1.2</v>
      </c>
      <c r="H558" s="93">
        <v>155.30000000000001</v>
      </c>
      <c r="I558" s="93">
        <v>8.6</v>
      </c>
      <c r="J558" s="93">
        <v>214</v>
      </c>
      <c r="K558" s="93">
        <v>136</v>
      </c>
      <c r="L558" s="93">
        <v>0.1653</v>
      </c>
      <c r="M558" s="93">
        <v>3</v>
      </c>
      <c r="N558" s="93">
        <v>2.41E-2</v>
      </c>
      <c r="O558" s="93">
        <v>0.41</v>
      </c>
      <c r="P558" s="93">
        <v>41.569400000000002</v>
      </c>
      <c r="Q558" s="93">
        <v>0.41</v>
      </c>
      <c r="R558" s="93">
        <v>5.04E-2</v>
      </c>
      <c r="S558" s="93">
        <v>2.92</v>
      </c>
    </row>
    <row r="559" spans="1:19" x14ac:dyDescent="0.25">
      <c r="A559" s="1" t="s">
        <v>305</v>
      </c>
      <c r="B559" s="1" t="s">
        <v>1679</v>
      </c>
      <c r="C559" s="1" t="s">
        <v>1174</v>
      </c>
      <c r="D559" s="1" t="s">
        <v>2158</v>
      </c>
      <c r="E559" s="1" t="s">
        <v>2159</v>
      </c>
      <c r="F559" s="93">
        <v>153.19999999999999</v>
      </c>
      <c r="G559" s="93">
        <v>2.6</v>
      </c>
      <c r="H559" s="93">
        <v>168.8</v>
      </c>
      <c r="I559" s="93">
        <v>13</v>
      </c>
      <c r="J559" s="93">
        <v>372</v>
      </c>
      <c r="K559" s="93">
        <v>188</v>
      </c>
      <c r="L559" s="93">
        <v>0.18090000000000001</v>
      </c>
      <c r="M559" s="93">
        <v>4.2</v>
      </c>
      <c r="N559" s="93">
        <v>2.4E-2</v>
      </c>
      <c r="O559" s="93">
        <v>0.86</v>
      </c>
      <c r="P559" s="93">
        <v>41.582000000000001</v>
      </c>
      <c r="Q559" s="93">
        <v>0.86</v>
      </c>
      <c r="R559" s="93">
        <v>5.4100000000000002E-2</v>
      </c>
      <c r="S559" s="93">
        <v>4.16</v>
      </c>
    </row>
    <row r="560" spans="1:19" x14ac:dyDescent="0.25">
      <c r="A560" s="1" t="s">
        <v>305</v>
      </c>
      <c r="B560" s="12" t="s">
        <v>1694</v>
      </c>
      <c r="C560" s="1" t="s">
        <v>1109</v>
      </c>
      <c r="D560" s="1" t="s">
        <v>2160</v>
      </c>
      <c r="E560" s="95" t="s">
        <v>2161</v>
      </c>
      <c r="F560" s="93">
        <v>153.5</v>
      </c>
      <c r="G560" s="93">
        <v>4.5</v>
      </c>
      <c r="H560" s="93">
        <v>146.30000000000001</v>
      </c>
      <c r="I560" s="93">
        <v>13.9</v>
      </c>
      <c r="J560" s="93">
        <v>28</v>
      </c>
      <c r="K560" s="93">
        <v>146</v>
      </c>
      <c r="L560" s="93">
        <v>0.15490000000000001</v>
      </c>
      <c r="M560" s="93">
        <v>5.3</v>
      </c>
      <c r="N560" s="93">
        <v>2.41E-2</v>
      </c>
      <c r="O560" s="93">
        <v>1.5</v>
      </c>
      <c r="P560" s="93">
        <v>41.485700000000001</v>
      </c>
      <c r="Q560" s="93">
        <v>1.5</v>
      </c>
      <c r="R560" s="93">
        <v>4.6600000000000003E-2</v>
      </c>
      <c r="S560" s="93">
        <v>5.09</v>
      </c>
    </row>
    <row r="561" spans="1:19" x14ac:dyDescent="0.25">
      <c r="A561" s="1" t="s">
        <v>305</v>
      </c>
      <c r="B561" s="1" t="s">
        <v>1679</v>
      </c>
      <c r="C561" s="1" t="s">
        <v>1067</v>
      </c>
      <c r="D561" s="1" t="s">
        <v>2162</v>
      </c>
      <c r="E561" s="95" t="s">
        <v>2163</v>
      </c>
      <c r="F561" s="93">
        <v>153.6</v>
      </c>
      <c r="G561" s="93">
        <v>0.9</v>
      </c>
      <c r="H561" s="93">
        <v>154.19999999999999</v>
      </c>
      <c r="I561" s="93">
        <v>3</v>
      </c>
      <c r="J561" s="93">
        <v>206</v>
      </c>
      <c r="K561" s="93">
        <v>44</v>
      </c>
      <c r="L561" s="93">
        <v>0.16400000000000001</v>
      </c>
      <c r="M561" s="93">
        <v>1</v>
      </c>
      <c r="N561" s="93">
        <v>2.41E-2</v>
      </c>
      <c r="O561" s="93">
        <v>0.3</v>
      </c>
      <c r="P561" s="93">
        <v>41.4681</v>
      </c>
      <c r="Q561" s="93">
        <v>0.3</v>
      </c>
      <c r="R561" s="93">
        <v>5.0299999999999997E-2</v>
      </c>
      <c r="S561" s="93">
        <v>0.96</v>
      </c>
    </row>
    <row r="562" spans="1:19" x14ac:dyDescent="0.25">
      <c r="A562" s="1" t="s">
        <v>305</v>
      </c>
      <c r="B562" s="1" t="s">
        <v>1679</v>
      </c>
      <c r="C562" s="1" t="s">
        <v>1044</v>
      </c>
      <c r="D562" s="1" t="s">
        <v>2164</v>
      </c>
      <c r="E562" s="95" t="s">
        <v>2165</v>
      </c>
      <c r="F562" s="93">
        <v>153.9</v>
      </c>
      <c r="G562" s="93">
        <v>1.7</v>
      </c>
      <c r="H562" s="93">
        <v>156.4</v>
      </c>
      <c r="I562" s="93">
        <v>10.6</v>
      </c>
      <c r="J562" s="93">
        <v>226</v>
      </c>
      <c r="K562" s="93">
        <v>182</v>
      </c>
      <c r="L562" s="93">
        <v>0.16650000000000001</v>
      </c>
      <c r="M562" s="93">
        <v>3.7</v>
      </c>
      <c r="N562" s="93">
        <v>2.4199999999999999E-2</v>
      </c>
      <c r="O562" s="93">
        <v>0.56999999999999995</v>
      </c>
      <c r="P562" s="93">
        <v>41.400599999999997</v>
      </c>
      <c r="Q562" s="93">
        <v>0.56999999999999995</v>
      </c>
      <c r="R562" s="93">
        <v>5.0700000000000002E-2</v>
      </c>
      <c r="S562" s="93">
        <v>3.93</v>
      </c>
    </row>
    <row r="563" spans="1:19" x14ac:dyDescent="0.25">
      <c r="A563" s="1" t="s">
        <v>305</v>
      </c>
      <c r="B563" s="1" t="s">
        <v>1679</v>
      </c>
      <c r="C563" s="1" t="s">
        <v>1035</v>
      </c>
      <c r="D563" s="1" t="s">
        <v>2166</v>
      </c>
      <c r="E563" s="1" t="s">
        <v>2167</v>
      </c>
      <c r="F563" s="93">
        <v>154.69999999999999</v>
      </c>
      <c r="G563" s="93">
        <v>2.1</v>
      </c>
      <c r="H563" s="93">
        <v>181.2</v>
      </c>
      <c r="I563" s="93">
        <v>9.4</v>
      </c>
      <c r="J563" s="93">
        <v>612</v>
      </c>
      <c r="K563" s="93">
        <v>114</v>
      </c>
      <c r="L563" s="93">
        <v>0.1953</v>
      </c>
      <c r="M563" s="93">
        <v>2.8</v>
      </c>
      <c r="N563" s="93">
        <v>2.4299999999999999E-2</v>
      </c>
      <c r="O563" s="93">
        <v>0.68</v>
      </c>
      <c r="P563" s="93">
        <v>41.179699999999997</v>
      </c>
      <c r="Q563" s="93">
        <v>0.68</v>
      </c>
      <c r="R563" s="93">
        <v>6.0299999999999999E-2</v>
      </c>
      <c r="S563" s="93">
        <v>2.62</v>
      </c>
    </row>
    <row r="564" spans="1:19" x14ac:dyDescent="0.25">
      <c r="A564" s="1" t="s">
        <v>305</v>
      </c>
      <c r="B564" s="12" t="s">
        <v>1694</v>
      </c>
      <c r="C564" s="1" t="s">
        <v>1047</v>
      </c>
      <c r="D564" s="1" t="s">
        <v>2168</v>
      </c>
      <c r="E564" s="1" t="s">
        <v>2169</v>
      </c>
      <c r="F564" s="93">
        <v>155.69999999999999</v>
      </c>
      <c r="G564" s="93">
        <v>4.7</v>
      </c>
      <c r="H564" s="93">
        <v>185</v>
      </c>
      <c r="I564" s="93">
        <v>16.899999999999999</v>
      </c>
      <c r="J564" s="93">
        <v>576</v>
      </c>
      <c r="K564" s="93">
        <v>210</v>
      </c>
      <c r="L564" s="93">
        <v>0.19980000000000001</v>
      </c>
      <c r="M564" s="93">
        <v>5.0999999999999996</v>
      </c>
      <c r="N564" s="93">
        <v>2.4400000000000002E-2</v>
      </c>
      <c r="O564" s="93">
        <v>1.54</v>
      </c>
      <c r="P564" s="93">
        <v>40.902299999999997</v>
      </c>
      <c r="Q564" s="93">
        <v>1.54</v>
      </c>
      <c r="R564" s="93">
        <v>5.9299999999999999E-2</v>
      </c>
      <c r="S564" s="93">
        <v>4.83</v>
      </c>
    </row>
    <row r="565" spans="1:19" x14ac:dyDescent="0.25">
      <c r="A565" s="1" t="s">
        <v>305</v>
      </c>
      <c r="B565" s="1" t="s">
        <v>1679</v>
      </c>
      <c r="C565" s="1" t="s">
        <v>1061</v>
      </c>
      <c r="D565" s="1" t="s">
        <v>2170</v>
      </c>
      <c r="E565" s="1" t="s">
        <v>2171</v>
      </c>
      <c r="F565" s="93">
        <v>156.5</v>
      </c>
      <c r="G565" s="93">
        <v>2.2999999999999998</v>
      </c>
      <c r="H565" s="93">
        <v>164</v>
      </c>
      <c r="I565" s="93">
        <v>7.6</v>
      </c>
      <c r="J565" s="93">
        <v>240</v>
      </c>
      <c r="K565" s="93">
        <v>118</v>
      </c>
      <c r="L565" s="93">
        <v>0.17530000000000001</v>
      </c>
      <c r="M565" s="93">
        <v>2.5</v>
      </c>
      <c r="N565" s="93">
        <v>2.46E-2</v>
      </c>
      <c r="O565" s="93">
        <v>0.74</v>
      </c>
      <c r="P565" s="93">
        <v>40.691200000000002</v>
      </c>
      <c r="Q565" s="93">
        <v>0.74</v>
      </c>
      <c r="R565" s="93">
        <v>5.0999999999999997E-2</v>
      </c>
      <c r="S565" s="93">
        <v>2.57</v>
      </c>
    </row>
    <row r="566" spans="1:19" x14ac:dyDescent="0.25">
      <c r="A566" s="1" t="s">
        <v>305</v>
      </c>
      <c r="B566" s="1" t="s">
        <v>1679</v>
      </c>
      <c r="C566" s="1" t="s">
        <v>1058</v>
      </c>
      <c r="D566" s="1" t="s">
        <v>2172</v>
      </c>
      <c r="E566" s="95" t="s">
        <v>2173</v>
      </c>
      <c r="F566" s="93">
        <v>158.30000000000001</v>
      </c>
      <c r="G566" s="93">
        <v>3</v>
      </c>
      <c r="H566" s="93">
        <v>154.4</v>
      </c>
      <c r="I566" s="93">
        <v>14.4</v>
      </c>
      <c r="J566" s="93">
        <v>140</v>
      </c>
      <c r="K566" s="93">
        <v>214</v>
      </c>
      <c r="L566" s="93">
        <v>0.16420000000000001</v>
      </c>
      <c r="M566" s="93">
        <v>5</v>
      </c>
      <c r="N566" s="93">
        <v>2.4899999999999999E-2</v>
      </c>
      <c r="O566" s="93">
        <v>0.97</v>
      </c>
      <c r="P566" s="93">
        <v>40.218499999999999</v>
      </c>
      <c r="Q566" s="93">
        <v>0.97</v>
      </c>
      <c r="R566" s="93">
        <v>4.8899999999999999E-2</v>
      </c>
      <c r="S566" s="93">
        <v>4.54</v>
      </c>
    </row>
    <row r="567" spans="1:19" x14ac:dyDescent="0.25">
      <c r="A567" s="1" t="s">
        <v>305</v>
      </c>
      <c r="B567" s="1" t="s">
        <v>1676</v>
      </c>
      <c r="C567" s="1" t="s">
        <v>1135</v>
      </c>
      <c r="D567" s="1" t="s">
        <v>2174</v>
      </c>
      <c r="E567" s="1" t="s">
        <v>2175</v>
      </c>
      <c r="F567" s="93">
        <v>163</v>
      </c>
      <c r="G567" s="93">
        <v>15.1</v>
      </c>
      <c r="H567" s="93">
        <v>365.6</v>
      </c>
      <c r="I567" s="93">
        <v>219</v>
      </c>
      <c r="J567" s="93">
        <v>2006</v>
      </c>
      <c r="K567" s="93">
        <v>456</v>
      </c>
      <c r="L567" s="93">
        <v>0.4335</v>
      </c>
      <c r="M567" s="93">
        <v>35.5</v>
      </c>
      <c r="N567" s="93">
        <v>2.5600000000000001E-2</v>
      </c>
      <c r="O567" s="93">
        <v>4.6900000000000004</v>
      </c>
      <c r="P567" s="93">
        <v>39.053699999999999</v>
      </c>
      <c r="Q567" s="93">
        <v>4.6900000000000004</v>
      </c>
      <c r="R567" s="93">
        <v>0.1235</v>
      </c>
      <c r="S567" s="93">
        <v>12.74</v>
      </c>
    </row>
    <row r="568" spans="1:19" x14ac:dyDescent="0.25">
      <c r="A568" s="1" t="s">
        <v>305</v>
      </c>
      <c r="B568" s="1" t="s">
        <v>1676</v>
      </c>
      <c r="C568" s="1" t="s">
        <v>1094</v>
      </c>
      <c r="D568" s="1" t="s">
        <v>2176</v>
      </c>
      <c r="E568" s="1" t="s">
        <v>2177</v>
      </c>
      <c r="F568" s="93">
        <v>169.5</v>
      </c>
      <c r="G568" s="93">
        <v>7.4</v>
      </c>
      <c r="H568" s="93">
        <v>494.1</v>
      </c>
      <c r="I568" s="93">
        <v>84.1</v>
      </c>
      <c r="J568" s="93">
        <v>2568</v>
      </c>
      <c r="K568" s="93">
        <v>212</v>
      </c>
      <c r="L568" s="93">
        <v>0.62680000000000002</v>
      </c>
      <c r="M568" s="93">
        <v>10.7</v>
      </c>
      <c r="N568" s="93">
        <v>2.6599999999999999E-2</v>
      </c>
      <c r="O568" s="93">
        <v>2.2000000000000002</v>
      </c>
      <c r="P568" s="93">
        <v>37.5383</v>
      </c>
      <c r="Q568" s="93">
        <v>2.2000000000000002</v>
      </c>
      <c r="R568" s="93">
        <v>0.1711</v>
      </c>
      <c r="S568" s="93">
        <v>6.35</v>
      </c>
    </row>
    <row r="569" spans="1:19" x14ac:dyDescent="0.25">
      <c r="A569" s="1" t="s">
        <v>305</v>
      </c>
      <c r="B569" s="12" t="s">
        <v>2024</v>
      </c>
      <c r="C569" s="1" t="s">
        <v>1135</v>
      </c>
      <c r="D569" s="1" t="s">
        <v>2178</v>
      </c>
      <c r="E569" s="99" t="s">
        <v>2179</v>
      </c>
      <c r="F569" s="93">
        <v>171.1</v>
      </c>
      <c r="G569" s="93">
        <v>4.4000000000000004</v>
      </c>
      <c r="H569" s="93">
        <v>177.8</v>
      </c>
      <c r="I569" s="93">
        <v>16.899999999999999</v>
      </c>
      <c r="J569" s="93">
        <v>268</v>
      </c>
      <c r="K569" s="93">
        <v>250</v>
      </c>
      <c r="L569" s="93">
        <v>0.19139999999999999</v>
      </c>
      <c r="M569" s="93">
        <v>5.6</v>
      </c>
      <c r="N569" s="93">
        <v>2.69E-2</v>
      </c>
      <c r="O569" s="93">
        <v>1.31</v>
      </c>
      <c r="P569" s="93">
        <v>37.181100000000001</v>
      </c>
      <c r="Q569" s="93">
        <v>1.31</v>
      </c>
      <c r="R569" s="93">
        <v>5.16E-2</v>
      </c>
      <c r="S569" s="93">
        <v>5.42</v>
      </c>
    </row>
    <row r="570" spans="1:19" x14ac:dyDescent="0.25">
      <c r="A570" s="1" t="s">
        <v>305</v>
      </c>
      <c r="B570" s="12" t="s">
        <v>1694</v>
      </c>
      <c r="C570" s="1" t="s">
        <v>1115</v>
      </c>
      <c r="D570" s="1" t="s">
        <v>2180</v>
      </c>
      <c r="E570" s="1" t="s">
        <v>2181</v>
      </c>
      <c r="F570" s="93">
        <v>196.2</v>
      </c>
      <c r="G570" s="93">
        <v>5.8</v>
      </c>
      <c r="H570" s="93">
        <v>253.2</v>
      </c>
      <c r="I570" s="93">
        <v>38.299999999999997</v>
      </c>
      <c r="J570" s="93">
        <v>820</v>
      </c>
      <c r="K570" s="93">
        <v>294</v>
      </c>
      <c r="L570" s="93">
        <v>0.28320000000000001</v>
      </c>
      <c r="M570" s="93">
        <v>7.2</v>
      </c>
      <c r="N570" s="93">
        <v>3.09E-2</v>
      </c>
      <c r="O570" s="93">
        <v>1.51</v>
      </c>
      <c r="P570" s="93">
        <v>32.359000000000002</v>
      </c>
      <c r="Q570" s="93">
        <v>1.51</v>
      </c>
      <c r="R570" s="93">
        <v>6.6500000000000004E-2</v>
      </c>
      <c r="S570" s="93">
        <v>7</v>
      </c>
    </row>
    <row r="571" spans="1:19" x14ac:dyDescent="0.25">
      <c r="A571" s="1" t="s">
        <v>305</v>
      </c>
      <c r="B571" s="1" t="s">
        <v>1679</v>
      </c>
      <c r="C571" s="1" t="s">
        <v>1115</v>
      </c>
      <c r="D571" s="1" t="s">
        <v>2182</v>
      </c>
      <c r="E571" s="99" t="s">
        <v>2183</v>
      </c>
      <c r="F571" s="93">
        <v>201.5</v>
      </c>
      <c r="G571" s="93">
        <v>2.4</v>
      </c>
      <c r="H571" s="93">
        <v>219.1</v>
      </c>
      <c r="I571" s="93">
        <v>18.600000000000001</v>
      </c>
      <c r="J571" s="93">
        <v>440</v>
      </c>
      <c r="K571" s="93">
        <v>198</v>
      </c>
      <c r="L571" s="93">
        <v>0.24079999999999999</v>
      </c>
      <c r="M571" s="93">
        <v>4.7</v>
      </c>
      <c r="N571" s="93">
        <v>3.1800000000000002E-2</v>
      </c>
      <c r="O571" s="93">
        <v>0.6</v>
      </c>
      <c r="P571" s="93">
        <v>31.4908</v>
      </c>
      <c r="Q571" s="93">
        <v>0.6</v>
      </c>
      <c r="R571" s="93">
        <v>5.57E-2</v>
      </c>
      <c r="S571" s="93">
        <v>4.43</v>
      </c>
    </row>
    <row r="572" spans="1:19" x14ac:dyDescent="0.25">
      <c r="A572" s="1" t="s">
        <v>305</v>
      </c>
      <c r="B572" s="1" t="s">
        <v>1679</v>
      </c>
      <c r="C572" s="1" t="s">
        <v>1064</v>
      </c>
      <c r="D572" s="1" t="s">
        <v>2184</v>
      </c>
      <c r="E572" s="1" t="s">
        <v>2185</v>
      </c>
      <c r="F572" s="93">
        <v>236.6</v>
      </c>
      <c r="G572" s="93">
        <v>4.2</v>
      </c>
      <c r="H572" s="93">
        <v>261.39999999999998</v>
      </c>
      <c r="I572" s="93">
        <v>15.2</v>
      </c>
      <c r="J572" s="93">
        <v>494</v>
      </c>
      <c r="K572" s="93">
        <v>120</v>
      </c>
      <c r="L572" s="93">
        <v>0.29370000000000002</v>
      </c>
      <c r="M572" s="93">
        <v>3.3</v>
      </c>
      <c r="N572" s="93">
        <v>3.7400000000000003E-2</v>
      </c>
      <c r="O572" s="93">
        <v>0.91</v>
      </c>
      <c r="P572" s="93">
        <v>26.749400000000001</v>
      </c>
      <c r="Q572" s="93">
        <v>0.91</v>
      </c>
      <c r="R572" s="93">
        <v>5.7099999999999998E-2</v>
      </c>
      <c r="S572" s="93">
        <v>2.7</v>
      </c>
    </row>
    <row r="573" spans="1:19" x14ac:dyDescent="0.25">
      <c r="A573" s="1" t="s">
        <v>305</v>
      </c>
      <c r="B573" s="12" t="s">
        <v>1694</v>
      </c>
      <c r="C573" s="1" t="s">
        <v>1044</v>
      </c>
      <c r="D573" s="1" t="s">
        <v>2186</v>
      </c>
      <c r="E573" s="99" t="s">
        <v>2187</v>
      </c>
      <c r="F573" s="93">
        <v>239.5</v>
      </c>
      <c r="G573" s="93">
        <v>5.5</v>
      </c>
      <c r="H573" s="93">
        <v>232.4</v>
      </c>
      <c r="I573" s="93">
        <v>22.5</v>
      </c>
      <c r="J573" s="93">
        <v>160</v>
      </c>
      <c r="K573" s="93">
        <v>194</v>
      </c>
      <c r="L573" s="93">
        <v>0.2571</v>
      </c>
      <c r="M573" s="93">
        <v>4.3</v>
      </c>
      <c r="N573" s="93">
        <v>3.7900000000000003E-2</v>
      </c>
      <c r="O573" s="93">
        <v>1.18</v>
      </c>
      <c r="P573" s="93">
        <v>26.417400000000001</v>
      </c>
      <c r="Q573" s="93">
        <v>1.18</v>
      </c>
      <c r="R573" s="93">
        <v>4.9299999999999997E-2</v>
      </c>
      <c r="S573" s="93">
        <v>4.1100000000000003</v>
      </c>
    </row>
    <row r="574" spans="1:19" x14ac:dyDescent="0.25">
      <c r="A574" s="1" t="s">
        <v>305</v>
      </c>
      <c r="B574" s="12" t="s">
        <v>2024</v>
      </c>
      <c r="C574" s="1" t="s">
        <v>1135</v>
      </c>
      <c r="D574" s="1" t="s">
        <v>2188</v>
      </c>
      <c r="E574" s="99" t="s">
        <v>2189</v>
      </c>
      <c r="F574" s="93">
        <v>245.8</v>
      </c>
      <c r="G574" s="93">
        <v>4.3</v>
      </c>
      <c r="H574" s="93">
        <v>248.2</v>
      </c>
      <c r="I574" s="93">
        <v>18.3</v>
      </c>
      <c r="J574" s="93">
        <v>270</v>
      </c>
      <c r="K574" s="93">
        <v>172</v>
      </c>
      <c r="L574" s="93">
        <v>0.27689999999999998</v>
      </c>
      <c r="M574" s="93">
        <v>3.8</v>
      </c>
      <c r="N574" s="93">
        <v>3.8899999999999997E-2</v>
      </c>
      <c r="O574" s="93">
        <v>0.9</v>
      </c>
      <c r="P574" s="93">
        <v>25.728100000000001</v>
      </c>
      <c r="Q574" s="93">
        <v>0.9</v>
      </c>
      <c r="R574" s="93">
        <v>5.1700000000000003E-2</v>
      </c>
      <c r="S574" s="93">
        <v>3.72</v>
      </c>
    </row>
    <row r="575" spans="1:19" x14ac:dyDescent="0.25">
      <c r="A575" s="1" t="s">
        <v>305</v>
      </c>
      <c r="B575" s="1" t="s">
        <v>1676</v>
      </c>
      <c r="C575" s="1" t="s">
        <v>1073</v>
      </c>
      <c r="D575" s="1" t="s">
        <v>2190</v>
      </c>
      <c r="E575" s="99" t="s">
        <v>2191</v>
      </c>
      <c r="F575" s="93">
        <v>284.5</v>
      </c>
      <c r="G575" s="93">
        <v>2.7</v>
      </c>
      <c r="H575" s="93">
        <v>281.89999999999998</v>
      </c>
      <c r="I575" s="93">
        <v>8.9</v>
      </c>
      <c r="J575" s="93">
        <v>292</v>
      </c>
      <c r="K575" s="93">
        <v>78</v>
      </c>
      <c r="L575" s="93">
        <v>0.31990000000000002</v>
      </c>
      <c r="M575" s="93">
        <v>1.8</v>
      </c>
      <c r="N575" s="93">
        <v>4.5100000000000001E-2</v>
      </c>
      <c r="O575" s="93">
        <v>0.49</v>
      </c>
      <c r="P575" s="93">
        <v>22.163499999999999</v>
      </c>
      <c r="Q575" s="93">
        <v>0.49</v>
      </c>
      <c r="R575" s="93">
        <v>5.2200000000000003E-2</v>
      </c>
      <c r="S575" s="93">
        <v>1.74</v>
      </c>
    </row>
    <row r="576" spans="1:19" x14ac:dyDescent="0.25">
      <c r="A576" s="1" t="s">
        <v>305</v>
      </c>
      <c r="B576" s="12" t="s">
        <v>1694</v>
      </c>
      <c r="C576" s="1" t="s">
        <v>1055</v>
      </c>
      <c r="D576" s="1" t="s">
        <v>2192</v>
      </c>
      <c r="E576" s="99" t="s">
        <v>2193</v>
      </c>
      <c r="F576" s="93">
        <v>293.60000000000002</v>
      </c>
      <c r="G576" s="93">
        <v>6.6</v>
      </c>
      <c r="H576" s="93">
        <v>302.5</v>
      </c>
      <c r="I576" s="93">
        <v>32.700000000000003</v>
      </c>
      <c r="J576" s="93">
        <v>372</v>
      </c>
      <c r="K576" s="93">
        <v>222</v>
      </c>
      <c r="L576" s="93">
        <v>0.34710000000000002</v>
      </c>
      <c r="M576" s="93">
        <v>5.0999999999999996</v>
      </c>
      <c r="N576" s="93">
        <v>4.6600000000000003E-2</v>
      </c>
      <c r="O576" s="93">
        <v>1.1399999999999999</v>
      </c>
      <c r="P576" s="93">
        <v>21.461200000000002</v>
      </c>
      <c r="Q576" s="93">
        <v>1.1399999999999999</v>
      </c>
      <c r="R576" s="93">
        <v>5.3999999999999999E-2</v>
      </c>
      <c r="S576" s="93">
        <v>4.93</v>
      </c>
    </row>
    <row r="577" spans="1:19" x14ac:dyDescent="0.25">
      <c r="A577" s="1" t="s">
        <v>305</v>
      </c>
      <c r="B577" s="12" t="s">
        <v>2024</v>
      </c>
      <c r="C577" s="1" t="s">
        <v>1094</v>
      </c>
      <c r="D577" s="1" t="s">
        <v>2194</v>
      </c>
      <c r="E577" s="99" t="s">
        <v>2195</v>
      </c>
      <c r="F577" s="93">
        <v>346.4</v>
      </c>
      <c r="G577" s="93">
        <v>7.6</v>
      </c>
      <c r="H577" s="93">
        <v>346.3</v>
      </c>
      <c r="I577" s="93">
        <v>29.9</v>
      </c>
      <c r="J577" s="93">
        <v>344</v>
      </c>
      <c r="K577" s="93">
        <v>188</v>
      </c>
      <c r="L577" s="93">
        <v>0.40639999999999998</v>
      </c>
      <c r="M577" s="93">
        <v>4.3</v>
      </c>
      <c r="N577" s="93">
        <v>5.5199999999999999E-2</v>
      </c>
      <c r="O577" s="93">
        <v>1.1200000000000001</v>
      </c>
      <c r="P577" s="93">
        <v>18.113900000000001</v>
      </c>
      <c r="Q577" s="93">
        <v>1.1200000000000001</v>
      </c>
      <c r="R577" s="93">
        <v>5.3400000000000003E-2</v>
      </c>
      <c r="S577" s="93">
        <v>4.1900000000000004</v>
      </c>
    </row>
    <row r="578" spans="1:19" x14ac:dyDescent="0.25">
      <c r="A578" s="1" t="s">
        <v>305</v>
      </c>
      <c r="B578" s="12" t="s">
        <v>1694</v>
      </c>
      <c r="C578" s="1" t="s">
        <v>1058</v>
      </c>
      <c r="D578" s="1" t="s">
        <v>2196</v>
      </c>
      <c r="E578" s="99" t="s">
        <v>2197</v>
      </c>
      <c r="F578" s="93">
        <v>366</v>
      </c>
      <c r="G578" s="93">
        <v>8.3000000000000007</v>
      </c>
      <c r="H578" s="93">
        <v>382</v>
      </c>
      <c r="I578" s="93">
        <v>34</v>
      </c>
      <c r="J578" s="93">
        <v>480</v>
      </c>
      <c r="K578" s="93">
        <v>228</v>
      </c>
      <c r="L578" s="93">
        <v>0.45679999999999998</v>
      </c>
      <c r="M578" s="93">
        <v>5.3</v>
      </c>
      <c r="N578" s="93">
        <v>5.8400000000000001E-2</v>
      </c>
      <c r="O578" s="93">
        <v>1.1599999999999999</v>
      </c>
      <c r="P578" s="93">
        <v>17.1172</v>
      </c>
      <c r="Q578" s="93">
        <v>1.1599999999999999</v>
      </c>
      <c r="R578" s="93">
        <v>5.67E-2</v>
      </c>
      <c r="S578" s="93">
        <v>5.14</v>
      </c>
    </row>
    <row r="579" spans="1:19" x14ac:dyDescent="0.25">
      <c r="A579" s="1" t="s">
        <v>305</v>
      </c>
      <c r="B579" s="1" t="s">
        <v>1676</v>
      </c>
      <c r="C579" s="1" t="s">
        <v>1115</v>
      </c>
      <c r="D579" s="1" t="s">
        <v>2198</v>
      </c>
      <c r="E579" s="99" t="s">
        <v>2199</v>
      </c>
      <c r="F579" s="93">
        <v>454.6</v>
      </c>
      <c r="G579" s="93">
        <v>11.6</v>
      </c>
      <c r="H579" s="93">
        <v>476.7</v>
      </c>
      <c r="I579" s="93">
        <v>30</v>
      </c>
      <c r="J579" s="93">
        <v>490</v>
      </c>
      <c r="K579" s="93">
        <v>144</v>
      </c>
      <c r="L579" s="93">
        <v>0.59919999999999995</v>
      </c>
      <c r="M579" s="93">
        <v>3.9</v>
      </c>
      <c r="N579" s="93">
        <v>7.3099999999999998E-2</v>
      </c>
      <c r="O579" s="93">
        <v>1.33</v>
      </c>
      <c r="P579" s="93">
        <v>13.6854</v>
      </c>
      <c r="Q579" s="93">
        <v>1.33</v>
      </c>
      <c r="R579" s="93">
        <v>5.7000000000000002E-2</v>
      </c>
      <c r="S579" s="93">
        <v>3.24</v>
      </c>
    </row>
    <row r="580" spans="1:19" x14ac:dyDescent="0.25">
      <c r="A580" s="1" t="s">
        <v>305</v>
      </c>
      <c r="B580" s="1" t="s">
        <v>1676</v>
      </c>
      <c r="C580" s="1" t="s">
        <v>1140</v>
      </c>
      <c r="D580" s="1" t="s">
        <v>2200</v>
      </c>
      <c r="E580" s="99" t="s">
        <v>2201</v>
      </c>
      <c r="F580" s="93">
        <v>500.2</v>
      </c>
      <c r="G580" s="93">
        <v>5.0999999999999996</v>
      </c>
      <c r="H580" s="93">
        <v>513.5</v>
      </c>
      <c r="I580" s="93">
        <v>10.6</v>
      </c>
      <c r="J580" s="93">
        <v>610</v>
      </c>
      <c r="K580" s="93">
        <v>46</v>
      </c>
      <c r="L580" s="93">
        <v>0.65820000000000001</v>
      </c>
      <c r="M580" s="93">
        <v>1.3</v>
      </c>
      <c r="N580" s="93">
        <v>8.0699999999999994E-2</v>
      </c>
      <c r="O580" s="93">
        <v>0.53</v>
      </c>
      <c r="P580" s="93">
        <v>12.395099999999999</v>
      </c>
      <c r="Q580" s="93">
        <v>0.53</v>
      </c>
      <c r="R580" s="93">
        <v>6.0199999999999997E-2</v>
      </c>
      <c r="S580" s="93">
        <v>1.03</v>
      </c>
    </row>
    <row r="581" spans="1:19" x14ac:dyDescent="0.25">
      <c r="A581" s="1" t="s">
        <v>305</v>
      </c>
      <c r="B581" s="12" t="s">
        <v>2024</v>
      </c>
      <c r="C581" s="1" t="s">
        <v>2105</v>
      </c>
      <c r="D581" s="1" t="s">
        <v>2202</v>
      </c>
      <c r="E581" s="99" t="s">
        <v>2203</v>
      </c>
      <c r="F581" s="93">
        <v>506.2</v>
      </c>
      <c r="G581" s="93">
        <v>10.6</v>
      </c>
      <c r="H581" s="93">
        <v>505.7</v>
      </c>
      <c r="I581" s="93">
        <v>35.200000000000003</v>
      </c>
      <c r="J581" s="93">
        <v>502</v>
      </c>
      <c r="K581" s="93">
        <v>154</v>
      </c>
      <c r="L581" s="93">
        <v>0.64549999999999996</v>
      </c>
      <c r="M581" s="93">
        <v>3.6</v>
      </c>
      <c r="N581" s="93">
        <v>8.1699999999999995E-2</v>
      </c>
      <c r="O581" s="93">
        <v>1.0900000000000001</v>
      </c>
      <c r="P581" s="93">
        <v>12.241899999999999</v>
      </c>
      <c r="Q581" s="93">
        <v>1.0900000000000001</v>
      </c>
      <c r="R581" s="93">
        <v>5.7299999999999997E-2</v>
      </c>
      <c r="S581" s="93">
        <v>3.48</v>
      </c>
    </row>
    <row r="582" spans="1:19" x14ac:dyDescent="0.25">
      <c r="A582" s="1" t="s">
        <v>305</v>
      </c>
      <c r="B582" s="1" t="s">
        <v>1679</v>
      </c>
      <c r="C582" s="1" t="s">
        <v>1115</v>
      </c>
      <c r="D582" s="1" t="s">
        <v>2204</v>
      </c>
      <c r="E582" s="99" t="s">
        <v>2205</v>
      </c>
      <c r="F582" s="93">
        <v>551.70000000000005</v>
      </c>
      <c r="G582" s="93">
        <v>6.4</v>
      </c>
      <c r="H582" s="93">
        <v>545.6</v>
      </c>
      <c r="I582" s="93">
        <v>12.6</v>
      </c>
      <c r="J582" s="93">
        <v>526</v>
      </c>
      <c r="K582" s="93">
        <v>52</v>
      </c>
      <c r="L582" s="93">
        <v>0.71140000000000003</v>
      </c>
      <c r="M582" s="93">
        <v>1.5</v>
      </c>
      <c r="N582" s="93">
        <v>8.9300000000000004E-2</v>
      </c>
      <c r="O582" s="93">
        <v>0.61</v>
      </c>
      <c r="P582" s="93">
        <v>11.1927</v>
      </c>
      <c r="Q582" s="93">
        <v>0.61</v>
      </c>
      <c r="R582" s="93">
        <v>5.79E-2</v>
      </c>
      <c r="S582" s="93">
        <v>1.22</v>
      </c>
    </row>
    <row r="583" spans="1:19" x14ac:dyDescent="0.25">
      <c r="A583" s="1" t="s">
        <v>305</v>
      </c>
      <c r="B583" s="12" t="s">
        <v>1694</v>
      </c>
      <c r="C583" s="1" t="s">
        <v>1047</v>
      </c>
      <c r="D583" s="1" t="s">
        <v>2206</v>
      </c>
      <c r="E583" s="99" t="s">
        <v>2207</v>
      </c>
      <c r="F583" s="93">
        <v>614.70000000000005</v>
      </c>
      <c r="G583" s="93">
        <v>7.8</v>
      </c>
      <c r="H583" s="93">
        <v>632.29999999999995</v>
      </c>
      <c r="I583" s="93">
        <v>28</v>
      </c>
      <c r="J583" s="93">
        <v>694</v>
      </c>
      <c r="K583" s="93">
        <v>92</v>
      </c>
      <c r="L583" s="93">
        <v>0.86399999999999999</v>
      </c>
      <c r="M583" s="93">
        <v>2.2999999999999998</v>
      </c>
      <c r="N583" s="93">
        <v>0.10009999999999999</v>
      </c>
      <c r="O583" s="93">
        <v>0.67</v>
      </c>
      <c r="P583" s="93">
        <v>9.9946999999999999</v>
      </c>
      <c r="Q583" s="93">
        <v>0.67</v>
      </c>
      <c r="R583" s="93">
        <v>6.2600000000000003E-2</v>
      </c>
      <c r="S583" s="93">
        <v>2.15</v>
      </c>
    </row>
    <row r="584" spans="1:19" x14ac:dyDescent="0.25">
      <c r="A584" s="1" t="s">
        <v>305</v>
      </c>
      <c r="B584" s="12" t="s">
        <v>1694</v>
      </c>
      <c r="C584" s="1" t="s">
        <v>1132</v>
      </c>
      <c r="D584" s="1" t="s">
        <v>2208</v>
      </c>
      <c r="E584" s="99" t="s">
        <v>2209</v>
      </c>
      <c r="F584" s="93">
        <v>880.4</v>
      </c>
      <c r="G584" s="93">
        <v>15.9</v>
      </c>
      <c r="H584" s="93">
        <v>934.5</v>
      </c>
      <c r="I584" s="93">
        <v>71.900000000000006</v>
      </c>
      <c r="J584" s="93">
        <v>1064</v>
      </c>
      <c r="K584" s="93">
        <v>146</v>
      </c>
      <c r="L584" s="93">
        <v>1.5101</v>
      </c>
      <c r="M584" s="93">
        <v>3.8</v>
      </c>
      <c r="N584" s="93">
        <v>0.14630000000000001</v>
      </c>
      <c r="O584" s="93">
        <v>0.96</v>
      </c>
      <c r="P584" s="93">
        <v>6.8333000000000004</v>
      </c>
      <c r="Q584" s="93">
        <v>0.96</v>
      </c>
      <c r="R584" s="93">
        <v>7.4800000000000005E-2</v>
      </c>
      <c r="S584" s="93">
        <v>3.63</v>
      </c>
    </row>
    <row r="585" spans="1:19" x14ac:dyDescent="0.25">
      <c r="A585" s="1" t="s">
        <v>305</v>
      </c>
      <c r="B585" s="1" t="s">
        <v>1679</v>
      </c>
      <c r="C585" s="1" t="s">
        <v>1100</v>
      </c>
      <c r="D585" s="1" t="s">
        <v>2210</v>
      </c>
      <c r="E585" s="99" t="s">
        <v>2211</v>
      </c>
      <c r="F585" s="93">
        <v>964.4</v>
      </c>
      <c r="G585" s="93">
        <v>6.5</v>
      </c>
      <c r="H585" s="93">
        <v>970.7</v>
      </c>
      <c r="I585" s="93">
        <v>18.8</v>
      </c>
      <c r="J585" s="93">
        <v>972</v>
      </c>
      <c r="K585" s="93">
        <v>42</v>
      </c>
      <c r="L585" s="93">
        <v>1.6012</v>
      </c>
      <c r="M585" s="93">
        <v>1.5</v>
      </c>
      <c r="N585" s="93">
        <v>0.16139999999999999</v>
      </c>
      <c r="O585" s="93">
        <v>0.36</v>
      </c>
      <c r="P585" s="93">
        <v>6.1965000000000003</v>
      </c>
      <c r="Q585" s="93">
        <v>0.36</v>
      </c>
      <c r="R585" s="93">
        <v>7.1499999999999994E-2</v>
      </c>
      <c r="S585" s="93">
        <v>1</v>
      </c>
    </row>
    <row r="586" spans="1:19" x14ac:dyDescent="0.25">
      <c r="A586" s="1" t="s">
        <v>305</v>
      </c>
      <c r="B586" s="12" t="s">
        <v>1694</v>
      </c>
      <c r="C586" s="1" t="s">
        <v>1091</v>
      </c>
      <c r="D586" s="1" t="s">
        <v>2212</v>
      </c>
      <c r="E586" s="99" t="s">
        <v>2213</v>
      </c>
      <c r="F586" s="93">
        <v>1013.9</v>
      </c>
      <c r="G586" s="93">
        <v>19.8</v>
      </c>
      <c r="H586" s="93">
        <v>1031.4000000000001</v>
      </c>
      <c r="I586" s="93">
        <v>103.4</v>
      </c>
      <c r="J586" s="93">
        <v>1068</v>
      </c>
      <c r="K586" s="93">
        <v>144</v>
      </c>
      <c r="L586" s="93">
        <v>1.7615000000000001</v>
      </c>
      <c r="M586" s="93">
        <v>3.7</v>
      </c>
      <c r="N586" s="93">
        <v>0.17030000000000001</v>
      </c>
      <c r="O586" s="93">
        <v>1.05</v>
      </c>
      <c r="P586" s="93">
        <v>5.8708999999999998</v>
      </c>
      <c r="Q586" s="93">
        <v>1.05</v>
      </c>
      <c r="R586" s="93">
        <v>7.4999999999999997E-2</v>
      </c>
      <c r="S586" s="93">
        <v>3.58</v>
      </c>
    </row>
    <row r="587" spans="1:19" x14ac:dyDescent="0.25">
      <c r="A587" s="1" t="s">
        <v>305</v>
      </c>
      <c r="B587" s="1" t="s">
        <v>1676</v>
      </c>
      <c r="C587" s="1" t="s">
        <v>1038</v>
      </c>
      <c r="D587" s="1" t="s">
        <v>2214</v>
      </c>
      <c r="E587" s="1" t="s">
        <v>2215</v>
      </c>
      <c r="F587" s="93">
        <v>1227.0999999999999</v>
      </c>
      <c r="G587" s="93">
        <v>9.1999999999999993</v>
      </c>
      <c r="H587" s="93">
        <v>1734.6</v>
      </c>
      <c r="I587" s="93">
        <v>14</v>
      </c>
      <c r="J587" s="93">
        <v>2458</v>
      </c>
      <c r="K587" s="93">
        <v>14</v>
      </c>
      <c r="L587" s="93">
        <v>4.5194999999999999</v>
      </c>
      <c r="M587" s="93">
        <v>0.8</v>
      </c>
      <c r="N587" s="93">
        <v>0.2097</v>
      </c>
      <c r="O587" s="93">
        <v>0.41</v>
      </c>
      <c r="P587" s="93">
        <v>4.7690999999999999</v>
      </c>
      <c r="Q587" s="93">
        <v>0.41</v>
      </c>
      <c r="R587" s="93">
        <v>0.16020000000000001</v>
      </c>
      <c r="S587" s="93">
        <v>0.38</v>
      </c>
    </row>
    <row r="588" spans="1:19" x14ac:dyDescent="0.25">
      <c r="A588" s="1" t="s">
        <v>305</v>
      </c>
      <c r="B588" s="1" t="s">
        <v>1676</v>
      </c>
      <c r="C588" s="1" t="s">
        <v>1174</v>
      </c>
      <c r="D588" s="1" t="s">
        <v>2216</v>
      </c>
      <c r="E588" s="99" t="s">
        <v>2217</v>
      </c>
      <c r="F588" s="93">
        <v>1794.2</v>
      </c>
      <c r="G588" s="93">
        <v>15.6</v>
      </c>
      <c r="H588" s="93">
        <v>1818.7</v>
      </c>
      <c r="I588" s="93">
        <v>29.9</v>
      </c>
      <c r="J588" s="93">
        <v>1878</v>
      </c>
      <c r="K588" s="93">
        <v>30</v>
      </c>
      <c r="L588" s="93">
        <v>4.9962999999999997</v>
      </c>
      <c r="M588" s="93">
        <v>1.8</v>
      </c>
      <c r="N588" s="93">
        <v>0.32090000000000002</v>
      </c>
      <c r="O588" s="93">
        <v>0.5</v>
      </c>
      <c r="P588" s="93">
        <v>3.1160999999999999</v>
      </c>
      <c r="Q588" s="93">
        <v>0.5</v>
      </c>
      <c r="R588" s="93">
        <v>0.115</v>
      </c>
      <c r="S588" s="93">
        <v>0.85</v>
      </c>
    </row>
    <row r="591" spans="1:19" x14ac:dyDescent="0.25">
      <c r="A591" s="1" t="s">
        <v>224</v>
      </c>
      <c r="B591" s="12" t="s">
        <v>1567</v>
      </c>
      <c r="C591" s="1" t="s">
        <v>1097</v>
      </c>
      <c r="D591" s="1" t="s">
        <v>2218</v>
      </c>
      <c r="E591" s="95" t="s">
        <v>2219</v>
      </c>
      <c r="F591" s="93">
        <v>152.80000000000001</v>
      </c>
      <c r="G591" s="93">
        <v>1.8</v>
      </c>
      <c r="H591" s="93">
        <v>155.30000000000001</v>
      </c>
      <c r="I591" s="93">
        <v>8.1</v>
      </c>
      <c r="J591" s="93">
        <v>192</v>
      </c>
      <c r="K591" s="93">
        <v>118</v>
      </c>
      <c r="L591" s="93">
        <v>0.1653</v>
      </c>
      <c r="M591" s="93">
        <v>2.6</v>
      </c>
      <c r="N591" s="93">
        <v>2.4E-2</v>
      </c>
      <c r="O591" s="93">
        <v>0.59</v>
      </c>
      <c r="P591" s="93">
        <v>41.685899999999997</v>
      </c>
      <c r="Q591" s="93">
        <v>0.59</v>
      </c>
      <c r="R591" s="93">
        <v>0.05</v>
      </c>
      <c r="S591" s="93">
        <v>2.52</v>
      </c>
    </row>
    <row r="592" spans="1:19" x14ac:dyDescent="0.25">
      <c r="A592" s="1" t="s">
        <v>224</v>
      </c>
      <c r="B592" s="12" t="s">
        <v>1567</v>
      </c>
      <c r="C592" s="1" t="s">
        <v>1100</v>
      </c>
      <c r="D592" s="1" t="s">
        <v>2220</v>
      </c>
      <c r="E592" s="1" t="s">
        <v>2221</v>
      </c>
      <c r="F592" s="93">
        <v>153.80000000000001</v>
      </c>
      <c r="G592" s="93">
        <v>2.9</v>
      </c>
      <c r="H592" s="93">
        <v>168.7</v>
      </c>
      <c r="I592" s="93">
        <v>11.2</v>
      </c>
      <c r="J592" s="93">
        <v>382</v>
      </c>
      <c r="K592" s="93">
        <v>156</v>
      </c>
      <c r="L592" s="93">
        <v>0.18079999999999999</v>
      </c>
      <c r="M592" s="93">
        <v>3.6</v>
      </c>
      <c r="N592" s="93">
        <v>2.4199999999999999E-2</v>
      </c>
      <c r="O592" s="93">
        <v>0.94</v>
      </c>
      <c r="P592" s="93">
        <v>41.406300000000002</v>
      </c>
      <c r="Q592" s="93">
        <v>0.94</v>
      </c>
      <c r="R592" s="93">
        <v>5.4300000000000001E-2</v>
      </c>
      <c r="S592" s="93">
        <v>3.44</v>
      </c>
    </row>
    <row r="593" spans="1:19" x14ac:dyDescent="0.25">
      <c r="A593" s="1" t="s">
        <v>224</v>
      </c>
      <c r="B593" s="12" t="s">
        <v>1567</v>
      </c>
      <c r="C593" s="1" t="s">
        <v>1067</v>
      </c>
      <c r="D593" s="1" t="s">
        <v>2222</v>
      </c>
      <c r="E593" s="1" t="s">
        <v>2223</v>
      </c>
      <c r="F593" s="93">
        <v>154.6</v>
      </c>
      <c r="G593" s="93">
        <v>2.4</v>
      </c>
      <c r="H593" s="93">
        <v>171.6</v>
      </c>
      <c r="I593" s="93">
        <v>9.3000000000000007</v>
      </c>
      <c r="J593" s="93">
        <v>412</v>
      </c>
      <c r="K593" s="93">
        <v>124</v>
      </c>
      <c r="L593" s="93">
        <v>0.1842</v>
      </c>
      <c r="M593" s="93">
        <v>2.9</v>
      </c>
      <c r="N593" s="93">
        <v>2.4299999999999999E-2</v>
      </c>
      <c r="O593" s="93">
        <v>0.8</v>
      </c>
      <c r="P593" s="93">
        <v>41.194299999999998</v>
      </c>
      <c r="Q593" s="93">
        <v>0.8</v>
      </c>
      <c r="R593" s="93">
        <v>5.5E-2</v>
      </c>
      <c r="S593" s="93">
        <v>2.78</v>
      </c>
    </row>
    <row r="594" spans="1:19" x14ac:dyDescent="0.25">
      <c r="A594" s="1" t="s">
        <v>224</v>
      </c>
      <c r="B594" s="12" t="s">
        <v>1567</v>
      </c>
      <c r="C594" s="1" t="s">
        <v>1055</v>
      </c>
      <c r="D594" s="1" t="s">
        <v>2224</v>
      </c>
      <c r="E594" s="95" t="s">
        <v>2225</v>
      </c>
      <c r="F594" s="93">
        <v>154.80000000000001</v>
      </c>
      <c r="G594" s="93">
        <v>3.3</v>
      </c>
      <c r="H594" s="93">
        <v>148.5</v>
      </c>
      <c r="I594" s="93">
        <v>13.3</v>
      </c>
      <c r="J594" s="93">
        <v>48</v>
      </c>
      <c r="K594" s="93">
        <v>148</v>
      </c>
      <c r="L594" s="93">
        <v>0.1575</v>
      </c>
      <c r="M594" s="93">
        <v>4.4000000000000004</v>
      </c>
      <c r="N594" s="93">
        <v>2.4299999999999999E-2</v>
      </c>
      <c r="O594" s="93">
        <v>1.08</v>
      </c>
      <c r="P594" s="93">
        <v>41.158299999999997</v>
      </c>
      <c r="Q594" s="93">
        <v>1.08</v>
      </c>
      <c r="R594" s="93">
        <v>4.7E-2</v>
      </c>
      <c r="S594" s="93">
        <v>4.29</v>
      </c>
    </row>
    <row r="595" spans="1:19" x14ac:dyDescent="0.25">
      <c r="A595" s="1" t="s">
        <v>224</v>
      </c>
      <c r="B595" s="12" t="s">
        <v>1567</v>
      </c>
      <c r="C595" s="1" t="s">
        <v>1132</v>
      </c>
      <c r="D595" s="1" t="s">
        <v>2226</v>
      </c>
      <c r="E595" s="95" t="s">
        <v>2227</v>
      </c>
      <c r="F595" s="93">
        <v>155.19999999999999</v>
      </c>
      <c r="G595" s="93">
        <v>3</v>
      </c>
      <c r="H595" s="93">
        <v>149.6</v>
      </c>
      <c r="I595" s="93">
        <v>15.3</v>
      </c>
      <c r="J595" s="93">
        <v>60</v>
      </c>
      <c r="K595" s="93">
        <v>180</v>
      </c>
      <c r="L595" s="93">
        <v>0.1588</v>
      </c>
      <c r="M595" s="93">
        <v>5.3</v>
      </c>
      <c r="N595" s="93">
        <v>2.4400000000000002E-2</v>
      </c>
      <c r="O595" s="93">
        <v>0.98</v>
      </c>
      <c r="P595" s="93">
        <v>41.029499999999999</v>
      </c>
      <c r="Q595" s="93">
        <v>0.98</v>
      </c>
      <c r="R595" s="93">
        <v>4.7300000000000002E-2</v>
      </c>
      <c r="S595" s="93">
        <v>5.2</v>
      </c>
    </row>
    <row r="596" spans="1:19" x14ac:dyDescent="0.25">
      <c r="A596" s="1" t="s">
        <v>224</v>
      </c>
      <c r="B596" s="12" t="s">
        <v>1567</v>
      </c>
      <c r="C596" s="1" t="s">
        <v>1070</v>
      </c>
      <c r="D596" s="1" t="s">
        <v>2228</v>
      </c>
      <c r="E596" s="95" t="s">
        <v>2229</v>
      </c>
      <c r="F596" s="93">
        <v>155.69999999999999</v>
      </c>
      <c r="G596" s="93">
        <v>1.9</v>
      </c>
      <c r="H596" s="93">
        <v>158.1</v>
      </c>
      <c r="I596" s="93">
        <v>11.1</v>
      </c>
      <c r="J596" s="93">
        <v>194</v>
      </c>
      <c r="K596" s="93">
        <v>176</v>
      </c>
      <c r="L596" s="93">
        <v>0.16850000000000001</v>
      </c>
      <c r="M596" s="93">
        <v>3.8</v>
      </c>
      <c r="N596" s="93">
        <v>2.4400000000000002E-2</v>
      </c>
      <c r="O596" s="93">
        <v>0.62</v>
      </c>
      <c r="P596" s="93">
        <v>40.913800000000002</v>
      </c>
      <c r="Q596" s="93">
        <v>0.62</v>
      </c>
      <c r="R596" s="93">
        <v>0.05</v>
      </c>
      <c r="S596" s="93">
        <v>3.76</v>
      </c>
    </row>
    <row r="597" spans="1:19" x14ac:dyDescent="0.25">
      <c r="A597" s="1" t="s">
        <v>224</v>
      </c>
      <c r="B597" s="1" t="s">
        <v>1596</v>
      </c>
      <c r="C597" s="1" t="s">
        <v>1091</v>
      </c>
      <c r="D597" s="1" t="s">
        <v>2230</v>
      </c>
      <c r="E597" s="1" t="s">
        <v>2231</v>
      </c>
      <c r="F597" s="93">
        <v>156</v>
      </c>
      <c r="G597" s="93">
        <v>2.7</v>
      </c>
      <c r="H597" s="93">
        <v>174.1</v>
      </c>
      <c r="I597" s="93">
        <v>11.5</v>
      </c>
      <c r="J597" s="93">
        <v>452</v>
      </c>
      <c r="K597" s="93">
        <v>148</v>
      </c>
      <c r="L597" s="93">
        <v>0.18709999999999999</v>
      </c>
      <c r="M597" s="93">
        <v>3.6</v>
      </c>
      <c r="N597" s="93">
        <v>2.4500000000000001E-2</v>
      </c>
      <c r="O597" s="93">
        <v>0.87</v>
      </c>
      <c r="P597" s="93">
        <v>40.819800000000001</v>
      </c>
      <c r="Q597" s="93">
        <v>0.87</v>
      </c>
      <c r="R597" s="93">
        <v>5.6000000000000001E-2</v>
      </c>
      <c r="S597" s="93">
        <v>3.34</v>
      </c>
    </row>
    <row r="598" spans="1:19" x14ac:dyDescent="0.25">
      <c r="A598" s="1" t="s">
        <v>224</v>
      </c>
      <c r="B598" s="1" t="s">
        <v>1596</v>
      </c>
      <c r="C598" s="1" t="s">
        <v>1100</v>
      </c>
      <c r="D598" s="1" t="s">
        <v>2232</v>
      </c>
      <c r="E598" s="1" t="s">
        <v>2233</v>
      </c>
      <c r="F598" s="93">
        <v>157.30000000000001</v>
      </c>
      <c r="G598" s="93">
        <v>1.3</v>
      </c>
      <c r="H598" s="93">
        <v>162.1</v>
      </c>
      <c r="I598" s="93">
        <v>5.7</v>
      </c>
      <c r="J598" s="93">
        <v>260</v>
      </c>
      <c r="K598" s="93">
        <v>86</v>
      </c>
      <c r="L598" s="93">
        <v>0.1731</v>
      </c>
      <c r="M598" s="93">
        <v>1.9</v>
      </c>
      <c r="N598" s="93">
        <v>2.47E-2</v>
      </c>
      <c r="O598" s="93">
        <v>0.41</v>
      </c>
      <c r="P598" s="93">
        <v>40.481999999999999</v>
      </c>
      <c r="Q598" s="93">
        <v>0.41</v>
      </c>
      <c r="R598" s="93">
        <v>5.1400000000000001E-2</v>
      </c>
      <c r="S598" s="93">
        <v>1.85</v>
      </c>
    </row>
    <row r="599" spans="1:19" x14ac:dyDescent="0.25">
      <c r="A599" s="1" t="s">
        <v>224</v>
      </c>
      <c r="B599" s="12" t="s">
        <v>1567</v>
      </c>
      <c r="C599" s="1" t="s">
        <v>1076</v>
      </c>
      <c r="D599" s="1" t="s">
        <v>2234</v>
      </c>
      <c r="E599" s="95" t="s">
        <v>2235</v>
      </c>
      <c r="F599" s="93">
        <v>157.4</v>
      </c>
      <c r="G599" s="93">
        <v>3</v>
      </c>
      <c r="H599" s="93">
        <v>157.9</v>
      </c>
      <c r="I599" s="93">
        <v>11.9</v>
      </c>
      <c r="J599" s="93">
        <v>164</v>
      </c>
      <c r="K599" s="93">
        <v>176</v>
      </c>
      <c r="L599" s="93">
        <v>0.16819999999999999</v>
      </c>
      <c r="M599" s="93">
        <v>3.9</v>
      </c>
      <c r="N599" s="93">
        <v>2.47E-2</v>
      </c>
      <c r="O599" s="93">
        <v>0.96</v>
      </c>
      <c r="P599" s="93">
        <v>40.453200000000002</v>
      </c>
      <c r="Q599" s="93">
        <v>0.96</v>
      </c>
      <c r="R599" s="93">
        <v>4.9399999999999999E-2</v>
      </c>
      <c r="S599" s="93">
        <v>3.75</v>
      </c>
    </row>
    <row r="600" spans="1:19" x14ac:dyDescent="0.25">
      <c r="A600" s="1" t="s">
        <v>224</v>
      </c>
      <c r="B600" s="12" t="s">
        <v>1567</v>
      </c>
      <c r="C600" s="1" t="s">
        <v>1061</v>
      </c>
      <c r="D600" s="1" t="s">
        <v>2236</v>
      </c>
      <c r="E600" s="95" t="s">
        <v>2237</v>
      </c>
      <c r="F600" s="93">
        <v>157.80000000000001</v>
      </c>
      <c r="G600" s="93">
        <v>3.2</v>
      </c>
      <c r="H600" s="93">
        <v>165.5</v>
      </c>
      <c r="I600" s="93">
        <v>12.3</v>
      </c>
      <c r="J600" s="93">
        <v>276</v>
      </c>
      <c r="K600" s="93">
        <v>170</v>
      </c>
      <c r="L600" s="93">
        <v>0.17699999999999999</v>
      </c>
      <c r="M600" s="93">
        <v>3.8</v>
      </c>
      <c r="N600" s="93">
        <v>2.4799999999999999E-2</v>
      </c>
      <c r="O600" s="93">
        <v>1.02</v>
      </c>
      <c r="P600" s="93">
        <v>40.346899999999998</v>
      </c>
      <c r="Q600" s="93">
        <v>1.02</v>
      </c>
      <c r="R600" s="93">
        <v>5.1799999999999999E-2</v>
      </c>
      <c r="S600" s="93">
        <v>3.69</v>
      </c>
    </row>
    <row r="601" spans="1:19" x14ac:dyDescent="0.25">
      <c r="A601" s="1" t="s">
        <v>224</v>
      </c>
      <c r="B601" s="12" t="s">
        <v>1567</v>
      </c>
      <c r="C601" s="1" t="s">
        <v>1132</v>
      </c>
      <c r="D601" s="1" t="s">
        <v>2238</v>
      </c>
      <c r="E601" s="95" t="s">
        <v>2239</v>
      </c>
      <c r="F601" s="93">
        <v>158.1</v>
      </c>
      <c r="G601" s="93">
        <v>3.5</v>
      </c>
      <c r="H601" s="93">
        <v>161.9</v>
      </c>
      <c r="I601" s="93">
        <v>21</v>
      </c>
      <c r="J601" s="93">
        <v>216</v>
      </c>
      <c r="K601" s="93">
        <v>288</v>
      </c>
      <c r="L601" s="93">
        <v>0.17280000000000001</v>
      </c>
      <c r="M601" s="93">
        <v>6.3</v>
      </c>
      <c r="N601" s="93">
        <v>2.4799999999999999E-2</v>
      </c>
      <c r="O601" s="93">
        <v>1.1100000000000001</v>
      </c>
      <c r="P601" s="93">
        <v>40.278500000000001</v>
      </c>
      <c r="Q601" s="93">
        <v>1.1100000000000001</v>
      </c>
      <c r="R601" s="93">
        <v>5.0500000000000003E-2</v>
      </c>
      <c r="S601" s="93">
        <v>6.19</v>
      </c>
    </row>
    <row r="602" spans="1:19" x14ac:dyDescent="0.25">
      <c r="A602" s="1" t="s">
        <v>224</v>
      </c>
      <c r="B602" s="1" t="s">
        <v>1596</v>
      </c>
      <c r="C602" s="1" t="s">
        <v>1106</v>
      </c>
      <c r="D602" s="1" t="s">
        <v>2240</v>
      </c>
      <c r="E602" s="95" t="s">
        <v>2241</v>
      </c>
      <c r="F602" s="93">
        <v>158.6</v>
      </c>
      <c r="G602" s="93">
        <v>2.1</v>
      </c>
      <c r="H602" s="93">
        <v>157</v>
      </c>
      <c r="I602" s="93">
        <v>9.8000000000000007</v>
      </c>
      <c r="J602" s="93">
        <v>118</v>
      </c>
      <c r="K602" s="93">
        <v>138</v>
      </c>
      <c r="L602" s="93">
        <v>0.1673</v>
      </c>
      <c r="M602" s="93">
        <v>3.4</v>
      </c>
      <c r="N602" s="93">
        <v>2.4899999999999999E-2</v>
      </c>
      <c r="O602" s="93">
        <v>0.67</v>
      </c>
      <c r="P602" s="93">
        <v>40.140500000000003</v>
      </c>
      <c r="Q602" s="93">
        <v>0.67</v>
      </c>
      <c r="R602" s="93">
        <v>4.8399999999999999E-2</v>
      </c>
      <c r="S602" s="93">
        <v>2.92</v>
      </c>
    </row>
    <row r="603" spans="1:19" x14ac:dyDescent="0.25">
      <c r="A603" s="1" t="s">
        <v>224</v>
      </c>
      <c r="B603" s="1" t="s">
        <v>1596</v>
      </c>
      <c r="C603" s="1" t="s">
        <v>1044</v>
      </c>
      <c r="D603" s="1" t="s">
        <v>2242</v>
      </c>
      <c r="E603" s="95" t="s">
        <v>2243</v>
      </c>
      <c r="F603" s="93">
        <v>158.9</v>
      </c>
      <c r="G603" s="93">
        <v>1.1000000000000001</v>
      </c>
      <c r="H603" s="93">
        <v>156.5</v>
      </c>
      <c r="I603" s="93">
        <v>4.4000000000000004</v>
      </c>
      <c r="J603" s="93">
        <v>166</v>
      </c>
      <c r="K603" s="93">
        <v>62</v>
      </c>
      <c r="L603" s="93">
        <v>0.1666</v>
      </c>
      <c r="M603" s="93">
        <v>1.5</v>
      </c>
      <c r="N603" s="93">
        <v>2.5000000000000001E-2</v>
      </c>
      <c r="O603" s="93">
        <v>0.34</v>
      </c>
      <c r="P603" s="93">
        <v>40.066400000000002</v>
      </c>
      <c r="Q603" s="93">
        <v>0.34</v>
      </c>
      <c r="R603" s="93">
        <v>4.9399999999999999E-2</v>
      </c>
      <c r="S603" s="93">
        <v>1.3</v>
      </c>
    </row>
    <row r="604" spans="1:19" x14ac:dyDescent="0.25">
      <c r="A604" s="1" t="s">
        <v>224</v>
      </c>
      <c r="B604" s="1" t="s">
        <v>1596</v>
      </c>
      <c r="C604" s="1" t="s">
        <v>1106</v>
      </c>
      <c r="D604" s="1" t="s">
        <v>2244</v>
      </c>
      <c r="E604" s="95" t="s">
        <v>2245</v>
      </c>
      <c r="F604" s="93">
        <v>159.1</v>
      </c>
      <c r="G604" s="93">
        <v>1.8</v>
      </c>
      <c r="H604" s="93">
        <v>156.6</v>
      </c>
      <c r="I604" s="93">
        <v>8.1</v>
      </c>
      <c r="J604" s="93">
        <v>140</v>
      </c>
      <c r="K604" s="93">
        <v>120</v>
      </c>
      <c r="L604" s="93">
        <v>0.1668</v>
      </c>
      <c r="M604" s="93">
        <v>2.8</v>
      </c>
      <c r="N604" s="93">
        <v>2.5000000000000001E-2</v>
      </c>
      <c r="O604" s="93">
        <v>0.56000000000000005</v>
      </c>
      <c r="P604" s="93">
        <v>40.016800000000003</v>
      </c>
      <c r="Q604" s="93">
        <v>0.56000000000000005</v>
      </c>
      <c r="R604" s="93">
        <v>4.8800000000000003E-2</v>
      </c>
      <c r="S604" s="93">
        <v>2.57</v>
      </c>
    </row>
    <row r="605" spans="1:19" x14ac:dyDescent="0.25">
      <c r="A605" s="1" t="s">
        <v>224</v>
      </c>
      <c r="B605" s="12" t="s">
        <v>1567</v>
      </c>
      <c r="C605" s="1" t="s">
        <v>1073</v>
      </c>
      <c r="D605" s="1" t="s">
        <v>2246</v>
      </c>
      <c r="E605" s="1" t="s">
        <v>2247</v>
      </c>
      <c r="F605" s="93">
        <v>159.19999999999999</v>
      </c>
      <c r="G605" s="93">
        <v>3.7</v>
      </c>
      <c r="H605" s="93">
        <v>171.1</v>
      </c>
      <c r="I605" s="93">
        <v>16.399999999999999</v>
      </c>
      <c r="J605" s="93">
        <v>338</v>
      </c>
      <c r="K605" s="93">
        <v>218</v>
      </c>
      <c r="L605" s="93">
        <v>0.1835</v>
      </c>
      <c r="M605" s="93">
        <v>4.9000000000000004</v>
      </c>
      <c r="N605" s="93">
        <v>2.5000000000000001E-2</v>
      </c>
      <c r="O605" s="93">
        <v>1.18</v>
      </c>
      <c r="P605" s="93">
        <v>40.002000000000002</v>
      </c>
      <c r="Q605" s="93">
        <v>1.18</v>
      </c>
      <c r="R605" s="93">
        <v>5.33E-2</v>
      </c>
      <c r="S605" s="93">
        <v>4.78</v>
      </c>
    </row>
    <row r="606" spans="1:19" x14ac:dyDescent="0.25">
      <c r="A606" s="1" t="s">
        <v>224</v>
      </c>
      <c r="B606" s="1" t="s">
        <v>1596</v>
      </c>
      <c r="C606" s="1" t="s">
        <v>1055</v>
      </c>
      <c r="D606" s="1" t="s">
        <v>2248</v>
      </c>
      <c r="E606" s="95" t="s">
        <v>2249</v>
      </c>
      <c r="F606" s="93">
        <v>159.6</v>
      </c>
      <c r="G606" s="93">
        <v>1.2</v>
      </c>
      <c r="H606" s="93">
        <v>158.30000000000001</v>
      </c>
      <c r="I606" s="93">
        <v>4.2</v>
      </c>
      <c r="J606" s="93">
        <v>180</v>
      </c>
      <c r="K606" s="93">
        <v>64</v>
      </c>
      <c r="L606" s="93">
        <v>0.16869999999999999</v>
      </c>
      <c r="M606" s="93">
        <v>1.4</v>
      </c>
      <c r="N606" s="93">
        <v>2.5100000000000001E-2</v>
      </c>
      <c r="O606" s="93">
        <v>0.37</v>
      </c>
      <c r="P606" s="93">
        <v>39.904699999999998</v>
      </c>
      <c r="Q606" s="93">
        <v>0.37</v>
      </c>
      <c r="R606" s="93">
        <v>4.9700000000000001E-2</v>
      </c>
      <c r="S606" s="93">
        <v>1.34</v>
      </c>
    </row>
    <row r="607" spans="1:19" x14ac:dyDescent="0.25">
      <c r="A607" s="1" t="s">
        <v>224</v>
      </c>
      <c r="B607" s="1" t="s">
        <v>1596</v>
      </c>
      <c r="C607" s="1" t="s">
        <v>1109</v>
      </c>
      <c r="D607" s="1" t="s">
        <v>2250</v>
      </c>
      <c r="E607" s="95" t="s">
        <v>2251</v>
      </c>
      <c r="F607" s="93">
        <v>159.6</v>
      </c>
      <c r="G607" s="93">
        <v>1.9</v>
      </c>
      <c r="H607" s="93">
        <v>162.5</v>
      </c>
      <c r="I607" s="93">
        <v>7.1</v>
      </c>
      <c r="J607" s="93">
        <v>254</v>
      </c>
      <c r="K607" s="93">
        <v>100</v>
      </c>
      <c r="L607" s="93">
        <v>0.1736</v>
      </c>
      <c r="M607" s="93">
        <v>2.4</v>
      </c>
      <c r="N607" s="93">
        <v>2.5100000000000001E-2</v>
      </c>
      <c r="O607" s="93">
        <v>0.61</v>
      </c>
      <c r="P607" s="93">
        <v>39.8825</v>
      </c>
      <c r="Q607" s="93">
        <v>0.61</v>
      </c>
      <c r="R607" s="93">
        <v>5.1299999999999998E-2</v>
      </c>
      <c r="S607" s="93">
        <v>2.17</v>
      </c>
    </row>
    <row r="608" spans="1:19" x14ac:dyDescent="0.25">
      <c r="A608" s="1" t="s">
        <v>224</v>
      </c>
      <c r="B608" s="12" t="s">
        <v>1567</v>
      </c>
      <c r="C608" s="1" t="s">
        <v>2252</v>
      </c>
      <c r="D608" s="1" t="s">
        <v>2253</v>
      </c>
      <c r="E608" s="95" t="s">
        <v>2254</v>
      </c>
      <c r="F608" s="93">
        <v>159.6</v>
      </c>
      <c r="G608" s="93">
        <v>2.4</v>
      </c>
      <c r="H608" s="93">
        <v>159.4</v>
      </c>
      <c r="I608" s="93">
        <v>9.1</v>
      </c>
      <c r="J608" s="93">
        <v>156</v>
      </c>
      <c r="K608" s="93">
        <v>138</v>
      </c>
      <c r="L608" s="93">
        <v>0.17</v>
      </c>
      <c r="M608" s="93">
        <v>3.1</v>
      </c>
      <c r="N608" s="93">
        <v>2.5100000000000001E-2</v>
      </c>
      <c r="O608" s="93">
        <v>0.75</v>
      </c>
      <c r="P608" s="93">
        <v>39.905099999999997</v>
      </c>
      <c r="Q608" s="93">
        <v>0.75</v>
      </c>
      <c r="R608" s="93">
        <v>4.9200000000000001E-2</v>
      </c>
      <c r="S608" s="93">
        <v>2.96</v>
      </c>
    </row>
    <row r="609" spans="1:19" x14ac:dyDescent="0.25">
      <c r="A609" s="1" t="s">
        <v>224</v>
      </c>
      <c r="B609" s="1" t="s">
        <v>1596</v>
      </c>
      <c r="C609" s="1" t="s">
        <v>1083</v>
      </c>
      <c r="D609" s="1" t="s">
        <v>2255</v>
      </c>
      <c r="E609" s="95" t="s">
        <v>2256</v>
      </c>
      <c r="F609" s="93">
        <v>159.80000000000001</v>
      </c>
      <c r="G609" s="93">
        <v>1.2</v>
      </c>
      <c r="H609" s="93">
        <v>157.30000000000001</v>
      </c>
      <c r="I609" s="93">
        <v>5</v>
      </c>
      <c r="J609" s="93">
        <v>152</v>
      </c>
      <c r="K609" s="93">
        <v>72</v>
      </c>
      <c r="L609" s="93">
        <v>0.1676</v>
      </c>
      <c r="M609" s="93">
        <v>1.7</v>
      </c>
      <c r="N609" s="93">
        <v>2.5100000000000001E-2</v>
      </c>
      <c r="O609" s="93">
        <v>0.37</v>
      </c>
      <c r="P609" s="93">
        <v>39.853299999999997</v>
      </c>
      <c r="Q609" s="93">
        <v>0.37</v>
      </c>
      <c r="R609" s="93">
        <v>4.9099999999999998E-2</v>
      </c>
      <c r="S609" s="93">
        <v>1.5</v>
      </c>
    </row>
    <row r="610" spans="1:19" x14ac:dyDescent="0.25">
      <c r="A610" s="1" t="s">
        <v>224</v>
      </c>
      <c r="B610" s="12" t="s">
        <v>1567</v>
      </c>
      <c r="C610" s="1" t="s">
        <v>1083</v>
      </c>
      <c r="D610" s="1" t="s">
        <v>2257</v>
      </c>
      <c r="E610" s="95" t="s">
        <v>2258</v>
      </c>
      <c r="F610" s="93">
        <v>159.80000000000001</v>
      </c>
      <c r="G610" s="93">
        <v>2.2999999999999998</v>
      </c>
      <c r="H610" s="93">
        <v>159.9</v>
      </c>
      <c r="I610" s="93">
        <v>7.4</v>
      </c>
      <c r="J610" s="93">
        <v>160</v>
      </c>
      <c r="K610" s="93">
        <v>112</v>
      </c>
      <c r="L610" s="93">
        <v>0.17050000000000001</v>
      </c>
      <c r="M610" s="93">
        <v>2.5</v>
      </c>
      <c r="N610" s="93">
        <v>2.5100000000000001E-2</v>
      </c>
      <c r="O610" s="93">
        <v>0.73</v>
      </c>
      <c r="P610" s="93">
        <v>39.844200000000001</v>
      </c>
      <c r="Q610" s="93">
        <v>0.73</v>
      </c>
      <c r="R610" s="93">
        <v>4.9299999999999997E-2</v>
      </c>
      <c r="S610" s="93">
        <v>2.41</v>
      </c>
    </row>
    <row r="611" spans="1:19" x14ac:dyDescent="0.25">
      <c r="A611" s="1" t="s">
        <v>224</v>
      </c>
      <c r="B611" s="1" t="s">
        <v>1596</v>
      </c>
      <c r="C611" s="1" t="s">
        <v>1135</v>
      </c>
      <c r="D611" s="1" t="s">
        <v>2259</v>
      </c>
      <c r="E611" s="1" t="s">
        <v>2260</v>
      </c>
      <c r="F611" s="93">
        <v>159.9</v>
      </c>
      <c r="G611" s="93">
        <v>1.4</v>
      </c>
      <c r="H611" s="93">
        <v>176.7</v>
      </c>
      <c r="I611" s="93">
        <v>6.5</v>
      </c>
      <c r="J611" s="93">
        <v>430</v>
      </c>
      <c r="K611" s="93">
        <v>80</v>
      </c>
      <c r="L611" s="93">
        <v>0.19009999999999999</v>
      </c>
      <c r="M611" s="93">
        <v>2</v>
      </c>
      <c r="N611" s="93">
        <v>2.5100000000000001E-2</v>
      </c>
      <c r="O611" s="93">
        <v>0.43</v>
      </c>
      <c r="P611" s="93">
        <v>39.828499999999998</v>
      </c>
      <c r="Q611" s="93">
        <v>0.43</v>
      </c>
      <c r="R611" s="93">
        <v>5.5500000000000001E-2</v>
      </c>
      <c r="S611" s="93">
        <v>1.79</v>
      </c>
    </row>
    <row r="612" spans="1:19" x14ac:dyDescent="0.25">
      <c r="A612" s="1" t="s">
        <v>224</v>
      </c>
      <c r="B612" s="1" t="s">
        <v>1596</v>
      </c>
      <c r="C612" s="1" t="s">
        <v>1115</v>
      </c>
      <c r="D612" s="1" t="s">
        <v>2261</v>
      </c>
      <c r="E612" s="1" t="s">
        <v>2262</v>
      </c>
      <c r="F612" s="93">
        <v>160.30000000000001</v>
      </c>
      <c r="G612" s="93">
        <v>1.1000000000000001</v>
      </c>
      <c r="H612" s="93">
        <v>173.7</v>
      </c>
      <c r="I612" s="93">
        <v>5.5</v>
      </c>
      <c r="J612" s="93">
        <v>428</v>
      </c>
      <c r="K612" s="93">
        <v>70</v>
      </c>
      <c r="L612" s="93">
        <v>0.18659999999999999</v>
      </c>
      <c r="M612" s="93">
        <v>1.7</v>
      </c>
      <c r="N612" s="93">
        <v>2.52E-2</v>
      </c>
      <c r="O612" s="93">
        <v>0.34</v>
      </c>
      <c r="P612" s="93">
        <v>39.706499999999998</v>
      </c>
      <c r="Q612" s="93">
        <v>0.34</v>
      </c>
      <c r="R612" s="93">
        <v>5.5399999999999998E-2</v>
      </c>
      <c r="S612" s="93">
        <v>1.53</v>
      </c>
    </row>
    <row r="613" spans="1:19" x14ac:dyDescent="0.25">
      <c r="A613" s="1" t="s">
        <v>224</v>
      </c>
      <c r="B613" s="1" t="s">
        <v>1596</v>
      </c>
      <c r="C613" s="1" t="s">
        <v>1061</v>
      </c>
      <c r="D613" s="1" t="s">
        <v>2263</v>
      </c>
      <c r="E613" s="1" t="s">
        <v>2264</v>
      </c>
      <c r="F613" s="93">
        <v>161</v>
      </c>
      <c r="G613" s="93">
        <v>1.1000000000000001</v>
      </c>
      <c r="H613" s="93">
        <v>197.1</v>
      </c>
      <c r="I613" s="93">
        <v>4.2</v>
      </c>
      <c r="J613" s="93">
        <v>700</v>
      </c>
      <c r="K613" s="93">
        <v>48</v>
      </c>
      <c r="L613" s="93">
        <v>0.2142</v>
      </c>
      <c r="M613" s="93">
        <v>1.2</v>
      </c>
      <c r="N613" s="93">
        <v>2.53E-2</v>
      </c>
      <c r="O613" s="93">
        <v>0.35</v>
      </c>
      <c r="P613" s="93">
        <v>39.554099999999998</v>
      </c>
      <c r="Q613" s="93">
        <v>0.35</v>
      </c>
      <c r="R613" s="93">
        <v>6.2799999999999995E-2</v>
      </c>
      <c r="S613" s="93">
        <v>1.1100000000000001</v>
      </c>
    </row>
    <row r="614" spans="1:19" x14ac:dyDescent="0.25">
      <c r="A614" s="1" t="s">
        <v>224</v>
      </c>
      <c r="B614" s="1" t="s">
        <v>1596</v>
      </c>
      <c r="C614" s="1" t="s">
        <v>1112</v>
      </c>
      <c r="D614" s="1" t="s">
        <v>2265</v>
      </c>
      <c r="E614" s="1" t="s">
        <v>2266</v>
      </c>
      <c r="F614" s="93">
        <v>168.1</v>
      </c>
      <c r="G614" s="93">
        <v>1.6</v>
      </c>
      <c r="H614" s="93">
        <v>255.1</v>
      </c>
      <c r="I614" s="93">
        <v>9.3000000000000007</v>
      </c>
      <c r="J614" s="93">
        <v>1194</v>
      </c>
      <c r="K614" s="93">
        <v>74</v>
      </c>
      <c r="L614" s="93">
        <v>0.28560000000000002</v>
      </c>
      <c r="M614" s="93">
        <v>2.1</v>
      </c>
      <c r="N614" s="93">
        <v>2.64E-2</v>
      </c>
      <c r="O614" s="93">
        <v>0.49</v>
      </c>
      <c r="P614" s="93">
        <v>37.855800000000002</v>
      </c>
      <c r="Q614" s="93">
        <v>0.49</v>
      </c>
      <c r="R614" s="93">
        <v>7.9899999999999999E-2</v>
      </c>
      <c r="S614" s="93">
        <v>1.85</v>
      </c>
    </row>
    <row r="615" spans="1:19" x14ac:dyDescent="0.25">
      <c r="A615" s="1" t="s">
        <v>224</v>
      </c>
      <c r="B615" s="1" t="s">
        <v>1596</v>
      </c>
      <c r="C615" s="1" t="s">
        <v>1174</v>
      </c>
      <c r="D615" s="1" t="s">
        <v>2267</v>
      </c>
      <c r="E615" s="1" t="s">
        <v>2268</v>
      </c>
      <c r="F615" s="93">
        <v>172</v>
      </c>
      <c r="G615" s="93">
        <v>3.5</v>
      </c>
      <c r="H615" s="93">
        <v>332.2</v>
      </c>
      <c r="I615" s="93">
        <v>70</v>
      </c>
      <c r="J615" s="93">
        <v>1704</v>
      </c>
      <c r="K615" s="93">
        <v>350</v>
      </c>
      <c r="L615" s="93">
        <v>0.38700000000000001</v>
      </c>
      <c r="M615" s="93">
        <v>12.3</v>
      </c>
      <c r="N615" s="93">
        <v>2.7E-2</v>
      </c>
      <c r="O615" s="93">
        <v>1.02</v>
      </c>
      <c r="P615" s="93">
        <v>36.987699999999997</v>
      </c>
      <c r="Q615" s="93">
        <v>1.02</v>
      </c>
      <c r="R615" s="93">
        <v>0.10440000000000001</v>
      </c>
      <c r="S615" s="93">
        <v>9.48</v>
      </c>
    </row>
    <row r="616" spans="1:19" x14ac:dyDescent="0.25">
      <c r="A616" s="1" t="s">
        <v>224</v>
      </c>
      <c r="B616" s="1" t="s">
        <v>1596</v>
      </c>
      <c r="C616" s="1" t="s">
        <v>1086</v>
      </c>
      <c r="D616" s="1" t="s">
        <v>2269</v>
      </c>
      <c r="E616" s="1" t="s">
        <v>2270</v>
      </c>
      <c r="F616" s="93">
        <v>176</v>
      </c>
      <c r="G616" s="93">
        <v>4.8</v>
      </c>
      <c r="H616" s="93">
        <v>378.9</v>
      </c>
      <c r="I616" s="93">
        <v>56.2</v>
      </c>
      <c r="J616" s="93">
        <v>1972</v>
      </c>
      <c r="K616" s="93">
        <v>222</v>
      </c>
      <c r="L616" s="93">
        <v>0.45229999999999998</v>
      </c>
      <c r="M616" s="93">
        <v>8.9</v>
      </c>
      <c r="N616" s="93">
        <v>2.7699999999999999E-2</v>
      </c>
      <c r="O616" s="93">
        <v>1.38</v>
      </c>
      <c r="P616" s="93">
        <v>36.128700000000002</v>
      </c>
      <c r="Q616" s="93">
        <v>1.38</v>
      </c>
      <c r="R616" s="93">
        <v>0.1211</v>
      </c>
      <c r="S616" s="93">
        <v>6.24</v>
      </c>
    </row>
    <row r="617" spans="1:19" x14ac:dyDescent="0.25">
      <c r="A617" s="1" t="s">
        <v>224</v>
      </c>
      <c r="B617" s="1" t="s">
        <v>1596</v>
      </c>
      <c r="C617" s="1" t="s">
        <v>1058</v>
      </c>
      <c r="D617" s="1" t="s">
        <v>2271</v>
      </c>
      <c r="E617" s="1" t="s">
        <v>2272</v>
      </c>
      <c r="F617" s="93">
        <v>182</v>
      </c>
      <c r="G617" s="93">
        <v>1.7</v>
      </c>
      <c r="H617" s="93">
        <v>455</v>
      </c>
      <c r="I617" s="93">
        <v>16.7</v>
      </c>
      <c r="J617" s="93">
        <v>2294</v>
      </c>
      <c r="K617" s="93">
        <v>62</v>
      </c>
      <c r="L617" s="93">
        <v>0.56540000000000001</v>
      </c>
      <c r="M617" s="93">
        <v>2.2999999999999998</v>
      </c>
      <c r="N617" s="93">
        <v>2.86E-2</v>
      </c>
      <c r="O617" s="93">
        <v>0.48</v>
      </c>
      <c r="P617" s="93">
        <v>34.92</v>
      </c>
      <c r="Q617" s="93">
        <v>0.48</v>
      </c>
      <c r="R617" s="93">
        <v>0.14560000000000001</v>
      </c>
      <c r="S617" s="93">
        <v>1.84</v>
      </c>
    </row>
    <row r="618" spans="1:19" x14ac:dyDescent="0.25">
      <c r="A618" s="1" t="s">
        <v>224</v>
      </c>
      <c r="B618" s="1" t="s">
        <v>1596</v>
      </c>
      <c r="C618" s="1" t="s">
        <v>1135</v>
      </c>
      <c r="D618" s="1" t="s">
        <v>2273</v>
      </c>
      <c r="E618" s="1" t="s">
        <v>2274</v>
      </c>
      <c r="F618" s="93">
        <v>182.4</v>
      </c>
      <c r="G618" s="93">
        <v>3.1</v>
      </c>
      <c r="H618" s="93">
        <v>406.7</v>
      </c>
      <c r="I618" s="93">
        <v>20.6</v>
      </c>
      <c r="J618" s="93">
        <v>2036</v>
      </c>
      <c r="K618" s="93">
        <v>88</v>
      </c>
      <c r="L618" s="93">
        <v>0.49259999999999998</v>
      </c>
      <c r="M618" s="93">
        <v>3.1</v>
      </c>
      <c r="N618" s="93">
        <v>2.87E-2</v>
      </c>
      <c r="O618" s="93">
        <v>0.86</v>
      </c>
      <c r="P618" s="93">
        <v>34.837499999999999</v>
      </c>
      <c r="Q618" s="93">
        <v>0.86</v>
      </c>
      <c r="R618" s="93">
        <v>0.1255</v>
      </c>
      <c r="S618" s="93">
        <v>2.5</v>
      </c>
    </row>
    <row r="619" spans="1:19" x14ac:dyDescent="0.25">
      <c r="A619" s="1" t="s">
        <v>224</v>
      </c>
      <c r="B619" s="1" t="s">
        <v>1596</v>
      </c>
      <c r="C619" s="1" t="s">
        <v>1035</v>
      </c>
      <c r="D619" s="1" t="s">
        <v>2275</v>
      </c>
      <c r="E619" s="1" t="s">
        <v>2276</v>
      </c>
      <c r="F619" s="93">
        <v>1163</v>
      </c>
      <c r="G619" s="93">
        <v>10.199999999999999</v>
      </c>
      <c r="H619" s="93">
        <v>1243.4000000000001</v>
      </c>
      <c r="I619" s="93">
        <v>28.2</v>
      </c>
      <c r="J619" s="93">
        <v>1392</v>
      </c>
      <c r="K619" s="93">
        <v>48</v>
      </c>
      <c r="L619" s="93">
        <v>2.4026999999999998</v>
      </c>
      <c r="M619" s="93">
        <v>2</v>
      </c>
      <c r="N619" s="93">
        <v>0.19769999999999999</v>
      </c>
      <c r="O619" s="93">
        <v>0.48</v>
      </c>
      <c r="P619" s="93">
        <v>5.0579000000000001</v>
      </c>
      <c r="Q619" s="93">
        <v>0.48</v>
      </c>
      <c r="R619" s="93">
        <v>8.8499999999999995E-2</v>
      </c>
      <c r="S619" s="93">
        <v>1.24</v>
      </c>
    </row>
    <row r="622" spans="1:19" x14ac:dyDescent="0.25">
      <c r="A622" s="1" t="s">
        <v>134</v>
      </c>
      <c r="B622" s="1" t="s">
        <v>2277</v>
      </c>
      <c r="C622" s="1" t="s">
        <v>1174</v>
      </c>
      <c r="D622" s="1" t="s">
        <v>2278</v>
      </c>
      <c r="E622" s="1" t="s">
        <v>2279</v>
      </c>
      <c r="F622" s="93">
        <v>149.80000000000001</v>
      </c>
      <c r="G622" s="93">
        <v>1</v>
      </c>
      <c r="H622" s="93">
        <v>159.1</v>
      </c>
      <c r="I622" s="93">
        <v>4.4000000000000004</v>
      </c>
      <c r="J622" s="93">
        <v>314</v>
      </c>
      <c r="K622" s="93">
        <v>62</v>
      </c>
      <c r="L622" s="93">
        <v>0.1696</v>
      </c>
      <c r="M622" s="93">
        <v>1.5</v>
      </c>
      <c r="N622" s="93">
        <v>2.35E-2</v>
      </c>
      <c r="O622" s="93">
        <v>0.35</v>
      </c>
      <c r="P622" s="93">
        <v>42.546999999999997</v>
      </c>
      <c r="Q622" s="93">
        <v>0.35</v>
      </c>
      <c r="R622" s="93">
        <v>5.2699999999999997E-2</v>
      </c>
      <c r="S622" s="93">
        <v>1.36</v>
      </c>
    </row>
    <row r="623" spans="1:19" x14ac:dyDescent="0.25">
      <c r="A623" s="1" t="s">
        <v>134</v>
      </c>
      <c r="B623" s="12" t="s">
        <v>2280</v>
      </c>
      <c r="C623" s="1" t="s">
        <v>1073</v>
      </c>
      <c r="D623" s="1" t="s">
        <v>2281</v>
      </c>
      <c r="E623" s="95" t="s">
        <v>2282</v>
      </c>
      <c r="F623" s="93">
        <v>143.80000000000001</v>
      </c>
      <c r="G623" s="93">
        <v>2.5</v>
      </c>
      <c r="H623" s="93">
        <v>151.30000000000001</v>
      </c>
      <c r="I623" s="93">
        <v>9.5</v>
      </c>
      <c r="J623" s="93">
        <v>268</v>
      </c>
      <c r="K623" s="93">
        <v>160</v>
      </c>
      <c r="L623" s="93">
        <v>0.16059999999999999</v>
      </c>
      <c r="M623" s="93">
        <v>3.6</v>
      </c>
      <c r="N623" s="93">
        <v>2.2599999999999999E-2</v>
      </c>
      <c r="O623" s="93">
        <v>0.89</v>
      </c>
      <c r="P623" s="93">
        <v>44.315399999999997</v>
      </c>
      <c r="Q623" s="93">
        <v>0.89</v>
      </c>
      <c r="R623" s="93">
        <v>5.16E-2</v>
      </c>
      <c r="S623" s="93">
        <v>3.51</v>
      </c>
    </row>
    <row r="624" spans="1:19" x14ac:dyDescent="0.25">
      <c r="A624" s="1" t="s">
        <v>134</v>
      </c>
      <c r="B624" s="12" t="s">
        <v>2280</v>
      </c>
      <c r="C624" s="1" t="s">
        <v>1132</v>
      </c>
      <c r="D624" s="1" t="s">
        <v>2283</v>
      </c>
      <c r="E624" s="1" t="s">
        <v>2284</v>
      </c>
      <c r="F624" s="93">
        <v>149.69999999999999</v>
      </c>
      <c r="G624" s="93">
        <v>2</v>
      </c>
      <c r="H624" s="93">
        <v>160</v>
      </c>
      <c r="I624" s="93">
        <v>6.8</v>
      </c>
      <c r="J624" s="93">
        <v>314</v>
      </c>
      <c r="K624" s="93">
        <v>102</v>
      </c>
      <c r="L624" s="93">
        <v>0.17069999999999999</v>
      </c>
      <c r="M624" s="93">
        <v>2.2999999999999998</v>
      </c>
      <c r="N624" s="93">
        <v>2.35E-2</v>
      </c>
      <c r="O624" s="93">
        <v>0.69</v>
      </c>
      <c r="P624" s="93">
        <v>42.559199999999997</v>
      </c>
      <c r="Q624" s="93">
        <v>0.69</v>
      </c>
      <c r="R624" s="93">
        <v>5.2699999999999997E-2</v>
      </c>
      <c r="S624" s="93">
        <v>2.23</v>
      </c>
    </row>
    <row r="625" spans="1:19" x14ac:dyDescent="0.25">
      <c r="A625" s="1" t="s">
        <v>134</v>
      </c>
      <c r="B625" s="12" t="s">
        <v>2280</v>
      </c>
      <c r="C625" s="1" t="s">
        <v>1055</v>
      </c>
      <c r="D625" s="1" t="s">
        <v>2285</v>
      </c>
      <c r="E625" s="95" t="s">
        <v>2286</v>
      </c>
      <c r="F625" s="93">
        <v>151.5</v>
      </c>
      <c r="G625" s="93">
        <v>2.5</v>
      </c>
      <c r="H625" s="93">
        <v>147.80000000000001</v>
      </c>
      <c r="I625" s="93">
        <v>10.6</v>
      </c>
      <c r="J625" s="93">
        <v>88</v>
      </c>
      <c r="K625" s="93">
        <v>172</v>
      </c>
      <c r="L625" s="93">
        <v>0.15670000000000001</v>
      </c>
      <c r="M625" s="93">
        <v>3.7</v>
      </c>
      <c r="N625" s="93">
        <v>2.3800000000000002E-2</v>
      </c>
      <c r="O625" s="93">
        <v>0.82</v>
      </c>
      <c r="P625" s="93">
        <v>42.0503</v>
      </c>
      <c r="Q625" s="93">
        <v>0.82</v>
      </c>
      <c r="R625" s="93">
        <v>4.7800000000000002E-2</v>
      </c>
      <c r="S625" s="93">
        <v>3.6</v>
      </c>
    </row>
    <row r="626" spans="1:19" x14ac:dyDescent="0.25">
      <c r="A626" s="1" t="s">
        <v>134</v>
      </c>
      <c r="B626" s="12" t="s">
        <v>2280</v>
      </c>
      <c r="C626" s="1" t="s">
        <v>1132</v>
      </c>
      <c r="D626" s="1" t="s">
        <v>2287</v>
      </c>
      <c r="E626" s="95" t="s">
        <v>2288</v>
      </c>
      <c r="F626" s="93">
        <v>152.4</v>
      </c>
      <c r="G626" s="93">
        <v>4</v>
      </c>
      <c r="H626" s="93">
        <v>150.5</v>
      </c>
      <c r="I626" s="93">
        <v>18.600000000000001</v>
      </c>
      <c r="J626" s="93">
        <v>120</v>
      </c>
      <c r="K626" s="93">
        <v>274</v>
      </c>
      <c r="L626" s="93">
        <v>0.1598</v>
      </c>
      <c r="M626" s="93">
        <v>7</v>
      </c>
      <c r="N626" s="93">
        <v>2.3900000000000001E-2</v>
      </c>
      <c r="O626" s="93">
        <v>1.31</v>
      </c>
      <c r="P626" s="93">
        <v>41.802799999999998</v>
      </c>
      <c r="Q626" s="93">
        <v>1.31</v>
      </c>
      <c r="R626" s="93">
        <v>4.8399999999999999E-2</v>
      </c>
      <c r="S626" s="93">
        <v>6.85</v>
      </c>
    </row>
    <row r="627" spans="1:19" x14ac:dyDescent="0.25">
      <c r="A627" s="1" t="s">
        <v>134</v>
      </c>
      <c r="B627" s="12" t="s">
        <v>2280</v>
      </c>
      <c r="C627" s="1" t="s">
        <v>1135</v>
      </c>
      <c r="D627" s="1" t="s">
        <v>2289</v>
      </c>
      <c r="E627" s="1" t="s">
        <v>2290</v>
      </c>
      <c r="F627" s="93">
        <v>152.5</v>
      </c>
      <c r="G627" s="93">
        <v>2.7</v>
      </c>
      <c r="H627" s="93">
        <v>160</v>
      </c>
      <c r="I627" s="93">
        <v>9.3000000000000007</v>
      </c>
      <c r="J627" s="93">
        <v>272</v>
      </c>
      <c r="K627" s="93">
        <v>140</v>
      </c>
      <c r="L627" s="93">
        <v>0.17069999999999999</v>
      </c>
      <c r="M627" s="93">
        <v>3.2</v>
      </c>
      <c r="N627" s="93">
        <v>2.3900000000000001E-2</v>
      </c>
      <c r="O627" s="93">
        <v>0.88</v>
      </c>
      <c r="P627" s="93">
        <v>41.773400000000002</v>
      </c>
      <c r="Q627" s="93">
        <v>0.88</v>
      </c>
      <c r="R627" s="93">
        <v>5.1700000000000003E-2</v>
      </c>
      <c r="S627" s="93">
        <v>3.08</v>
      </c>
    </row>
    <row r="628" spans="1:19" x14ac:dyDescent="0.25">
      <c r="A628" s="1" t="s">
        <v>134</v>
      </c>
      <c r="B628" s="12" t="s">
        <v>2280</v>
      </c>
      <c r="C628" s="1" t="s">
        <v>1073</v>
      </c>
      <c r="D628" s="1" t="s">
        <v>2291</v>
      </c>
      <c r="E628" s="95" t="s">
        <v>2292</v>
      </c>
      <c r="F628" s="93">
        <v>153</v>
      </c>
      <c r="G628" s="93">
        <v>2.7</v>
      </c>
      <c r="H628" s="93">
        <v>152.30000000000001</v>
      </c>
      <c r="I628" s="93">
        <v>16.600000000000001</v>
      </c>
      <c r="J628" s="93">
        <v>140</v>
      </c>
      <c r="K628" s="93">
        <v>252</v>
      </c>
      <c r="L628" s="93">
        <v>0.1618</v>
      </c>
      <c r="M628" s="93">
        <v>5.4</v>
      </c>
      <c r="N628" s="93">
        <v>2.4E-2</v>
      </c>
      <c r="O628" s="93">
        <v>0.9</v>
      </c>
      <c r="P628" s="93">
        <v>41.634099999999997</v>
      </c>
      <c r="Q628" s="93">
        <v>0.9</v>
      </c>
      <c r="R628" s="93">
        <v>4.8899999999999999E-2</v>
      </c>
      <c r="S628" s="93">
        <v>5.35</v>
      </c>
    </row>
    <row r="629" spans="1:19" x14ac:dyDescent="0.25">
      <c r="A629" s="1" t="s">
        <v>134</v>
      </c>
      <c r="B629" s="12" t="s">
        <v>2280</v>
      </c>
      <c r="C629" s="1" t="s">
        <v>1112</v>
      </c>
      <c r="D629" s="1" t="s">
        <v>2293</v>
      </c>
      <c r="E629" s="1" t="s">
        <v>2294</v>
      </c>
      <c r="F629" s="93">
        <v>153</v>
      </c>
      <c r="G629" s="93">
        <v>1.9</v>
      </c>
      <c r="H629" s="93">
        <v>163.19999999999999</v>
      </c>
      <c r="I629" s="93">
        <v>7.3</v>
      </c>
      <c r="J629" s="93">
        <v>312</v>
      </c>
      <c r="K629" s="93">
        <v>106</v>
      </c>
      <c r="L629" s="93">
        <v>0.1744</v>
      </c>
      <c r="M629" s="93">
        <v>2.4</v>
      </c>
      <c r="N629" s="93">
        <v>2.4E-2</v>
      </c>
      <c r="O629" s="93">
        <v>0.62</v>
      </c>
      <c r="P629" s="93">
        <v>41.627099999999999</v>
      </c>
      <c r="Q629" s="93">
        <v>0.62</v>
      </c>
      <c r="R629" s="93">
        <v>5.2600000000000001E-2</v>
      </c>
      <c r="S629" s="93">
        <v>2.33</v>
      </c>
    </row>
    <row r="630" spans="1:19" x14ac:dyDescent="0.25">
      <c r="A630" s="1" t="s">
        <v>134</v>
      </c>
      <c r="B630" s="12" t="s">
        <v>2280</v>
      </c>
      <c r="C630" s="1" t="s">
        <v>1086</v>
      </c>
      <c r="D630" s="1" t="s">
        <v>2295</v>
      </c>
      <c r="E630" s="1" t="s">
        <v>2296</v>
      </c>
      <c r="F630" s="93">
        <v>153.30000000000001</v>
      </c>
      <c r="G630" s="93">
        <v>2.1</v>
      </c>
      <c r="H630" s="93">
        <v>169.4</v>
      </c>
      <c r="I630" s="93">
        <v>11.6</v>
      </c>
      <c r="J630" s="93">
        <v>398</v>
      </c>
      <c r="K630" s="93">
        <v>150</v>
      </c>
      <c r="L630" s="93">
        <v>0.18149999999999999</v>
      </c>
      <c r="M630" s="93">
        <v>3.4</v>
      </c>
      <c r="N630" s="93">
        <v>2.41E-2</v>
      </c>
      <c r="O630" s="93">
        <v>0.69</v>
      </c>
      <c r="P630" s="93">
        <v>41.544699999999999</v>
      </c>
      <c r="Q630" s="93">
        <v>0.69</v>
      </c>
      <c r="R630" s="93">
        <v>5.4699999999999999E-2</v>
      </c>
      <c r="S630" s="93">
        <v>3.36</v>
      </c>
    </row>
    <row r="631" spans="1:19" x14ac:dyDescent="0.25">
      <c r="A631" s="1" t="s">
        <v>134</v>
      </c>
      <c r="B631" s="12" t="s">
        <v>2280</v>
      </c>
      <c r="C631" s="1" t="s">
        <v>1109</v>
      </c>
      <c r="D631" s="1" t="s">
        <v>2297</v>
      </c>
      <c r="E631" s="1" t="s">
        <v>2298</v>
      </c>
      <c r="F631" s="93">
        <v>154.19999999999999</v>
      </c>
      <c r="G631" s="93">
        <v>3</v>
      </c>
      <c r="H631" s="93">
        <v>165.3</v>
      </c>
      <c r="I631" s="93">
        <v>13.2</v>
      </c>
      <c r="J631" s="93">
        <v>328</v>
      </c>
      <c r="K631" s="93">
        <v>162</v>
      </c>
      <c r="L631" s="93">
        <v>0.17680000000000001</v>
      </c>
      <c r="M631" s="93">
        <v>3.7</v>
      </c>
      <c r="N631" s="93">
        <v>2.4199999999999999E-2</v>
      </c>
      <c r="O631" s="93">
        <v>0.99</v>
      </c>
      <c r="P631" s="93">
        <v>41.317999999999998</v>
      </c>
      <c r="Q631" s="93">
        <v>0.99</v>
      </c>
      <c r="R631" s="93">
        <v>5.2999999999999999E-2</v>
      </c>
      <c r="S631" s="93">
        <v>3.57</v>
      </c>
    </row>
    <row r="632" spans="1:19" x14ac:dyDescent="0.25">
      <c r="A632" s="1" t="s">
        <v>134</v>
      </c>
      <c r="B632" s="1" t="s">
        <v>1572</v>
      </c>
      <c r="C632" s="1" t="s">
        <v>1038</v>
      </c>
      <c r="D632" s="1" t="s">
        <v>2299</v>
      </c>
      <c r="E632" s="1" t="s">
        <v>2300</v>
      </c>
      <c r="F632" s="93">
        <v>154.80000000000001</v>
      </c>
      <c r="G632" s="93">
        <v>1.5</v>
      </c>
      <c r="H632" s="93">
        <v>181.2</v>
      </c>
      <c r="I632" s="93">
        <v>7.8</v>
      </c>
      <c r="J632" s="93">
        <v>550</v>
      </c>
      <c r="K632" s="93">
        <v>76</v>
      </c>
      <c r="L632" s="93">
        <v>0.1953</v>
      </c>
      <c r="M632" s="93">
        <v>2.2999999999999998</v>
      </c>
      <c r="N632" s="93">
        <v>2.4299999999999999E-2</v>
      </c>
      <c r="O632" s="93">
        <v>0.5</v>
      </c>
      <c r="P632" s="93">
        <v>41.154800000000002</v>
      </c>
      <c r="Q632" s="93">
        <v>0.5</v>
      </c>
      <c r="R632" s="93">
        <v>5.8599999999999999E-2</v>
      </c>
      <c r="S632" s="93">
        <v>1.73</v>
      </c>
    </row>
    <row r="633" spans="1:19" x14ac:dyDescent="0.25">
      <c r="A633" s="1" t="s">
        <v>134</v>
      </c>
      <c r="B633" s="1" t="s">
        <v>1572</v>
      </c>
      <c r="C633" s="1" t="s">
        <v>1044</v>
      </c>
      <c r="D633" s="1" t="s">
        <v>2301</v>
      </c>
      <c r="E633" s="1" t="s">
        <v>2302</v>
      </c>
      <c r="F633" s="93">
        <v>154.80000000000001</v>
      </c>
      <c r="G633" s="93">
        <v>1.3</v>
      </c>
      <c r="H633" s="93">
        <v>166.7</v>
      </c>
      <c r="I633" s="93">
        <v>7.6</v>
      </c>
      <c r="J633" s="93">
        <v>350</v>
      </c>
      <c r="K633" s="93">
        <v>102</v>
      </c>
      <c r="L633" s="93">
        <v>0.1784</v>
      </c>
      <c r="M633" s="93">
        <v>2.5</v>
      </c>
      <c r="N633" s="93">
        <v>2.4299999999999999E-2</v>
      </c>
      <c r="O633" s="93">
        <v>0.43</v>
      </c>
      <c r="P633" s="93">
        <v>41.146599999999999</v>
      </c>
      <c r="Q633" s="93">
        <v>0.43</v>
      </c>
      <c r="R633" s="93">
        <v>5.3499999999999999E-2</v>
      </c>
      <c r="S633" s="93">
        <v>2.2799999999999998</v>
      </c>
    </row>
    <row r="634" spans="1:19" x14ac:dyDescent="0.25">
      <c r="A634" s="1" t="s">
        <v>134</v>
      </c>
      <c r="B634" s="12" t="s">
        <v>2280</v>
      </c>
      <c r="C634" s="1" t="s">
        <v>1064</v>
      </c>
      <c r="D634" s="1" t="s">
        <v>2303</v>
      </c>
      <c r="E634" s="95" t="s">
        <v>2304</v>
      </c>
      <c r="F634" s="93">
        <v>154.80000000000001</v>
      </c>
      <c r="G634" s="93">
        <v>3.7</v>
      </c>
      <c r="H634" s="93">
        <v>153.30000000000001</v>
      </c>
      <c r="I634" s="93">
        <v>16.399999999999999</v>
      </c>
      <c r="J634" s="93">
        <v>130</v>
      </c>
      <c r="K634" s="93">
        <v>238</v>
      </c>
      <c r="L634" s="93">
        <v>0.16300000000000001</v>
      </c>
      <c r="M634" s="93">
        <v>5.2</v>
      </c>
      <c r="N634" s="93">
        <v>2.4299999999999999E-2</v>
      </c>
      <c r="O634" s="93">
        <v>1.21</v>
      </c>
      <c r="P634" s="93">
        <v>41.142400000000002</v>
      </c>
      <c r="Q634" s="93">
        <v>1.21</v>
      </c>
      <c r="R634" s="93">
        <v>4.8599999999999997E-2</v>
      </c>
      <c r="S634" s="93">
        <v>5.0599999999999996</v>
      </c>
    </row>
    <row r="635" spans="1:19" x14ac:dyDescent="0.25">
      <c r="A635" s="1" t="s">
        <v>134</v>
      </c>
      <c r="B635" s="12" t="s">
        <v>2280</v>
      </c>
      <c r="C635" s="1" t="s">
        <v>1038</v>
      </c>
      <c r="D635" s="1" t="s">
        <v>2305</v>
      </c>
      <c r="E635" s="95" t="s">
        <v>2306</v>
      </c>
      <c r="F635" s="93">
        <v>154.9</v>
      </c>
      <c r="G635" s="93">
        <v>3.5</v>
      </c>
      <c r="H635" s="93">
        <v>154</v>
      </c>
      <c r="I635" s="93">
        <v>11.9</v>
      </c>
      <c r="J635" s="93">
        <v>138</v>
      </c>
      <c r="K635" s="93">
        <v>222</v>
      </c>
      <c r="L635" s="93">
        <v>0.16370000000000001</v>
      </c>
      <c r="M635" s="93">
        <v>4.9000000000000004</v>
      </c>
      <c r="N635" s="93">
        <v>2.4299999999999999E-2</v>
      </c>
      <c r="O635" s="93">
        <v>1.1299999999999999</v>
      </c>
      <c r="P635" s="93">
        <v>41.116399999999999</v>
      </c>
      <c r="Q635" s="93">
        <v>1.1299999999999999</v>
      </c>
      <c r="R635" s="93">
        <v>4.8800000000000003E-2</v>
      </c>
      <c r="S635" s="93">
        <v>4.74</v>
      </c>
    </row>
    <row r="636" spans="1:19" x14ac:dyDescent="0.25">
      <c r="A636" s="1" t="s">
        <v>134</v>
      </c>
      <c r="B636" s="12" t="s">
        <v>2280</v>
      </c>
      <c r="C636" s="1" t="s">
        <v>1067</v>
      </c>
      <c r="D636" s="1" t="s">
        <v>2307</v>
      </c>
      <c r="E636" s="95" t="s">
        <v>2308</v>
      </c>
      <c r="F636" s="93">
        <v>155.6</v>
      </c>
      <c r="G636" s="93">
        <v>3.4</v>
      </c>
      <c r="H636" s="93">
        <v>155.30000000000001</v>
      </c>
      <c r="I636" s="93">
        <v>13.5</v>
      </c>
      <c r="J636" s="93">
        <v>150</v>
      </c>
      <c r="K636" s="93">
        <v>240</v>
      </c>
      <c r="L636" s="93">
        <v>0.1653</v>
      </c>
      <c r="M636" s="93">
        <v>5.2</v>
      </c>
      <c r="N636" s="93">
        <v>2.4400000000000002E-2</v>
      </c>
      <c r="O636" s="93">
        <v>1.1100000000000001</v>
      </c>
      <c r="P636" s="93">
        <v>40.939300000000003</v>
      </c>
      <c r="Q636" s="93">
        <v>1.1100000000000001</v>
      </c>
      <c r="R636" s="93">
        <v>4.9099999999999998E-2</v>
      </c>
      <c r="S636" s="93">
        <v>5.13</v>
      </c>
    </row>
    <row r="637" spans="1:19" x14ac:dyDescent="0.25">
      <c r="A637" s="1" t="s">
        <v>134</v>
      </c>
      <c r="B637" s="12" t="s">
        <v>2280</v>
      </c>
      <c r="C637" s="1" t="s">
        <v>1112</v>
      </c>
      <c r="D637" s="1" t="s">
        <v>2309</v>
      </c>
      <c r="E637" s="95" t="s">
        <v>2310</v>
      </c>
      <c r="F637" s="93">
        <v>156.30000000000001</v>
      </c>
      <c r="G637" s="93">
        <v>3</v>
      </c>
      <c r="H637" s="93">
        <v>149</v>
      </c>
      <c r="I637" s="93">
        <v>10.5</v>
      </c>
      <c r="J637" s="93">
        <v>34</v>
      </c>
      <c r="K637" s="93">
        <v>124</v>
      </c>
      <c r="L637" s="93">
        <v>0.15809999999999999</v>
      </c>
      <c r="M637" s="93">
        <v>3.9</v>
      </c>
      <c r="N637" s="93">
        <v>2.4500000000000001E-2</v>
      </c>
      <c r="O637" s="93">
        <v>0.96</v>
      </c>
      <c r="P637" s="93">
        <v>40.757899999999999</v>
      </c>
      <c r="Q637" s="93">
        <v>0.96</v>
      </c>
      <c r="R637" s="93">
        <v>4.6699999999999998E-2</v>
      </c>
      <c r="S637" s="93">
        <v>3.81</v>
      </c>
    </row>
    <row r="638" spans="1:19" x14ac:dyDescent="0.25">
      <c r="A638" s="1" t="s">
        <v>134</v>
      </c>
      <c r="B638" s="12" t="s">
        <v>2280</v>
      </c>
      <c r="C638" s="1" t="s">
        <v>1097</v>
      </c>
      <c r="D638" s="1" t="s">
        <v>2311</v>
      </c>
      <c r="E638" s="95" t="s">
        <v>2312</v>
      </c>
      <c r="F638" s="93">
        <v>157</v>
      </c>
      <c r="G638" s="93">
        <v>4.7</v>
      </c>
      <c r="H638" s="93">
        <v>167.7</v>
      </c>
      <c r="I638" s="93">
        <v>20.3</v>
      </c>
      <c r="J638" s="93">
        <v>320</v>
      </c>
      <c r="K638" s="93">
        <v>248</v>
      </c>
      <c r="L638" s="93">
        <v>0.17960000000000001</v>
      </c>
      <c r="M638" s="93">
        <v>5.7</v>
      </c>
      <c r="N638" s="93">
        <v>2.47E-2</v>
      </c>
      <c r="O638" s="93">
        <v>1.52</v>
      </c>
      <c r="P638" s="93">
        <v>40.562399999999997</v>
      </c>
      <c r="Q638" s="93">
        <v>1.52</v>
      </c>
      <c r="R638" s="93">
        <v>5.28E-2</v>
      </c>
      <c r="S638" s="93">
        <v>5.47</v>
      </c>
    </row>
    <row r="639" spans="1:19" x14ac:dyDescent="0.25">
      <c r="A639" s="1" t="s">
        <v>134</v>
      </c>
      <c r="B639" s="12" t="s">
        <v>2280</v>
      </c>
      <c r="C639" s="1" t="s">
        <v>1109</v>
      </c>
      <c r="D639" s="1" t="s">
        <v>2313</v>
      </c>
      <c r="E639" s="1" t="s">
        <v>2314</v>
      </c>
      <c r="F639" s="93">
        <v>157.1</v>
      </c>
      <c r="G639" s="93">
        <v>3</v>
      </c>
      <c r="H639" s="93">
        <v>167.4</v>
      </c>
      <c r="I639" s="93">
        <v>14</v>
      </c>
      <c r="J639" s="93">
        <v>316</v>
      </c>
      <c r="K639" s="93">
        <v>180</v>
      </c>
      <c r="L639" s="93">
        <v>0.1792</v>
      </c>
      <c r="M639" s="93">
        <v>4.0999999999999996</v>
      </c>
      <c r="N639" s="93">
        <v>2.47E-2</v>
      </c>
      <c r="O639" s="93">
        <v>0.97</v>
      </c>
      <c r="P639" s="93">
        <v>40.543799999999997</v>
      </c>
      <c r="Q639" s="93">
        <v>0.97</v>
      </c>
      <c r="R639" s="93">
        <v>5.2699999999999997E-2</v>
      </c>
      <c r="S639" s="93">
        <v>3.95</v>
      </c>
    </row>
    <row r="640" spans="1:19" x14ac:dyDescent="0.25">
      <c r="A640" s="1" t="s">
        <v>134</v>
      </c>
      <c r="B640" s="12" t="s">
        <v>2280</v>
      </c>
      <c r="C640" s="1" t="s">
        <v>1083</v>
      </c>
      <c r="D640" s="1" t="s">
        <v>2315</v>
      </c>
      <c r="E640" s="95" t="s">
        <v>2316</v>
      </c>
      <c r="F640" s="93">
        <v>157.30000000000001</v>
      </c>
      <c r="G640" s="93">
        <v>3</v>
      </c>
      <c r="H640" s="93">
        <v>158.19999999999999</v>
      </c>
      <c r="I640" s="93">
        <v>15</v>
      </c>
      <c r="J640" s="93">
        <v>170</v>
      </c>
      <c r="K640" s="93">
        <v>214</v>
      </c>
      <c r="L640" s="93">
        <v>0.16850000000000001</v>
      </c>
      <c r="M640" s="93">
        <v>4.7</v>
      </c>
      <c r="N640" s="93">
        <v>2.47E-2</v>
      </c>
      <c r="O640" s="93">
        <v>0.97</v>
      </c>
      <c r="P640" s="93">
        <v>40.474600000000002</v>
      </c>
      <c r="Q640" s="93">
        <v>0.97</v>
      </c>
      <c r="R640" s="93">
        <v>4.9500000000000002E-2</v>
      </c>
      <c r="S640" s="93">
        <v>4.58</v>
      </c>
    </row>
    <row r="641" spans="1:19" x14ac:dyDescent="0.25">
      <c r="A641" s="1" t="s">
        <v>134</v>
      </c>
      <c r="B641" s="1" t="s">
        <v>2277</v>
      </c>
      <c r="C641" s="1" t="s">
        <v>1112</v>
      </c>
      <c r="D641" s="1" t="s">
        <v>2317</v>
      </c>
      <c r="E641" s="1" t="s">
        <v>2318</v>
      </c>
      <c r="F641" s="93">
        <v>157.4</v>
      </c>
      <c r="G641" s="93">
        <v>1.9</v>
      </c>
      <c r="H641" s="93">
        <v>151.19999999999999</v>
      </c>
      <c r="I641" s="93">
        <v>6.2</v>
      </c>
      <c r="J641" s="93">
        <v>86</v>
      </c>
      <c r="K641" s="93">
        <v>100</v>
      </c>
      <c r="L641" s="93">
        <v>0.16059999999999999</v>
      </c>
      <c r="M641" s="93">
        <v>2.2000000000000002</v>
      </c>
      <c r="N641" s="93">
        <v>2.47E-2</v>
      </c>
      <c r="O641" s="93">
        <v>0.62</v>
      </c>
      <c r="P641" s="93">
        <v>40.445300000000003</v>
      </c>
      <c r="Q641" s="93">
        <v>0.62</v>
      </c>
      <c r="R641" s="93">
        <v>4.7800000000000002E-2</v>
      </c>
      <c r="S641" s="93">
        <v>2.13</v>
      </c>
    </row>
    <row r="642" spans="1:19" x14ac:dyDescent="0.25">
      <c r="A642" s="1" t="s">
        <v>134</v>
      </c>
      <c r="B642" s="1" t="s">
        <v>1572</v>
      </c>
      <c r="C642" s="1" t="s">
        <v>1083</v>
      </c>
      <c r="D642" s="1" t="s">
        <v>2319</v>
      </c>
      <c r="E642" s="1" t="s">
        <v>2320</v>
      </c>
      <c r="F642" s="93">
        <v>157.5</v>
      </c>
      <c r="G642" s="93">
        <v>2.2000000000000002</v>
      </c>
      <c r="H642" s="93">
        <v>201</v>
      </c>
      <c r="I642" s="93">
        <v>11.7</v>
      </c>
      <c r="J642" s="93">
        <v>768</v>
      </c>
      <c r="K642" s="93">
        <v>116</v>
      </c>
      <c r="L642" s="93">
        <v>0.21890000000000001</v>
      </c>
      <c r="M642" s="93">
        <v>3.2</v>
      </c>
      <c r="N642" s="93">
        <v>2.47E-2</v>
      </c>
      <c r="O642" s="93">
        <v>0.71</v>
      </c>
      <c r="P642" s="93">
        <v>40.421300000000002</v>
      </c>
      <c r="Q642" s="93">
        <v>0.71</v>
      </c>
      <c r="R642" s="93">
        <v>6.4899999999999999E-2</v>
      </c>
      <c r="S642" s="93">
        <v>2.72</v>
      </c>
    </row>
    <row r="643" spans="1:19" x14ac:dyDescent="0.25">
      <c r="A643" s="1" t="s">
        <v>134</v>
      </c>
      <c r="B643" s="12" t="s">
        <v>2280</v>
      </c>
      <c r="C643" s="1" t="s">
        <v>1106</v>
      </c>
      <c r="D643" s="1" t="s">
        <v>2321</v>
      </c>
      <c r="E643" s="95" t="s">
        <v>2322</v>
      </c>
      <c r="F643" s="93">
        <v>158.5</v>
      </c>
      <c r="G643" s="93">
        <v>2.2999999999999998</v>
      </c>
      <c r="H643" s="93">
        <v>157.19999999999999</v>
      </c>
      <c r="I643" s="93">
        <v>11.1</v>
      </c>
      <c r="J643" s="93">
        <v>136</v>
      </c>
      <c r="K643" s="93">
        <v>176</v>
      </c>
      <c r="L643" s="93">
        <v>0.16750000000000001</v>
      </c>
      <c r="M643" s="93">
        <v>3.8</v>
      </c>
      <c r="N643" s="93">
        <v>2.4899999999999999E-2</v>
      </c>
      <c r="O643" s="93">
        <v>0.74</v>
      </c>
      <c r="P643" s="93">
        <v>40.170400000000001</v>
      </c>
      <c r="Q643" s="93">
        <v>0.74</v>
      </c>
      <c r="R643" s="93">
        <v>4.8800000000000003E-2</v>
      </c>
      <c r="S643" s="93">
        <v>3.75</v>
      </c>
    </row>
    <row r="644" spans="1:19" x14ac:dyDescent="0.25">
      <c r="A644" s="1" t="s">
        <v>134</v>
      </c>
      <c r="B644" s="1" t="s">
        <v>1572</v>
      </c>
      <c r="C644" s="1" t="s">
        <v>1038</v>
      </c>
      <c r="D644" s="1" t="s">
        <v>2323</v>
      </c>
      <c r="E644" s="95" t="s">
        <v>2324</v>
      </c>
      <c r="F644" s="93">
        <v>158.6</v>
      </c>
      <c r="G644" s="93">
        <v>1.9</v>
      </c>
      <c r="H644" s="93">
        <v>157.19999999999999</v>
      </c>
      <c r="I644" s="93">
        <v>6.9</v>
      </c>
      <c r="J644" s="93">
        <v>164</v>
      </c>
      <c r="K644" s="93">
        <v>102</v>
      </c>
      <c r="L644" s="93">
        <v>0.16739999999999999</v>
      </c>
      <c r="M644" s="93">
        <v>2.4</v>
      </c>
      <c r="N644" s="93">
        <v>2.4899999999999999E-2</v>
      </c>
      <c r="O644" s="93">
        <v>0.61</v>
      </c>
      <c r="P644" s="93">
        <v>40.160299999999999</v>
      </c>
      <c r="Q644" s="93">
        <v>0.61</v>
      </c>
      <c r="R644" s="93">
        <v>4.9399999999999999E-2</v>
      </c>
      <c r="S644" s="93">
        <v>2.16</v>
      </c>
    </row>
    <row r="645" spans="1:19" x14ac:dyDescent="0.25">
      <c r="A645" s="1" t="s">
        <v>134</v>
      </c>
      <c r="B645" s="12" t="s">
        <v>2280</v>
      </c>
      <c r="C645" s="1" t="s">
        <v>1076</v>
      </c>
      <c r="D645" s="1" t="s">
        <v>2325</v>
      </c>
      <c r="E645" s="95" t="s">
        <v>2326</v>
      </c>
      <c r="F645" s="93">
        <v>158.6</v>
      </c>
      <c r="G645" s="93">
        <v>3.5</v>
      </c>
      <c r="H645" s="93">
        <v>161.69999999999999</v>
      </c>
      <c r="I645" s="93">
        <v>13.3</v>
      </c>
      <c r="J645" s="93">
        <v>206</v>
      </c>
      <c r="K645" s="93">
        <v>210</v>
      </c>
      <c r="L645" s="93">
        <v>0.1726</v>
      </c>
      <c r="M645" s="93">
        <v>4.7</v>
      </c>
      <c r="N645" s="93">
        <v>2.4899999999999999E-2</v>
      </c>
      <c r="O645" s="93">
        <v>1.1299999999999999</v>
      </c>
      <c r="P645" s="93">
        <v>40.143999999999998</v>
      </c>
      <c r="Q645" s="93">
        <v>1.1299999999999999</v>
      </c>
      <c r="R645" s="93">
        <v>5.0299999999999997E-2</v>
      </c>
      <c r="S645" s="93">
        <v>4.5199999999999996</v>
      </c>
    </row>
    <row r="646" spans="1:19" x14ac:dyDescent="0.25">
      <c r="A646" s="1" t="s">
        <v>134</v>
      </c>
      <c r="B646" s="1" t="s">
        <v>1572</v>
      </c>
      <c r="C646" s="1" t="s">
        <v>1035</v>
      </c>
      <c r="D646" s="1" t="s">
        <v>2327</v>
      </c>
      <c r="E646" s="95" t="s">
        <v>2328</v>
      </c>
      <c r="F646" s="93">
        <v>158.69999999999999</v>
      </c>
      <c r="G646" s="93">
        <v>1.1000000000000001</v>
      </c>
      <c r="H646" s="93">
        <v>156.9</v>
      </c>
      <c r="I646" s="93">
        <v>4.5</v>
      </c>
      <c r="J646" s="93">
        <v>152</v>
      </c>
      <c r="K646" s="93">
        <v>66</v>
      </c>
      <c r="L646" s="93">
        <v>0.1671</v>
      </c>
      <c r="M646" s="93">
        <v>1.6</v>
      </c>
      <c r="N646" s="93">
        <v>2.4899999999999999E-2</v>
      </c>
      <c r="O646" s="93">
        <v>0.36</v>
      </c>
      <c r="P646" s="93">
        <v>40.126100000000001</v>
      </c>
      <c r="Q646" s="93">
        <v>0.36</v>
      </c>
      <c r="R646" s="93">
        <v>4.9099999999999998E-2</v>
      </c>
      <c r="S646" s="93">
        <v>1.42</v>
      </c>
    </row>
    <row r="647" spans="1:19" x14ac:dyDescent="0.25">
      <c r="A647" s="1" t="s">
        <v>134</v>
      </c>
      <c r="B647" s="1" t="s">
        <v>2277</v>
      </c>
      <c r="C647" s="1" t="s">
        <v>1055</v>
      </c>
      <c r="D647" s="1" t="s">
        <v>2329</v>
      </c>
      <c r="E647" s="95" t="s">
        <v>2330</v>
      </c>
      <c r="F647" s="93">
        <v>158.80000000000001</v>
      </c>
      <c r="G647" s="93">
        <v>1.1000000000000001</v>
      </c>
      <c r="H647" s="93">
        <v>157.1</v>
      </c>
      <c r="I647" s="93">
        <v>6.4</v>
      </c>
      <c r="J647" s="93">
        <v>180</v>
      </c>
      <c r="K647" s="93">
        <v>88</v>
      </c>
      <c r="L647" s="93">
        <v>0.1673</v>
      </c>
      <c r="M647" s="93">
        <v>2.2000000000000002</v>
      </c>
      <c r="N647" s="93">
        <v>2.4899999999999999E-2</v>
      </c>
      <c r="O647" s="93">
        <v>0.36</v>
      </c>
      <c r="P647" s="93">
        <v>40.091700000000003</v>
      </c>
      <c r="Q647" s="93">
        <v>0.36</v>
      </c>
      <c r="R647" s="93">
        <v>4.9700000000000001E-2</v>
      </c>
      <c r="S647" s="93">
        <v>1.89</v>
      </c>
    </row>
    <row r="648" spans="1:19" x14ac:dyDescent="0.25">
      <c r="A648" s="1" t="s">
        <v>134</v>
      </c>
      <c r="B648" s="1" t="s">
        <v>2277</v>
      </c>
      <c r="C648" s="1" t="s">
        <v>1127</v>
      </c>
      <c r="D648" s="1" t="s">
        <v>2331</v>
      </c>
      <c r="E648" s="1" t="s">
        <v>2332</v>
      </c>
      <c r="F648" s="93">
        <v>158.80000000000001</v>
      </c>
      <c r="G648" s="93">
        <v>1.5</v>
      </c>
      <c r="H648" s="93">
        <v>151.6</v>
      </c>
      <c r="I648" s="93">
        <v>5.0999999999999996</v>
      </c>
      <c r="J648" s="93">
        <v>124</v>
      </c>
      <c r="K648" s="93">
        <v>82</v>
      </c>
      <c r="L648" s="93">
        <v>0.16109999999999999</v>
      </c>
      <c r="M648" s="93">
        <v>1.8</v>
      </c>
      <c r="N648" s="93">
        <v>2.4899999999999999E-2</v>
      </c>
      <c r="O648" s="93">
        <v>0.48</v>
      </c>
      <c r="P648" s="93">
        <v>40.093800000000002</v>
      </c>
      <c r="Q648" s="93">
        <v>0.48</v>
      </c>
      <c r="R648" s="93">
        <v>4.8500000000000001E-2</v>
      </c>
      <c r="S648" s="93">
        <v>1.74</v>
      </c>
    </row>
    <row r="649" spans="1:19" x14ac:dyDescent="0.25">
      <c r="A649" s="1" t="s">
        <v>134</v>
      </c>
      <c r="B649" s="1" t="s">
        <v>2277</v>
      </c>
      <c r="C649" s="1" t="s">
        <v>1058</v>
      </c>
      <c r="D649" s="1" t="s">
        <v>2333</v>
      </c>
      <c r="E649" s="1" t="s">
        <v>2334</v>
      </c>
      <c r="F649" s="93">
        <v>159.1</v>
      </c>
      <c r="G649" s="93">
        <v>1.9</v>
      </c>
      <c r="H649" s="93">
        <v>153.9</v>
      </c>
      <c r="I649" s="93">
        <v>6.8</v>
      </c>
      <c r="J649" s="93">
        <v>146</v>
      </c>
      <c r="K649" s="93">
        <v>104</v>
      </c>
      <c r="L649" s="93">
        <v>0.16370000000000001</v>
      </c>
      <c r="M649" s="93">
        <v>2.4</v>
      </c>
      <c r="N649" s="93">
        <v>2.5000000000000001E-2</v>
      </c>
      <c r="O649" s="93">
        <v>0.59</v>
      </c>
      <c r="P649" s="93">
        <v>40.014000000000003</v>
      </c>
      <c r="Q649" s="93">
        <v>0.59</v>
      </c>
      <c r="R649" s="93">
        <v>4.9000000000000002E-2</v>
      </c>
      <c r="S649" s="93">
        <v>2.1800000000000002</v>
      </c>
    </row>
    <row r="650" spans="1:19" x14ac:dyDescent="0.25">
      <c r="A650" s="1" t="s">
        <v>134</v>
      </c>
      <c r="B650" s="1" t="s">
        <v>2277</v>
      </c>
      <c r="C650" s="1" t="s">
        <v>1044</v>
      </c>
      <c r="D650" s="1" t="s">
        <v>2335</v>
      </c>
      <c r="E650" s="95" t="s">
        <v>2336</v>
      </c>
      <c r="F650" s="93">
        <v>159.4</v>
      </c>
      <c r="G650" s="93">
        <v>2.4</v>
      </c>
      <c r="H650" s="93">
        <v>156.4</v>
      </c>
      <c r="I650" s="93">
        <v>11.6</v>
      </c>
      <c r="J650" s="93">
        <v>126</v>
      </c>
      <c r="K650" s="93">
        <v>166</v>
      </c>
      <c r="L650" s="93">
        <v>0.16650000000000001</v>
      </c>
      <c r="M650" s="93">
        <v>4</v>
      </c>
      <c r="N650" s="93">
        <v>2.5000000000000001E-2</v>
      </c>
      <c r="O650" s="93">
        <v>0.77</v>
      </c>
      <c r="P650" s="93">
        <v>39.947899999999997</v>
      </c>
      <c r="Q650" s="93">
        <v>0.77</v>
      </c>
      <c r="R650" s="93">
        <v>4.8599999999999997E-2</v>
      </c>
      <c r="S650" s="93">
        <v>3.52</v>
      </c>
    </row>
    <row r="651" spans="1:19" x14ac:dyDescent="0.25">
      <c r="A651" s="1" t="s">
        <v>134</v>
      </c>
      <c r="B651" s="1" t="s">
        <v>2277</v>
      </c>
      <c r="C651" s="1" t="s">
        <v>1035</v>
      </c>
      <c r="D651" s="1" t="s">
        <v>2337</v>
      </c>
      <c r="E651" s="95" t="s">
        <v>2338</v>
      </c>
      <c r="F651" s="93">
        <v>160.30000000000001</v>
      </c>
      <c r="G651" s="93">
        <v>1.5</v>
      </c>
      <c r="H651" s="93">
        <v>156.30000000000001</v>
      </c>
      <c r="I651" s="93">
        <v>5.8</v>
      </c>
      <c r="J651" s="93">
        <v>122</v>
      </c>
      <c r="K651" s="93">
        <v>82</v>
      </c>
      <c r="L651" s="93">
        <v>0.16639999999999999</v>
      </c>
      <c r="M651" s="93">
        <v>2</v>
      </c>
      <c r="N651" s="93">
        <v>2.52E-2</v>
      </c>
      <c r="O651" s="93">
        <v>0.48</v>
      </c>
      <c r="P651" s="93">
        <v>39.71</v>
      </c>
      <c r="Q651" s="93">
        <v>0.48</v>
      </c>
      <c r="R651" s="93">
        <v>4.8500000000000001E-2</v>
      </c>
      <c r="S651" s="93">
        <v>1.73</v>
      </c>
    </row>
    <row r="652" spans="1:19" x14ac:dyDescent="0.25">
      <c r="A652" s="1" t="s">
        <v>134</v>
      </c>
      <c r="B652" s="1" t="s">
        <v>2277</v>
      </c>
      <c r="C652" s="1" t="s">
        <v>1067</v>
      </c>
      <c r="D652" s="1" t="s">
        <v>2339</v>
      </c>
      <c r="E652" s="95" t="s">
        <v>2340</v>
      </c>
      <c r="F652" s="93">
        <v>160.4</v>
      </c>
      <c r="G652" s="93">
        <v>1.4</v>
      </c>
      <c r="H652" s="93">
        <v>161.30000000000001</v>
      </c>
      <c r="I652" s="93">
        <v>7.5</v>
      </c>
      <c r="J652" s="93">
        <v>180</v>
      </c>
      <c r="K652" s="93">
        <v>110</v>
      </c>
      <c r="L652" s="93">
        <v>0.17219999999999999</v>
      </c>
      <c r="M652" s="93">
        <v>2.5</v>
      </c>
      <c r="N652" s="93">
        <v>2.52E-2</v>
      </c>
      <c r="O652" s="93">
        <v>0.45</v>
      </c>
      <c r="P652" s="93">
        <v>39.684399999999997</v>
      </c>
      <c r="Q652" s="93">
        <v>0.45</v>
      </c>
      <c r="R652" s="93">
        <v>4.9700000000000001E-2</v>
      </c>
      <c r="S652" s="93">
        <v>2.3199999999999998</v>
      </c>
    </row>
    <row r="653" spans="1:19" x14ac:dyDescent="0.25">
      <c r="A653" s="1" t="s">
        <v>134</v>
      </c>
      <c r="B653" s="1" t="s">
        <v>2277</v>
      </c>
      <c r="C653" s="1" t="s">
        <v>1135</v>
      </c>
      <c r="D653" s="1" t="s">
        <v>2341</v>
      </c>
      <c r="E653" s="1" t="s">
        <v>2342</v>
      </c>
      <c r="F653" s="93">
        <v>161.9</v>
      </c>
      <c r="G653" s="93">
        <v>1.5</v>
      </c>
      <c r="H653" s="93">
        <v>223.3</v>
      </c>
      <c r="I653" s="93">
        <v>8.6</v>
      </c>
      <c r="J653" s="93">
        <v>980</v>
      </c>
      <c r="K653" s="93">
        <v>76</v>
      </c>
      <c r="L653" s="93">
        <v>0.246</v>
      </c>
      <c r="M653" s="93">
        <v>2.1</v>
      </c>
      <c r="N653" s="93">
        <v>2.5399999999999999E-2</v>
      </c>
      <c r="O653" s="93">
        <v>0.45</v>
      </c>
      <c r="P653" s="93">
        <v>39.323399999999999</v>
      </c>
      <c r="Q653" s="93">
        <v>0.45</v>
      </c>
      <c r="R653" s="93">
        <v>7.1900000000000006E-2</v>
      </c>
      <c r="S653" s="93">
        <v>1.86</v>
      </c>
    </row>
    <row r="654" spans="1:19" x14ac:dyDescent="0.25">
      <c r="A654" s="1" t="s">
        <v>134</v>
      </c>
      <c r="B654" s="1" t="s">
        <v>2277</v>
      </c>
      <c r="C654" s="1" t="s">
        <v>1106</v>
      </c>
      <c r="D654" s="1" t="s">
        <v>2343</v>
      </c>
      <c r="E654" s="1" t="s">
        <v>2344</v>
      </c>
      <c r="F654" s="93">
        <v>162.6</v>
      </c>
      <c r="G654" s="93">
        <v>1.9</v>
      </c>
      <c r="H654" s="93">
        <v>176.4</v>
      </c>
      <c r="I654" s="93">
        <v>10</v>
      </c>
      <c r="J654" s="93">
        <v>358</v>
      </c>
      <c r="K654" s="93">
        <v>128</v>
      </c>
      <c r="L654" s="93">
        <v>0.18970000000000001</v>
      </c>
      <c r="M654" s="93">
        <v>3.1</v>
      </c>
      <c r="N654" s="93">
        <v>2.5499999999999998E-2</v>
      </c>
      <c r="O654" s="93">
        <v>0.6</v>
      </c>
      <c r="P654" s="93">
        <v>39.152500000000003</v>
      </c>
      <c r="Q654" s="93">
        <v>0.6</v>
      </c>
      <c r="R654" s="93">
        <v>5.3699999999999998E-2</v>
      </c>
      <c r="S654" s="93">
        <v>2.86</v>
      </c>
    </row>
    <row r="655" spans="1:19" x14ac:dyDescent="0.25">
      <c r="A655" s="1" t="s">
        <v>134</v>
      </c>
      <c r="B655" s="1" t="s">
        <v>2277</v>
      </c>
      <c r="C655" s="1" t="s">
        <v>1115</v>
      </c>
      <c r="D655" s="1" t="s">
        <v>2345</v>
      </c>
      <c r="E655" s="1" t="s">
        <v>2346</v>
      </c>
      <c r="F655" s="93">
        <v>162.9</v>
      </c>
      <c r="G655" s="93">
        <v>2.2000000000000002</v>
      </c>
      <c r="H655" s="93">
        <v>192.1</v>
      </c>
      <c r="I655" s="93">
        <v>9</v>
      </c>
      <c r="J655" s="93">
        <v>606</v>
      </c>
      <c r="K655" s="93">
        <v>98</v>
      </c>
      <c r="L655" s="93">
        <v>0.2082</v>
      </c>
      <c r="M655" s="93">
        <v>2.6</v>
      </c>
      <c r="N655" s="93">
        <v>2.5600000000000001E-2</v>
      </c>
      <c r="O655" s="93">
        <v>0.69</v>
      </c>
      <c r="P655" s="93">
        <v>39.0777</v>
      </c>
      <c r="Q655" s="93">
        <v>0.69</v>
      </c>
      <c r="R655" s="93">
        <v>6.0100000000000001E-2</v>
      </c>
      <c r="S655" s="93">
        <v>2.2999999999999998</v>
      </c>
    </row>
    <row r="656" spans="1:19" x14ac:dyDescent="0.25">
      <c r="A656" s="1" t="s">
        <v>134</v>
      </c>
      <c r="B656" s="1" t="s">
        <v>2277</v>
      </c>
      <c r="C656" s="1" t="s">
        <v>1038</v>
      </c>
      <c r="D656" s="1" t="s">
        <v>2347</v>
      </c>
      <c r="E656" s="95" t="s">
        <v>2348</v>
      </c>
      <c r="F656" s="93">
        <v>163.19999999999999</v>
      </c>
      <c r="G656" s="93">
        <v>3.4</v>
      </c>
      <c r="H656" s="93">
        <v>158</v>
      </c>
      <c r="I656" s="93">
        <v>12.7</v>
      </c>
      <c r="J656" s="93">
        <v>96</v>
      </c>
      <c r="K656" s="93">
        <v>194</v>
      </c>
      <c r="L656" s="93">
        <v>0.16839999999999999</v>
      </c>
      <c r="M656" s="93">
        <v>4.3</v>
      </c>
      <c r="N656" s="93">
        <v>2.5600000000000001E-2</v>
      </c>
      <c r="O656" s="93">
        <v>1.07</v>
      </c>
      <c r="P656" s="93">
        <v>38.993000000000002</v>
      </c>
      <c r="Q656" s="93">
        <v>1.07</v>
      </c>
      <c r="R656" s="93">
        <v>4.7899999999999998E-2</v>
      </c>
      <c r="S656" s="93">
        <v>4.29</v>
      </c>
    </row>
    <row r="657" spans="1:19" x14ac:dyDescent="0.25">
      <c r="A657" s="1" t="s">
        <v>134</v>
      </c>
      <c r="B657" s="12" t="s">
        <v>2280</v>
      </c>
      <c r="C657" s="1" t="s">
        <v>1035</v>
      </c>
      <c r="D657" s="1" t="s">
        <v>2349</v>
      </c>
      <c r="E657" s="95" t="s">
        <v>2350</v>
      </c>
      <c r="F657" s="93">
        <v>164.3</v>
      </c>
      <c r="G657" s="93">
        <v>3.1</v>
      </c>
      <c r="H657" s="93">
        <v>165.6</v>
      </c>
      <c r="I657" s="93">
        <v>14.4</v>
      </c>
      <c r="J657" s="93">
        <v>182</v>
      </c>
      <c r="K657" s="93">
        <v>196</v>
      </c>
      <c r="L657" s="93">
        <v>0.17710000000000001</v>
      </c>
      <c r="M657" s="93">
        <v>4.3</v>
      </c>
      <c r="N657" s="93">
        <v>2.58E-2</v>
      </c>
      <c r="O657" s="93">
        <v>0.96</v>
      </c>
      <c r="P657" s="93">
        <v>38.726900000000001</v>
      </c>
      <c r="Q657" s="93">
        <v>0.96</v>
      </c>
      <c r="R657" s="93">
        <v>4.9799999999999997E-2</v>
      </c>
      <c r="S657" s="93">
        <v>4.17</v>
      </c>
    </row>
    <row r="658" spans="1:19" x14ac:dyDescent="0.25">
      <c r="A658" s="1" t="s">
        <v>134</v>
      </c>
      <c r="B658" s="1" t="s">
        <v>2277</v>
      </c>
      <c r="C658" s="1" t="s">
        <v>1070</v>
      </c>
      <c r="D658" s="1" t="s">
        <v>2351</v>
      </c>
      <c r="E658" s="95" t="s">
        <v>2352</v>
      </c>
      <c r="F658" s="93">
        <v>165.1</v>
      </c>
      <c r="G658" s="93">
        <v>1.1000000000000001</v>
      </c>
      <c r="H658" s="93">
        <v>162.69999999999999</v>
      </c>
      <c r="I658" s="93">
        <v>3.3</v>
      </c>
      <c r="J658" s="93">
        <v>184</v>
      </c>
      <c r="K658" s="93">
        <v>48</v>
      </c>
      <c r="L658" s="93">
        <v>0.17380000000000001</v>
      </c>
      <c r="M658" s="93">
        <v>1.1000000000000001</v>
      </c>
      <c r="N658" s="93">
        <v>2.5899999999999999E-2</v>
      </c>
      <c r="O658" s="93">
        <v>0.33</v>
      </c>
      <c r="P658" s="93">
        <v>38.543100000000003</v>
      </c>
      <c r="Q658" s="93">
        <v>0.33</v>
      </c>
      <c r="R658" s="93">
        <v>4.9799999999999997E-2</v>
      </c>
      <c r="S658" s="93">
        <v>1.03</v>
      </c>
    </row>
    <row r="659" spans="1:19" x14ac:dyDescent="0.25">
      <c r="A659" s="1" t="s">
        <v>134</v>
      </c>
      <c r="B659" s="1" t="s">
        <v>1572</v>
      </c>
      <c r="C659" s="1" t="s">
        <v>1112</v>
      </c>
      <c r="D659" s="1" t="s">
        <v>2353</v>
      </c>
      <c r="E659" s="1" t="s">
        <v>2354</v>
      </c>
      <c r="F659" s="93">
        <v>165.1</v>
      </c>
      <c r="G659" s="93">
        <v>2.7</v>
      </c>
      <c r="H659" s="93">
        <v>378.3</v>
      </c>
      <c r="I659" s="93">
        <v>31.3</v>
      </c>
      <c r="J659" s="93">
        <v>2066</v>
      </c>
      <c r="K659" s="93">
        <v>150</v>
      </c>
      <c r="L659" s="93">
        <v>0.45150000000000001</v>
      </c>
      <c r="M659" s="93">
        <v>5</v>
      </c>
      <c r="N659" s="93">
        <v>2.5899999999999999E-2</v>
      </c>
      <c r="O659" s="93">
        <v>0.84</v>
      </c>
      <c r="P659" s="93">
        <v>38.540599999999998</v>
      </c>
      <c r="Q659" s="93">
        <v>0.84</v>
      </c>
      <c r="R659" s="93">
        <v>0.1278</v>
      </c>
      <c r="S659" s="93">
        <v>4.3</v>
      </c>
    </row>
    <row r="660" spans="1:19" x14ac:dyDescent="0.25">
      <c r="A660" s="1" t="s">
        <v>134</v>
      </c>
      <c r="B660" s="1" t="s">
        <v>1572</v>
      </c>
      <c r="C660" s="1" t="s">
        <v>1112</v>
      </c>
      <c r="D660" s="1" t="s">
        <v>2355</v>
      </c>
      <c r="E660" s="1" t="s">
        <v>2356</v>
      </c>
      <c r="F660" s="93">
        <v>167.5</v>
      </c>
      <c r="G660" s="93">
        <v>2.2999999999999998</v>
      </c>
      <c r="H660" s="93">
        <v>368.4</v>
      </c>
      <c r="I660" s="93">
        <v>26.6</v>
      </c>
      <c r="J660" s="93">
        <v>1944</v>
      </c>
      <c r="K660" s="93">
        <v>138</v>
      </c>
      <c r="L660" s="93">
        <v>0.43740000000000001</v>
      </c>
      <c r="M660" s="93">
        <v>4.3</v>
      </c>
      <c r="N660" s="93">
        <v>2.63E-2</v>
      </c>
      <c r="O660" s="93">
        <v>0.69</v>
      </c>
      <c r="P660" s="93">
        <v>37.990200000000002</v>
      </c>
      <c r="Q660" s="93">
        <v>0.69</v>
      </c>
      <c r="R660" s="93">
        <v>0.1193</v>
      </c>
      <c r="S660" s="93">
        <v>3.88</v>
      </c>
    </row>
    <row r="661" spans="1:19" x14ac:dyDescent="0.25">
      <c r="A661" s="1" t="s">
        <v>134</v>
      </c>
      <c r="B661" s="1" t="s">
        <v>2277</v>
      </c>
      <c r="C661" s="1" t="s">
        <v>1167</v>
      </c>
      <c r="D661" s="1" t="s">
        <v>2357</v>
      </c>
      <c r="E661" s="1" t="s">
        <v>2358</v>
      </c>
      <c r="F661" s="93">
        <v>178.1</v>
      </c>
      <c r="G661" s="93">
        <v>2.2999999999999998</v>
      </c>
      <c r="H661" s="93">
        <v>419.9</v>
      </c>
      <c r="I661" s="93">
        <v>14.9</v>
      </c>
      <c r="J661" s="93">
        <v>2150</v>
      </c>
      <c r="K661" s="93">
        <v>66</v>
      </c>
      <c r="L661" s="93">
        <v>0.5121</v>
      </c>
      <c r="M661" s="93">
        <v>2.2000000000000002</v>
      </c>
      <c r="N661" s="93">
        <v>2.8000000000000001E-2</v>
      </c>
      <c r="O661" s="93">
        <v>0.65</v>
      </c>
      <c r="P661" s="93">
        <v>35.700099999999999</v>
      </c>
      <c r="Q661" s="93">
        <v>0.65</v>
      </c>
      <c r="R661" s="93">
        <v>0.13389999999999999</v>
      </c>
      <c r="S661" s="93">
        <v>1.85</v>
      </c>
    </row>
    <row r="662" spans="1:19" x14ac:dyDescent="0.25">
      <c r="A662" s="1" t="s">
        <v>134</v>
      </c>
      <c r="B662" s="1" t="s">
        <v>2277</v>
      </c>
      <c r="C662" s="1" t="s">
        <v>1061</v>
      </c>
      <c r="D662" s="1" t="s">
        <v>2359</v>
      </c>
      <c r="E662" s="1" t="s">
        <v>2360</v>
      </c>
      <c r="F662" s="93">
        <v>179.3</v>
      </c>
      <c r="G662" s="93">
        <v>2.1</v>
      </c>
      <c r="H662" s="93">
        <v>446.3</v>
      </c>
      <c r="I662" s="93">
        <v>25.2</v>
      </c>
      <c r="J662" s="93">
        <v>2292</v>
      </c>
      <c r="K662" s="93">
        <v>86</v>
      </c>
      <c r="L662" s="93">
        <v>0.55200000000000005</v>
      </c>
      <c r="M662" s="93">
        <v>3.5</v>
      </c>
      <c r="N662" s="93">
        <v>2.8199999999999999E-2</v>
      </c>
      <c r="O662" s="93">
        <v>0.59</v>
      </c>
      <c r="P662" s="93">
        <v>35.452399999999997</v>
      </c>
      <c r="Q662" s="93">
        <v>0.59</v>
      </c>
      <c r="R662" s="93">
        <v>0.1454</v>
      </c>
      <c r="S662" s="93">
        <v>2.52</v>
      </c>
    </row>
    <row r="663" spans="1:19" x14ac:dyDescent="0.25">
      <c r="A663" s="1" t="s">
        <v>134</v>
      </c>
      <c r="B663" s="1" t="s">
        <v>2277</v>
      </c>
      <c r="C663" s="1" t="s">
        <v>1086</v>
      </c>
      <c r="D663" s="1" t="s">
        <v>2361</v>
      </c>
      <c r="E663" s="1" t="s">
        <v>2362</v>
      </c>
      <c r="F663" s="93">
        <v>187.8</v>
      </c>
      <c r="G663" s="93">
        <v>2.9</v>
      </c>
      <c r="H663" s="93">
        <v>547.20000000000005</v>
      </c>
      <c r="I663" s="93">
        <v>27</v>
      </c>
      <c r="J663" s="93">
        <v>2604</v>
      </c>
      <c r="K663" s="93">
        <v>86</v>
      </c>
      <c r="L663" s="93">
        <v>0.71419999999999995</v>
      </c>
      <c r="M663" s="93">
        <v>3.2</v>
      </c>
      <c r="N663" s="93">
        <v>2.9600000000000001E-2</v>
      </c>
      <c r="O663" s="93">
        <v>0.78</v>
      </c>
      <c r="P663" s="93">
        <v>33.8217</v>
      </c>
      <c r="Q663" s="93">
        <v>0.78</v>
      </c>
      <c r="R663" s="93">
        <v>0.1749</v>
      </c>
      <c r="S663" s="93">
        <v>2.62</v>
      </c>
    </row>
    <row r="664" spans="1:19" x14ac:dyDescent="0.25">
      <c r="A664" s="1" t="s">
        <v>134</v>
      </c>
      <c r="B664" s="1" t="s">
        <v>2277</v>
      </c>
      <c r="C664" s="1" t="s">
        <v>1091</v>
      </c>
      <c r="D664" s="1" t="s">
        <v>2363</v>
      </c>
      <c r="E664" s="1" t="s">
        <v>2364</v>
      </c>
      <c r="F664" s="93">
        <v>190.4</v>
      </c>
      <c r="G664" s="93">
        <v>3.1</v>
      </c>
      <c r="H664" s="93">
        <v>563.4</v>
      </c>
      <c r="I664" s="93">
        <v>28.6</v>
      </c>
      <c r="J664" s="93">
        <v>2642</v>
      </c>
      <c r="K664" s="93">
        <v>84</v>
      </c>
      <c r="L664" s="93">
        <v>0.74160000000000004</v>
      </c>
      <c r="M664" s="93">
        <v>3.3</v>
      </c>
      <c r="N664" s="93">
        <v>0.03</v>
      </c>
      <c r="O664" s="93">
        <v>0.84</v>
      </c>
      <c r="P664" s="93">
        <v>33.366799999999998</v>
      </c>
      <c r="Q664" s="93">
        <v>0.84</v>
      </c>
      <c r="R664" s="93">
        <v>0.17899999999999999</v>
      </c>
      <c r="S664" s="93">
        <v>2.56</v>
      </c>
    </row>
    <row r="665" spans="1:19" x14ac:dyDescent="0.25">
      <c r="A665" s="1" t="s">
        <v>134</v>
      </c>
      <c r="B665" s="1" t="s">
        <v>1572</v>
      </c>
      <c r="C665" s="1" t="s">
        <v>1073</v>
      </c>
      <c r="D665" s="1" t="s">
        <v>2365</v>
      </c>
      <c r="E665" s="1" t="s">
        <v>2366</v>
      </c>
      <c r="F665" s="93">
        <v>192.7</v>
      </c>
      <c r="G665" s="93">
        <v>3</v>
      </c>
      <c r="H665" s="93">
        <v>624.1</v>
      </c>
      <c r="I665" s="93">
        <v>34.700000000000003</v>
      </c>
      <c r="J665" s="93">
        <v>2884</v>
      </c>
      <c r="K665" s="93">
        <v>92</v>
      </c>
      <c r="L665" s="93">
        <v>0.84899999999999998</v>
      </c>
      <c r="M665" s="93">
        <v>3.7</v>
      </c>
      <c r="N665" s="93">
        <v>3.0300000000000001E-2</v>
      </c>
      <c r="O665" s="93">
        <v>0.79</v>
      </c>
      <c r="P665" s="93">
        <v>32.952300000000001</v>
      </c>
      <c r="Q665" s="93">
        <v>0.79</v>
      </c>
      <c r="R665" s="93">
        <v>0.20730000000000001</v>
      </c>
      <c r="S665" s="93">
        <v>2.84</v>
      </c>
    </row>
    <row r="666" spans="1:19" x14ac:dyDescent="0.25">
      <c r="A666" s="1" t="s">
        <v>134</v>
      </c>
      <c r="B666" s="1" t="s">
        <v>1572</v>
      </c>
      <c r="C666" s="1" t="s">
        <v>1083</v>
      </c>
      <c r="D666" s="1" t="s">
        <v>2367</v>
      </c>
      <c r="E666" s="1" t="s">
        <v>2368</v>
      </c>
      <c r="F666" s="93">
        <v>236.8</v>
      </c>
      <c r="G666" s="93">
        <v>19.7</v>
      </c>
      <c r="H666" s="93">
        <v>1002.4</v>
      </c>
      <c r="I666" s="93">
        <v>137.80000000000001</v>
      </c>
      <c r="J666" s="93">
        <v>3612</v>
      </c>
      <c r="K666" s="93">
        <v>186</v>
      </c>
      <c r="L666" s="93">
        <v>1.6838</v>
      </c>
      <c r="M666" s="93">
        <v>10.8</v>
      </c>
      <c r="N666" s="93">
        <v>3.7400000000000003E-2</v>
      </c>
      <c r="O666" s="93">
        <v>4.2300000000000004</v>
      </c>
      <c r="P666" s="93">
        <v>26.720400000000001</v>
      </c>
      <c r="Q666" s="93">
        <v>4.2300000000000004</v>
      </c>
      <c r="R666" s="93">
        <v>0.3291</v>
      </c>
      <c r="S666" s="93">
        <v>6.03</v>
      </c>
    </row>
    <row r="668" spans="1:19" x14ac:dyDescent="0.25">
      <c r="B668" s="12"/>
    </row>
    <row r="669" spans="1:19" x14ac:dyDescent="0.25">
      <c r="A669" s="1" t="s">
        <v>156</v>
      </c>
      <c r="B669" s="12" t="s">
        <v>2280</v>
      </c>
      <c r="C669" s="1" t="s">
        <v>2369</v>
      </c>
      <c r="D669" s="1" t="s">
        <v>2370</v>
      </c>
      <c r="E669" s="95" t="s">
        <v>2371</v>
      </c>
      <c r="F669" s="93">
        <v>149.19999999999999</v>
      </c>
      <c r="G669" s="93">
        <v>2.2000000000000002</v>
      </c>
      <c r="H669" s="93">
        <v>154</v>
      </c>
      <c r="I669" s="93">
        <v>8.5</v>
      </c>
      <c r="J669" s="93">
        <v>228</v>
      </c>
      <c r="K669" s="93">
        <v>136</v>
      </c>
      <c r="L669" s="93">
        <v>0.16370000000000001</v>
      </c>
      <c r="M669" s="93">
        <v>3.1</v>
      </c>
      <c r="N669" s="93">
        <v>2.3400000000000001E-2</v>
      </c>
      <c r="O669" s="93">
        <v>0.75</v>
      </c>
      <c r="P669" s="93">
        <v>42.714500000000001</v>
      </c>
      <c r="Q669" s="93">
        <v>0.75</v>
      </c>
      <c r="R669" s="93">
        <v>5.0700000000000002E-2</v>
      </c>
      <c r="S669" s="93">
        <v>2.97</v>
      </c>
    </row>
    <row r="670" spans="1:19" x14ac:dyDescent="0.25">
      <c r="A670" s="1" t="s">
        <v>156</v>
      </c>
      <c r="B670" s="12" t="s">
        <v>2280</v>
      </c>
      <c r="C670" s="1" t="s">
        <v>2372</v>
      </c>
      <c r="D670" s="1" t="s">
        <v>2373</v>
      </c>
      <c r="E670" s="95" t="s">
        <v>2374</v>
      </c>
      <c r="F670" s="93">
        <v>150.30000000000001</v>
      </c>
      <c r="G670" s="93">
        <v>3.4</v>
      </c>
      <c r="H670" s="93">
        <v>142.80000000000001</v>
      </c>
      <c r="I670" s="93">
        <v>21.1</v>
      </c>
      <c r="J670" s="93">
        <v>20</v>
      </c>
      <c r="K670" s="93">
        <v>168</v>
      </c>
      <c r="L670" s="93">
        <v>0.151</v>
      </c>
      <c r="M670" s="93">
        <v>6.6</v>
      </c>
      <c r="N670" s="93">
        <v>2.3599999999999999E-2</v>
      </c>
      <c r="O670" s="93">
        <v>1.1499999999999999</v>
      </c>
      <c r="P670" s="93">
        <v>42.396500000000003</v>
      </c>
      <c r="Q670" s="93">
        <v>1.1499999999999999</v>
      </c>
      <c r="R670" s="93">
        <v>4.6399999999999997E-2</v>
      </c>
      <c r="S670" s="93">
        <v>6.47</v>
      </c>
    </row>
    <row r="671" spans="1:19" x14ac:dyDescent="0.25">
      <c r="A671" s="1" t="s">
        <v>156</v>
      </c>
      <c r="B671" s="1" t="s">
        <v>1572</v>
      </c>
      <c r="C671" s="1" t="s">
        <v>1044</v>
      </c>
      <c r="D671" s="1" t="s">
        <v>2375</v>
      </c>
      <c r="E671" s="95" t="s">
        <v>2376</v>
      </c>
      <c r="F671" s="93">
        <v>150.80000000000001</v>
      </c>
      <c r="G671" s="93">
        <v>2.4</v>
      </c>
      <c r="H671" s="93">
        <v>152.69999999999999</v>
      </c>
      <c r="I671" s="93">
        <v>10.9</v>
      </c>
      <c r="J671" s="93">
        <v>220</v>
      </c>
      <c r="K671" s="93">
        <v>164</v>
      </c>
      <c r="L671" s="93">
        <v>0.1623</v>
      </c>
      <c r="M671" s="93">
        <v>3.8</v>
      </c>
      <c r="N671" s="93">
        <v>2.3699999999999999E-2</v>
      </c>
      <c r="O671" s="93">
        <v>0.82</v>
      </c>
      <c r="P671" s="93">
        <v>42.253300000000003</v>
      </c>
      <c r="Q671" s="93">
        <v>0.82</v>
      </c>
      <c r="R671" s="93">
        <v>5.0599999999999999E-2</v>
      </c>
      <c r="S671" s="93">
        <v>3.53</v>
      </c>
    </row>
    <row r="672" spans="1:19" x14ac:dyDescent="0.25">
      <c r="A672" s="1" t="s">
        <v>156</v>
      </c>
      <c r="B672" s="1" t="s">
        <v>1572</v>
      </c>
      <c r="C672" s="1" t="s">
        <v>1044</v>
      </c>
      <c r="D672" s="1" t="s">
        <v>2377</v>
      </c>
      <c r="E672" s="1" t="s">
        <v>2378</v>
      </c>
      <c r="F672" s="93">
        <v>151.19999999999999</v>
      </c>
      <c r="G672" s="93">
        <v>2.7</v>
      </c>
      <c r="H672" s="93">
        <v>182.7</v>
      </c>
      <c r="I672" s="93">
        <v>11.1</v>
      </c>
      <c r="J672" s="93">
        <v>654</v>
      </c>
      <c r="K672" s="93">
        <v>122</v>
      </c>
      <c r="L672" s="93">
        <v>0.1971</v>
      </c>
      <c r="M672" s="93">
        <v>3.3</v>
      </c>
      <c r="N672" s="93">
        <v>2.3699999999999999E-2</v>
      </c>
      <c r="O672" s="93">
        <v>0.9</v>
      </c>
      <c r="P672" s="93">
        <v>42.135199999999998</v>
      </c>
      <c r="Q672" s="93">
        <v>0.9</v>
      </c>
      <c r="R672" s="93">
        <v>6.1400000000000003E-2</v>
      </c>
      <c r="S672" s="93">
        <v>2.82</v>
      </c>
    </row>
    <row r="673" spans="1:19" x14ac:dyDescent="0.25">
      <c r="A673" s="1" t="s">
        <v>156</v>
      </c>
      <c r="B673" s="12" t="s">
        <v>2280</v>
      </c>
      <c r="C673" s="1" t="s">
        <v>1122</v>
      </c>
      <c r="D673" s="1" t="s">
        <v>2379</v>
      </c>
      <c r="E673" s="95" t="s">
        <v>2380</v>
      </c>
      <c r="F673" s="93">
        <v>152.1</v>
      </c>
      <c r="G673" s="93">
        <v>2.6</v>
      </c>
      <c r="H673" s="93">
        <v>156.80000000000001</v>
      </c>
      <c r="I673" s="93">
        <v>8.8000000000000007</v>
      </c>
      <c r="J673" s="93">
        <v>228</v>
      </c>
      <c r="K673" s="93">
        <v>130</v>
      </c>
      <c r="L673" s="93">
        <v>0.16700000000000001</v>
      </c>
      <c r="M673" s="93">
        <v>2.9</v>
      </c>
      <c r="N673" s="93">
        <v>2.3900000000000001E-2</v>
      </c>
      <c r="O673" s="93">
        <v>0.85</v>
      </c>
      <c r="P673" s="93">
        <v>41.891599999999997</v>
      </c>
      <c r="Q673" s="93">
        <v>0.85</v>
      </c>
      <c r="R673" s="93">
        <v>5.0799999999999998E-2</v>
      </c>
      <c r="S673" s="93">
        <v>2.8</v>
      </c>
    </row>
    <row r="674" spans="1:19" x14ac:dyDescent="0.25">
      <c r="A674" s="1" t="s">
        <v>156</v>
      </c>
      <c r="B674" s="1" t="s">
        <v>1572</v>
      </c>
      <c r="C674" s="1" t="s">
        <v>1112</v>
      </c>
      <c r="D674" s="1" t="s">
        <v>2381</v>
      </c>
      <c r="E674" s="95" t="s">
        <v>2382</v>
      </c>
      <c r="F674" s="93">
        <v>153</v>
      </c>
      <c r="G674" s="93">
        <v>3.1</v>
      </c>
      <c r="H674" s="93">
        <v>153.1</v>
      </c>
      <c r="I674" s="93">
        <v>11.2</v>
      </c>
      <c r="J674" s="93">
        <v>156</v>
      </c>
      <c r="K674" s="93">
        <v>194</v>
      </c>
      <c r="L674" s="93">
        <v>0.16270000000000001</v>
      </c>
      <c r="M674" s="93">
        <v>3.9</v>
      </c>
      <c r="N674" s="93">
        <v>2.4E-2</v>
      </c>
      <c r="O674" s="93">
        <v>1.01</v>
      </c>
      <c r="P674" s="93">
        <v>41.640700000000002</v>
      </c>
      <c r="Q674" s="93">
        <v>1.01</v>
      </c>
      <c r="R674" s="93">
        <v>4.9200000000000001E-2</v>
      </c>
      <c r="S674" s="93">
        <v>4.12</v>
      </c>
    </row>
    <row r="675" spans="1:19" x14ac:dyDescent="0.25">
      <c r="A675" s="1" t="s">
        <v>156</v>
      </c>
      <c r="B675" s="12" t="s">
        <v>2280</v>
      </c>
      <c r="C675" s="1" t="s">
        <v>1122</v>
      </c>
      <c r="D675" s="1" t="s">
        <v>2383</v>
      </c>
      <c r="E675" s="95" t="s">
        <v>2384</v>
      </c>
      <c r="F675" s="93">
        <v>153.6</v>
      </c>
      <c r="G675" s="93">
        <v>3</v>
      </c>
      <c r="H675" s="93">
        <v>149.1</v>
      </c>
      <c r="I675" s="93">
        <v>10.7</v>
      </c>
      <c r="J675" s="93">
        <v>76</v>
      </c>
      <c r="K675" s="93">
        <v>164</v>
      </c>
      <c r="L675" s="93">
        <v>0.15820000000000001</v>
      </c>
      <c r="M675" s="93">
        <v>3.8</v>
      </c>
      <c r="N675" s="93">
        <v>2.41E-2</v>
      </c>
      <c r="O675" s="93">
        <v>1</v>
      </c>
      <c r="P675" s="93">
        <v>41.466200000000001</v>
      </c>
      <c r="Q675" s="93">
        <v>1</v>
      </c>
      <c r="R675" s="93">
        <v>4.7600000000000003E-2</v>
      </c>
      <c r="S675" s="93">
        <v>3.72</v>
      </c>
    </row>
    <row r="676" spans="1:19" x14ac:dyDescent="0.25">
      <c r="A676" s="1" t="s">
        <v>156</v>
      </c>
      <c r="B676" s="12" t="s">
        <v>2280</v>
      </c>
      <c r="C676" s="1" t="s">
        <v>2372</v>
      </c>
      <c r="D676" s="1" t="s">
        <v>2385</v>
      </c>
      <c r="E676" s="95" t="s">
        <v>2386</v>
      </c>
      <c r="F676" s="93">
        <v>153.69999999999999</v>
      </c>
      <c r="G676" s="93">
        <v>2</v>
      </c>
      <c r="H676" s="93">
        <v>155.1</v>
      </c>
      <c r="I676" s="93">
        <v>6.4</v>
      </c>
      <c r="J676" s="93">
        <v>176</v>
      </c>
      <c r="K676" s="93">
        <v>106</v>
      </c>
      <c r="L676" s="93">
        <v>0.1651</v>
      </c>
      <c r="M676" s="93">
        <v>2.4</v>
      </c>
      <c r="N676" s="93">
        <v>2.41E-2</v>
      </c>
      <c r="O676" s="93">
        <v>0.67</v>
      </c>
      <c r="P676" s="93">
        <v>41.4375</v>
      </c>
      <c r="Q676" s="93">
        <v>0.67</v>
      </c>
      <c r="R676" s="93">
        <v>4.9599999999999998E-2</v>
      </c>
      <c r="S676" s="93">
        <v>2.27</v>
      </c>
    </row>
    <row r="677" spans="1:19" x14ac:dyDescent="0.25">
      <c r="A677" s="1" t="s">
        <v>156</v>
      </c>
      <c r="B677" s="1" t="s">
        <v>1572</v>
      </c>
      <c r="C677" s="1" t="s">
        <v>1035</v>
      </c>
      <c r="D677" s="1" t="s">
        <v>2387</v>
      </c>
      <c r="E677" s="95" t="s">
        <v>2388</v>
      </c>
      <c r="F677" s="93">
        <v>153.9</v>
      </c>
      <c r="G677" s="93">
        <v>2.1</v>
      </c>
      <c r="H677" s="93">
        <v>149.30000000000001</v>
      </c>
      <c r="I677" s="93">
        <v>7</v>
      </c>
      <c r="J677" s="93">
        <v>116</v>
      </c>
      <c r="K677" s="93">
        <v>116</v>
      </c>
      <c r="L677" s="93">
        <v>0.15840000000000001</v>
      </c>
      <c r="M677" s="93">
        <v>2.5</v>
      </c>
      <c r="N677" s="93">
        <v>2.4199999999999999E-2</v>
      </c>
      <c r="O677" s="93">
        <v>0.7</v>
      </c>
      <c r="P677" s="93">
        <v>41.392699999999998</v>
      </c>
      <c r="Q677" s="93">
        <v>0.7</v>
      </c>
      <c r="R677" s="93">
        <v>4.8300000000000003E-2</v>
      </c>
      <c r="S677" s="93">
        <v>2.4700000000000002</v>
      </c>
    </row>
    <row r="678" spans="1:19" x14ac:dyDescent="0.25">
      <c r="A678" s="1" t="s">
        <v>156</v>
      </c>
      <c r="B678" s="12" t="s">
        <v>2280</v>
      </c>
      <c r="C678" s="1" t="s">
        <v>1167</v>
      </c>
      <c r="D678" s="1" t="s">
        <v>2389</v>
      </c>
      <c r="E678" s="95" t="s">
        <v>2390</v>
      </c>
      <c r="F678" s="93">
        <v>154</v>
      </c>
      <c r="G678" s="93">
        <v>3.7</v>
      </c>
      <c r="H678" s="93">
        <v>157.80000000000001</v>
      </c>
      <c r="I678" s="93">
        <v>20.9</v>
      </c>
      <c r="J678" s="93">
        <v>216</v>
      </c>
      <c r="K678" s="93">
        <v>290</v>
      </c>
      <c r="L678" s="93">
        <v>0.16819999999999999</v>
      </c>
      <c r="M678" s="93">
        <v>6.4</v>
      </c>
      <c r="N678" s="93">
        <v>2.4199999999999999E-2</v>
      </c>
      <c r="O678" s="93">
        <v>1.22</v>
      </c>
      <c r="P678" s="93">
        <v>41.372799999999998</v>
      </c>
      <c r="Q678" s="93">
        <v>1.22</v>
      </c>
      <c r="R678" s="93">
        <v>5.0500000000000003E-2</v>
      </c>
      <c r="S678" s="93">
        <v>6.25</v>
      </c>
    </row>
    <row r="679" spans="1:19" x14ac:dyDescent="0.25">
      <c r="A679" s="1" t="s">
        <v>156</v>
      </c>
      <c r="B679" s="1" t="s">
        <v>1572</v>
      </c>
      <c r="C679" s="1" t="s">
        <v>1035</v>
      </c>
      <c r="D679" s="1" t="s">
        <v>2391</v>
      </c>
      <c r="E679" s="1" t="s">
        <v>2392</v>
      </c>
      <c r="F679" s="93">
        <v>154.4</v>
      </c>
      <c r="G679" s="93">
        <v>1.8</v>
      </c>
      <c r="H679" s="93">
        <v>160.30000000000001</v>
      </c>
      <c r="I679" s="93">
        <v>6.5</v>
      </c>
      <c r="J679" s="93">
        <v>276</v>
      </c>
      <c r="K679" s="93">
        <v>92</v>
      </c>
      <c r="L679" s="93">
        <v>0.17100000000000001</v>
      </c>
      <c r="M679" s="93">
        <v>2.2000000000000002</v>
      </c>
      <c r="N679" s="93">
        <v>2.4199999999999999E-2</v>
      </c>
      <c r="O679" s="93">
        <v>0.57999999999999996</v>
      </c>
      <c r="P679" s="93">
        <v>41.261499999999998</v>
      </c>
      <c r="Q679" s="93">
        <v>0.57999999999999996</v>
      </c>
      <c r="R679" s="93">
        <v>5.1799999999999999E-2</v>
      </c>
      <c r="S679" s="93">
        <v>2</v>
      </c>
    </row>
    <row r="680" spans="1:19" x14ac:dyDescent="0.25">
      <c r="A680" s="1" t="s">
        <v>156</v>
      </c>
      <c r="B680" s="12" t="s">
        <v>2280</v>
      </c>
      <c r="C680" s="1" t="s">
        <v>1103</v>
      </c>
      <c r="D680" s="1" t="s">
        <v>2393</v>
      </c>
      <c r="E680" s="95" t="s">
        <v>2394</v>
      </c>
      <c r="F680" s="93">
        <v>155</v>
      </c>
      <c r="G680" s="93">
        <v>2.9</v>
      </c>
      <c r="H680" s="93">
        <v>162.69999999999999</v>
      </c>
      <c r="I680" s="93">
        <v>11.7</v>
      </c>
      <c r="J680" s="93">
        <v>276</v>
      </c>
      <c r="K680" s="93">
        <v>160</v>
      </c>
      <c r="L680" s="93">
        <v>0.17380000000000001</v>
      </c>
      <c r="M680" s="93">
        <v>3.6</v>
      </c>
      <c r="N680" s="93">
        <v>2.4299999999999999E-2</v>
      </c>
      <c r="O680" s="93">
        <v>0.94</v>
      </c>
      <c r="P680" s="93">
        <v>41.092199999999998</v>
      </c>
      <c r="Q680" s="93">
        <v>0.94</v>
      </c>
      <c r="R680" s="93">
        <v>5.1799999999999999E-2</v>
      </c>
      <c r="S680" s="93">
        <v>3.48</v>
      </c>
    </row>
    <row r="681" spans="1:19" x14ac:dyDescent="0.25">
      <c r="A681" s="1" t="s">
        <v>156</v>
      </c>
      <c r="B681" s="1" t="s">
        <v>1572</v>
      </c>
      <c r="C681" s="1" t="s">
        <v>1083</v>
      </c>
      <c r="D681" s="1" t="s">
        <v>2395</v>
      </c>
      <c r="E681" s="1" t="s">
        <v>2396</v>
      </c>
      <c r="F681" s="93">
        <v>155.19999999999999</v>
      </c>
      <c r="G681" s="93">
        <v>1.5</v>
      </c>
      <c r="H681" s="93">
        <v>178.5</v>
      </c>
      <c r="I681" s="93">
        <v>5.8</v>
      </c>
      <c r="J681" s="93">
        <v>508</v>
      </c>
      <c r="K681" s="93">
        <v>78</v>
      </c>
      <c r="L681" s="93">
        <v>0.19220000000000001</v>
      </c>
      <c r="M681" s="93">
        <v>1.8</v>
      </c>
      <c r="N681" s="93">
        <v>2.4400000000000002E-2</v>
      </c>
      <c r="O681" s="93">
        <v>0.5</v>
      </c>
      <c r="P681" s="93">
        <v>41.046399999999998</v>
      </c>
      <c r="Q681" s="93">
        <v>0.5</v>
      </c>
      <c r="R681" s="93">
        <v>5.74E-2</v>
      </c>
      <c r="S681" s="93">
        <v>1.77</v>
      </c>
    </row>
    <row r="682" spans="1:19" x14ac:dyDescent="0.25">
      <c r="A682" s="1" t="s">
        <v>156</v>
      </c>
      <c r="B682" s="12" t="s">
        <v>2280</v>
      </c>
      <c r="C682" s="1" t="s">
        <v>1055</v>
      </c>
      <c r="D682" s="1" t="s">
        <v>2397</v>
      </c>
      <c r="E682" s="95" t="s">
        <v>2398</v>
      </c>
      <c r="F682" s="93">
        <v>155.5</v>
      </c>
      <c r="G682" s="93">
        <v>6</v>
      </c>
      <c r="H682" s="93">
        <v>150.5</v>
      </c>
      <c r="I682" s="93">
        <v>24.5</v>
      </c>
      <c r="J682" s="93">
        <v>72</v>
      </c>
      <c r="K682" s="93">
        <v>290</v>
      </c>
      <c r="L682" s="93">
        <v>0.15970000000000001</v>
      </c>
      <c r="M682" s="93">
        <v>10</v>
      </c>
      <c r="N682" s="93">
        <v>2.4400000000000002E-2</v>
      </c>
      <c r="O682" s="93">
        <v>1.97</v>
      </c>
      <c r="P682" s="93">
        <v>40.969200000000001</v>
      </c>
      <c r="Q682" s="93">
        <v>1.97</v>
      </c>
      <c r="R682" s="93">
        <v>4.7500000000000001E-2</v>
      </c>
      <c r="S682" s="93">
        <v>9.8000000000000007</v>
      </c>
    </row>
    <row r="683" spans="1:19" x14ac:dyDescent="0.25">
      <c r="A683" s="1" t="s">
        <v>156</v>
      </c>
      <c r="B683" s="12" t="s">
        <v>2280</v>
      </c>
      <c r="C683" s="1" t="s">
        <v>1055</v>
      </c>
      <c r="D683" s="1" t="s">
        <v>2399</v>
      </c>
      <c r="E683" s="95" t="s">
        <v>2400</v>
      </c>
      <c r="F683" s="93">
        <v>156.19999999999999</v>
      </c>
      <c r="G683" s="93">
        <v>3.2</v>
      </c>
      <c r="H683" s="93">
        <v>154.5</v>
      </c>
      <c r="I683" s="93">
        <v>16.100000000000001</v>
      </c>
      <c r="J683" s="93">
        <v>128</v>
      </c>
      <c r="K683" s="93">
        <v>248</v>
      </c>
      <c r="L683" s="93">
        <v>0.16439999999999999</v>
      </c>
      <c r="M683" s="93">
        <v>5.4</v>
      </c>
      <c r="N683" s="93">
        <v>2.4500000000000001E-2</v>
      </c>
      <c r="O683" s="93">
        <v>1.02</v>
      </c>
      <c r="P683" s="93">
        <v>40.7714</v>
      </c>
      <c r="Q683" s="93">
        <v>1.02</v>
      </c>
      <c r="R683" s="93">
        <v>4.8599999999999997E-2</v>
      </c>
      <c r="S683" s="93">
        <v>5.26</v>
      </c>
    </row>
    <row r="684" spans="1:19" x14ac:dyDescent="0.25">
      <c r="A684" s="1" t="s">
        <v>156</v>
      </c>
      <c r="B684" s="1" t="s">
        <v>2277</v>
      </c>
      <c r="C684" s="1" t="s">
        <v>1035</v>
      </c>
      <c r="D684" s="1" t="s">
        <v>2401</v>
      </c>
      <c r="E684" s="95" t="s">
        <v>2402</v>
      </c>
      <c r="F684" s="93">
        <v>156.30000000000001</v>
      </c>
      <c r="G684" s="93">
        <v>1.8</v>
      </c>
      <c r="H684" s="93">
        <v>162.1</v>
      </c>
      <c r="I684" s="93">
        <v>8.9</v>
      </c>
      <c r="J684" s="93">
        <v>264</v>
      </c>
      <c r="K684" s="93">
        <v>122</v>
      </c>
      <c r="L684" s="93">
        <v>0.1731</v>
      </c>
      <c r="M684" s="93">
        <v>3</v>
      </c>
      <c r="N684" s="93">
        <v>2.4500000000000001E-2</v>
      </c>
      <c r="O684" s="93">
        <v>0.59</v>
      </c>
      <c r="P684" s="93">
        <v>40.735900000000001</v>
      </c>
      <c r="Q684" s="93">
        <v>0.59</v>
      </c>
      <c r="R684" s="93">
        <v>5.1499999999999997E-2</v>
      </c>
      <c r="S684" s="93">
        <v>2.67</v>
      </c>
    </row>
    <row r="685" spans="1:19" x14ac:dyDescent="0.25">
      <c r="A685" s="1" t="s">
        <v>156</v>
      </c>
      <c r="B685" s="12" t="s">
        <v>2280</v>
      </c>
      <c r="C685" s="1" t="s">
        <v>2403</v>
      </c>
      <c r="D685" s="1" t="s">
        <v>2404</v>
      </c>
      <c r="E685" s="95" t="s">
        <v>2405</v>
      </c>
      <c r="F685" s="93">
        <v>156.5</v>
      </c>
      <c r="G685" s="93">
        <v>4</v>
      </c>
      <c r="H685" s="93">
        <v>143.5</v>
      </c>
      <c r="I685" s="93">
        <v>19.3</v>
      </c>
      <c r="J685" s="93">
        <v>0</v>
      </c>
      <c r="K685" s="93">
        <v>84</v>
      </c>
      <c r="L685" s="93">
        <v>0.15179999999999999</v>
      </c>
      <c r="M685" s="93">
        <v>6.6</v>
      </c>
      <c r="N685" s="93">
        <v>2.46E-2</v>
      </c>
      <c r="O685" s="93">
        <v>1.3</v>
      </c>
      <c r="P685" s="93">
        <v>40.697099999999999</v>
      </c>
      <c r="Q685" s="93">
        <v>1.3</v>
      </c>
      <c r="R685" s="93">
        <v>4.48E-2</v>
      </c>
      <c r="S685" s="93">
        <v>6.43</v>
      </c>
    </row>
    <row r="686" spans="1:19" x14ac:dyDescent="0.25">
      <c r="A686" s="1" t="s">
        <v>156</v>
      </c>
      <c r="B686" s="1" t="s">
        <v>1572</v>
      </c>
      <c r="C686" s="1" t="s">
        <v>1115</v>
      </c>
      <c r="D686" s="1" t="s">
        <v>2406</v>
      </c>
      <c r="E686" s="95" t="s">
        <v>2407</v>
      </c>
      <c r="F686" s="93">
        <v>156.6</v>
      </c>
      <c r="G686" s="93">
        <v>2.2999999999999998</v>
      </c>
      <c r="H686" s="93">
        <v>157.9</v>
      </c>
      <c r="I686" s="93">
        <v>8.6999999999999993</v>
      </c>
      <c r="J686" s="93">
        <v>120</v>
      </c>
      <c r="K686" s="93">
        <v>122</v>
      </c>
      <c r="L686" s="93">
        <v>0.16819999999999999</v>
      </c>
      <c r="M686" s="93">
        <v>3</v>
      </c>
      <c r="N686" s="93">
        <v>2.46E-2</v>
      </c>
      <c r="O686" s="93">
        <v>0.73</v>
      </c>
      <c r="P686" s="93">
        <v>40.661299999999997</v>
      </c>
      <c r="Q686" s="93">
        <v>0.73</v>
      </c>
      <c r="R686" s="93">
        <v>4.8500000000000001E-2</v>
      </c>
      <c r="S686" s="93">
        <v>2.6</v>
      </c>
    </row>
    <row r="687" spans="1:19" x14ac:dyDescent="0.25">
      <c r="A687" s="1" t="s">
        <v>156</v>
      </c>
      <c r="B687" s="12" t="s">
        <v>2280</v>
      </c>
      <c r="C687" s="1" t="s">
        <v>1038</v>
      </c>
      <c r="D687" s="1" t="s">
        <v>2408</v>
      </c>
      <c r="E687" s="1" t="s">
        <v>2409</v>
      </c>
      <c r="F687" s="93">
        <v>157.5</v>
      </c>
      <c r="G687" s="93">
        <v>2.6</v>
      </c>
      <c r="H687" s="93">
        <v>146.9</v>
      </c>
      <c r="I687" s="93">
        <v>9.1999999999999993</v>
      </c>
      <c r="J687" s="93">
        <v>0</v>
      </c>
      <c r="K687" s="93">
        <v>52</v>
      </c>
      <c r="L687" s="93">
        <v>0.15570000000000001</v>
      </c>
      <c r="M687" s="93">
        <v>3.2</v>
      </c>
      <c r="N687" s="93">
        <v>2.47E-2</v>
      </c>
      <c r="O687" s="93">
        <v>0.85</v>
      </c>
      <c r="P687" s="93">
        <v>40.426200000000001</v>
      </c>
      <c r="Q687" s="93">
        <v>0.85</v>
      </c>
      <c r="R687" s="93">
        <v>4.5600000000000002E-2</v>
      </c>
      <c r="S687" s="93">
        <v>3.11</v>
      </c>
    </row>
    <row r="688" spans="1:19" x14ac:dyDescent="0.25">
      <c r="A688" s="1" t="s">
        <v>156</v>
      </c>
      <c r="B688" s="12" t="s">
        <v>2280</v>
      </c>
      <c r="C688" s="1" t="s">
        <v>1058</v>
      </c>
      <c r="D688" s="1" t="s">
        <v>2410</v>
      </c>
      <c r="E688" s="95" t="s">
        <v>2411</v>
      </c>
      <c r="F688" s="93">
        <v>157.69999999999999</v>
      </c>
      <c r="G688" s="93">
        <v>2.2000000000000002</v>
      </c>
      <c r="H688" s="93">
        <v>156.9</v>
      </c>
      <c r="I688" s="93">
        <v>9.6999999999999993</v>
      </c>
      <c r="J688" s="93">
        <v>146</v>
      </c>
      <c r="K688" s="93">
        <v>162</v>
      </c>
      <c r="L688" s="93">
        <v>0.1671</v>
      </c>
      <c r="M688" s="93">
        <v>3.5</v>
      </c>
      <c r="N688" s="93">
        <v>2.4799999999999999E-2</v>
      </c>
      <c r="O688" s="93">
        <v>0.71</v>
      </c>
      <c r="P688" s="93">
        <v>40.388599999999997</v>
      </c>
      <c r="Q688" s="93">
        <v>0.71</v>
      </c>
      <c r="R688" s="93">
        <v>4.9000000000000002E-2</v>
      </c>
      <c r="S688" s="93">
        <v>3.47</v>
      </c>
    </row>
    <row r="689" spans="1:19" x14ac:dyDescent="0.25">
      <c r="A689" s="1" t="s">
        <v>156</v>
      </c>
      <c r="B689" s="1" t="s">
        <v>2277</v>
      </c>
      <c r="C689" s="1" t="s">
        <v>1115</v>
      </c>
      <c r="D689" s="1" t="s">
        <v>2412</v>
      </c>
      <c r="E689" s="1" t="s">
        <v>2413</v>
      </c>
      <c r="F689" s="93">
        <v>157.80000000000001</v>
      </c>
      <c r="G689" s="93">
        <v>2.2999999999999998</v>
      </c>
      <c r="H689" s="93">
        <v>174.9</v>
      </c>
      <c r="I689" s="93">
        <v>9.6999999999999993</v>
      </c>
      <c r="J689" s="93">
        <v>406</v>
      </c>
      <c r="K689" s="93">
        <v>140</v>
      </c>
      <c r="L689" s="93">
        <v>0.188</v>
      </c>
      <c r="M689" s="93">
        <v>3</v>
      </c>
      <c r="N689" s="93">
        <v>2.4799999999999999E-2</v>
      </c>
      <c r="O689" s="93">
        <v>0.72</v>
      </c>
      <c r="P689" s="93">
        <v>40.363599999999998</v>
      </c>
      <c r="Q689" s="93">
        <v>0.72</v>
      </c>
      <c r="R689" s="93">
        <v>5.4899999999999997E-2</v>
      </c>
      <c r="S689" s="93">
        <v>3.13</v>
      </c>
    </row>
    <row r="690" spans="1:19" x14ac:dyDescent="0.25">
      <c r="A690" s="1" t="s">
        <v>156</v>
      </c>
      <c r="B690" s="12" t="s">
        <v>2280</v>
      </c>
      <c r="C690" s="1" t="s">
        <v>1064</v>
      </c>
      <c r="D690" s="1" t="s">
        <v>2414</v>
      </c>
      <c r="E690" s="95" t="s">
        <v>2415</v>
      </c>
      <c r="F690" s="93">
        <v>157.80000000000001</v>
      </c>
      <c r="G690" s="93">
        <v>5.7</v>
      </c>
      <c r="H690" s="93">
        <v>154.9</v>
      </c>
      <c r="I690" s="93">
        <v>30.8</v>
      </c>
      <c r="J690" s="93">
        <v>112</v>
      </c>
      <c r="K690" s="93">
        <v>318</v>
      </c>
      <c r="L690" s="93">
        <v>0.1648</v>
      </c>
      <c r="M690" s="93">
        <v>9.5</v>
      </c>
      <c r="N690" s="93">
        <v>2.4799999999999999E-2</v>
      </c>
      <c r="O690" s="93">
        <v>1.84</v>
      </c>
      <c r="P690" s="93">
        <v>40.366199999999999</v>
      </c>
      <c r="Q690" s="93">
        <v>1.84</v>
      </c>
      <c r="R690" s="93">
        <v>4.8300000000000003E-2</v>
      </c>
      <c r="S690" s="93">
        <v>9.34</v>
      </c>
    </row>
    <row r="691" spans="1:19" x14ac:dyDescent="0.25">
      <c r="A691" s="1" t="s">
        <v>156</v>
      </c>
      <c r="B691" s="1" t="s">
        <v>1572</v>
      </c>
      <c r="C691" s="1" t="s">
        <v>1083</v>
      </c>
      <c r="D691" s="1" t="s">
        <v>2416</v>
      </c>
      <c r="E691" s="1" t="s">
        <v>2417</v>
      </c>
      <c r="F691" s="93">
        <v>158.30000000000001</v>
      </c>
      <c r="G691" s="93">
        <v>1.6</v>
      </c>
      <c r="H691" s="93">
        <v>163.80000000000001</v>
      </c>
      <c r="I691" s="93">
        <v>4.9000000000000004</v>
      </c>
      <c r="J691" s="93">
        <v>218</v>
      </c>
      <c r="K691" s="93">
        <v>80</v>
      </c>
      <c r="L691" s="93">
        <v>0.17510000000000001</v>
      </c>
      <c r="M691" s="93">
        <v>1.6</v>
      </c>
      <c r="N691" s="93">
        <v>2.4899999999999999E-2</v>
      </c>
      <c r="O691" s="93">
        <v>0.52</v>
      </c>
      <c r="P691" s="93">
        <v>40.212800000000001</v>
      </c>
      <c r="Q691" s="93">
        <v>0.52</v>
      </c>
      <c r="R691" s="93">
        <v>5.0500000000000003E-2</v>
      </c>
      <c r="S691" s="93">
        <v>1.72</v>
      </c>
    </row>
    <row r="692" spans="1:19" x14ac:dyDescent="0.25">
      <c r="A692" s="1" t="s">
        <v>156</v>
      </c>
      <c r="B692" s="1" t="s">
        <v>2277</v>
      </c>
      <c r="C692" s="1" t="s">
        <v>1073</v>
      </c>
      <c r="D692" s="1" t="s">
        <v>2418</v>
      </c>
      <c r="E692" s="95" t="s">
        <v>2419</v>
      </c>
      <c r="F692" s="93">
        <v>159</v>
      </c>
      <c r="G692" s="93">
        <v>1.6</v>
      </c>
      <c r="H692" s="93">
        <v>158.30000000000001</v>
      </c>
      <c r="I692" s="93">
        <v>6.8</v>
      </c>
      <c r="J692" s="93">
        <v>214</v>
      </c>
      <c r="K692" s="93">
        <v>116</v>
      </c>
      <c r="L692" s="93">
        <v>0.16869999999999999</v>
      </c>
      <c r="M692" s="93">
        <v>2.2999999999999998</v>
      </c>
      <c r="N692" s="93">
        <v>2.5000000000000001E-2</v>
      </c>
      <c r="O692" s="93">
        <v>0.5</v>
      </c>
      <c r="P692" s="93">
        <v>40.0379</v>
      </c>
      <c r="Q692" s="93">
        <v>0.5</v>
      </c>
      <c r="R692" s="93">
        <v>5.04E-2</v>
      </c>
      <c r="S692" s="93">
        <v>2.48</v>
      </c>
    </row>
    <row r="693" spans="1:19" x14ac:dyDescent="0.25">
      <c r="A693" s="1" t="s">
        <v>156</v>
      </c>
      <c r="B693" s="12" t="s">
        <v>2280</v>
      </c>
      <c r="C693" s="1" t="s">
        <v>1135</v>
      </c>
      <c r="D693" s="1" t="s">
        <v>2420</v>
      </c>
      <c r="E693" s="95" t="s">
        <v>2421</v>
      </c>
      <c r="F693" s="93">
        <v>159.19999999999999</v>
      </c>
      <c r="G693" s="93">
        <v>3</v>
      </c>
      <c r="H693" s="93">
        <v>164.6</v>
      </c>
      <c r="I693" s="93">
        <v>15.5</v>
      </c>
      <c r="J693" s="93">
        <v>244</v>
      </c>
      <c r="K693" s="93">
        <v>178</v>
      </c>
      <c r="L693" s="93">
        <v>0.17599999999999999</v>
      </c>
      <c r="M693" s="93">
        <v>4</v>
      </c>
      <c r="N693" s="93">
        <v>2.5000000000000001E-2</v>
      </c>
      <c r="O693" s="93">
        <v>0.96</v>
      </c>
      <c r="P693" s="93">
        <v>40.000500000000002</v>
      </c>
      <c r="Q693" s="93">
        <v>0.96</v>
      </c>
      <c r="R693" s="93">
        <v>5.11E-2</v>
      </c>
      <c r="S693" s="93">
        <v>3.88</v>
      </c>
    </row>
    <row r="694" spans="1:19" x14ac:dyDescent="0.25">
      <c r="A694" s="1" t="s">
        <v>156</v>
      </c>
      <c r="B694" s="1" t="s">
        <v>2277</v>
      </c>
      <c r="C694" s="1" t="s">
        <v>1058</v>
      </c>
      <c r="D694" s="1" t="s">
        <v>2422</v>
      </c>
      <c r="E694" s="95" t="s">
        <v>2423</v>
      </c>
      <c r="F694" s="93">
        <v>159.4</v>
      </c>
      <c r="G694" s="93">
        <v>2.1</v>
      </c>
      <c r="H694" s="93">
        <v>155.6</v>
      </c>
      <c r="I694" s="93">
        <v>8.6999999999999993</v>
      </c>
      <c r="J694" s="93">
        <v>56</v>
      </c>
      <c r="K694" s="93">
        <v>120</v>
      </c>
      <c r="L694" s="93">
        <v>0.1656</v>
      </c>
      <c r="M694" s="93">
        <v>3</v>
      </c>
      <c r="N694" s="93">
        <v>2.5000000000000001E-2</v>
      </c>
      <c r="O694" s="93">
        <v>0.67</v>
      </c>
      <c r="P694" s="93">
        <v>39.9557</v>
      </c>
      <c r="Q694" s="93">
        <v>0.67</v>
      </c>
      <c r="R694" s="93">
        <v>4.7100000000000003E-2</v>
      </c>
      <c r="S694" s="93">
        <v>2.78</v>
      </c>
    </row>
    <row r="695" spans="1:19" x14ac:dyDescent="0.25">
      <c r="A695" s="1" t="s">
        <v>156</v>
      </c>
      <c r="B695" s="12" t="s">
        <v>2280</v>
      </c>
      <c r="C695" s="1" t="s">
        <v>1135</v>
      </c>
      <c r="D695" s="1" t="s">
        <v>2424</v>
      </c>
      <c r="E695" s="95" t="s">
        <v>2425</v>
      </c>
      <c r="F695" s="93">
        <v>160.1</v>
      </c>
      <c r="G695" s="93">
        <v>5.5</v>
      </c>
      <c r="H695" s="93">
        <v>166.6</v>
      </c>
      <c r="I695" s="93">
        <v>23.6</v>
      </c>
      <c r="J695" s="93">
        <v>258</v>
      </c>
      <c r="K695" s="93">
        <v>314</v>
      </c>
      <c r="L695" s="93">
        <v>0.17829999999999999</v>
      </c>
      <c r="M695" s="93">
        <v>7</v>
      </c>
      <c r="N695" s="93">
        <v>2.52E-2</v>
      </c>
      <c r="O695" s="93">
        <v>1.73</v>
      </c>
      <c r="P695" s="93">
        <v>39.758099999999999</v>
      </c>
      <c r="Q695" s="93">
        <v>1.73</v>
      </c>
      <c r="R695" s="93">
        <v>5.1400000000000001E-2</v>
      </c>
      <c r="S695" s="93">
        <v>6.83</v>
      </c>
    </row>
    <row r="696" spans="1:19" x14ac:dyDescent="0.25">
      <c r="A696" s="1" t="s">
        <v>156</v>
      </c>
      <c r="B696" s="1" t="s">
        <v>1572</v>
      </c>
      <c r="C696" s="1" t="s">
        <v>1070</v>
      </c>
      <c r="D696" s="1" t="s">
        <v>2426</v>
      </c>
      <c r="E696" s="1" t="s">
        <v>2427</v>
      </c>
      <c r="F696" s="93">
        <v>160.19999999999999</v>
      </c>
      <c r="G696" s="93">
        <v>2</v>
      </c>
      <c r="H696" s="93">
        <v>172</v>
      </c>
      <c r="I696" s="93">
        <v>8</v>
      </c>
      <c r="J696" s="93">
        <v>336</v>
      </c>
      <c r="K696" s="93">
        <v>98</v>
      </c>
      <c r="L696" s="93">
        <v>0.18459999999999999</v>
      </c>
      <c r="M696" s="93">
        <v>2.5</v>
      </c>
      <c r="N696" s="93">
        <v>2.52E-2</v>
      </c>
      <c r="O696" s="93">
        <v>0.64</v>
      </c>
      <c r="P696" s="93">
        <v>39.735700000000001</v>
      </c>
      <c r="Q696" s="93">
        <v>0.64</v>
      </c>
      <c r="R696" s="93">
        <v>5.3199999999999997E-2</v>
      </c>
      <c r="S696" s="93">
        <v>2.17</v>
      </c>
    </row>
    <row r="697" spans="1:19" x14ac:dyDescent="0.25">
      <c r="A697" s="1" t="s">
        <v>156</v>
      </c>
      <c r="B697" s="1" t="s">
        <v>2277</v>
      </c>
      <c r="C697" s="1" t="s">
        <v>1109</v>
      </c>
      <c r="D697" s="1" t="s">
        <v>2428</v>
      </c>
      <c r="E697" s="95" t="s">
        <v>2429</v>
      </c>
      <c r="F697" s="93">
        <v>160.4</v>
      </c>
      <c r="G697" s="93">
        <v>2.8</v>
      </c>
      <c r="H697" s="93">
        <v>153.9</v>
      </c>
      <c r="I697" s="93">
        <v>14</v>
      </c>
      <c r="J697" s="93">
        <v>82</v>
      </c>
      <c r="K697" s="93">
        <v>174</v>
      </c>
      <c r="L697" s="93">
        <v>0.16370000000000001</v>
      </c>
      <c r="M697" s="93">
        <v>4.9000000000000004</v>
      </c>
      <c r="N697" s="93">
        <v>2.52E-2</v>
      </c>
      <c r="O697" s="93">
        <v>0.87</v>
      </c>
      <c r="P697" s="93">
        <v>39.682499999999997</v>
      </c>
      <c r="Q697" s="93">
        <v>0.87</v>
      </c>
      <c r="R697" s="93">
        <v>4.7699999999999999E-2</v>
      </c>
      <c r="S697" s="93">
        <v>3.98</v>
      </c>
    </row>
    <row r="698" spans="1:19" x14ac:dyDescent="0.25">
      <c r="A698" s="1" t="s">
        <v>156</v>
      </c>
      <c r="B698" s="12" t="s">
        <v>2280</v>
      </c>
      <c r="C698" s="1" t="s">
        <v>1167</v>
      </c>
      <c r="D698" s="1" t="s">
        <v>2430</v>
      </c>
      <c r="E698" s="95" t="s">
        <v>2431</v>
      </c>
      <c r="F698" s="93">
        <v>160.69999999999999</v>
      </c>
      <c r="G698" s="93">
        <v>3</v>
      </c>
      <c r="H698" s="93">
        <v>165.2</v>
      </c>
      <c r="I698" s="93">
        <v>11.7</v>
      </c>
      <c r="J698" s="93">
        <v>228</v>
      </c>
      <c r="K698" s="93">
        <v>164</v>
      </c>
      <c r="L698" s="93">
        <v>0.17660000000000001</v>
      </c>
      <c r="M698" s="93">
        <v>3.7</v>
      </c>
      <c r="N698" s="93">
        <v>2.52E-2</v>
      </c>
      <c r="O698" s="93">
        <v>0.96</v>
      </c>
      <c r="P698" s="93">
        <v>39.607700000000001</v>
      </c>
      <c r="Q698" s="93">
        <v>0.96</v>
      </c>
      <c r="R698" s="93">
        <v>5.0700000000000002E-2</v>
      </c>
      <c r="S698" s="93">
        <v>3.54</v>
      </c>
    </row>
    <row r="699" spans="1:19" x14ac:dyDescent="0.25">
      <c r="A699" s="1" t="s">
        <v>156</v>
      </c>
      <c r="B699" s="12" t="s">
        <v>2280</v>
      </c>
      <c r="C699" s="1" t="s">
        <v>1064</v>
      </c>
      <c r="D699" s="1" t="s">
        <v>2432</v>
      </c>
      <c r="E699" s="95" t="s">
        <v>2433</v>
      </c>
      <c r="F699" s="93">
        <v>160.80000000000001</v>
      </c>
      <c r="G699" s="93">
        <v>3.9</v>
      </c>
      <c r="H699" s="93">
        <v>161</v>
      </c>
      <c r="I699" s="93">
        <v>21</v>
      </c>
      <c r="J699" s="93">
        <v>164</v>
      </c>
      <c r="K699" s="93">
        <v>282</v>
      </c>
      <c r="L699" s="93">
        <v>0.1719</v>
      </c>
      <c r="M699" s="93">
        <v>6.1</v>
      </c>
      <c r="N699" s="93">
        <v>2.53E-2</v>
      </c>
      <c r="O699" s="93">
        <v>1.22</v>
      </c>
      <c r="P699" s="93">
        <v>39.601999999999997</v>
      </c>
      <c r="Q699" s="93">
        <v>1.22</v>
      </c>
      <c r="R699" s="93">
        <v>4.9399999999999999E-2</v>
      </c>
      <c r="S699" s="93">
        <v>6.03</v>
      </c>
    </row>
    <row r="700" spans="1:19" x14ac:dyDescent="0.25">
      <c r="A700" s="1" t="s">
        <v>156</v>
      </c>
      <c r="B700" s="1" t="s">
        <v>2277</v>
      </c>
      <c r="C700" s="1" t="s">
        <v>1044</v>
      </c>
      <c r="D700" s="1" t="s">
        <v>2434</v>
      </c>
      <c r="E700" s="1" t="s">
        <v>2435</v>
      </c>
      <c r="F700" s="93">
        <v>161</v>
      </c>
      <c r="G700" s="93">
        <v>1.4</v>
      </c>
      <c r="H700" s="93">
        <v>156.1</v>
      </c>
      <c r="I700" s="93">
        <v>5.9</v>
      </c>
      <c r="J700" s="93">
        <v>138</v>
      </c>
      <c r="K700" s="93">
        <v>84</v>
      </c>
      <c r="L700" s="93">
        <v>0.16619999999999999</v>
      </c>
      <c r="M700" s="93">
        <v>2</v>
      </c>
      <c r="N700" s="93">
        <v>2.53E-2</v>
      </c>
      <c r="O700" s="93">
        <v>0.44</v>
      </c>
      <c r="P700" s="93">
        <v>39.536499999999997</v>
      </c>
      <c r="Q700" s="93">
        <v>0.44</v>
      </c>
      <c r="R700" s="93">
        <v>4.8800000000000003E-2</v>
      </c>
      <c r="S700" s="93">
        <v>1.81</v>
      </c>
    </row>
    <row r="701" spans="1:19" x14ac:dyDescent="0.25">
      <c r="A701" s="1" t="s">
        <v>156</v>
      </c>
      <c r="B701" s="12" t="s">
        <v>2280</v>
      </c>
      <c r="C701" s="1" t="s">
        <v>1112</v>
      </c>
      <c r="D701" s="1" t="s">
        <v>2436</v>
      </c>
      <c r="E701" s="95" t="s">
        <v>2437</v>
      </c>
      <c r="F701" s="93">
        <v>161.4</v>
      </c>
      <c r="G701" s="93">
        <v>2.9</v>
      </c>
      <c r="H701" s="93">
        <v>157.80000000000001</v>
      </c>
      <c r="I701" s="93">
        <v>9.5</v>
      </c>
      <c r="J701" s="93">
        <v>102</v>
      </c>
      <c r="K701" s="93">
        <v>158</v>
      </c>
      <c r="L701" s="93">
        <v>0.1681</v>
      </c>
      <c r="M701" s="93">
        <v>3.4</v>
      </c>
      <c r="N701" s="93">
        <v>2.5399999999999999E-2</v>
      </c>
      <c r="O701" s="93">
        <v>0.9</v>
      </c>
      <c r="P701" s="93">
        <v>39.436900000000001</v>
      </c>
      <c r="Q701" s="93">
        <v>0.9</v>
      </c>
      <c r="R701" s="93">
        <v>4.8099999999999997E-2</v>
      </c>
      <c r="S701" s="93">
        <v>3.32</v>
      </c>
    </row>
    <row r="702" spans="1:19" x14ac:dyDescent="0.25">
      <c r="A702" s="1" t="s">
        <v>156</v>
      </c>
      <c r="B702" s="1" t="s">
        <v>2277</v>
      </c>
      <c r="C702" s="1" t="s">
        <v>1070</v>
      </c>
      <c r="D702" s="1" t="s">
        <v>2438</v>
      </c>
      <c r="E702" s="95" t="s">
        <v>2439</v>
      </c>
      <c r="F702" s="93">
        <v>161.5</v>
      </c>
      <c r="G702" s="93">
        <v>1.9</v>
      </c>
      <c r="H702" s="93">
        <v>159.6</v>
      </c>
      <c r="I702" s="93">
        <v>8.3000000000000007</v>
      </c>
      <c r="J702" s="93">
        <v>136</v>
      </c>
      <c r="K702" s="93">
        <v>126</v>
      </c>
      <c r="L702" s="93">
        <v>0.17019999999999999</v>
      </c>
      <c r="M702" s="93">
        <v>2.8</v>
      </c>
      <c r="N702" s="93">
        <v>2.5399999999999999E-2</v>
      </c>
      <c r="O702" s="93">
        <v>0.59</v>
      </c>
      <c r="P702" s="93">
        <v>39.415500000000002</v>
      </c>
      <c r="Q702" s="93">
        <v>0.59</v>
      </c>
      <c r="R702" s="93">
        <v>4.8800000000000003E-2</v>
      </c>
      <c r="S702" s="93">
        <v>2.7</v>
      </c>
    </row>
    <row r="703" spans="1:19" x14ac:dyDescent="0.25">
      <c r="A703" s="1" t="s">
        <v>156</v>
      </c>
      <c r="B703" s="1" t="s">
        <v>2277</v>
      </c>
      <c r="C703" s="1" t="s">
        <v>1091</v>
      </c>
      <c r="D703" s="1" t="s">
        <v>2440</v>
      </c>
      <c r="E703" s="1" t="s">
        <v>2441</v>
      </c>
      <c r="F703" s="93">
        <v>162.69999999999999</v>
      </c>
      <c r="G703" s="93">
        <v>1.5</v>
      </c>
      <c r="H703" s="93">
        <v>157.6</v>
      </c>
      <c r="I703" s="93">
        <v>5.7</v>
      </c>
      <c r="J703" s="93">
        <v>118</v>
      </c>
      <c r="K703" s="93">
        <v>80</v>
      </c>
      <c r="L703" s="93">
        <v>0.16789999999999999</v>
      </c>
      <c r="M703" s="93">
        <v>1.9</v>
      </c>
      <c r="N703" s="93">
        <v>2.5600000000000001E-2</v>
      </c>
      <c r="O703" s="93">
        <v>0.47</v>
      </c>
      <c r="P703" s="93">
        <v>39.1252</v>
      </c>
      <c r="Q703" s="93">
        <v>0.47</v>
      </c>
      <c r="R703" s="93">
        <v>4.8399999999999999E-2</v>
      </c>
      <c r="S703" s="93">
        <v>1.69</v>
      </c>
    </row>
    <row r="704" spans="1:19" x14ac:dyDescent="0.25">
      <c r="A704" s="1" t="s">
        <v>156</v>
      </c>
      <c r="B704" s="1" t="s">
        <v>2277</v>
      </c>
      <c r="C704" s="1" t="s">
        <v>1106</v>
      </c>
      <c r="D704" s="1" t="s">
        <v>2442</v>
      </c>
      <c r="E704" s="95" t="s">
        <v>2443</v>
      </c>
      <c r="F704" s="93">
        <v>165</v>
      </c>
      <c r="G704" s="93">
        <v>2.6</v>
      </c>
      <c r="H704" s="93">
        <v>169.8</v>
      </c>
      <c r="I704" s="93">
        <v>13.2</v>
      </c>
      <c r="J704" s="93">
        <v>286</v>
      </c>
      <c r="K704" s="93">
        <v>198</v>
      </c>
      <c r="L704" s="93">
        <v>0.182</v>
      </c>
      <c r="M704" s="93">
        <v>4.2</v>
      </c>
      <c r="N704" s="93">
        <v>2.5899999999999999E-2</v>
      </c>
      <c r="O704" s="93">
        <v>0.8</v>
      </c>
      <c r="P704" s="93">
        <v>38.563200000000002</v>
      </c>
      <c r="Q704" s="93">
        <v>0.8</v>
      </c>
      <c r="R704" s="93">
        <v>5.1999999999999998E-2</v>
      </c>
      <c r="S704" s="93">
        <v>4.33</v>
      </c>
    </row>
    <row r="705" spans="1:19" x14ac:dyDescent="0.25">
      <c r="A705" s="1" t="s">
        <v>156</v>
      </c>
      <c r="B705" s="1" t="s">
        <v>2277</v>
      </c>
      <c r="C705" s="1" t="s">
        <v>1086</v>
      </c>
      <c r="D705" s="1" t="s">
        <v>2444</v>
      </c>
      <c r="E705" s="1" t="s">
        <v>2445</v>
      </c>
      <c r="F705" s="93">
        <v>175.3</v>
      </c>
      <c r="G705" s="93">
        <v>3.2</v>
      </c>
      <c r="H705" s="93">
        <v>380</v>
      </c>
      <c r="I705" s="93">
        <v>21.4</v>
      </c>
      <c r="J705" s="93">
        <v>1972</v>
      </c>
      <c r="K705" s="93">
        <v>98</v>
      </c>
      <c r="L705" s="93">
        <v>0.45390000000000003</v>
      </c>
      <c r="M705" s="93">
        <v>3.4</v>
      </c>
      <c r="N705" s="93">
        <v>2.76E-2</v>
      </c>
      <c r="O705" s="93">
        <v>0.93</v>
      </c>
      <c r="P705" s="93">
        <v>36.279299999999999</v>
      </c>
      <c r="Q705" s="93">
        <v>0.93</v>
      </c>
      <c r="R705" s="93">
        <v>0.1211</v>
      </c>
      <c r="S705" s="93">
        <v>2.75</v>
      </c>
    </row>
    <row r="706" spans="1:19" x14ac:dyDescent="0.25">
      <c r="A706" s="1" t="s">
        <v>156</v>
      </c>
      <c r="B706" s="12" t="s">
        <v>2280</v>
      </c>
      <c r="C706" s="1" t="s">
        <v>2446</v>
      </c>
      <c r="D706" s="1" t="s">
        <v>2447</v>
      </c>
      <c r="E706" s="1" t="s">
        <v>2448</v>
      </c>
      <c r="F706" s="93">
        <v>218</v>
      </c>
      <c r="G706" s="93">
        <v>10.9</v>
      </c>
      <c r="H706" s="93">
        <v>351.8</v>
      </c>
      <c r="I706" s="93">
        <v>62.9</v>
      </c>
      <c r="J706" s="93">
        <v>1366</v>
      </c>
      <c r="K706" s="93">
        <v>416</v>
      </c>
      <c r="L706" s="93">
        <v>0.41410000000000002</v>
      </c>
      <c r="M706" s="93">
        <v>11</v>
      </c>
      <c r="N706" s="93">
        <v>3.44E-2</v>
      </c>
      <c r="O706" s="93">
        <v>2.5499999999999998</v>
      </c>
      <c r="P706" s="93">
        <v>29.0732</v>
      </c>
      <c r="Q706" s="93">
        <v>2.5499999999999998</v>
      </c>
      <c r="R706" s="93">
        <v>8.7300000000000003E-2</v>
      </c>
      <c r="S706" s="93">
        <v>10.72</v>
      </c>
    </row>
    <row r="708" spans="1:19" x14ac:dyDescent="0.25">
      <c r="B708" s="12"/>
    </row>
    <row r="709" spans="1:19" x14ac:dyDescent="0.25">
      <c r="A709" s="1" t="s">
        <v>179</v>
      </c>
      <c r="B709" s="12" t="s">
        <v>2280</v>
      </c>
      <c r="C709" s="1" t="s">
        <v>1038</v>
      </c>
      <c r="D709" s="1" t="s">
        <v>2449</v>
      </c>
      <c r="E709" s="1" t="s">
        <v>2450</v>
      </c>
      <c r="F709" s="93">
        <v>159.30000000000001</v>
      </c>
      <c r="G709" s="93">
        <v>1.6</v>
      </c>
      <c r="H709" s="93">
        <v>174.9</v>
      </c>
      <c r="I709" s="93">
        <v>6.3</v>
      </c>
      <c r="J709" s="93">
        <v>390</v>
      </c>
      <c r="K709" s="93">
        <v>84</v>
      </c>
      <c r="L709" s="93">
        <v>0.18790000000000001</v>
      </c>
      <c r="M709" s="93">
        <v>2</v>
      </c>
      <c r="N709" s="93">
        <v>2.5000000000000001E-2</v>
      </c>
      <c r="O709" s="93">
        <v>0.52</v>
      </c>
      <c r="P709" s="93">
        <v>39.976700000000001</v>
      </c>
      <c r="Q709" s="93">
        <v>0.52</v>
      </c>
      <c r="R709" s="93">
        <v>5.45E-2</v>
      </c>
      <c r="S709" s="93">
        <v>1.9</v>
      </c>
    </row>
    <row r="710" spans="1:19" x14ac:dyDescent="0.25">
      <c r="A710" s="1" t="s">
        <v>179</v>
      </c>
      <c r="B710" s="12" t="s">
        <v>2280</v>
      </c>
      <c r="C710" s="1" t="s">
        <v>1035</v>
      </c>
      <c r="D710" s="1" t="s">
        <v>2451</v>
      </c>
      <c r="E710" s="1" t="s">
        <v>2452</v>
      </c>
      <c r="F710" s="93">
        <v>164.7</v>
      </c>
      <c r="G710" s="93">
        <v>1.3</v>
      </c>
      <c r="H710" s="93">
        <v>184.1</v>
      </c>
      <c r="I710" s="93">
        <v>2.9</v>
      </c>
      <c r="J710" s="93">
        <v>442</v>
      </c>
      <c r="K710" s="93">
        <v>38</v>
      </c>
      <c r="L710" s="93">
        <v>0.1988</v>
      </c>
      <c r="M710" s="93">
        <v>0.9</v>
      </c>
      <c r="N710" s="93">
        <v>2.5899999999999999E-2</v>
      </c>
      <c r="O710" s="93">
        <v>0.39</v>
      </c>
      <c r="P710" s="93">
        <v>38.652500000000003</v>
      </c>
      <c r="Q710" s="93">
        <v>0.39</v>
      </c>
      <c r="R710" s="93">
        <v>5.57E-2</v>
      </c>
      <c r="S710" s="93">
        <v>0.86</v>
      </c>
    </row>
    <row r="711" spans="1:19" x14ac:dyDescent="0.25">
      <c r="A711" s="1" t="s">
        <v>179</v>
      </c>
      <c r="B711" s="1" t="s">
        <v>2277</v>
      </c>
      <c r="C711" s="1" t="s">
        <v>1061</v>
      </c>
      <c r="D711" s="1" t="s">
        <v>2453</v>
      </c>
      <c r="E711" s="95" t="s">
        <v>2454</v>
      </c>
      <c r="F711" s="93">
        <v>168.3</v>
      </c>
      <c r="G711" s="93">
        <v>4</v>
      </c>
      <c r="H711" s="93">
        <v>169.8</v>
      </c>
      <c r="I711" s="93">
        <v>9.8000000000000007</v>
      </c>
      <c r="J711" s="93">
        <v>156</v>
      </c>
      <c r="K711" s="93">
        <v>186</v>
      </c>
      <c r="L711" s="93">
        <v>0.18210000000000001</v>
      </c>
      <c r="M711" s="93">
        <v>3.1</v>
      </c>
      <c r="N711" s="93">
        <v>2.64E-2</v>
      </c>
      <c r="O711" s="93">
        <v>1.2</v>
      </c>
      <c r="P711" s="93">
        <v>37.8078</v>
      </c>
      <c r="Q711" s="93">
        <v>1.2</v>
      </c>
      <c r="R711" s="93">
        <v>4.9200000000000001E-2</v>
      </c>
      <c r="S711" s="93">
        <v>3.97</v>
      </c>
    </row>
    <row r="712" spans="1:19" x14ac:dyDescent="0.25">
      <c r="A712" s="1" t="s">
        <v>179</v>
      </c>
      <c r="B712" s="12" t="s">
        <v>2280</v>
      </c>
      <c r="C712" s="1" t="s">
        <v>1073</v>
      </c>
      <c r="D712" s="1" t="s">
        <v>2455</v>
      </c>
      <c r="E712" s="95" t="s">
        <v>2456</v>
      </c>
      <c r="F712" s="93">
        <v>169.5</v>
      </c>
      <c r="G712" s="93">
        <v>1.3</v>
      </c>
      <c r="H712" s="93">
        <v>170.9</v>
      </c>
      <c r="I712" s="93">
        <v>2.6</v>
      </c>
      <c r="J712" s="93">
        <v>190</v>
      </c>
      <c r="K712" s="93">
        <v>34</v>
      </c>
      <c r="L712" s="93">
        <v>0.18329999999999999</v>
      </c>
      <c r="M712" s="93">
        <v>0.9</v>
      </c>
      <c r="N712" s="93">
        <v>2.6599999999999999E-2</v>
      </c>
      <c r="O712" s="93">
        <v>0.39</v>
      </c>
      <c r="P712" s="93">
        <v>37.5291</v>
      </c>
      <c r="Q712" s="93">
        <v>0.39</v>
      </c>
      <c r="R712" s="93">
        <v>4.99E-2</v>
      </c>
      <c r="S712" s="93">
        <v>0.76</v>
      </c>
    </row>
    <row r="713" spans="1:19" x14ac:dyDescent="0.25">
      <c r="A713" s="1" t="s">
        <v>179</v>
      </c>
      <c r="B713" s="12" t="s">
        <v>2280</v>
      </c>
      <c r="C713" s="1" t="s">
        <v>1132</v>
      </c>
      <c r="D713" s="1" t="s">
        <v>2457</v>
      </c>
      <c r="E713" s="95" t="s">
        <v>2458</v>
      </c>
      <c r="F713" s="93">
        <v>171.1</v>
      </c>
      <c r="G713" s="93">
        <v>1.3</v>
      </c>
      <c r="H713" s="93">
        <v>168.8</v>
      </c>
      <c r="I713" s="93">
        <v>2.4</v>
      </c>
      <c r="J713" s="93">
        <v>138</v>
      </c>
      <c r="K713" s="93">
        <v>26</v>
      </c>
      <c r="L713" s="93">
        <v>0.18090000000000001</v>
      </c>
      <c r="M713" s="93">
        <v>0.7</v>
      </c>
      <c r="N713" s="93">
        <v>2.69E-2</v>
      </c>
      <c r="O713" s="93">
        <v>0.39</v>
      </c>
      <c r="P713" s="93">
        <v>37.188200000000002</v>
      </c>
      <c r="Q713" s="93">
        <v>0.39</v>
      </c>
      <c r="R713" s="93">
        <v>4.8800000000000003E-2</v>
      </c>
      <c r="S713" s="93">
        <v>0.57999999999999996</v>
      </c>
    </row>
    <row r="714" spans="1:19" x14ac:dyDescent="0.25">
      <c r="A714" s="1" t="s">
        <v>179</v>
      </c>
      <c r="B714" s="1" t="s">
        <v>2277</v>
      </c>
      <c r="C714" s="1" t="s">
        <v>1064</v>
      </c>
      <c r="D714" s="1" t="s">
        <v>2459</v>
      </c>
      <c r="E714" s="1" t="s">
        <v>2460</v>
      </c>
      <c r="F714" s="93">
        <v>172</v>
      </c>
      <c r="G714" s="93">
        <v>0.8</v>
      </c>
      <c r="H714" s="93">
        <v>176.9</v>
      </c>
      <c r="I714" s="93">
        <v>2.2000000000000002</v>
      </c>
      <c r="J714" s="93">
        <v>262</v>
      </c>
      <c r="K714" s="93">
        <v>30</v>
      </c>
      <c r="L714" s="93">
        <v>0.19040000000000001</v>
      </c>
      <c r="M714" s="93">
        <v>0.7</v>
      </c>
      <c r="N714" s="93">
        <v>2.7E-2</v>
      </c>
      <c r="O714" s="93">
        <v>0.24</v>
      </c>
      <c r="P714" s="93">
        <v>36.973300000000002</v>
      </c>
      <c r="Q714" s="93">
        <v>0.24</v>
      </c>
      <c r="R714" s="93">
        <v>5.1499999999999997E-2</v>
      </c>
      <c r="S714" s="93">
        <v>0.65</v>
      </c>
    </row>
    <row r="715" spans="1:19" x14ac:dyDescent="0.25">
      <c r="A715" s="1" t="s">
        <v>179</v>
      </c>
      <c r="B715" s="12" t="s">
        <v>2280</v>
      </c>
      <c r="C715" s="1" t="s">
        <v>1135</v>
      </c>
      <c r="D715" s="1" t="s">
        <v>2461</v>
      </c>
      <c r="E715" s="95" t="s">
        <v>2462</v>
      </c>
      <c r="F715" s="93">
        <v>172.1</v>
      </c>
      <c r="G715" s="93">
        <v>1.3</v>
      </c>
      <c r="H715" s="93">
        <v>171.6</v>
      </c>
      <c r="I715" s="93">
        <v>2.6</v>
      </c>
      <c r="J715" s="93">
        <v>164</v>
      </c>
      <c r="K715" s="93">
        <v>34</v>
      </c>
      <c r="L715" s="93">
        <v>0.1842</v>
      </c>
      <c r="M715" s="93">
        <v>0.8</v>
      </c>
      <c r="N715" s="93">
        <v>2.7099999999999999E-2</v>
      </c>
      <c r="O715" s="93">
        <v>0.39</v>
      </c>
      <c r="P715" s="93">
        <v>36.961599999999997</v>
      </c>
      <c r="Q715" s="93">
        <v>0.39</v>
      </c>
      <c r="R715" s="93">
        <v>4.9399999999999999E-2</v>
      </c>
      <c r="S715" s="93">
        <v>0.71</v>
      </c>
    </row>
    <row r="716" spans="1:19" x14ac:dyDescent="0.25">
      <c r="A716" s="1" t="s">
        <v>179</v>
      </c>
      <c r="B716" s="12" t="s">
        <v>2280</v>
      </c>
      <c r="C716" s="1" t="s">
        <v>1140</v>
      </c>
      <c r="D716" s="1" t="s">
        <v>2463</v>
      </c>
      <c r="E716" s="95" t="s">
        <v>2464</v>
      </c>
      <c r="F716" s="93">
        <v>173.1</v>
      </c>
      <c r="G716" s="93">
        <v>1.3</v>
      </c>
      <c r="H716" s="93">
        <v>172.3</v>
      </c>
      <c r="I716" s="93">
        <v>2.1</v>
      </c>
      <c r="J716" s="93">
        <v>160</v>
      </c>
      <c r="K716" s="93">
        <v>30</v>
      </c>
      <c r="L716" s="93">
        <v>0.18490000000000001</v>
      </c>
      <c r="M716" s="93">
        <v>0.8</v>
      </c>
      <c r="N716" s="93">
        <v>2.7199999999999998E-2</v>
      </c>
      <c r="O716" s="93">
        <v>0.38</v>
      </c>
      <c r="P716" s="93">
        <v>36.734900000000003</v>
      </c>
      <c r="Q716" s="93">
        <v>0.38</v>
      </c>
      <c r="R716" s="93">
        <v>4.9299999999999997E-2</v>
      </c>
      <c r="S716" s="93">
        <v>0.65</v>
      </c>
    </row>
    <row r="717" spans="1:19" x14ac:dyDescent="0.25">
      <c r="A717" s="1" t="s">
        <v>179</v>
      </c>
      <c r="B717" s="12" t="s">
        <v>2280</v>
      </c>
      <c r="C717" s="1" t="s">
        <v>1115</v>
      </c>
      <c r="D717" s="1" t="s">
        <v>2465</v>
      </c>
      <c r="E717" s="1" t="s">
        <v>2466</v>
      </c>
      <c r="F717" s="93">
        <v>173.7</v>
      </c>
      <c r="G717" s="93">
        <v>2.1</v>
      </c>
      <c r="H717" s="93">
        <v>190.2</v>
      </c>
      <c r="I717" s="93">
        <v>4.9000000000000004</v>
      </c>
      <c r="J717" s="93">
        <v>398</v>
      </c>
      <c r="K717" s="93">
        <v>66</v>
      </c>
      <c r="L717" s="93">
        <v>0.20599999999999999</v>
      </c>
      <c r="M717" s="93">
        <v>1.6</v>
      </c>
      <c r="N717" s="93">
        <v>2.7300000000000001E-2</v>
      </c>
      <c r="O717" s="93">
        <v>0.61</v>
      </c>
      <c r="P717" s="93">
        <v>36.605800000000002</v>
      </c>
      <c r="Q717" s="93">
        <v>0.61</v>
      </c>
      <c r="R717" s="93">
        <v>5.4699999999999999E-2</v>
      </c>
      <c r="S717" s="93">
        <v>1.47</v>
      </c>
    </row>
    <row r="718" spans="1:19" x14ac:dyDescent="0.25">
      <c r="A718" s="1" t="s">
        <v>179</v>
      </c>
      <c r="B718" s="12" t="s">
        <v>2280</v>
      </c>
      <c r="C718" s="1" t="s">
        <v>1109</v>
      </c>
      <c r="D718" s="1" t="s">
        <v>2467</v>
      </c>
      <c r="E718" s="95" t="s">
        <v>2468</v>
      </c>
      <c r="F718" s="93">
        <v>173.8</v>
      </c>
      <c r="G718" s="93">
        <v>1.3</v>
      </c>
      <c r="H718" s="93">
        <v>170.8</v>
      </c>
      <c r="I718" s="93">
        <v>2.5</v>
      </c>
      <c r="J718" s="93">
        <v>128</v>
      </c>
      <c r="K718" s="93">
        <v>34</v>
      </c>
      <c r="L718" s="93">
        <v>0.1832</v>
      </c>
      <c r="M718" s="93">
        <v>0.8</v>
      </c>
      <c r="N718" s="93">
        <v>2.7300000000000001E-2</v>
      </c>
      <c r="O718" s="93">
        <v>0.37</v>
      </c>
      <c r="P718" s="93">
        <v>36.592399999999998</v>
      </c>
      <c r="Q718" s="93">
        <v>0.37</v>
      </c>
      <c r="R718" s="93">
        <v>4.8599999999999997E-2</v>
      </c>
      <c r="S718" s="93">
        <v>0.72</v>
      </c>
    </row>
    <row r="719" spans="1:19" x14ac:dyDescent="0.25">
      <c r="A719" s="1" t="s">
        <v>179</v>
      </c>
      <c r="B719" s="1" t="s">
        <v>2277</v>
      </c>
      <c r="C719" s="1" t="s">
        <v>1035</v>
      </c>
      <c r="D719" s="1" t="s">
        <v>2469</v>
      </c>
      <c r="E719" s="95" t="s">
        <v>2470</v>
      </c>
      <c r="F719" s="93">
        <v>174.4</v>
      </c>
      <c r="G719" s="93">
        <v>0.9</v>
      </c>
      <c r="H719" s="93">
        <v>173.4</v>
      </c>
      <c r="I719" s="93">
        <v>2.2000000000000002</v>
      </c>
      <c r="J719" s="93">
        <v>222</v>
      </c>
      <c r="K719" s="93">
        <v>30</v>
      </c>
      <c r="L719" s="93">
        <v>0.1862</v>
      </c>
      <c r="M719" s="93">
        <v>0.7</v>
      </c>
      <c r="N719" s="93">
        <v>2.7400000000000001E-2</v>
      </c>
      <c r="O719" s="93">
        <v>0.27</v>
      </c>
      <c r="P719" s="93">
        <v>36.4634</v>
      </c>
      <c r="Q719" s="93">
        <v>0.27</v>
      </c>
      <c r="R719" s="93">
        <v>5.0599999999999999E-2</v>
      </c>
      <c r="S719" s="93">
        <v>0.63</v>
      </c>
    </row>
    <row r="720" spans="1:19" x14ac:dyDescent="0.25">
      <c r="A720" s="1" t="s">
        <v>179</v>
      </c>
      <c r="B720" s="1" t="s">
        <v>2277</v>
      </c>
      <c r="C720" s="1" t="s">
        <v>1140</v>
      </c>
      <c r="D720" s="1" t="s">
        <v>2459</v>
      </c>
      <c r="E720" s="1" t="s">
        <v>2471</v>
      </c>
      <c r="F720" s="93">
        <v>174.4</v>
      </c>
      <c r="G720" s="93">
        <v>0.6</v>
      </c>
      <c r="H720" s="93">
        <v>176.3</v>
      </c>
      <c r="I720" s="93">
        <v>1.4</v>
      </c>
      <c r="J720" s="93">
        <v>240</v>
      </c>
      <c r="K720" s="93">
        <v>18</v>
      </c>
      <c r="L720" s="93">
        <v>0.18959999999999999</v>
      </c>
      <c r="M720" s="93">
        <v>0.4</v>
      </c>
      <c r="N720" s="93">
        <v>2.7400000000000001E-2</v>
      </c>
      <c r="O720" s="93">
        <v>0.18</v>
      </c>
      <c r="P720" s="93">
        <v>36.460500000000003</v>
      </c>
      <c r="Q720" s="93">
        <v>0.18</v>
      </c>
      <c r="R720" s="93">
        <v>5.0999999999999997E-2</v>
      </c>
      <c r="S720" s="93">
        <v>0.36</v>
      </c>
    </row>
    <row r="721" spans="1:19" x14ac:dyDescent="0.25">
      <c r="A721" s="1" t="s">
        <v>179</v>
      </c>
      <c r="B721" s="1" t="s">
        <v>2277</v>
      </c>
      <c r="C721" s="1" t="s">
        <v>1115</v>
      </c>
      <c r="D721" s="1" t="s">
        <v>2472</v>
      </c>
      <c r="E721" s="95" t="s">
        <v>2473</v>
      </c>
      <c r="F721" s="93">
        <v>174.9</v>
      </c>
      <c r="G721" s="93">
        <v>0.8</v>
      </c>
      <c r="H721" s="93">
        <v>174.7</v>
      </c>
      <c r="I721" s="93">
        <v>1.9</v>
      </c>
      <c r="J721" s="93">
        <v>184</v>
      </c>
      <c r="K721" s="93">
        <v>28</v>
      </c>
      <c r="L721" s="93">
        <v>0.18770000000000001</v>
      </c>
      <c r="M721" s="93">
        <v>0.6</v>
      </c>
      <c r="N721" s="93">
        <v>2.75E-2</v>
      </c>
      <c r="O721" s="93">
        <v>0.24</v>
      </c>
      <c r="P721" s="93">
        <v>36.353099999999998</v>
      </c>
      <c r="Q721" s="93">
        <v>0.24</v>
      </c>
      <c r="R721" s="93">
        <v>4.9799999999999997E-2</v>
      </c>
      <c r="S721" s="93">
        <v>0.62</v>
      </c>
    </row>
    <row r="722" spans="1:19" x14ac:dyDescent="0.25">
      <c r="A722" s="1" t="s">
        <v>179</v>
      </c>
      <c r="B722" s="12" t="s">
        <v>2280</v>
      </c>
      <c r="C722" s="1" t="s">
        <v>1064</v>
      </c>
      <c r="D722" s="1" t="s">
        <v>2474</v>
      </c>
      <c r="E722" s="1" t="s">
        <v>2475</v>
      </c>
      <c r="F722" s="93">
        <v>175</v>
      </c>
      <c r="G722" s="93">
        <v>1.7</v>
      </c>
      <c r="H722" s="93">
        <v>215.9</v>
      </c>
      <c r="I722" s="93">
        <v>5.3</v>
      </c>
      <c r="J722" s="93">
        <v>688</v>
      </c>
      <c r="K722" s="93">
        <v>52</v>
      </c>
      <c r="L722" s="93">
        <v>0.2369</v>
      </c>
      <c r="M722" s="93">
        <v>1.3</v>
      </c>
      <c r="N722" s="93">
        <v>2.75E-2</v>
      </c>
      <c r="O722" s="93">
        <v>0.49</v>
      </c>
      <c r="P722" s="93">
        <v>36.345999999999997</v>
      </c>
      <c r="Q722" s="93">
        <v>0.49</v>
      </c>
      <c r="R722" s="93">
        <v>6.25E-2</v>
      </c>
      <c r="S722" s="93">
        <v>1.23</v>
      </c>
    </row>
    <row r="723" spans="1:19" x14ac:dyDescent="0.25">
      <c r="A723" s="1" t="s">
        <v>179</v>
      </c>
      <c r="B723" s="1" t="s">
        <v>2277</v>
      </c>
      <c r="C723" s="1" t="s">
        <v>1067</v>
      </c>
      <c r="D723" s="1" t="s">
        <v>2476</v>
      </c>
      <c r="E723" s="95" t="s">
        <v>2477</v>
      </c>
      <c r="F723" s="93">
        <v>176.2</v>
      </c>
      <c r="G723" s="93">
        <v>0.9</v>
      </c>
      <c r="H723" s="93">
        <v>174.8</v>
      </c>
      <c r="I723" s="93">
        <v>1.8</v>
      </c>
      <c r="J723" s="93">
        <v>184</v>
      </c>
      <c r="K723" s="93">
        <v>22</v>
      </c>
      <c r="L723" s="93">
        <v>0.18790000000000001</v>
      </c>
      <c r="M723" s="93">
        <v>0.5</v>
      </c>
      <c r="N723" s="93">
        <v>2.7699999999999999E-2</v>
      </c>
      <c r="O723" s="93">
        <v>0.25</v>
      </c>
      <c r="P723" s="93">
        <v>36.087600000000002</v>
      </c>
      <c r="Q723" s="93">
        <v>0.25</v>
      </c>
      <c r="R723" s="93">
        <v>4.9799999999999997E-2</v>
      </c>
      <c r="S723" s="93">
        <v>0.48</v>
      </c>
    </row>
    <row r="724" spans="1:19" x14ac:dyDescent="0.25">
      <c r="A724" s="1" t="s">
        <v>179</v>
      </c>
      <c r="B724" s="1" t="s">
        <v>2277</v>
      </c>
      <c r="C724" s="1" t="s">
        <v>1061</v>
      </c>
      <c r="D724" s="1" t="s">
        <v>2478</v>
      </c>
      <c r="E724" s="95" t="s">
        <v>2479</v>
      </c>
      <c r="F724" s="93">
        <v>176.5</v>
      </c>
      <c r="G724" s="93">
        <v>1.3</v>
      </c>
      <c r="H724" s="93">
        <v>175.3</v>
      </c>
      <c r="I724" s="93">
        <v>5.8</v>
      </c>
      <c r="J724" s="93">
        <v>164</v>
      </c>
      <c r="K724" s="93">
        <v>78</v>
      </c>
      <c r="L724" s="93">
        <v>0.18840000000000001</v>
      </c>
      <c r="M724" s="93">
        <v>1.8</v>
      </c>
      <c r="N724" s="93">
        <v>2.7799999999999998E-2</v>
      </c>
      <c r="O724" s="93">
        <v>0.38</v>
      </c>
      <c r="P724" s="93">
        <v>36.023200000000003</v>
      </c>
      <c r="Q724" s="93">
        <v>0.38</v>
      </c>
      <c r="R724" s="93">
        <v>4.9299999999999997E-2</v>
      </c>
      <c r="S724" s="93">
        <v>1.68</v>
      </c>
    </row>
    <row r="725" spans="1:19" x14ac:dyDescent="0.25">
      <c r="A725" s="1" t="s">
        <v>179</v>
      </c>
      <c r="B725" s="1" t="s">
        <v>2277</v>
      </c>
      <c r="C725" s="1" t="s">
        <v>1174</v>
      </c>
      <c r="D725" s="1" t="s">
        <v>2480</v>
      </c>
      <c r="E725" s="1" t="s">
        <v>2481</v>
      </c>
      <c r="F725" s="93">
        <v>177.3</v>
      </c>
      <c r="G725" s="93">
        <v>0.8</v>
      </c>
      <c r="H725" s="93">
        <v>175.6</v>
      </c>
      <c r="I725" s="93">
        <v>1.6</v>
      </c>
      <c r="J725" s="93">
        <v>174</v>
      </c>
      <c r="K725" s="93">
        <v>20</v>
      </c>
      <c r="L725" s="93">
        <v>0.1888</v>
      </c>
      <c r="M725" s="93">
        <v>0.5</v>
      </c>
      <c r="N725" s="93">
        <v>2.7900000000000001E-2</v>
      </c>
      <c r="O725" s="93">
        <v>0.22</v>
      </c>
      <c r="P725" s="93">
        <v>35.866100000000003</v>
      </c>
      <c r="Q725" s="93">
        <v>0.22</v>
      </c>
      <c r="R725" s="93">
        <v>4.9599999999999998E-2</v>
      </c>
      <c r="S725" s="93">
        <v>0.42</v>
      </c>
    </row>
    <row r="726" spans="1:19" x14ac:dyDescent="0.25">
      <c r="A726" s="1" t="s">
        <v>179</v>
      </c>
      <c r="B726" s="1" t="s">
        <v>2277</v>
      </c>
      <c r="C726" s="1" t="s">
        <v>1038</v>
      </c>
      <c r="D726" s="1" t="s">
        <v>2482</v>
      </c>
      <c r="E726" s="1" t="s">
        <v>2483</v>
      </c>
      <c r="F726" s="93">
        <v>177.3</v>
      </c>
      <c r="G726" s="93">
        <v>0.8</v>
      </c>
      <c r="H726" s="93">
        <v>172.7</v>
      </c>
      <c r="I726" s="93">
        <v>1.7</v>
      </c>
      <c r="J726" s="93">
        <v>166</v>
      </c>
      <c r="K726" s="93">
        <v>22</v>
      </c>
      <c r="L726" s="93">
        <v>0.18540000000000001</v>
      </c>
      <c r="M726" s="93">
        <v>0.5</v>
      </c>
      <c r="N726" s="93">
        <v>2.7900000000000001E-2</v>
      </c>
      <c r="O726" s="93">
        <v>0.24</v>
      </c>
      <c r="P726" s="93">
        <v>35.865400000000001</v>
      </c>
      <c r="Q726" s="93">
        <v>0.24</v>
      </c>
      <c r="R726" s="93">
        <v>4.9399999999999999E-2</v>
      </c>
      <c r="S726" s="93">
        <v>0.47</v>
      </c>
    </row>
    <row r="727" spans="1:19" x14ac:dyDescent="0.25">
      <c r="A727" s="1" t="s">
        <v>179</v>
      </c>
      <c r="B727" s="1" t="s">
        <v>2277</v>
      </c>
      <c r="C727" s="1" t="s">
        <v>1083</v>
      </c>
      <c r="D727" s="1" t="s">
        <v>2484</v>
      </c>
      <c r="E727" s="1" t="s">
        <v>2485</v>
      </c>
      <c r="F727" s="93">
        <v>177.8</v>
      </c>
      <c r="G727" s="93">
        <v>0.9</v>
      </c>
      <c r="H727" s="93">
        <v>175.2</v>
      </c>
      <c r="I727" s="93">
        <v>1.2</v>
      </c>
      <c r="J727" s="93">
        <v>180</v>
      </c>
      <c r="K727" s="93">
        <v>18</v>
      </c>
      <c r="L727" s="93">
        <v>0.18840000000000001</v>
      </c>
      <c r="M727" s="93">
        <v>0.4</v>
      </c>
      <c r="N727" s="93">
        <v>2.8000000000000001E-2</v>
      </c>
      <c r="O727" s="93">
        <v>0.26</v>
      </c>
      <c r="P727" s="93">
        <v>35.753300000000003</v>
      </c>
      <c r="Q727" s="93">
        <v>0.26</v>
      </c>
      <c r="R727" s="93">
        <v>4.9700000000000001E-2</v>
      </c>
      <c r="S727" s="93">
        <v>0.37</v>
      </c>
    </row>
    <row r="728" spans="1:19" x14ac:dyDescent="0.25">
      <c r="A728" s="1" t="s">
        <v>179</v>
      </c>
      <c r="B728" s="12" t="s">
        <v>2280</v>
      </c>
      <c r="C728" s="1" t="s">
        <v>1050</v>
      </c>
      <c r="D728" s="1" t="s">
        <v>2486</v>
      </c>
      <c r="E728" s="95" t="s">
        <v>2487</v>
      </c>
      <c r="F728" s="93">
        <v>177.8</v>
      </c>
      <c r="G728" s="93">
        <v>1.6</v>
      </c>
      <c r="H728" s="93">
        <v>174.7</v>
      </c>
      <c r="I728" s="93">
        <v>3.5</v>
      </c>
      <c r="J728" s="93">
        <v>132</v>
      </c>
      <c r="K728" s="93">
        <v>48</v>
      </c>
      <c r="L728" s="93">
        <v>0.18779999999999999</v>
      </c>
      <c r="M728" s="93">
        <v>1.1000000000000001</v>
      </c>
      <c r="N728" s="93">
        <v>2.8000000000000001E-2</v>
      </c>
      <c r="O728" s="93">
        <v>0.45</v>
      </c>
      <c r="P728" s="93">
        <v>35.755200000000002</v>
      </c>
      <c r="Q728" s="93">
        <v>0.45</v>
      </c>
      <c r="R728" s="93">
        <v>4.87E-2</v>
      </c>
      <c r="S728" s="93">
        <v>1.02</v>
      </c>
    </row>
    <row r="729" spans="1:19" x14ac:dyDescent="0.25">
      <c r="A729" s="1" t="s">
        <v>179</v>
      </c>
      <c r="B729" s="12" t="s">
        <v>2280</v>
      </c>
      <c r="C729" s="1" t="s">
        <v>1058</v>
      </c>
      <c r="D729" s="1" t="s">
        <v>2488</v>
      </c>
      <c r="E729" s="1" t="s">
        <v>2489</v>
      </c>
      <c r="F729" s="93">
        <v>177.9</v>
      </c>
      <c r="G729" s="93">
        <v>4.3</v>
      </c>
      <c r="H729" s="93">
        <v>352.3</v>
      </c>
      <c r="I729" s="93">
        <v>20</v>
      </c>
      <c r="J729" s="93">
        <v>1756</v>
      </c>
      <c r="K729" s="93">
        <v>108</v>
      </c>
      <c r="L729" s="93">
        <v>0.41470000000000001</v>
      </c>
      <c r="M729" s="93">
        <v>3.2</v>
      </c>
      <c r="N729" s="93">
        <v>2.8000000000000001E-2</v>
      </c>
      <c r="O729" s="93">
        <v>1.22</v>
      </c>
      <c r="P729" s="93">
        <v>35.747799999999998</v>
      </c>
      <c r="Q729" s="93">
        <v>1.22</v>
      </c>
      <c r="R729" s="93">
        <v>0.1075</v>
      </c>
      <c r="S729" s="93">
        <v>2.92</v>
      </c>
    </row>
    <row r="730" spans="1:19" x14ac:dyDescent="0.25">
      <c r="A730" s="1" t="s">
        <v>179</v>
      </c>
      <c r="B730" s="1" t="s">
        <v>2277</v>
      </c>
      <c r="C730" s="1" t="s">
        <v>1132</v>
      </c>
      <c r="D730" s="1" t="s">
        <v>2490</v>
      </c>
      <c r="E730" s="95" t="s">
        <v>2491</v>
      </c>
      <c r="F730" s="93">
        <v>178</v>
      </c>
      <c r="G730" s="93">
        <v>0.9</v>
      </c>
      <c r="H730" s="93">
        <v>176.9</v>
      </c>
      <c r="I730" s="93">
        <v>1.5</v>
      </c>
      <c r="J730" s="93">
        <v>186</v>
      </c>
      <c r="K730" s="93">
        <v>20</v>
      </c>
      <c r="L730" s="93">
        <v>0.1903</v>
      </c>
      <c r="M730" s="93">
        <v>0.5</v>
      </c>
      <c r="N730" s="93">
        <v>2.8000000000000001E-2</v>
      </c>
      <c r="O730" s="93">
        <v>0.25</v>
      </c>
      <c r="P730" s="93">
        <v>35.7121</v>
      </c>
      <c r="Q730" s="93">
        <v>0.25</v>
      </c>
      <c r="R730" s="93">
        <v>4.9799999999999997E-2</v>
      </c>
      <c r="S730" s="93">
        <v>0.44</v>
      </c>
    </row>
    <row r="731" spans="1:19" x14ac:dyDescent="0.25">
      <c r="A731" s="1" t="s">
        <v>179</v>
      </c>
      <c r="B731" s="1" t="s">
        <v>2277</v>
      </c>
      <c r="C731" s="1" t="s">
        <v>1070</v>
      </c>
      <c r="D731" s="1" t="s">
        <v>2492</v>
      </c>
      <c r="E731" s="1" t="s">
        <v>2493</v>
      </c>
      <c r="F731" s="93">
        <v>178.2</v>
      </c>
      <c r="G731" s="93">
        <v>0.8</v>
      </c>
      <c r="H731" s="93">
        <v>175.1</v>
      </c>
      <c r="I731" s="93">
        <v>1.2</v>
      </c>
      <c r="J731" s="93">
        <v>164</v>
      </c>
      <c r="K731" s="93">
        <v>16</v>
      </c>
      <c r="L731" s="93">
        <v>0.18820000000000001</v>
      </c>
      <c r="M731" s="93">
        <v>0.4</v>
      </c>
      <c r="N731" s="93">
        <v>2.8000000000000001E-2</v>
      </c>
      <c r="O731" s="93">
        <v>0.24</v>
      </c>
      <c r="P731" s="93">
        <v>35.67</v>
      </c>
      <c r="Q731" s="93">
        <v>0.24</v>
      </c>
      <c r="R731" s="93">
        <v>4.9399999999999999E-2</v>
      </c>
      <c r="S731" s="93">
        <v>0.37</v>
      </c>
    </row>
    <row r="732" spans="1:19" x14ac:dyDescent="0.25">
      <c r="A732" s="1" t="s">
        <v>179</v>
      </c>
      <c r="B732" s="1" t="s">
        <v>2277</v>
      </c>
      <c r="C732" s="1" t="s">
        <v>1058</v>
      </c>
      <c r="D732" s="1" t="s">
        <v>2494</v>
      </c>
      <c r="E732" s="95" t="s">
        <v>2495</v>
      </c>
      <c r="F732" s="93">
        <v>178.4</v>
      </c>
      <c r="G732" s="93">
        <v>0.7</v>
      </c>
      <c r="H732" s="93">
        <v>177.3</v>
      </c>
      <c r="I732" s="93">
        <v>1.5</v>
      </c>
      <c r="J732" s="93">
        <v>182</v>
      </c>
      <c r="K732" s="93">
        <v>18</v>
      </c>
      <c r="L732" s="93">
        <v>0.19070000000000001</v>
      </c>
      <c r="M732" s="93">
        <v>0.5</v>
      </c>
      <c r="N732" s="93">
        <v>2.81E-2</v>
      </c>
      <c r="O732" s="93">
        <v>0.19</v>
      </c>
      <c r="P732" s="93">
        <v>35.630600000000001</v>
      </c>
      <c r="Q732" s="93">
        <v>0.19</v>
      </c>
      <c r="R732" s="93">
        <v>4.9700000000000001E-2</v>
      </c>
      <c r="S732" s="93">
        <v>0.39</v>
      </c>
    </row>
    <row r="733" spans="1:19" x14ac:dyDescent="0.25">
      <c r="A733" s="1" t="s">
        <v>179</v>
      </c>
      <c r="B733" s="1" t="s">
        <v>2277</v>
      </c>
      <c r="C733" s="1" t="s">
        <v>1167</v>
      </c>
      <c r="D733" s="1" t="s">
        <v>2496</v>
      </c>
      <c r="E733" s="95" t="s">
        <v>2497</v>
      </c>
      <c r="F733" s="93">
        <v>178.4</v>
      </c>
      <c r="G733" s="93">
        <v>0.8</v>
      </c>
      <c r="H733" s="93">
        <v>177.6</v>
      </c>
      <c r="I733" s="93">
        <v>1.4</v>
      </c>
      <c r="J733" s="93">
        <v>190</v>
      </c>
      <c r="K733" s="93">
        <v>18</v>
      </c>
      <c r="L733" s="93">
        <v>0.19109999999999999</v>
      </c>
      <c r="M733" s="93">
        <v>0.4</v>
      </c>
      <c r="N733" s="93">
        <v>2.81E-2</v>
      </c>
      <c r="O733" s="93">
        <v>0.22</v>
      </c>
      <c r="P733" s="93">
        <v>35.634099999999997</v>
      </c>
      <c r="Q733" s="93">
        <v>0.22</v>
      </c>
      <c r="R733" s="93">
        <v>4.99E-2</v>
      </c>
      <c r="S733" s="93">
        <v>0.39</v>
      </c>
    </row>
    <row r="734" spans="1:19" x14ac:dyDescent="0.25">
      <c r="A734" s="1" t="s">
        <v>179</v>
      </c>
      <c r="B734" s="1" t="s">
        <v>2277</v>
      </c>
      <c r="C734" s="1" t="s">
        <v>1097</v>
      </c>
      <c r="D734" s="1" t="s">
        <v>2498</v>
      </c>
      <c r="E734" s="95" t="s">
        <v>2499</v>
      </c>
      <c r="F734" s="93">
        <v>178.7</v>
      </c>
      <c r="G734" s="93">
        <v>0.8</v>
      </c>
      <c r="H734" s="93">
        <v>177.5</v>
      </c>
      <c r="I734" s="93">
        <v>1.4</v>
      </c>
      <c r="J734" s="93">
        <v>182</v>
      </c>
      <c r="K734" s="93">
        <v>20</v>
      </c>
      <c r="L734" s="93">
        <v>0.191</v>
      </c>
      <c r="M734" s="93">
        <v>0.4</v>
      </c>
      <c r="N734" s="93">
        <v>2.81E-2</v>
      </c>
      <c r="O734" s="93">
        <v>0.21</v>
      </c>
      <c r="P734" s="93">
        <v>35.57</v>
      </c>
      <c r="Q734" s="93">
        <v>0.21</v>
      </c>
      <c r="R734" s="93">
        <v>4.9799999999999997E-2</v>
      </c>
      <c r="S734" s="93">
        <v>0.42</v>
      </c>
    </row>
    <row r="735" spans="1:19" x14ac:dyDescent="0.25">
      <c r="A735" s="1" t="s">
        <v>179</v>
      </c>
      <c r="B735" s="1" t="s">
        <v>2277</v>
      </c>
      <c r="C735" s="1" t="s">
        <v>1073</v>
      </c>
      <c r="D735" s="1" t="s">
        <v>2500</v>
      </c>
      <c r="E735" s="1" t="s">
        <v>2501</v>
      </c>
      <c r="F735" s="93">
        <v>179.2</v>
      </c>
      <c r="G735" s="93">
        <v>0.9</v>
      </c>
      <c r="H735" s="93">
        <v>177.9</v>
      </c>
      <c r="I735" s="93">
        <v>1.2</v>
      </c>
      <c r="J735" s="93">
        <v>200</v>
      </c>
      <c r="K735" s="93">
        <v>18</v>
      </c>
      <c r="L735" s="93">
        <v>0.1915</v>
      </c>
      <c r="M735" s="93">
        <v>0.4</v>
      </c>
      <c r="N735" s="93">
        <v>2.8199999999999999E-2</v>
      </c>
      <c r="O735" s="93">
        <v>0.25</v>
      </c>
      <c r="P735" s="93">
        <v>35.483899999999998</v>
      </c>
      <c r="Q735" s="93">
        <v>0.25</v>
      </c>
      <c r="R735" s="93">
        <v>5.0099999999999999E-2</v>
      </c>
      <c r="S735" s="93">
        <v>0.39</v>
      </c>
    </row>
    <row r="736" spans="1:19" x14ac:dyDescent="0.25">
      <c r="A736" s="1" t="s">
        <v>179</v>
      </c>
      <c r="B736" s="1" t="s">
        <v>2277</v>
      </c>
      <c r="C736" s="1" t="s">
        <v>1109</v>
      </c>
      <c r="D736" s="1" t="s">
        <v>2502</v>
      </c>
      <c r="E736" s="1" t="s">
        <v>2503</v>
      </c>
      <c r="F736" s="93">
        <v>179.2</v>
      </c>
      <c r="G736" s="93">
        <v>1</v>
      </c>
      <c r="H736" s="93">
        <v>175</v>
      </c>
      <c r="I736" s="93">
        <v>2</v>
      </c>
      <c r="J736" s="93">
        <v>174</v>
      </c>
      <c r="K736" s="93">
        <v>26</v>
      </c>
      <c r="L736" s="93">
        <v>0.18809999999999999</v>
      </c>
      <c r="M736" s="93">
        <v>0.6</v>
      </c>
      <c r="N736" s="93">
        <v>2.8199999999999999E-2</v>
      </c>
      <c r="O736" s="93">
        <v>0.28000000000000003</v>
      </c>
      <c r="P736" s="93">
        <v>35.474600000000002</v>
      </c>
      <c r="Q736" s="93">
        <v>0.28000000000000003</v>
      </c>
      <c r="R736" s="93">
        <v>4.9599999999999998E-2</v>
      </c>
      <c r="S736" s="93">
        <v>0.56000000000000005</v>
      </c>
    </row>
    <row r="737" spans="1:19" x14ac:dyDescent="0.25">
      <c r="A737" s="1" t="s">
        <v>179</v>
      </c>
      <c r="B737" s="1" t="s">
        <v>2277</v>
      </c>
      <c r="C737" s="1" t="s">
        <v>1112</v>
      </c>
      <c r="D737" s="1" t="s">
        <v>2504</v>
      </c>
      <c r="E737" s="1" t="s">
        <v>2505</v>
      </c>
      <c r="F737" s="93">
        <v>179.6</v>
      </c>
      <c r="G737" s="93">
        <v>0.8</v>
      </c>
      <c r="H737" s="93">
        <v>173.1</v>
      </c>
      <c r="I737" s="93">
        <v>1.4</v>
      </c>
      <c r="J737" s="93">
        <v>166</v>
      </c>
      <c r="K737" s="93">
        <v>18</v>
      </c>
      <c r="L737" s="93">
        <v>0.18579999999999999</v>
      </c>
      <c r="M737" s="93">
        <v>0.5</v>
      </c>
      <c r="N737" s="93">
        <v>2.8299999999999999E-2</v>
      </c>
      <c r="O737" s="93">
        <v>0.22</v>
      </c>
      <c r="P737" s="93">
        <v>35.3902</v>
      </c>
      <c r="Q737" s="93">
        <v>0.22</v>
      </c>
      <c r="R737" s="93">
        <v>4.9399999999999999E-2</v>
      </c>
      <c r="S737" s="93">
        <v>0.42</v>
      </c>
    </row>
    <row r="738" spans="1:19" x14ac:dyDescent="0.25">
      <c r="A738" s="1" t="s">
        <v>179</v>
      </c>
      <c r="B738" s="1" t="s">
        <v>2277</v>
      </c>
      <c r="C738" s="1" t="s">
        <v>1076</v>
      </c>
      <c r="D738" s="1" t="s">
        <v>2506</v>
      </c>
      <c r="E738" s="1" t="s">
        <v>2507</v>
      </c>
      <c r="F738" s="93">
        <v>179.7</v>
      </c>
      <c r="G738" s="93">
        <v>0.8</v>
      </c>
      <c r="H738" s="93">
        <v>176.1</v>
      </c>
      <c r="I738" s="93">
        <v>1</v>
      </c>
      <c r="J738" s="93">
        <v>178</v>
      </c>
      <c r="K738" s="93">
        <v>16</v>
      </c>
      <c r="L738" s="93">
        <v>0.18940000000000001</v>
      </c>
      <c r="M738" s="93">
        <v>0.3</v>
      </c>
      <c r="N738" s="93">
        <v>2.8299999999999999E-2</v>
      </c>
      <c r="O738" s="93">
        <v>0.23</v>
      </c>
      <c r="P738" s="93">
        <v>35.381700000000002</v>
      </c>
      <c r="Q738" s="93">
        <v>0.23</v>
      </c>
      <c r="R738" s="93">
        <v>4.9700000000000001E-2</v>
      </c>
      <c r="S738" s="93">
        <v>0.32</v>
      </c>
    </row>
    <row r="739" spans="1:19" x14ac:dyDescent="0.25">
      <c r="A739" s="1" t="s">
        <v>179</v>
      </c>
      <c r="B739" s="1" t="s">
        <v>2277</v>
      </c>
      <c r="C739" s="1" t="s">
        <v>1055</v>
      </c>
      <c r="D739" s="1" t="s">
        <v>2508</v>
      </c>
      <c r="E739" s="1" t="s">
        <v>2509</v>
      </c>
      <c r="F739" s="93">
        <v>180.6</v>
      </c>
      <c r="G739" s="93">
        <v>0.7</v>
      </c>
      <c r="H739" s="93">
        <v>176.9</v>
      </c>
      <c r="I739" s="93">
        <v>0.9</v>
      </c>
      <c r="J739" s="93">
        <v>170</v>
      </c>
      <c r="K739" s="93">
        <v>16</v>
      </c>
      <c r="L739" s="93">
        <v>0.19040000000000001</v>
      </c>
      <c r="M739" s="93">
        <v>0.3</v>
      </c>
      <c r="N739" s="93">
        <v>2.8400000000000002E-2</v>
      </c>
      <c r="O739" s="93">
        <v>0.2</v>
      </c>
      <c r="P739" s="93">
        <v>35.191699999999997</v>
      </c>
      <c r="Q739" s="93">
        <v>0.2</v>
      </c>
      <c r="R739" s="93">
        <v>4.9500000000000002E-2</v>
      </c>
      <c r="S739" s="93">
        <v>0.34</v>
      </c>
    </row>
    <row r="740" spans="1:19" x14ac:dyDescent="0.25">
      <c r="A740" s="1" t="s">
        <v>179</v>
      </c>
      <c r="B740" s="1" t="s">
        <v>2277</v>
      </c>
      <c r="C740" s="1" t="s">
        <v>1086</v>
      </c>
      <c r="D740" s="1" t="s">
        <v>2510</v>
      </c>
      <c r="E740" s="95" t="s">
        <v>2511</v>
      </c>
      <c r="F740" s="93">
        <v>180.6</v>
      </c>
      <c r="G740" s="93">
        <v>0.8</v>
      </c>
      <c r="H740" s="93">
        <v>180.8</v>
      </c>
      <c r="I740" s="93">
        <v>1.2</v>
      </c>
      <c r="J740" s="93">
        <v>190</v>
      </c>
      <c r="K740" s="93">
        <v>16</v>
      </c>
      <c r="L740" s="93">
        <v>0.19489999999999999</v>
      </c>
      <c r="M740" s="93">
        <v>0.3</v>
      </c>
      <c r="N740" s="93">
        <v>2.8400000000000002E-2</v>
      </c>
      <c r="O740" s="93">
        <v>0.22</v>
      </c>
      <c r="P740" s="93">
        <v>35.2012</v>
      </c>
      <c r="Q740" s="93">
        <v>0.22</v>
      </c>
      <c r="R740" s="93">
        <v>4.99E-2</v>
      </c>
      <c r="S740" s="93">
        <v>0.34</v>
      </c>
    </row>
    <row r="741" spans="1:19" x14ac:dyDescent="0.25">
      <c r="A741" s="1" t="s">
        <v>179</v>
      </c>
      <c r="B741" s="1" t="s">
        <v>2277</v>
      </c>
      <c r="C741" s="1" t="s">
        <v>1047</v>
      </c>
      <c r="D741" s="1" t="s">
        <v>2512</v>
      </c>
      <c r="E741" s="1" t="s">
        <v>2513</v>
      </c>
      <c r="F741" s="93">
        <v>181.5</v>
      </c>
      <c r="G741" s="93">
        <v>0.9</v>
      </c>
      <c r="H741" s="93">
        <v>179.9</v>
      </c>
      <c r="I741" s="93">
        <v>1.4</v>
      </c>
      <c r="J741" s="93">
        <v>200</v>
      </c>
      <c r="K741" s="93">
        <v>20</v>
      </c>
      <c r="L741" s="93">
        <v>0.19389999999999999</v>
      </c>
      <c r="M741" s="93">
        <v>0.4</v>
      </c>
      <c r="N741" s="93">
        <v>2.86E-2</v>
      </c>
      <c r="O741" s="93">
        <v>0.25</v>
      </c>
      <c r="P741" s="93">
        <v>35.019799999999996</v>
      </c>
      <c r="Q741" s="93">
        <v>0.25</v>
      </c>
      <c r="R741" s="93">
        <v>5.0099999999999999E-2</v>
      </c>
      <c r="S741" s="93">
        <v>0.43</v>
      </c>
    </row>
    <row r="742" spans="1:19" x14ac:dyDescent="0.25">
      <c r="A742" s="1" t="s">
        <v>179</v>
      </c>
      <c r="B742" s="1" t="s">
        <v>2277</v>
      </c>
      <c r="C742" s="1" t="s">
        <v>1091</v>
      </c>
      <c r="D742" s="1" t="s">
        <v>2514</v>
      </c>
      <c r="E742" s="1" t="s">
        <v>2515</v>
      </c>
      <c r="F742" s="93">
        <v>181.6</v>
      </c>
      <c r="G742" s="93">
        <v>1</v>
      </c>
      <c r="H742" s="93">
        <v>209.1</v>
      </c>
      <c r="I742" s="93">
        <v>6.1</v>
      </c>
      <c r="J742" s="93">
        <v>570</v>
      </c>
      <c r="K742" s="93">
        <v>68</v>
      </c>
      <c r="L742" s="93">
        <v>0.22869999999999999</v>
      </c>
      <c r="M742" s="93">
        <v>1.6</v>
      </c>
      <c r="N742" s="93">
        <v>2.86E-2</v>
      </c>
      <c r="O742" s="93">
        <v>0.27</v>
      </c>
      <c r="P742" s="93">
        <v>35.006500000000003</v>
      </c>
      <c r="Q742" s="93">
        <v>0.27</v>
      </c>
      <c r="R742" s="93">
        <v>5.91E-2</v>
      </c>
      <c r="S742" s="93">
        <v>1.54</v>
      </c>
    </row>
    <row r="743" spans="1:19" x14ac:dyDescent="0.25">
      <c r="A743" s="1" t="s">
        <v>179</v>
      </c>
      <c r="B743" s="1" t="s">
        <v>2277</v>
      </c>
      <c r="C743" s="1" t="s">
        <v>1044</v>
      </c>
      <c r="D743" s="1" t="s">
        <v>2516</v>
      </c>
      <c r="E743" s="1" t="s">
        <v>2517</v>
      </c>
      <c r="F743" s="93">
        <v>182.1</v>
      </c>
      <c r="G743" s="93">
        <v>0.9</v>
      </c>
      <c r="H743" s="93">
        <v>179.5</v>
      </c>
      <c r="I743" s="93">
        <v>1.4</v>
      </c>
      <c r="J743" s="93">
        <v>194</v>
      </c>
      <c r="K743" s="93">
        <v>20</v>
      </c>
      <c r="L743" s="93">
        <v>0.1933</v>
      </c>
      <c r="M743" s="93">
        <v>0.4</v>
      </c>
      <c r="N743" s="93">
        <v>2.87E-2</v>
      </c>
      <c r="O743" s="93">
        <v>0.26</v>
      </c>
      <c r="P743" s="93">
        <v>34.902799999999999</v>
      </c>
      <c r="Q743" s="93">
        <v>0.26</v>
      </c>
      <c r="R743" s="93">
        <v>0.05</v>
      </c>
      <c r="S743" s="93">
        <v>0.41</v>
      </c>
    </row>
    <row r="744" spans="1:19" x14ac:dyDescent="0.25">
      <c r="A744" s="1" t="s">
        <v>179</v>
      </c>
      <c r="B744" s="12" t="s">
        <v>2280</v>
      </c>
      <c r="C744" s="1" t="s">
        <v>1109</v>
      </c>
      <c r="D744" s="1" t="s">
        <v>2518</v>
      </c>
      <c r="E744" s="1" t="s">
        <v>2519</v>
      </c>
      <c r="F744" s="93">
        <v>208.2</v>
      </c>
      <c r="G744" s="93">
        <v>2.5</v>
      </c>
      <c r="H744" s="93">
        <v>260.8</v>
      </c>
      <c r="I744" s="93">
        <v>9.3000000000000007</v>
      </c>
      <c r="J744" s="93">
        <v>764</v>
      </c>
      <c r="K744" s="93">
        <v>68</v>
      </c>
      <c r="L744" s="93">
        <v>0.2928</v>
      </c>
      <c r="M744" s="93">
        <v>1.7</v>
      </c>
      <c r="N744" s="93">
        <v>3.2800000000000003E-2</v>
      </c>
      <c r="O744" s="93">
        <v>0.62</v>
      </c>
      <c r="P744" s="93">
        <v>30.472300000000001</v>
      </c>
      <c r="Q744" s="93">
        <v>0.62</v>
      </c>
      <c r="R744" s="93">
        <v>6.4699999999999994E-2</v>
      </c>
      <c r="S744" s="93">
        <v>1.61</v>
      </c>
    </row>
    <row r="747" spans="1:19" x14ac:dyDescent="0.25">
      <c r="A747" s="1" t="s">
        <v>199</v>
      </c>
      <c r="B747" s="12" t="s">
        <v>1567</v>
      </c>
      <c r="C747" s="1" t="s">
        <v>1038</v>
      </c>
      <c r="D747" s="1" t="s">
        <v>2520</v>
      </c>
      <c r="E747" s="1" t="s">
        <v>2521</v>
      </c>
      <c r="F747" s="93">
        <v>151</v>
      </c>
      <c r="G747" s="93">
        <v>2.1</v>
      </c>
      <c r="H747" s="93">
        <v>143.1</v>
      </c>
      <c r="I747" s="93">
        <v>10</v>
      </c>
      <c r="J747" s="93">
        <v>12</v>
      </c>
      <c r="K747" s="93">
        <v>94</v>
      </c>
      <c r="L747" s="93">
        <v>0.15129999999999999</v>
      </c>
      <c r="M747" s="93">
        <v>3.5</v>
      </c>
      <c r="N747" s="93">
        <v>2.3699999999999999E-2</v>
      </c>
      <c r="O747" s="93">
        <v>0.71</v>
      </c>
      <c r="P747" s="93">
        <v>42.198</v>
      </c>
      <c r="Q747" s="93">
        <v>0.71</v>
      </c>
      <c r="R747" s="93">
        <v>4.6300000000000001E-2</v>
      </c>
      <c r="S747" s="93">
        <v>3.45</v>
      </c>
    </row>
    <row r="748" spans="1:19" x14ac:dyDescent="0.25">
      <c r="A748" s="1" t="s">
        <v>199</v>
      </c>
      <c r="B748" s="12" t="s">
        <v>1567</v>
      </c>
      <c r="C748" s="1" t="s">
        <v>1047</v>
      </c>
      <c r="D748" s="1" t="s">
        <v>2522</v>
      </c>
      <c r="E748" s="95" t="s">
        <v>2523</v>
      </c>
      <c r="F748" s="93">
        <v>151.69999999999999</v>
      </c>
      <c r="G748" s="93">
        <v>3.9</v>
      </c>
      <c r="H748" s="93">
        <v>156.69999999999999</v>
      </c>
      <c r="I748" s="93">
        <v>15.9</v>
      </c>
      <c r="J748" s="93">
        <v>232</v>
      </c>
      <c r="K748" s="93">
        <v>266</v>
      </c>
      <c r="L748" s="93">
        <v>0.16689999999999999</v>
      </c>
      <c r="M748" s="93">
        <v>5.9</v>
      </c>
      <c r="N748" s="93">
        <v>2.3800000000000002E-2</v>
      </c>
      <c r="O748" s="93">
        <v>1.3</v>
      </c>
      <c r="P748" s="93">
        <v>42.004100000000001</v>
      </c>
      <c r="Q748" s="93">
        <v>1.3</v>
      </c>
      <c r="R748" s="93">
        <v>5.0799999999999998E-2</v>
      </c>
      <c r="S748" s="93">
        <v>5.74</v>
      </c>
    </row>
    <row r="749" spans="1:19" x14ac:dyDescent="0.25">
      <c r="A749" s="1" t="s">
        <v>199</v>
      </c>
      <c r="B749" s="1" t="s">
        <v>1572</v>
      </c>
      <c r="C749" s="1" t="s">
        <v>1061</v>
      </c>
      <c r="D749" s="1" t="s">
        <v>2524</v>
      </c>
      <c r="E749" s="95" t="s">
        <v>2525</v>
      </c>
      <c r="F749" s="93">
        <v>153.1</v>
      </c>
      <c r="G749" s="93">
        <v>4.5</v>
      </c>
      <c r="H749" s="93">
        <v>156.80000000000001</v>
      </c>
      <c r="I749" s="93">
        <v>20</v>
      </c>
      <c r="J749" s="93">
        <v>120</v>
      </c>
      <c r="K749" s="93">
        <v>254</v>
      </c>
      <c r="L749" s="93">
        <v>0.16700000000000001</v>
      </c>
      <c r="M749" s="93">
        <v>6.9</v>
      </c>
      <c r="N749" s="93">
        <v>2.4E-2</v>
      </c>
      <c r="O749" s="93">
        <v>1.49</v>
      </c>
      <c r="P749" s="93">
        <v>41.604999999999997</v>
      </c>
      <c r="Q749" s="93">
        <v>1.49</v>
      </c>
      <c r="R749" s="93">
        <v>4.8500000000000001E-2</v>
      </c>
      <c r="S749" s="93">
        <v>5.85</v>
      </c>
    </row>
    <row r="750" spans="1:19" x14ac:dyDescent="0.25">
      <c r="A750" s="1" t="s">
        <v>199</v>
      </c>
      <c r="B750" s="12" t="s">
        <v>1567</v>
      </c>
      <c r="C750" s="1" t="s">
        <v>1167</v>
      </c>
      <c r="D750" s="1" t="s">
        <v>2526</v>
      </c>
      <c r="E750" s="95" t="s">
        <v>2527</v>
      </c>
      <c r="F750" s="93">
        <v>153.30000000000001</v>
      </c>
      <c r="G750" s="93">
        <v>3</v>
      </c>
      <c r="H750" s="93">
        <v>151.1</v>
      </c>
      <c r="I750" s="93">
        <v>11.5</v>
      </c>
      <c r="J750" s="93">
        <v>116</v>
      </c>
      <c r="K750" s="93">
        <v>172</v>
      </c>
      <c r="L750" s="93">
        <v>0.1605</v>
      </c>
      <c r="M750" s="93">
        <v>3.8</v>
      </c>
      <c r="N750" s="93">
        <v>2.41E-2</v>
      </c>
      <c r="O750" s="93">
        <v>0.99</v>
      </c>
      <c r="P750" s="93">
        <v>41.548400000000001</v>
      </c>
      <c r="Q750" s="93">
        <v>0.99</v>
      </c>
      <c r="R750" s="93">
        <v>4.8399999999999999E-2</v>
      </c>
      <c r="S750" s="93">
        <v>3.64</v>
      </c>
    </row>
    <row r="751" spans="1:19" x14ac:dyDescent="0.25">
      <c r="A751" s="1" t="s">
        <v>199</v>
      </c>
      <c r="B751" s="12" t="s">
        <v>1567</v>
      </c>
      <c r="C751" s="1" t="s">
        <v>1094</v>
      </c>
      <c r="D751" s="1" t="s">
        <v>2528</v>
      </c>
      <c r="E751" s="1" t="s">
        <v>2529</v>
      </c>
      <c r="F751" s="93">
        <v>154.19999999999999</v>
      </c>
      <c r="G751" s="93">
        <v>3.5</v>
      </c>
      <c r="H751" s="93">
        <v>140.30000000000001</v>
      </c>
      <c r="I751" s="93">
        <v>18.5</v>
      </c>
      <c r="J751" s="93">
        <v>0</v>
      </c>
      <c r="K751" s="93">
        <v>48</v>
      </c>
      <c r="L751" s="93">
        <v>0.1482</v>
      </c>
      <c r="M751" s="93">
        <v>6</v>
      </c>
      <c r="N751" s="93">
        <v>2.4199999999999999E-2</v>
      </c>
      <c r="O751" s="93">
        <v>1.1399999999999999</v>
      </c>
      <c r="P751" s="93">
        <v>41.302199999999999</v>
      </c>
      <c r="Q751" s="93">
        <v>1.1399999999999999</v>
      </c>
      <c r="R751" s="93">
        <v>4.4400000000000002E-2</v>
      </c>
      <c r="S751" s="93">
        <v>5.85</v>
      </c>
    </row>
    <row r="752" spans="1:19" x14ac:dyDescent="0.25">
      <c r="A752" s="1" t="s">
        <v>199</v>
      </c>
      <c r="B752" s="12" t="s">
        <v>1567</v>
      </c>
      <c r="C752" s="1" t="s">
        <v>1035</v>
      </c>
      <c r="D752" s="1" t="s">
        <v>2530</v>
      </c>
      <c r="E752" s="1" t="s">
        <v>2531</v>
      </c>
      <c r="F752" s="93">
        <v>154.30000000000001</v>
      </c>
      <c r="G752" s="93">
        <v>7.1</v>
      </c>
      <c r="H752" s="93">
        <v>191.3</v>
      </c>
      <c r="I752" s="93">
        <v>43.5</v>
      </c>
      <c r="J752" s="93">
        <v>676</v>
      </c>
      <c r="K752" s="93">
        <v>474</v>
      </c>
      <c r="L752" s="93">
        <v>0.20730000000000001</v>
      </c>
      <c r="M752" s="93">
        <v>11.3</v>
      </c>
      <c r="N752" s="93">
        <v>2.4199999999999999E-2</v>
      </c>
      <c r="O752" s="93">
        <v>2.3199999999999998</v>
      </c>
      <c r="P752" s="93">
        <v>41.268599999999999</v>
      </c>
      <c r="Q752" s="93">
        <v>2.3199999999999998</v>
      </c>
      <c r="R752" s="93">
        <v>6.2100000000000002E-2</v>
      </c>
      <c r="S752" s="93">
        <v>11.03</v>
      </c>
    </row>
    <row r="753" spans="1:19" x14ac:dyDescent="0.25">
      <c r="A753" s="1" t="s">
        <v>199</v>
      </c>
      <c r="B753" s="12" t="s">
        <v>1567</v>
      </c>
      <c r="C753" s="1" t="s">
        <v>1122</v>
      </c>
      <c r="D753" s="1" t="s">
        <v>2532</v>
      </c>
      <c r="E753" s="1" t="s">
        <v>2533</v>
      </c>
      <c r="F753" s="93">
        <v>155.1</v>
      </c>
      <c r="G753" s="93">
        <v>2.4</v>
      </c>
      <c r="H753" s="93">
        <v>162</v>
      </c>
      <c r="I753" s="93">
        <v>8.6</v>
      </c>
      <c r="J753" s="93">
        <v>262</v>
      </c>
      <c r="K753" s="93">
        <v>124</v>
      </c>
      <c r="L753" s="93">
        <v>0.17299999999999999</v>
      </c>
      <c r="M753" s="93">
        <v>2.8</v>
      </c>
      <c r="N753" s="93">
        <v>2.4400000000000002E-2</v>
      </c>
      <c r="O753" s="93">
        <v>0.77</v>
      </c>
      <c r="P753" s="93">
        <v>41.057699999999997</v>
      </c>
      <c r="Q753" s="93">
        <v>0.77</v>
      </c>
      <c r="R753" s="93">
        <v>5.1499999999999997E-2</v>
      </c>
      <c r="S753" s="93">
        <v>2.7</v>
      </c>
    </row>
    <row r="754" spans="1:19" x14ac:dyDescent="0.25">
      <c r="A754" s="1" t="s">
        <v>199</v>
      </c>
      <c r="B754" s="1" t="s">
        <v>1572</v>
      </c>
      <c r="C754" s="1" t="s">
        <v>1083</v>
      </c>
      <c r="D754" s="1" t="s">
        <v>2534</v>
      </c>
      <c r="E754" s="1" t="s">
        <v>2535</v>
      </c>
      <c r="F754" s="93">
        <v>155.5</v>
      </c>
      <c r="G754" s="93">
        <v>1.6</v>
      </c>
      <c r="H754" s="93">
        <v>173.4</v>
      </c>
      <c r="I754" s="93">
        <v>7.9</v>
      </c>
      <c r="J754" s="93">
        <v>454</v>
      </c>
      <c r="K754" s="93">
        <v>104</v>
      </c>
      <c r="L754" s="93">
        <v>0.1862</v>
      </c>
      <c r="M754" s="93">
        <v>2.5</v>
      </c>
      <c r="N754" s="93">
        <v>2.4400000000000002E-2</v>
      </c>
      <c r="O754" s="93">
        <v>0.52</v>
      </c>
      <c r="P754" s="93">
        <v>40.970799999999997</v>
      </c>
      <c r="Q754" s="93">
        <v>0.52</v>
      </c>
      <c r="R754" s="93">
        <v>5.6000000000000001E-2</v>
      </c>
      <c r="S754" s="93">
        <v>2.36</v>
      </c>
    </row>
    <row r="755" spans="1:19" x14ac:dyDescent="0.25">
      <c r="A755" s="1" t="s">
        <v>199</v>
      </c>
      <c r="B755" s="12" t="s">
        <v>1567</v>
      </c>
      <c r="C755" s="1" t="s">
        <v>1058</v>
      </c>
      <c r="D755" s="1" t="s">
        <v>2536</v>
      </c>
      <c r="E755" s="95" t="s">
        <v>2537</v>
      </c>
      <c r="F755" s="93">
        <v>155.5</v>
      </c>
      <c r="G755" s="93">
        <v>7.6</v>
      </c>
      <c r="H755" s="93">
        <v>141.69999999999999</v>
      </c>
      <c r="I755" s="93">
        <v>40.200000000000003</v>
      </c>
      <c r="J755" s="93">
        <v>0</v>
      </c>
      <c r="K755" s="93">
        <v>150</v>
      </c>
      <c r="L755" s="93">
        <v>0.14979999999999999</v>
      </c>
      <c r="M755" s="93">
        <v>10.6</v>
      </c>
      <c r="N755" s="93">
        <v>2.4400000000000002E-2</v>
      </c>
      <c r="O755" s="93">
        <v>2.48</v>
      </c>
      <c r="P755" s="93">
        <v>40.949800000000003</v>
      </c>
      <c r="Q755" s="93">
        <v>2.48</v>
      </c>
      <c r="R755" s="93">
        <v>4.4499999999999998E-2</v>
      </c>
      <c r="S755" s="93">
        <v>10.28</v>
      </c>
    </row>
    <row r="756" spans="1:19" x14ac:dyDescent="0.25">
      <c r="A756" s="1" t="s">
        <v>199</v>
      </c>
      <c r="B756" s="12" t="s">
        <v>1567</v>
      </c>
      <c r="C756" s="1" t="s">
        <v>1127</v>
      </c>
      <c r="D756" s="1" t="s">
        <v>2538</v>
      </c>
      <c r="E756" s="95" t="s">
        <v>2539</v>
      </c>
      <c r="F756" s="93">
        <v>155.69999999999999</v>
      </c>
      <c r="G756" s="93">
        <v>3.4</v>
      </c>
      <c r="H756" s="93">
        <v>149.6</v>
      </c>
      <c r="I756" s="93">
        <v>13.3</v>
      </c>
      <c r="J756" s="93">
        <v>52</v>
      </c>
      <c r="K756" s="93">
        <v>166</v>
      </c>
      <c r="L756" s="93">
        <v>0.15870000000000001</v>
      </c>
      <c r="M756" s="93">
        <v>5.0999999999999996</v>
      </c>
      <c r="N756" s="93">
        <v>2.4400000000000002E-2</v>
      </c>
      <c r="O756" s="93">
        <v>1.1200000000000001</v>
      </c>
      <c r="P756" s="93">
        <v>40.901299999999999</v>
      </c>
      <c r="Q756" s="93">
        <v>1.1200000000000001</v>
      </c>
      <c r="R756" s="93">
        <v>4.7100000000000003E-2</v>
      </c>
      <c r="S756" s="93">
        <v>4.93</v>
      </c>
    </row>
    <row r="757" spans="1:19" x14ac:dyDescent="0.25">
      <c r="A757" s="1" t="s">
        <v>199</v>
      </c>
      <c r="B757" s="12" t="s">
        <v>1567</v>
      </c>
      <c r="C757" s="1" t="s">
        <v>1086</v>
      </c>
      <c r="D757" s="1" t="s">
        <v>2540</v>
      </c>
      <c r="E757" s="95" t="s">
        <v>2541</v>
      </c>
      <c r="F757" s="93">
        <v>156.1</v>
      </c>
      <c r="G757" s="93">
        <v>2.7</v>
      </c>
      <c r="H757" s="93">
        <v>162.30000000000001</v>
      </c>
      <c r="I757" s="93">
        <v>15.5</v>
      </c>
      <c r="J757" s="93">
        <v>252</v>
      </c>
      <c r="K757" s="93">
        <v>208</v>
      </c>
      <c r="L757" s="93">
        <v>0.17330000000000001</v>
      </c>
      <c r="M757" s="93">
        <v>4.5999999999999996</v>
      </c>
      <c r="N757" s="93">
        <v>2.4500000000000001E-2</v>
      </c>
      <c r="O757" s="93">
        <v>0.88</v>
      </c>
      <c r="P757" s="93">
        <v>40.807699999999997</v>
      </c>
      <c r="Q757" s="93">
        <v>0.88</v>
      </c>
      <c r="R757" s="93">
        <v>5.1299999999999998E-2</v>
      </c>
      <c r="S757" s="93">
        <v>4.53</v>
      </c>
    </row>
    <row r="758" spans="1:19" x14ac:dyDescent="0.25">
      <c r="A758" s="1" t="s">
        <v>199</v>
      </c>
      <c r="B758" s="1" t="s">
        <v>1572</v>
      </c>
      <c r="C758" s="1" t="s">
        <v>1061</v>
      </c>
      <c r="D758" s="1" t="s">
        <v>2542</v>
      </c>
      <c r="E758" s="95" t="s">
        <v>2543</v>
      </c>
      <c r="F758" s="93">
        <v>156.4</v>
      </c>
      <c r="G758" s="93">
        <v>5.6</v>
      </c>
      <c r="H758" s="93">
        <v>161.19999999999999</v>
      </c>
      <c r="I758" s="93">
        <v>23.2</v>
      </c>
      <c r="J758" s="93">
        <v>244</v>
      </c>
      <c r="K758" s="93">
        <v>324</v>
      </c>
      <c r="L758" s="93">
        <v>0.1721</v>
      </c>
      <c r="M758" s="93">
        <v>7.8</v>
      </c>
      <c r="N758" s="93">
        <v>2.46E-2</v>
      </c>
      <c r="O758" s="93">
        <v>1.8</v>
      </c>
      <c r="P758" s="93">
        <v>40.715800000000002</v>
      </c>
      <c r="Q758" s="93">
        <v>1.8</v>
      </c>
      <c r="R758" s="93">
        <v>5.11E-2</v>
      </c>
      <c r="S758" s="93">
        <v>7.02</v>
      </c>
    </row>
    <row r="759" spans="1:19" x14ac:dyDescent="0.25">
      <c r="A759" s="1" t="s">
        <v>199</v>
      </c>
      <c r="B759" s="12" t="s">
        <v>1567</v>
      </c>
      <c r="C759" s="1" t="s">
        <v>1044</v>
      </c>
      <c r="D759" s="1" t="s">
        <v>2544</v>
      </c>
      <c r="E759" s="95" t="s">
        <v>2545</v>
      </c>
      <c r="F759" s="93">
        <v>156.4</v>
      </c>
      <c r="G759" s="93">
        <v>2.6</v>
      </c>
      <c r="H759" s="93">
        <v>152.80000000000001</v>
      </c>
      <c r="I759" s="93">
        <v>9.5</v>
      </c>
      <c r="J759" s="93">
        <v>96</v>
      </c>
      <c r="K759" s="93">
        <v>132</v>
      </c>
      <c r="L759" s="93">
        <v>0.16239999999999999</v>
      </c>
      <c r="M759" s="93">
        <v>2.9</v>
      </c>
      <c r="N759" s="93">
        <v>2.46E-2</v>
      </c>
      <c r="O759" s="93">
        <v>0.85</v>
      </c>
      <c r="P759" s="93">
        <v>40.7196</v>
      </c>
      <c r="Q759" s="93">
        <v>0.85</v>
      </c>
      <c r="R759" s="93">
        <v>4.8000000000000001E-2</v>
      </c>
      <c r="S759" s="93">
        <v>2.79</v>
      </c>
    </row>
    <row r="760" spans="1:19" x14ac:dyDescent="0.25">
      <c r="A760" s="1" t="s">
        <v>199</v>
      </c>
      <c r="B760" s="12" t="s">
        <v>1567</v>
      </c>
      <c r="C760" s="1" t="s">
        <v>1112</v>
      </c>
      <c r="D760" s="1" t="s">
        <v>2546</v>
      </c>
      <c r="E760" s="95" t="s">
        <v>2547</v>
      </c>
      <c r="F760" s="93">
        <v>156.9</v>
      </c>
      <c r="G760" s="93">
        <v>2.8</v>
      </c>
      <c r="H760" s="93">
        <v>154.30000000000001</v>
      </c>
      <c r="I760" s="93">
        <v>10.6</v>
      </c>
      <c r="J760" s="93">
        <v>114</v>
      </c>
      <c r="K760" s="93">
        <v>152</v>
      </c>
      <c r="L760" s="93">
        <v>0.1641</v>
      </c>
      <c r="M760" s="93">
        <v>3.4</v>
      </c>
      <c r="N760" s="93">
        <v>2.46E-2</v>
      </c>
      <c r="O760" s="93">
        <v>0.92</v>
      </c>
      <c r="P760" s="93">
        <v>40.601100000000002</v>
      </c>
      <c r="Q760" s="93">
        <v>0.92</v>
      </c>
      <c r="R760" s="93">
        <v>4.8300000000000003E-2</v>
      </c>
      <c r="S760" s="93">
        <v>3.25</v>
      </c>
    </row>
    <row r="761" spans="1:19" x14ac:dyDescent="0.25">
      <c r="A761" s="1" t="s">
        <v>199</v>
      </c>
      <c r="B761" s="12" t="s">
        <v>1567</v>
      </c>
      <c r="C761" s="1" t="s">
        <v>1154</v>
      </c>
      <c r="D761" s="1" t="s">
        <v>2548</v>
      </c>
      <c r="E761" s="95" t="s">
        <v>2549</v>
      </c>
      <c r="F761" s="93">
        <v>157.1</v>
      </c>
      <c r="G761" s="93">
        <v>2.8</v>
      </c>
      <c r="H761" s="93">
        <v>160.80000000000001</v>
      </c>
      <c r="I761" s="93">
        <v>13.4</v>
      </c>
      <c r="J761" s="93">
        <v>214</v>
      </c>
      <c r="K761" s="93">
        <v>188</v>
      </c>
      <c r="L761" s="93">
        <v>0.1716</v>
      </c>
      <c r="M761" s="93">
        <v>4.2</v>
      </c>
      <c r="N761" s="93">
        <v>2.47E-2</v>
      </c>
      <c r="O761" s="93">
        <v>0.9</v>
      </c>
      <c r="P761" s="93">
        <v>40.524900000000002</v>
      </c>
      <c r="Q761" s="93">
        <v>0.9</v>
      </c>
      <c r="R761" s="93">
        <v>5.0500000000000003E-2</v>
      </c>
      <c r="S761" s="93">
        <v>4.0599999999999996</v>
      </c>
    </row>
    <row r="762" spans="1:19" x14ac:dyDescent="0.25">
      <c r="A762" s="1" t="s">
        <v>199</v>
      </c>
      <c r="B762" s="12" t="s">
        <v>1567</v>
      </c>
      <c r="C762" s="1" t="s">
        <v>1167</v>
      </c>
      <c r="D762" s="1" t="s">
        <v>2550</v>
      </c>
      <c r="E762" s="95" t="s">
        <v>2551</v>
      </c>
      <c r="F762" s="93">
        <v>157.19999999999999</v>
      </c>
      <c r="G762" s="93">
        <v>3.5</v>
      </c>
      <c r="H762" s="93">
        <v>155.6</v>
      </c>
      <c r="I762" s="93">
        <v>15.1</v>
      </c>
      <c r="J762" s="93">
        <v>130</v>
      </c>
      <c r="K762" s="93">
        <v>206</v>
      </c>
      <c r="L762" s="93">
        <v>0.1656</v>
      </c>
      <c r="M762" s="93">
        <v>4.5</v>
      </c>
      <c r="N762" s="93">
        <v>2.47E-2</v>
      </c>
      <c r="O762" s="93">
        <v>1.1399999999999999</v>
      </c>
      <c r="P762" s="93">
        <v>40.5169</v>
      </c>
      <c r="Q762" s="93">
        <v>1.1399999999999999</v>
      </c>
      <c r="R762" s="93">
        <v>4.87E-2</v>
      </c>
      <c r="S762" s="93">
        <v>4.37</v>
      </c>
    </row>
    <row r="763" spans="1:19" x14ac:dyDescent="0.25">
      <c r="A763" s="1" t="s">
        <v>199</v>
      </c>
      <c r="B763" s="12" t="s">
        <v>1567</v>
      </c>
      <c r="C763" s="1" t="s">
        <v>1061</v>
      </c>
      <c r="D763" s="1" t="s">
        <v>2552</v>
      </c>
      <c r="E763" s="1" t="s">
        <v>2553</v>
      </c>
      <c r="F763" s="93">
        <v>157.30000000000001</v>
      </c>
      <c r="G763" s="93">
        <v>2.1</v>
      </c>
      <c r="H763" s="93">
        <v>145.9</v>
      </c>
      <c r="I763" s="93">
        <v>8</v>
      </c>
      <c r="J763" s="93">
        <v>0</v>
      </c>
      <c r="K763" s="93">
        <v>32</v>
      </c>
      <c r="L763" s="93">
        <v>0.15459999999999999</v>
      </c>
      <c r="M763" s="93">
        <v>2.9</v>
      </c>
      <c r="N763" s="93">
        <v>2.47E-2</v>
      </c>
      <c r="O763" s="93">
        <v>0.67</v>
      </c>
      <c r="P763" s="93">
        <v>40.496000000000002</v>
      </c>
      <c r="Q763" s="93">
        <v>0.67</v>
      </c>
      <c r="R763" s="93">
        <v>4.5400000000000003E-2</v>
      </c>
      <c r="S763" s="93">
        <v>2.82</v>
      </c>
    </row>
    <row r="764" spans="1:19" x14ac:dyDescent="0.25">
      <c r="A764" s="1" t="s">
        <v>199</v>
      </c>
      <c r="B764" s="12" t="s">
        <v>1567</v>
      </c>
      <c r="C764" s="1" t="s">
        <v>1115</v>
      </c>
      <c r="D764" s="1" t="s">
        <v>2554</v>
      </c>
      <c r="E764" s="95" t="s">
        <v>2555</v>
      </c>
      <c r="F764" s="93">
        <v>157.4</v>
      </c>
      <c r="G764" s="93">
        <v>3.2</v>
      </c>
      <c r="H764" s="93">
        <v>155.30000000000001</v>
      </c>
      <c r="I764" s="93">
        <v>13.5</v>
      </c>
      <c r="J764" s="93">
        <v>122</v>
      </c>
      <c r="K764" s="93">
        <v>218</v>
      </c>
      <c r="L764" s="93">
        <v>0.16520000000000001</v>
      </c>
      <c r="M764" s="93">
        <v>4.7</v>
      </c>
      <c r="N764" s="93">
        <v>2.47E-2</v>
      </c>
      <c r="O764" s="93">
        <v>1.04</v>
      </c>
      <c r="P764" s="93">
        <v>40.462699999999998</v>
      </c>
      <c r="Q764" s="93">
        <v>1.04</v>
      </c>
      <c r="R764" s="93">
        <v>4.8500000000000001E-2</v>
      </c>
      <c r="S764" s="93">
        <v>4.63</v>
      </c>
    </row>
    <row r="765" spans="1:19" x14ac:dyDescent="0.25">
      <c r="A765" s="1" t="s">
        <v>199</v>
      </c>
      <c r="B765" s="1" t="s">
        <v>1572</v>
      </c>
      <c r="C765" s="1" t="s">
        <v>1070</v>
      </c>
      <c r="D765" s="1" t="s">
        <v>2556</v>
      </c>
      <c r="E765" s="95" t="s">
        <v>2557</v>
      </c>
      <c r="F765" s="93">
        <v>158.5</v>
      </c>
      <c r="G765" s="93">
        <v>2.5</v>
      </c>
      <c r="H765" s="93">
        <v>152.4</v>
      </c>
      <c r="I765" s="93">
        <v>10.5</v>
      </c>
      <c r="J765" s="93">
        <v>118</v>
      </c>
      <c r="K765" s="93">
        <v>164</v>
      </c>
      <c r="L765" s="93">
        <v>0.16189999999999999</v>
      </c>
      <c r="M765" s="93">
        <v>3.7</v>
      </c>
      <c r="N765" s="93">
        <v>2.4899999999999999E-2</v>
      </c>
      <c r="O765" s="93">
        <v>0.79</v>
      </c>
      <c r="P765" s="93">
        <v>40.181399999999996</v>
      </c>
      <c r="Q765" s="93">
        <v>0.79</v>
      </c>
      <c r="R765" s="93">
        <v>4.8399999999999999E-2</v>
      </c>
      <c r="S765" s="93">
        <v>3.48</v>
      </c>
    </row>
    <row r="766" spans="1:19" x14ac:dyDescent="0.25">
      <c r="A766" s="1" t="s">
        <v>199</v>
      </c>
      <c r="B766" s="12" t="s">
        <v>1567</v>
      </c>
      <c r="C766" s="1" t="s">
        <v>1112</v>
      </c>
      <c r="D766" s="1" t="s">
        <v>2558</v>
      </c>
      <c r="E766" s="95" t="s">
        <v>2559</v>
      </c>
      <c r="F766" s="93">
        <v>158.9</v>
      </c>
      <c r="G766" s="93">
        <v>5</v>
      </c>
      <c r="H766" s="93">
        <v>150.5</v>
      </c>
      <c r="I766" s="93">
        <v>26.2</v>
      </c>
      <c r="J766" s="93">
        <v>18</v>
      </c>
      <c r="K766" s="93">
        <v>168</v>
      </c>
      <c r="L766" s="93">
        <v>0.15970000000000001</v>
      </c>
      <c r="M766" s="93">
        <v>6.7</v>
      </c>
      <c r="N766" s="93">
        <v>2.5000000000000001E-2</v>
      </c>
      <c r="O766" s="93">
        <v>1.61</v>
      </c>
      <c r="P766" s="93">
        <v>40.067599999999999</v>
      </c>
      <c r="Q766" s="93">
        <v>1.61</v>
      </c>
      <c r="R766" s="93">
        <v>4.6399999999999997E-2</v>
      </c>
      <c r="S766" s="93">
        <v>6.53</v>
      </c>
    </row>
    <row r="767" spans="1:19" x14ac:dyDescent="0.25">
      <c r="A767" s="1" t="s">
        <v>199</v>
      </c>
      <c r="B767" s="1" t="s">
        <v>1572</v>
      </c>
      <c r="C767" s="1" t="s">
        <v>1073</v>
      </c>
      <c r="D767" s="1" t="s">
        <v>2560</v>
      </c>
      <c r="E767" s="95" t="s">
        <v>2561</v>
      </c>
      <c r="F767" s="93">
        <v>159.30000000000001</v>
      </c>
      <c r="G767" s="93">
        <v>1.2</v>
      </c>
      <c r="H767" s="93">
        <v>156.30000000000001</v>
      </c>
      <c r="I767" s="93">
        <v>4.2</v>
      </c>
      <c r="J767" s="93">
        <v>126</v>
      </c>
      <c r="K767" s="93">
        <v>60</v>
      </c>
      <c r="L767" s="93">
        <v>0.16639999999999999</v>
      </c>
      <c r="M767" s="93">
        <v>1.4</v>
      </c>
      <c r="N767" s="93">
        <v>2.5000000000000001E-2</v>
      </c>
      <c r="O767" s="93">
        <v>0.37</v>
      </c>
      <c r="P767" s="93">
        <v>39.9617</v>
      </c>
      <c r="Q767" s="93">
        <v>0.37</v>
      </c>
      <c r="R767" s="93">
        <v>4.8599999999999997E-2</v>
      </c>
      <c r="S767" s="93">
        <v>1.29</v>
      </c>
    </row>
    <row r="768" spans="1:19" x14ac:dyDescent="0.25">
      <c r="A768" s="1" t="s">
        <v>199</v>
      </c>
      <c r="B768" s="12" t="s">
        <v>1567</v>
      </c>
      <c r="C768" s="1" t="s">
        <v>1061</v>
      </c>
      <c r="D768" s="1" t="s">
        <v>2562</v>
      </c>
      <c r="E768" s="95" t="s">
        <v>2563</v>
      </c>
      <c r="F768" s="93">
        <v>159.30000000000001</v>
      </c>
      <c r="G768" s="93">
        <v>2.6</v>
      </c>
      <c r="H768" s="93">
        <v>150.30000000000001</v>
      </c>
      <c r="I768" s="93">
        <v>11.9</v>
      </c>
      <c r="J768" s="93">
        <v>12</v>
      </c>
      <c r="K768" s="93">
        <v>104</v>
      </c>
      <c r="L768" s="93">
        <v>0.15959999999999999</v>
      </c>
      <c r="M768" s="93">
        <v>4.0999999999999996</v>
      </c>
      <c r="N768" s="93">
        <v>2.5000000000000001E-2</v>
      </c>
      <c r="O768" s="93">
        <v>0.83</v>
      </c>
      <c r="P768" s="93">
        <v>39.978499999999997</v>
      </c>
      <c r="Q768" s="93">
        <v>0.83</v>
      </c>
      <c r="R768" s="93">
        <v>4.6300000000000001E-2</v>
      </c>
      <c r="S768" s="93">
        <v>3.97</v>
      </c>
    </row>
    <row r="769" spans="1:19" x14ac:dyDescent="0.25">
      <c r="A769" s="1" t="s">
        <v>199</v>
      </c>
      <c r="B769" s="12" t="s">
        <v>1567</v>
      </c>
      <c r="C769" s="1" t="s">
        <v>1058</v>
      </c>
      <c r="D769" s="1" t="s">
        <v>2564</v>
      </c>
      <c r="E769" s="95" t="s">
        <v>2565</v>
      </c>
      <c r="F769" s="93">
        <v>159.5</v>
      </c>
      <c r="G769" s="93">
        <v>3.5</v>
      </c>
      <c r="H769" s="93">
        <v>163.80000000000001</v>
      </c>
      <c r="I769" s="93">
        <v>13.6</v>
      </c>
      <c r="J769" s="93">
        <v>226</v>
      </c>
      <c r="K769" s="93">
        <v>166</v>
      </c>
      <c r="L769" s="93">
        <v>0.17510000000000001</v>
      </c>
      <c r="M769" s="93">
        <v>3.7</v>
      </c>
      <c r="N769" s="93">
        <v>2.5100000000000001E-2</v>
      </c>
      <c r="O769" s="93">
        <v>1.1100000000000001</v>
      </c>
      <c r="P769" s="93">
        <v>39.914900000000003</v>
      </c>
      <c r="Q769" s="93">
        <v>1.1100000000000001</v>
      </c>
      <c r="R769" s="93">
        <v>5.0700000000000002E-2</v>
      </c>
      <c r="S769" s="93">
        <v>3.57</v>
      </c>
    </row>
    <row r="770" spans="1:19" x14ac:dyDescent="0.25">
      <c r="A770" s="1" t="s">
        <v>199</v>
      </c>
      <c r="B770" s="1" t="s">
        <v>1596</v>
      </c>
      <c r="C770" s="1" t="s">
        <v>1044</v>
      </c>
      <c r="D770" s="1" t="s">
        <v>2566</v>
      </c>
      <c r="E770" s="1" t="s">
        <v>2567</v>
      </c>
      <c r="F770" s="93">
        <v>159.9</v>
      </c>
      <c r="G770" s="93">
        <v>1.5</v>
      </c>
      <c r="H770" s="93">
        <v>155.19999999999999</v>
      </c>
      <c r="I770" s="93">
        <v>5.3</v>
      </c>
      <c r="J770" s="93">
        <v>150</v>
      </c>
      <c r="K770" s="93">
        <v>84</v>
      </c>
      <c r="L770" s="93">
        <v>0.1651</v>
      </c>
      <c r="M770" s="93">
        <v>1.8</v>
      </c>
      <c r="N770" s="93">
        <v>2.5100000000000001E-2</v>
      </c>
      <c r="O770" s="93">
        <v>0.49</v>
      </c>
      <c r="P770" s="93">
        <v>39.826599999999999</v>
      </c>
      <c r="Q770" s="93">
        <v>0.49</v>
      </c>
      <c r="R770" s="93">
        <v>4.9099999999999998E-2</v>
      </c>
      <c r="S770" s="93">
        <v>1.8</v>
      </c>
    </row>
    <row r="771" spans="1:19" x14ac:dyDescent="0.25">
      <c r="A771" s="1" t="s">
        <v>199</v>
      </c>
      <c r="B771" s="12" t="s">
        <v>1567</v>
      </c>
      <c r="C771" s="1" t="s">
        <v>1127</v>
      </c>
      <c r="D771" s="1" t="s">
        <v>2568</v>
      </c>
      <c r="E771" s="95" t="s">
        <v>2569</v>
      </c>
      <c r="F771" s="93">
        <v>159.9</v>
      </c>
      <c r="G771" s="93">
        <v>3</v>
      </c>
      <c r="H771" s="93">
        <v>165</v>
      </c>
      <c r="I771" s="93">
        <v>12.2</v>
      </c>
      <c r="J771" s="93">
        <v>238</v>
      </c>
      <c r="K771" s="93">
        <v>166</v>
      </c>
      <c r="L771" s="93">
        <v>0.1764</v>
      </c>
      <c r="M771" s="93">
        <v>3.7</v>
      </c>
      <c r="N771" s="93">
        <v>2.5100000000000001E-2</v>
      </c>
      <c r="O771" s="93">
        <v>0.96</v>
      </c>
      <c r="P771" s="93">
        <v>39.807699999999997</v>
      </c>
      <c r="Q771" s="93">
        <v>0.96</v>
      </c>
      <c r="R771" s="93">
        <v>5.0900000000000001E-2</v>
      </c>
      <c r="S771" s="93">
        <v>3.61</v>
      </c>
    </row>
    <row r="772" spans="1:19" x14ac:dyDescent="0.25">
      <c r="A772" s="1" t="s">
        <v>199</v>
      </c>
      <c r="B772" s="12" t="s">
        <v>1567</v>
      </c>
      <c r="C772" s="1" t="s">
        <v>1103</v>
      </c>
      <c r="D772" s="1" t="s">
        <v>2570</v>
      </c>
      <c r="E772" s="1" t="s">
        <v>2571</v>
      </c>
      <c r="F772" s="93">
        <v>160.30000000000001</v>
      </c>
      <c r="G772" s="93">
        <v>2.9</v>
      </c>
      <c r="H772" s="93">
        <v>152</v>
      </c>
      <c r="I772" s="93">
        <v>10.5</v>
      </c>
      <c r="J772" s="93">
        <v>22</v>
      </c>
      <c r="K772" s="93">
        <v>106</v>
      </c>
      <c r="L772" s="93">
        <v>0.1615</v>
      </c>
      <c r="M772" s="93">
        <v>3.7</v>
      </c>
      <c r="N772" s="93">
        <v>2.52E-2</v>
      </c>
      <c r="O772" s="93">
        <v>0.92</v>
      </c>
      <c r="P772" s="93">
        <v>39.706000000000003</v>
      </c>
      <c r="Q772" s="93">
        <v>0.92</v>
      </c>
      <c r="R772" s="93">
        <v>4.65E-2</v>
      </c>
      <c r="S772" s="93">
        <v>3.58</v>
      </c>
    </row>
    <row r="773" spans="1:19" x14ac:dyDescent="0.25">
      <c r="A773" s="1" t="s">
        <v>199</v>
      </c>
      <c r="B773" s="12" t="s">
        <v>1567</v>
      </c>
      <c r="C773" s="1" t="s">
        <v>1038</v>
      </c>
      <c r="D773" s="1" t="s">
        <v>2572</v>
      </c>
      <c r="E773" s="95" t="s">
        <v>2573</v>
      </c>
      <c r="F773" s="93">
        <v>160.4</v>
      </c>
      <c r="G773" s="93">
        <v>2.4</v>
      </c>
      <c r="H773" s="93">
        <v>157</v>
      </c>
      <c r="I773" s="93">
        <v>9.4</v>
      </c>
      <c r="J773" s="93">
        <v>104</v>
      </c>
      <c r="K773" s="93">
        <v>126</v>
      </c>
      <c r="L773" s="93">
        <v>0.16719999999999999</v>
      </c>
      <c r="M773" s="93">
        <v>2.8</v>
      </c>
      <c r="N773" s="93">
        <v>2.52E-2</v>
      </c>
      <c r="O773" s="93">
        <v>0.75</v>
      </c>
      <c r="P773" s="93">
        <v>39.694200000000002</v>
      </c>
      <c r="Q773" s="93">
        <v>0.75</v>
      </c>
      <c r="R773" s="93">
        <v>4.8099999999999997E-2</v>
      </c>
      <c r="S773" s="93">
        <v>2.66</v>
      </c>
    </row>
    <row r="774" spans="1:19" x14ac:dyDescent="0.25">
      <c r="A774" s="1" t="s">
        <v>199</v>
      </c>
      <c r="B774" s="1" t="s">
        <v>1596</v>
      </c>
      <c r="C774" s="1" t="s">
        <v>1073</v>
      </c>
      <c r="D774" s="1" t="s">
        <v>2574</v>
      </c>
      <c r="E774" s="1" t="s">
        <v>2575</v>
      </c>
      <c r="F774" s="93">
        <v>161</v>
      </c>
      <c r="G774" s="93">
        <v>1.7</v>
      </c>
      <c r="H774" s="93">
        <v>150.9</v>
      </c>
      <c r="I774" s="93">
        <v>7</v>
      </c>
      <c r="J774" s="93">
        <v>20</v>
      </c>
      <c r="K774" s="93">
        <v>82</v>
      </c>
      <c r="L774" s="93">
        <v>0.16020000000000001</v>
      </c>
      <c r="M774" s="93">
        <v>2.5</v>
      </c>
      <c r="N774" s="93">
        <v>2.53E-2</v>
      </c>
      <c r="O774" s="93">
        <v>0.55000000000000004</v>
      </c>
      <c r="P774" s="93">
        <v>39.5486</v>
      </c>
      <c r="Q774" s="93">
        <v>0.55000000000000004</v>
      </c>
      <c r="R774" s="93">
        <v>4.65E-2</v>
      </c>
      <c r="S774" s="93">
        <v>2.63</v>
      </c>
    </row>
    <row r="775" spans="1:19" x14ac:dyDescent="0.25">
      <c r="A775" s="1" t="s">
        <v>199</v>
      </c>
      <c r="B775" s="12" t="s">
        <v>1567</v>
      </c>
      <c r="C775" s="1" t="s">
        <v>1047</v>
      </c>
      <c r="D775" s="1" t="s">
        <v>2576</v>
      </c>
      <c r="E775" s="95" t="s">
        <v>2577</v>
      </c>
      <c r="F775" s="93">
        <v>161.19999999999999</v>
      </c>
      <c r="G775" s="93">
        <v>2.7</v>
      </c>
      <c r="H775" s="93">
        <v>161.4</v>
      </c>
      <c r="I775" s="93">
        <v>12</v>
      </c>
      <c r="J775" s="93">
        <v>164</v>
      </c>
      <c r="K775" s="93">
        <v>178</v>
      </c>
      <c r="L775" s="93">
        <v>0.17230000000000001</v>
      </c>
      <c r="M775" s="93">
        <v>3.9</v>
      </c>
      <c r="N775" s="93">
        <v>2.53E-2</v>
      </c>
      <c r="O775" s="93">
        <v>0.85</v>
      </c>
      <c r="P775" s="93">
        <v>39.494199999999999</v>
      </c>
      <c r="Q775" s="93">
        <v>0.85</v>
      </c>
      <c r="R775" s="93">
        <v>4.9399999999999999E-2</v>
      </c>
      <c r="S775" s="93">
        <v>3.82</v>
      </c>
    </row>
    <row r="776" spans="1:19" x14ac:dyDescent="0.25">
      <c r="A776" s="1" t="s">
        <v>199</v>
      </c>
      <c r="B776" s="1" t="s">
        <v>1596</v>
      </c>
      <c r="C776" s="1" t="s">
        <v>1070</v>
      </c>
      <c r="D776" s="1" t="s">
        <v>2578</v>
      </c>
      <c r="E776" s="95" t="s">
        <v>2579</v>
      </c>
      <c r="F776" s="93">
        <v>162.4</v>
      </c>
      <c r="G776" s="93">
        <v>2.2000000000000002</v>
      </c>
      <c r="H776" s="93">
        <v>165.2</v>
      </c>
      <c r="I776" s="93">
        <v>7.5</v>
      </c>
      <c r="J776" s="93">
        <v>226</v>
      </c>
      <c r="K776" s="93">
        <v>88</v>
      </c>
      <c r="L776" s="93">
        <v>0.1767</v>
      </c>
      <c r="M776" s="93">
        <v>2.5</v>
      </c>
      <c r="N776" s="93">
        <v>2.5499999999999998E-2</v>
      </c>
      <c r="O776" s="93">
        <v>0.68</v>
      </c>
      <c r="P776" s="93">
        <v>39.188299999999998</v>
      </c>
      <c r="Q776" s="93">
        <v>0.68</v>
      </c>
      <c r="R776" s="93">
        <v>5.0700000000000002E-2</v>
      </c>
      <c r="S776" s="93">
        <v>1.89</v>
      </c>
    </row>
    <row r="777" spans="1:19" x14ac:dyDescent="0.25">
      <c r="A777" s="1" t="s">
        <v>199</v>
      </c>
      <c r="B777" s="12" t="s">
        <v>1567</v>
      </c>
      <c r="C777" s="1" t="s">
        <v>1091</v>
      </c>
      <c r="D777" s="1" t="s">
        <v>2580</v>
      </c>
      <c r="E777" s="95" t="s">
        <v>2581</v>
      </c>
      <c r="F777" s="93">
        <v>163.19999999999999</v>
      </c>
      <c r="G777" s="93">
        <v>3.2</v>
      </c>
      <c r="H777" s="93">
        <v>162.9</v>
      </c>
      <c r="I777" s="93">
        <v>14.3</v>
      </c>
      <c r="J777" s="93">
        <v>158</v>
      </c>
      <c r="K777" s="93">
        <v>230</v>
      </c>
      <c r="L777" s="93">
        <v>0.17399999999999999</v>
      </c>
      <c r="M777" s="93">
        <v>5</v>
      </c>
      <c r="N777" s="93">
        <v>2.5600000000000001E-2</v>
      </c>
      <c r="O777" s="93">
        <v>1</v>
      </c>
      <c r="P777" s="93">
        <v>39.012</v>
      </c>
      <c r="Q777" s="93">
        <v>1</v>
      </c>
      <c r="R777" s="93">
        <v>4.9200000000000001E-2</v>
      </c>
      <c r="S777" s="93">
        <v>4.9000000000000004</v>
      </c>
    </row>
    <row r="778" spans="1:19" x14ac:dyDescent="0.25">
      <c r="A778" s="1" t="s">
        <v>199</v>
      </c>
      <c r="B778" s="12" t="s">
        <v>1567</v>
      </c>
      <c r="C778" s="1" t="s">
        <v>1122</v>
      </c>
      <c r="D778" s="1" t="s">
        <v>2582</v>
      </c>
      <c r="E778" s="95" t="s">
        <v>2583</v>
      </c>
      <c r="F778" s="93">
        <v>163.69999999999999</v>
      </c>
      <c r="G778" s="93">
        <v>3.8</v>
      </c>
      <c r="H778" s="93">
        <v>163.9</v>
      </c>
      <c r="I778" s="93">
        <v>16.2</v>
      </c>
      <c r="J778" s="93">
        <v>166</v>
      </c>
      <c r="K778" s="93">
        <v>202</v>
      </c>
      <c r="L778" s="93">
        <v>0.17510000000000001</v>
      </c>
      <c r="M778" s="93">
        <v>4.5</v>
      </c>
      <c r="N778" s="93">
        <v>2.5700000000000001E-2</v>
      </c>
      <c r="O778" s="93">
        <v>1.17</v>
      </c>
      <c r="P778" s="93">
        <v>38.881900000000002</v>
      </c>
      <c r="Q778" s="93">
        <v>1.17</v>
      </c>
      <c r="R778" s="93">
        <v>4.9399999999999999E-2</v>
      </c>
      <c r="S778" s="93">
        <v>4.3099999999999996</v>
      </c>
    </row>
    <row r="779" spans="1:19" x14ac:dyDescent="0.25">
      <c r="A779" s="1" t="s">
        <v>199</v>
      </c>
      <c r="B779" s="1" t="s">
        <v>1572</v>
      </c>
      <c r="C779" s="1" t="s">
        <v>1038</v>
      </c>
      <c r="D779" s="1" t="s">
        <v>2584</v>
      </c>
      <c r="E779" s="95" t="s">
        <v>2585</v>
      </c>
      <c r="F779" s="93">
        <v>163.80000000000001</v>
      </c>
      <c r="G779" s="93">
        <v>1.6</v>
      </c>
      <c r="H779" s="93">
        <v>166.1</v>
      </c>
      <c r="I779" s="93">
        <v>5.5</v>
      </c>
      <c r="J779" s="93">
        <v>196</v>
      </c>
      <c r="K779" s="93">
        <v>84</v>
      </c>
      <c r="L779" s="93">
        <v>0.17780000000000001</v>
      </c>
      <c r="M779" s="93">
        <v>1.8</v>
      </c>
      <c r="N779" s="93">
        <v>2.5700000000000001E-2</v>
      </c>
      <c r="O779" s="93">
        <v>0.5</v>
      </c>
      <c r="P779" s="93">
        <v>38.856099999999998</v>
      </c>
      <c r="Q779" s="93">
        <v>0.5</v>
      </c>
      <c r="R779" s="93">
        <v>0.05</v>
      </c>
      <c r="S779" s="93">
        <v>1.8</v>
      </c>
    </row>
    <row r="780" spans="1:19" x14ac:dyDescent="0.25">
      <c r="A780" s="1" t="s">
        <v>199</v>
      </c>
      <c r="B780" s="1" t="s">
        <v>1572</v>
      </c>
      <c r="C780" s="1" t="s">
        <v>1044</v>
      </c>
      <c r="D780" s="1" t="s">
        <v>2586</v>
      </c>
      <c r="E780" s="1" t="s">
        <v>2587</v>
      </c>
      <c r="F780" s="93">
        <v>164.1</v>
      </c>
      <c r="G780" s="93">
        <v>2</v>
      </c>
      <c r="H780" s="93">
        <v>228.5</v>
      </c>
      <c r="I780" s="93">
        <v>6.9</v>
      </c>
      <c r="J780" s="93">
        <v>920</v>
      </c>
      <c r="K780" s="93">
        <v>80</v>
      </c>
      <c r="L780" s="93">
        <v>0.25240000000000001</v>
      </c>
      <c r="M780" s="93">
        <v>1.7</v>
      </c>
      <c r="N780" s="93">
        <v>2.58E-2</v>
      </c>
      <c r="O780" s="93">
        <v>0.62</v>
      </c>
      <c r="P780" s="93">
        <v>38.783200000000001</v>
      </c>
      <c r="Q780" s="93">
        <v>0.62</v>
      </c>
      <c r="R780" s="93">
        <v>6.9699999999999998E-2</v>
      </c>
      <c r="S780" s="93">
        <v>1.95</v>
      </c>
    </row>
    <row r="781" spans="1:19" x14ac:dyDescent="0.25">
      <c r="A781" s="1" t="s">
        <v>199</v>
      </c>
      <c r="B781" s="1" t="s">
        <v>1596</v>
      </c>
      <c r="C781" s="1" t="s">
        <v>1061</v>
      </c>
      <c r="D781" s="1" t="s">
        <v>2588</v>
      </c>
      <c r="E781" s="1" t="s">
        <v>2589</v>
      </c>
      <c r="F781" s="93">
        <v>164.3</v>
      </c>
      <c r="G781" s="93">
        <v>1.6</v>
      </c>
      <c r="H781" s="93">
        <v>219.7</v>
      </c>
      <c r="I781" s="93">
        <v>7.2</v>
      </c>
      <c r="J781" s="93">
        <v>908</v>
      </c>
      <c r="K781" s="93">
        <v>62</v>
      </c>
      <c r="L781" s="93">
        <v>0.24160000000000001</v>
      </c>
      <c r="M781" s="93">
        <v>1.8</v>
      </c>
      <c r="N781" s="93">
        <v>2.58E-2</v>
      </c>
      <c r="O781" s="93">
        <v>0.48</v>
      </c>
      <c r="P781" s="93">
        <v>38.735599999999998</v>
      </c>
      <c r="Q781" s="93">
        <v>0.48</v>
      </c>
      <c r="R781" s="93">
        <v>6.93E-2</v>
      </c>
      <c r="S781" s="93">
        <v>1.53</v>
      </c>
    </row>
    <row r="782" spans="1:19" x14ac:dyDescent="0.25">
      <c r="A782" s="1" t="s">
        <v>199</v>
      </c>
      <c r="B782" s="12" t="s">
        <v>1567</v>
      </c>
      <c r="C782" s="1" t="s">
        <v>1086</v>
      </c>
      <c r="D782" s="1" t="s">
        <v>2590</v>
      </c>
      <c r="E782" s="95" t="s">
        <v>2591</v>
      </c>
      <c r="F782" s="93">
        <v>166.9</v>
      </c>
      <c r="G782" s="93">
        <v>2.5</v>
      </c>
      <c r="H782" s="93">
        <v>166.1</v>
      </c>
      <c r="I782" s="93">
        <v>11.4</v>
      </c>
      <c r="J782" s="93">
        <v>154</v>
      </c>
      <c r="K782" s="93">
        <v>170</v>
      </c>
      <c r="L782" s="93">
        <v>0.17780000000000001</v>
      </c>
      <c r="M782" s="93">
        <v>3.7</v>
      </c>
      <c r="N782" s="93">
        <v>2.6200000000000001E-2</v>
      </c>
      <c r="O782" s="93">
        <v>0.76</v>
      </c>
      <c r="P782" s="93">
        <v>38.128900000000002</v>
      </c>
      <c r="Q782" s="93">
        <v>0.76</v>
      </c>
      <c r="R782" s="93">
        <v>4.9200000000000001E-2</v>
      </c>
      <c r="S782" s="93">
        <v>3.64</v>
      </c>
    </row>
    <row r="783" spans="1:19" x14ac:dyDescent="0.25">
      <c r="A783" s="1" t="s">
        <v>199</v>
      </c>
      <c r="B783" s="1" t="s">
        <v>1572</v>
      </c>
      <c r="C783" s="1" t="s">
        <v>1083</v>
      </c>
      <c r="D783" s="1" t="s">
        <v>2592</v>
      </c>
      <c r="E783" s="1" t="s">
        <v>2593</v>
      </c>
      <c r="F783" s="93">
        <v>168.9</v>
      </c>
      <c r="G783" s="93">
        <v>2.4</v>
      </c>
      <c r="H783" s="93">
        <v>207.9</v>
      </c>
      <c r="I783" s="93">
        <v>11.8</v>
      </c>
      <c r="J783" s="93">
        <v>694</v>
      </c>
      <c r="K783" s="93">
        <v>138</v>
      </c>
      <c r="L783" s="93">
        <v>0.2273</v>
      </c>
      <c r="M783" s="93">
        <v>3.1</v>
      </c>
      <c r="N783" s="93">
        <v>2.6499999999999999E-2</v>
      </c>
      <c r="O783" s="93">
        <v>0.73</v>
      </c>
      <c r="P783" s="93">
        <v>37.670099999999998</v>
      </c>
      <c r="Q783" s="93">
        <v>0.73</v>
      </c>
      <c r="R783" s="93">
        <v>6.2600000000000003E-2</v>
      </c>
      <c r="S783" s="93">
        <v>3.25</v>
      </c>
    </row>
    <row r="784" spans="1:19" x14ac:dyDescent="0.25">
      <c r="A784" s="1" t="s">
        <v>199</v>
      </c>
      <c r="B784" s="12" t="s">
        <v>1567</v>
      </c>
      <c r="C784" s="1" t="s">
        <v>1154</v>
      </c>
      <c r="D784" s="1" t="s">
        <v>2594</v>
      </c>
      <c r="E784" s="99" t="s">
        <v>2595</v>
      </c>
      <c r="F784" s="93">
        <v>1199.5999999999999</v>
      </c>
      <c r="G784" s="93">
        <v>12.5</v>
      </c>
      <c r="H784" s="93">
        <v>1219.5</v>
      </c>
      <c r="I784" s="93">
        <v>25.6</v>
      </c>
      <c r="J784" s="93">
        <v>1254</v>
      </c>
      <c r="K784" s="93">
        <v>40</v>
      </c>
      <c r="L784" s="93">
        <v>2.3233999999999999</v>
      </c>
      <c r="M784" s="93">
        <v>1.2</v>
      </c>
      <c r="N784" s="93">
        <v>0.20449999999999999</v>
      </c>
      <c r="O784" s="93">
        <v>0.56999999999999995</v>
      </c>
      <c r="P784" s="93">
        <v>4.8891</v>
      </c>
      <c r="Q784" s="93">
        <v>0.56999999999999995</v>
      </c>
      <c r="R784" s="93">
        <v>8.2400000000000001E-2</v>
      </c>
      <c r="S784" s="93">
        <v>1.06</v>
      </c>
    </row>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sheetData>
  <mergeCells count="1">
    <mergeCell ref="A1:S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9CDEF-BAFE-4464-ACE1-A2EF277AFCAA}">
  <dimension ref="A1:V192"/>
  <sheetViews>
    <sheetView zoomScale="60" zoomScaleNormal="60" workbookViewId="0">
      <selection activeCell="E8" sqref="E8"/>
    </sheetView>
  </sheetViews>
  <sheetFormatPr defaultColWidth="9.140625" defaultRowHeight="15" x14ac:dyDescent="0.25"/>
  <cols>
    <col min="1" max="1" width="9.28515625" style="1" bestFit="1" customWidth="1"/>
    <col min="2" max="2" width="15.5703125" style="1" customWidth="1"/>
    <col min="3" max="3" width="27.5703125" style="1" customWidth="1"/>
    <col min="4" max="4" width="11.42578125" style="5" customWidth="1"/>
    <col min="5" max="5" width="12.28515625" style="5" bestFit="1" customWidth="1"/>
    <col min="6" max="11" width="13.7109375" style="1" bestFit="1" customWidth="1"/>
    <col min="12" max="12" width="14.7109375" style="1" bestFit="1" customWidth="1"/>
    <col min="13" max="14" width="13.7109375" style="1" bestFit="1" customWidth="1"/>
    <col min="15" max="15" width="15" style="1" customWidth="1"/>
    <col min="16" max="19" width="13.7109375" style="1" bestFit="1" customWidth="1"/>
    <col min="20" max="20" width="14.7109375" style="1" bestFit="1" customWidth="1"/>
    <col min="21" max="21" width="17.5703125" style="107" customWidth="1"/>
    <col min="22" max="22" width="14.7109375" style="107" bestFit="1" customWidth="1"/>
    <col min="23" max="16384" width="9.140625" style="1"/>
  </cols>
  <sheetData>
    <row r="1" spans="1:22" x14ac:dyDescent="0.25">
      <c r="A1" s="141" t="s">
        <v>3379</v>
      </c>
      <c r="B1" s="141"/>
      <c r="C1" s="141"/>
      <c r="D1" s="141"/>
      <c r="E1" s="141"/>
      <c r="F1" s="141"/>
      <c r="G1" s="141"/>
      <c r="H1" s="141"/>
      <c r="I1" s="141"/>
      <c r="J1" s="141"/>
      <c r="K1" s="141"/>
      <c r="L1" s="141"/>
      <c r="M1" s="141"/>
      <c r="N1" s="141"/>
      <c r="O1" s="141"/>
      <c r="P1" s="141"/>
      <c r="Q1" s="141"/>
      <c r="R1" s="141"/>
      <c r="S1" s="141"/>
      <c r="T1" s="141"/>
      <c r="U1" s="141"/>
      <c r="V1" s="141"/>
    </row>
    <row r="2" spans="1:22" x14ac:dyDescent="0.25">
      <c r="A2" s="141"/>
      <c r="B2" s="141"/>
      <c r="C2" s="141"/>
      <c r="D2" s="141"/>
      <c r="E2" s="141"/>
      <c r="F2" s="141"/>
      <c r="G2" s="141"/>
      <c r="H2" s="141"/>
      <c r="I2" s="141"/>
      <c r="J2" s="141"/>
      <c r="K2" s="141"/>
      <c r="L2" s="141"/>
      <c r="M2" s="141"/>
      <c r="N2" s="141"/>
      <c r="O2" s="141"/>
      <c r="P2" s="141"/>
      <c r="Q2" s="141"/>
      <c r="R2" s="141"/>
      <c r="S2" s="141"/>
      <c r="T2" s="141"/>
      <c r="U2" s="141"/>
      <c r="V2" s="141"/>
    </row>
    <row r="3" spans="1:22" x14ac:dyDescent="0.25">
      <c r="U3"/>
      <c r="V3"/>
    </row>
    <row r="4" spans="1:22" ht="42.75" x14ac:dyDescent="0.25">
      <c r="A4" s="100" t="s">
        <v>2597</v>
      </c>
      <c r="B4" s="100" t="s">
        <v>2598</v>
      </c>
      <c r="C4" s="100" t="s">
        <v>452</v>
      </c>
      <c r="D4" s="101" t="s">
        <v>2599</v>
      </c>
      <c r="E4" s="101" t="s">
        <v>2600</v>
      </c>
      <c r="F4" s="101" t="s">
        <v>2601</v>
      </c>
      <c r="G4" s="101" t="s">
        <v>2596</v>
      </c>
      <c r="H4" s="101" t="s">
        <v>2602</v>
      </c>
      <c r="I4" s="101" t="s">
        <v>2603</v>
      </c>
      <c r="J4" s="101" t="s">
        <v>2596</v>
      </c>
      <c r="K4" s="101" t="s">
        <v>2604</v>
      </c>
      <c r="L4" s="101" t="s">
        <v>2596</v>
      </c>
      <c r="M4" s="101" t="s">
        <v>2605</v>
      </c>
      <c r="N4" s="101" t="s">
        <v>2596</v>
      </c>
      <c r="O4" s="101" t="s">
        <v>2606</v>
      </c>
      <c r="P4" s="101" t="s">
        <v>2596</v>
      </c>
      <c r="Q4" s="101" t="s">
        <v>2607</v>
      </c>
      <c r="R4" s="101" t="s">
        <v>2596</v>
      </c>
      <c r="S4" s="101" t="s">
        <v>2608</v>
      </c>
      <c r="T4" s="101" t="s">
        <v>2596</v>
      </c>
      <c r="U4" s="101" t="s">
        <v>2609</v>
      </c>
      <c r="V4" s="101" t="s">
        <v>2596</v>
      </c>
    </row>
    <row r="5" spans="1:22" x14ac:dyDescent="0.25">
      <c r="U5" s="1"/>
      <c r="V5" s="1"/>
    </row>
    <row r="6" spans="1:22" x14ac:dyDescent="0.25">
      <c r="A6" s="102">
        <v>44082</v>
      </c>
      <c r="B6" s="1" t="s">
        <v>2610</v>
      </c>
      <c r="C6" s="1" t="s">
        <v>2611</v>
      </c>
      <c r="D6" s="5">
        <v>1</v>
      </c>
      <c r="E6" s="5">
        <v>120</v>
      </c>
      <c r="F6" s="103">
        <v>1.478211395215655</v>
      </c>
      <c r="G6" s="103">
        <v>0.25030739788530304</v>
      </c>
      <c r="H6" s="103">
        <v>1.4884165548577715</v>
      </c>
      <c r="I6" s="103">
        <v>0.99314361318489131</v>
      </c>
      <c r="J6" s="103">
        <v>2.7689276154665896E-3</v>
      </c>
      <c r="K6" s="103">
        <v>0.74073307548520539</v>
      </c>
      <c r="L6" s="103">
        <v>1.7418301011285245E-5</v>
      </c>
      <c r="M6" s="103">
        <v>1.4837889426464619</v>
      </c>
      <c r="N6" s="103">
        <v>5.0747208446235554E-5</v>
      </c>
      <c r="O6" s="103">
        <v>0.87492174990986504</v>
      </c>
      <c r="P6" s="103">
        <v>2.5544411318743341E-3</v>
      </c>
      <c r="Q6" s="103">
        <v>1.0202077847788498E-2</v>
      </c>
      <c r="R6" s="103">
        <v>2.3341258614774234E-5</v>
      </c>
      <c r="S6" s="103">
        <v>7.4349470665893428E-5</v>
      </c>
      <c r="T6" s="103">
        <v>7.2103072926326942E-7</v>
      </c>
      <c r="U6" s="103">
        <v>0.28248718045747279</v>
      </c>
      <c r="V6" s="103">
        <v>8.393341954544046E-6</v>
      </c>
    </row>
    <row r="7" spans="1:22" x14ac:dyDescent="0.25">
      <c r="A7" s="102">
        <v>44082</v>
      </c>
      <c r="B7" s="1" t="s">
        <v>2610</v>
      </c>
      <c r="C7" s="1" t="s">
        <v>2612</v>
      </c>
      <c r="D7" s="5">
        <v>2</v>
      </c>
      <c r="E7" s="5">
        <v>120</v>
      </c>
      <c r="F7" s="103">
        <v>1.1013260123246136</v>
      </c>
      <c r="G7" s="103">
        <v>0.86433567462665228</v>
      </c>
      <c r="H7" s="103">
        <v>1.095651278145638</v>
      </c>
      <c r="I7" s="103">
        <v>1.005179325112074</v>
      </c>
      <c r="J7" s="103">
        <v>2.3799912070054767E-3</v>
      </c>
      <c r="K7" s="103">
        <v>0.74083341593293262</v>
      </c>
      <c r="L7" s="103">
        <v>2.151053128481814E-5</v>
      </c>
      <c r="M7" s="103">
        <v>1.4840215416487283</v>
      </c>
      <c r="N7" s="103">
        <v>6.2876174266401601E-5</v>
      </c>
      <c r="O7" s="103">
        <v>0.87876949021835316</v>
      </c>
      <c r="P7" s="103">
        <v>8.901764161203727E-3</v>
      </c>
      <c r="Q7" s="103">
        <v>8.9480602204096253E-3</v>
      </c>
      <c r="R7" s="103">
        <v>7.3386879207966819E-6</v>
      </c>
      <c r="S7" s="103">
        <v>2.2607612495547976E-5</v>
      </c>
      <c r="T7" s="103">
        <v>3.2569296122606922E-7</v>
      </c>
      <c r="U7" s="103">
        <v>0.2824934429646539</v>
      </c>
      <c r="V7" s="103">
        <v>9.2138839207202348E-6</v>
      </c>
    </row>
    <row r="8" spans="1:22" x14ac:dyDescent="0.25">
      <c r="A8" s="102">
        <v>44082</v>
      </c>
      <c r="B8" s="1" t="s">
        <v>2610</v>
      </c>
      <c r="C8" s="1" t="s">
        <v>2613</v>
      </c>
      <c r="D8" s="5">
        <v>3</v>
      </c>
      <c r="E8" s="5">
        <v>120</v>
      </c>
      <c r="F8" s="103">
        <v>2.790876625502015</v>
      </c>
      <c r="G8" s="103">
        <v>1.0452548848695038</v>
      </c>
      <c r="H8" s="103">
        <v>2.7924645703008144</v>
      </c>
      <c r="I8" s="103">
        <v>0.99943134648307164</v>
      </c>
      <c r="J8" s="103">
        <v>3.0809172993415232E-3</v>
      </c>
      <c r="K8" s="103">
        <v>0.74078549395215043</v>
      </c>
      <c r="L8" s="103">
        <v>1.872023337351119E-5</v>
      </c>
      <c r="M8" s="103">
        <v>1.4838754150318265</v>
      </c>
      <c r="N8" s="103">
        <v>6.0084931685494863E-5</v>
      </c>
      <c r="O8" s="103">
        <v>0.86165139215731135</v>
      </c>
      <c r="P8" s="103">
        <v>1.0266639694578134E-2</v>
      </c>
      <c r="Q8" s="103">
        <v>8.8954125202499838E-3</v>
      </c>
      <c r="R8" s="103">
        <v>8.9259517205219001E-6</v>
      </c>
      <c r="S8" s="103">
        <v>2.0435142151982412E-5</v>
      </c>
      <c r="T8" s="103">
        <v>3.5652597056175614E-7</v>
      </c>
      <c r="U8" s="103">
        <v>0.28248336276076469</v>
      </c>
      <c r="V8" s="103">
        <v>7.3871730075944124E-6</v>
      </c>
    </row>
    <row r="9" spans="1:22" x14ac:dyDescent="0.25">
      <c r="A9" s="102">
        <v>44082</v>
      </c>
      <c r="B9" s="1" t="s">
        <v>2610</v>
      </c>
      <c r="C9" s="1" t="s">
        <v>2614</v>
      </c>
      <c r="D9" s="5">
        <v>4</v>
      </c>
      <c r="E9" s="5">
        <v>120</v>
      </c>
      <c r="F9" s="103">
        <v>2.4105404840461655</v>
      </c>
      <c r="G9" s="103">
        <v>0.8534872432546845</v>
      </c>
      <c r="H9" s="103">
        <v>2.441618588284002</v>
      </c>
      <c r="I9" s="103">
        <v>0.98727151554834836</v>
      </c>
      <c r="J9" s="103">
        <v>4.2695329063903373E-3</v>
      </c>
      <c r="K9" s="103">
        <v>0.74068412536589734</v>
      </c>
      <c r="L9" s="103">
        <v>2.3209856949150127E-5</v>
      </c>
      <c r="M9" s="103">
        <v>1.4836271053421493</v>
      </c>
      <c r="N9" s="103">
        <v>5.9185933023580674E-5</v>
      </c>
      <c r="O9" s="103">
        <v>0.86547554434355023</v>
      </c>
      <c r="P9" s="103">
        <v>8.6078862166862457E-3</v>
      </c>
      <c r="Q9" s="103">
        <v>8.8638892904794892E-3</v>
      </c>
      <c r="R9" s="103">
        <v>1.1749007769226072E-5</v>
      </c>
      <c r="S9" s="103">
        <v>1.9463854556992369E-5</v>
      </c>
      <c r="T9" s="103">
        <v>2.9737332761061585E-7</v>
      </c>
      <c r="U9" s="103">
        <v>0.28249441720822277</v>
      </c>
      <c r="V9" s="103">
        <v>8.476317672705959E-6</v>
      </c>
    </row>
    <row r="10" spans="1:22" x14ac:dyDescent="0.25">
      <c r="A10" s="102">
        <v>44082</v>
      </c>
      <c r="B10" s="1" t="s">
        <v>2610</v>
      </c>
      <c r="C10" s="1" t="s">
        <v>2615</v>
      </c>
      <c r="D10" s="5">
        <v>5</v>
      </c>
      <c r="E10" s="5">
        <v>120</v>
      </c>
      <c r="F10" s="103">
        <v>0.97065767045139095</v>
      </c>
      <c r="G10" s="103">
        <v>1.0692726041690566</v>
      </c>
      <c r="H10" s="103">
        <v>0.99365285677710502</v>
      </c>
      <c r="I10" s="103">
        <v>0.9768579276264564</v>
      </c>
      <c r="J10" s="103">
        <v>4.3377212464356914E-3</v>
      </c>
      <c r="K10" s="103">
        <v>0.74059732509596066</v>
      </c>
      <c r="L10" s="103">
        <v>2.8092778932279867E-5</v>
      </c>
      <c r="M10" s="103">
        <v>1.483499894627343</v>
      </c>
      <c r="N10" s="103">
        <v>6.9737866777372669E-5</v>
      </c>
      <c r="O10" s="103">
        <v>0.8801074707051495</v>
      </c>
      <c r="P10" s="103">
        <v>1.0991496015717207E-2</v>
      </c>
      <c r="Q10" s="103">
        <v>8.9033841396223071E-3</v>
      </c>
      <c r="R10" s="103">
        <v>9.0437774061976891E-6</v>
      </c>
      <c r="S10" s="103">
        <v>1.9905540588178734E-5</v>
      </c>
      <c r="T10" s="103">
        <v>1.5096012870407026E-7</v>
      </c>
      <c r="U10" s="103">
        <v>0.28249280630458246</v>
      </c>
      <c r="V10" s="103">
        <v>7.3877029240186564E-6</v>
      </c>
    </row>
    <row r="11" spans="1:22" x14ac:dyDescent="0.25">
      <c r="A11" s="102">
        <v>44082</v>
      </c>
      <c r="B11" s="1" t="s">
        <v>2610</v>
      </c>
      <c r="C11" s="1" t="s">
        <v>2616</v>
      </c>
      <c r="D11" s="5">
        <v>6</v>
      </c>
      <c r="E11" s="5">
        <v>120</v>
      </c>
      <c r="F11" s="103">
        <v>1.4607611080915344</v>
      </c>
      <c r="G11" s="103">
        <v>0.40065718094843306</v>
      </c>
      <c r="H11" s="103">
        <v>1.5657331734397095</v>
      </c>
      <c r="I11" s="103">
        <v>0.93295660644555078</v>
      </c>
      <c r="J11" s="103">
        <v>3.8661828356714354E-3</v>
      </c>
      <c r="K11" s="103">
        <v>0.74023150669526061</v>
      </c>
      <c r="L11" s="103">
        <v>3.0826003297301416E-5</v>
      </c>
      <c r="M11" s="103">
        <v>1.4827111393246495</v>
      </c>
      <c r="N11" s="103">
        <v>7.1004547725639651E-5</v>
      </c>
      <c r="O11" s="103">
        <v>0.87509953278652508</v>
      </c>
      <c r="P11" s="103">
        <v>4.0830057550080515E-3</v>
      </c>
      <c r="Q11" s="103">
        <v>1.0176920242168536E-2</v>
      </c>
      <c r="R11" s="103">
        <v>6.9350917867468478E-5</v>
      </c>
      <c r="S11" s="103">
        <v>7.1945671895558833E-5</v>
      </c>
      <c r="T11" s="103">
        <v>1.2432459829990764E-6</v>
      </c>
      <c r="U11" s="103">
        <v>0.28248734840270495</v>
      </c>
      <c r="V11" s="103">
        <v>8.7748116495688195E-6</v>
      </c>
    </row>
    <row r="12" spans="1:22" x14ac:dyDescent="0.25">
      <c r="A12" s="102">
        <v>44082</v>
      </c>
      <c r="B12" s="1" t="s">
        <v>2610</v>
      </c>
      <c r="C12" s="1" t="s">
        <v>2617</v>
      </c>
      <c r="D12" s="5">
        <v>7</v>
      </c>
      <c r="E12" s="5">
        <v>120</v>
      </c>
      <c r="F12" s="103">
        <v>1.7053737477794093</v>
      </c>
      <c r="G12" s="103">
        <v>0.26066144456656581</v>
      </c>
      <c r="H12" s="103">
        <v>1.8197369958963032</v>
      </c>
      <c r="I12" s="103">
        <v>0.93715396874669532</v>
      </c>
      <c r="J12" s="103">
        <v>5.1230818366697671E-3</v>
      </c>
      <c r="K12" s="103">
        <v>0.7402664744204801</v>
      </c>
      <c r="L12" s="103">
        <v>3.3051866385701258E-5</v>
      </c>
      <c r="M12" s="103">
        <v>1.482803926063972</v>
      </c>
      <c r="N12" s="103">
        <v>6.8516055138344146E-5</v>
      </c>
      <c r="O12" s="103">
        <v>0.87261072098163839</v>
      </c>
      <c r="P12" s="103">
        <v>2.6608802398445596E-3</v>
      </c>
      <c r="Q12" s="103">
        <v>1.0182025947713539E-2</v>
      </c>
      <c r="R12" s="103">
        <v>3.3521107290592622E-5</v>
      </c>
      <c r="S12" s="103">
        <v>6.4677541728129672E-5</v>
      </c>
      <c r="T12" s="103">
        <v>2.198987852481617E-6</v>
      </c>
      <c r="U12" s="103">
        <v>0.28247223344532235</v>
      </c>
      <c r="V12" s="103">
        <v>1.0584965139414088E-5</v>
      </c>
    </row>
    <row r="13" spans="1:22" x14ac:dyDescent="0.25">
      <c r="A13" s="102">
        <v>44082</v>
      </c>
      <c r="B13" s="1" t="s">
        <v>2610</v>
      </c>
      <c r="C13" s="1" t="s">
        <v>2618</v>
      </c>
      <c r="D13" s="5">
        <v>8</v>
      </c>
      <c r="E13" s="5">
        <v>120</v>
      </c>
      <c r="F13" s="103">
        <v>1.4978846344773349</v>
      </c>
      <c r="G13" s="103">
        <v>0.42965816204792467</v>
      </c>
      <c r="H13" s="103">
        <v>1.5654848827591608</v>
      </c>
      <c r="I13" s="103">
        <v>0.95681833211785428</v>
      </c>
      <c r="J13" s="103">
        <v>3.0643477482173447E-3</v>
      </c>
      <c r="K13" s="103">
        <v>0.74043031788714364</v>
      </c>
      <c r="L13" s="103">
        <v>1.8512546565580265E-5</v>
      </c>
      <c r="M13" s="103">
        <v>1.4832038448808207</v>
      </c>
      <c r="N13" s="103">
        <v>6.8825513131593428E-5</v>
      </c>
      <c r="O13" s="103">
        <v>0.87472136299148284</v>
      </c>
      <c r="P13" s="103">
        <v>4.3427578091034197E-3</v>
      </c>
      <c r="Q13" s="103">
        <v>9.8620883243794935E-3</v>
      </c>
      <c r="R13" s="103">
        <v>9.2225668504851562E-6</v>
      </c>
      <c r="S13" s="103">
        <v>6.4120835806234758E-5</v>
      </c>
      <c r="T13" s="103">
        <v>4.1002204682386884E-7</v>
      </c>
      <c r="U13" s="103">
        <v>0.28250962257082946</v>
      </c>
      <c r="V13" s="103">
        <v>9.4670840586287195E-6</v>
      </c>
    </row>
    <row r="14" spans="1:22" x14ac:dyDescent="0.25">
      <c r="A14" s="102">
        <v>44082</v>
      </c>
      <c r="B14" s="1" t="s">
        <v>2610</v>
      </c>
      <c r="C14" s="1" t="s">
        <v>2619</v>
      </c>
      <c r="D14" s="5">
        <v>9</v>
      </c>
      <c r="E14" s="5">
        <v>120</v>
      </c>
      <c r="F14" s="103">
        <v>1.4154290797992992</v>
      </c>
      <c r="G14" s="103">
        <v>1.0465695035928675</v>
      </c>
      <c r="H14" s="103">
        <v>1.5556771533796003</v>
      </c>
      <c r="I14" s="103">
        <v>0.90984757134497862</v>
      </c>
      <c r="J14" s="103">
        <v>3.1336383873682722E-3</v>
      </c>
      <c r="K14" s="103">
        <v>0.74003901765596147</v>
      </c>
      <c r="L14" s="103">
        <v>2.0115127961835179E-5</v>
      </c>
      <c r="M14" s="103">
        <v>1.4823603928805942</v>
      </c>
      <c r="N14" s="103">
        <v>5.6732928508992347E-5</v>
      </c>
      <c r="O14" s="103">
        <v>0.87556154264191699</v>
      </c>
      <c r="P14" s="103">
        <v>1.0674300011838557E-2</v>
      </c>
      <c r="Q14" s="103">
        <v>8.8834649969682586E-3</v>
      </c>
      <c r="R14" s="103">
        <v>4.5492811332954983E-6</v>
      </c>
      <c r="S14" s="103">
        <v>2.0499297804483254E-5</v>
      </c>
      <c r="T14" s="103">
        <v>2.8312093519403117E-7</v>
      </c>
      <c r="U14" s="103">
        <v>0.28249948116964874</v>
      </c>
      <c r="V14" s="103">
        <v>8.4740339448806136E-6</v>
      </c>
    </row>
    <row r="15" spans="1:22" x14ac:dyDescent="0.25">
      <c r="A15" s="102">
        <v>44082</v>
      </c>
      <c r="B15" s="1" t="s">
        <v>2610</v>
      </c>
      <c r="C15" s="1" t="s">
        <v>2620</v>
      </c>
      <c r="D15" s="5">
        <v>10</v>
      </c>
      <c r="E15" s="5">
        <v>120</v>
      </c>
      <c r="F15" s="103">
        <v>0.75529391866229245</v>
      </c>
      <c r="G15" s="103">
        <v>1.1600683932046914</v>
      </c>
      <c r="H15" s="103">
        <v>0.84185368421582085</v>
      </c>
      <c r="I15" s="103">
        <v>0.89717956079962036</v>
      </c>
      <c r="J15" s="103">
        <v>3.522677079742726E-3</v>
      </c>
      <c r="K15" s="103">
        <v>0.73993351942535313</v>
      </c>
      <c r="L15" s="103">
        <v>2.5254486929724083E-5</v>
      </c>
      <c r="M15" s="103">
        <v>1.4821454842428627</v>
      </c>
      <c r="N15" s="103">
        <v>5.6204099175283795E-5</v>
      </c>
      <c r="O15" s="103">
        <v>0.8823171383278352</v>
      </c>
      <c r="P15" s="103">
        <v>1.1815846782637172E-2</v>
      </c>
      <c r="Q15" s="103">
        <v>8.8633305330021676E-3</v>
      </c>
      <c r="R15" s="103">
        <v>7.1114855846605288E-6</v>
      </c>
      <c r="S15" s="103">
        <v>1.8863781488497919E-5</v>
      </c>
      <c r="T15" s="103">
        <v>3.8195033877395387E-7</v>
      </c>
      <c r="U15" s="103">
        <v>0.28248787113958657</v>
      </c>
      <c r="V15" s="103">
        <v>8.1940669926596478E-6</v>
      </c>
    </row>
    <row r="16" spans="1:22" x14ac:dyDescent="0.25">
      <c r="A16" s="102">
        <v>44082</v>
      </c>
      <c r="B16" s="1" t="s">
        <v>842</v>
      </c>
      <c r="C16" s="1" t="s">
        <v>2621</v>
      </c>
      <c r="D16" s="5">
        <v>42</v>
      </c>
      <c r="E16" s="5">
        <v>120</v>
      </c>
      <c r="F16" s="103">
        <v>1.4833366651162583</v>
      </c>
      <c r="G16" s="103">
        <v>4.2614076360349577E-2</v>
      </c>
      <c r="H16" s="103">
        <v>1.5259148648327918</v>
      </c>
      <c r="I16" s="103">
        <v>0.97209660859998293</v>
      </c>
      <c r="J16" s="103">
        <v>6.0511234304304979E-3</v>
      </c>
      <c r="K16" s="103">
        <v>0.74055764151229131</v>
      </c>
      <c r="L16" s="103">
        <v>3.813036663823069E-5</v>
      </c>
      <c r="M16" s="103">
        <v>1.483399405556687</v>
      </c>
      <c r="N16" s="103">
        <v>1.34296385787647E-4</v>
      </c>
      <c r="O16" s="103">
        <v>0.87486954071280232</v>
      </c>
      <c r="P16" s="103">
        <v>4.3413016335431181E-4</v>
      </c>
      <c r="Q16" s="103">
        <v>1.9831207707742899E-2</v>
      </c>
      <c r="R16" s="103">
        <v>1.9504580718350756E-4</v>
      </c>
      <c r="S16" s="103">
        <v>3.7714901436680626E-4</v>
      </c>
      <c r="T16" s="103">
        <v>3.0395729387104603E-6</v>
      </c>
      <c r="U16" s="103">
        <v>0.28245517580189777</v>
      </c>
      <c r="V16" s="103">
        <v>9.7323362426812194E-6</v>
      </c>
    </row>
    <row r="17" spans="1:22" x14ac:dyDescent="0.25">
      <c r="A17" s="102">
        <v>44082</v>
      </c>
      <c r="B17" s="1" t="s">
        <v>842</v>
      </c>
      <c r="C17" s="1" t="s">
        <v>2622</v>
      </c>
      <c r="D17" s="5">
        <v>43</v>
      </c>
      <c r="E17" s="5">
        <v>120</v>
      </c>
      <c r="F17" s="103">
        <v>1.4385566974265649</v>
      </c>
      <c r="G17" s="103">
        <v>7.0686523159567943E-2</v>
      </c>
      <c r="H17" s="103">
        <v>1.4247205540850931</v>
      </c>
      <c r="I17" s="103">
        <v>1.0097114787189667</v>
      </c>
      <c r="J17" s="103">
        <v>4.5732712953774676E-3</v>
      </c>
      <c r="K17" s="103">
        <v>0.74087120353727587</v>
      </c>
      <c r="L17" s="103">
        <v>2.5708938671620678E-5</v>
      </c>
      <c r="M17" s="103">
        <v>1.4840218856602789</v>
      </c>
      <c r="N17" s="103">
        <v>7.1458377234067476E-5</v>
      </c>
      <c r="O17" s="103">
        <v>0.87532580272681149</v>
      </c>
      <c r="P17" s="103">
        <v>7.2086596221855245E-4</v>
      </c>
      <c r="Q17" s="103">
        <v>1.5291891474147603E-2</v>
      </c>
      <c r="R17" s="103">
        <v>1.6055968897478451E-4</v>
      </c>
      <c r="S17" s="103">
        <v>2.1788426384533024E-4</v>
      </c>
      <c r="T17" s="103">
        <v>1.990255985339322E-6</v>
      </c>
      <c r="U17" s="103">
        <v>0.28247153456410062</v>
      </c>
      <c r="V17" s="103">
        <v>9.3549972066817425E-6</v>
      </c>
    </row>
    <row r="18" spans="1:22" x14ac:dyDescent="0.25">
      <c r="A18" s="102">
        <v>44082</v>
      </c>
      <c r="B18" s="1" t="s">
        <v>842</v>
      </c>
      <c r="C18" s="1" t="s">
        <v>2623</v>
      </c>
      <c r="D18" s="5">
        <v>44</v>
      </c>
      <c r="E18" s="5">
        <v>120</v>
      </c>
      <c r="F18" s="103">
        <v>1.5587783262327362</v>
      </c>
      <c r="G18" s="103">
        <v>6.7589843582453998E-2</v>
      </c>
      <c r="H18" s="103">
        <v>1.565239751277957</v>
      </c>
      <c r="I18" s="103">
        <v>0.99587192630397647</v>
      </c>
      <c r="J18" s="103">
        <v>5.14973713536935E-3</v>
      </c>
      <c r="K18" s="103">
        <v>0.74075581994967654</v>
      </c>
      <c r="L18" s="103">
        <v>2.837205546413568E-5</v>
      </c>
      <c r="M18" s="103">
        <v>1.483822183279496</v>
      </c>
      <c r="N18" s="103">
        <v>6.8660805796592046E-5</v>
      </c>
      <c r="O18" s="103">
        <v>0.87410140522037139</v>
      </c>
      <c r="P18" s="103">
        <v>6.8782905407105248E-4</v>
      </c>
      <c r="Q18" s="103">
        <v>1.5711825682619189E-2</v>
      </c>
      <c r="R18" s="103">
        <v>1.0327440084752244E-4</v>
      </c>
      <c r="S18" s="103">
        <v>2.2914104699573535E-4</v>
      </c>
      <c r="T18" s="103">
        <v>1.1730978593987596E-6</v>
      </c>
      <c r="U18" s="103">
        <v>0.28245218925123122</v>
      </c>
      <c r="V18" s="103">
        <v>8.4375537006368261E-6</v>
      </c>
    </row>
    <row r="19" spans="1:22" x14ac:dyDescent="0.25">
      <c r="A19" s="102">
        <v>44082</v>
      </c>
      <c r="B19" s="1" t="s">
        <v>842</v>
      </c>
      <c r="C19" s="1" t="s">
        <v>2624</v>
      </c>
      <c r="D19" s="5">
        <v>45</v>
      </c>
      <c r="E19" s="5">
        <v>114</v>
      </c>
      <c r="F19" s="103">
        <v>1.5384820068166121</v>
      </c>
      <c r="G19" s="103">
        <v>5.3120056934945474E-2</v>
      </c>
      <c r="H19" s="103">
        <v>1.5737559781129675</v>
      </c>
      <c r="I19" s="103">
        <v>0.97758612403261458</v>
      </c>
      <c r="J19" s="103">
        <v>5.5789505988568166E-3</v>
      </c>
      <c r="K19" s="103">
        <v>0.7406033944930126</v>
      </c>
      <c r="L19" s="103">
        <v>3.4778510512130336E-5</v>
      </c>
      <c r="M19" s="103">
        <v>1.4832810556849807</v>
      </c>
      <c r="N19" s="103">
        <v>1.7729564081751711E-4</v>
      </c>
      <c r="O19" s="103">
        <v>0.87430799291173766</v>
      </c>
      <c r="P19" s="103">
        <v>5.4015341738800234E-4</v>
      </c>
      <c r="Q19" s="103">
        <v>1.706955808529299E-2</v>
      </c>
      <c r="R19" s="103">
        <v>2.0983742701249572E-4</v>
      </c>
      <c r="S19" s="103">
        <v>2.5975854637238214E-4</v>
      </c>
      <c r="T19" s="103">
        <v>1.3852773609813666E-6</v>
      </c>
      <c r="U19" s="103">
        <v>0.28245784087990994</v>
      </c>
      <c r="V19" s="103">
        <v>1.1731587523763068E-5</v>
      </c>
    </row>
    <row r="20" spans="1:22" x14ac:dyDescent="0.25">
      <c r="A20" s="102">
        <v>44082</v>
      </c>
      <c r="B20" s="1" t="s">
        <v>842</v>
      </c>
      <c r="C20" s="1" t="s">
        <v>2625</v>
      </c>
      <c r="D20" s="5">
        <v>46</v>
      </c>
      <c r="E20" s="5">
        <v>120</v>
      </c>
      <c r="F20" s="103">
        <v>1.4915361353876979</v>
      </c>
      <c r="G20" s="103">
        <v>3.5633994039544967E-2</v>
      </c>
      <c r="H20" s="103">
        <v>1.5306713005454582</v>
      </c>
      <c r="I20" s="103">
        <v>0.97443267856148197</v>
      </c>
      <c r="J20" s="103">
        <v>3.861531281199791E-3</v>
      </c>
      <c r="K20" s="103">
        <v>0.74057711140332905</v>
      </c>
      <c r="L20" s="103">
        <v>2.9029369241823385E-5</v>
      </c>
      <c r="M20" s="103">
        <v>1.4834172127632299</v>
      </c>
      <c r="N20" s="103">
        <v>6.2568712753921491E-5</v>
      </c>
      <c r="O20" s="103">
        <v>0.87478602227154068</v>
      </c>
      <c r="P20" s="103">
        <v>3.6271239432126239E-4</v>
      </c>
      <c r="Q20" s="103">
        <v>2.2897911065595473E-2</v>
      </c>
      <c r="R20" s="103">
        <v>2.0449798833122338E-4</v>
      </c>
      <c r="S20" s="103">
        <v>4.3323919994756689E-4</v>
      </c>
      <c r="T20" s="103">
        <v>1.1409064034751448E-6</v>
      </c>
      <c r="U20" s="103">
        <v>0.28245092177256192</v>
      </c>
      <c r="V20" s="103">
        <v>8.4322547156453297E-6</v>
      </c>
    </row>
    <row r="21" spans="1:22" x14ac:dyDescent="0.25">
      <c r="A21" s="102">
        <v>44082</v>
      </c>
      <c r="B21" s="1" t="s">
        <v>842</v>
      </c>
      <c r="C21" s="1" t="s">
        <v>2626</v>
      </c>
      <c r="D21" s="5">
        <v>47</v>
      </c>
      <c r="E21" s="5">
        <v>120</v>
      </c>
      <c r="F21" s="103">
        <v>1.4548600747779132</v>
      </c>
      <c r="G21" s="103">
        <v>3.9964217165581836E-2</v>
      </c>
      <c r="H21" s="103">
        <v>1.5258007204728221</v>
      </c>
      <c r="I21" s="103">
        <v>0.95350595609043531</v>
      </c>
      <c r="J21" s="103">
        <v>4.6997156367408425E-3</v>
      </c>
      <c r="K21" s="103">
        <v>0.74040271663206114</v>
      </c>
      <c r="L21" s="103">
        <v>3.1291494536264569E-5</v>
      </c>
      <c r="M21" s="103">
        <v>1.4830986760112976</v>
      </c>
      <c r="N21" s="103">
        <v>6.5538736717110055E-5</v>
      </c>
      <c r="O21" s="103">
        <v>0.87515966046786964</v>
      </c>
      <c r="P21" s="103">
        <v>4.0732122138516642E-4</v>
      </c>
      <c r="Q21" s="103">
        <v>2.2360828455703606E-2</v>
      </c>
      <c r="R21" s="103">
        <v>1.529327574222102E-4</v>
      </c>
      <c r="S21" s="103">
        <v>4.4656931310222851E-4</v>
      </c>
      <c r="T21" s="103">
        <v>1.5696245980952146E-6</v>
      </c>
      <c r="U21" s="103">
        <v>0.28246015185210915</v>
      </c>
      <c r="V21" s="103">
        <v>8.7137447217484866E-6</v>
      </c>
    </row>
    <row r="22" spans="1:22" x14ac:dyDescent="0.25">
      <c r="A22" s="102">
        <v>44082</v>
      </c>
      <c r="B22" s="1" t="s">
        <v>842</v>
      </c>
      <c r="C22" s="1" t="s">
        <v>2627</v>
      </c>
      <c r="D22" s="5">
        <v>48</v>
      </c>
      <c r="E22" s="5">
        <v>120</v>
      </c>
      <c r="F22" s="103">
        <v>1.4577558979451446</v>
      </c>
      <c r="G22" s="103">
        <v>5.7094125342690843E-2</v>
      </c>
      <c r="H22" s="103">
        <v>1.5411962991008172</v>
      </c>
      <c r="I22" s="103">
        <v>0.94585997824913381</v>
      </c>
      <c r="J22" s="103">
        <v>3.1846732207214492E-3</v>
      </c>
      <c r="K22" s="103">
        <v>0.74033900841473477</v>
      </c>
      <c r="L22" s="103">
        <v>2.3428905206644525E-5</v>
      </c>
      <c r="M22" s="103">
        <v>1.4829983693010429</v>
      </c>
      <c r="N22" s="103">
        <v>5.8614422402521359E-5</v>
      </c>
      <c r="O22" s="103">
        <v>0.87513015340196698</v>
      </c>
      <c r="P22" s="103">
        <v>5.8209603028462555E-4</v>
      </c>
      <c r="Q22" s="103">
        <v>1.8126875751291866E-2</v>
      </c>
      <c r="R22" s="103">
        <v>1.4834880408102875E-4</v>
      </c>
      <c r="S22" s="103">
        <v>3.4671667896937866E-4</v>
      </c>
      <c r="T22" s="103">
        <v>2.0611154491981745E-6</v>
      </c>
      <c r="U22" s="103">
        <v>0.2824531319425363</v>
      </c>
      <c r="V22" s="103">
        <v>9.27247256644195E-6</v>
      </c>
    </row>
    <row r="23" spans="1:22" x14ac:dyDescent="0.25">
      <c r="A23" s="102">
        <v>44082</v>
      </c>
      <c r="B23" s="1" t="s">
        <v>842</v>
      </c>
      <c r="C23" s="1" t="s">
        <v>2628</v>
      </c>
      <c r="D23" s="5">
        <v>49</v>
      </c>
      <c r="E23" s="5">
        <v>120</v>
      </c>
      <c r="F23" s="103">
        <v>1.4038177391472333</v>
      </c>
      <c r="G23" s="103">
        <v>6.4164947840723449E-2</v>
      </c>
      <c r="H23" s="103">
        <v>1.5082330803708694</v>
      </c>
      <c r="I23" s="103">
        <v>0.93076975794884387</v>
      </c>
      <c r="J23" s="103">
        <v>3.201929254073815E-3</v>
      </c>
      <c r="K23" s="103">
        <v>0.74021328897547012</v>
      </c>
      <c r="L23" s="103">
        <v>2.79755476887805E-5</v>
      </c>
      <c r="M23" s="103">
        <v>1.4826774282194901</v>
      </c>
      <c r="N23" s="103">
        <v>5.1742476585015315E-5</v>
      </c>
      <c r="O23" s="103">
        <v>0.87567992102953507</v>
      </c>
      <c r="P23" s="103">
        <v>6.5403104374887823E-4</v>
      </c>
      <c r="Q23" s="103">
        <v>1.9831844607719262E-2</v>
      </c>
      <c r="R23" s="103">
        <v>1.1562779687843834E-4</v>
      </c>
      <c r="S23" s="103">
        <v>3.7672820851976287E-4</v>
      </c>
      <c r="T23" s="103">
        <v>1.8835607664306782E-6</v>
      </c>
      <c r="U23" s="103">
        <v>0.28246109253411961</v>
      </c>
      <c r="V23" s="103">
        <v>1.0024872778947544E-5</v>
      </c>
    </row>
    <row r="24" spans="1:22" x14ac:dyDescent="0.25">
      <c r="A24" s="102">
        <v>44082</v>
      </c>
      <c r="B24" s="1" t="s">
        <v>842</v>
      </c>
      <c r="C24" s="1" t="s">
        <v>2629</v>
      </c>
      <c r="D24" s="5">
        <v>50</v>
      </c>
      <c r="E24" s="5">
        <v>120</v>
      </c>
      <c r="F24" s="103">
        <v>1.3599806758950936</v>
      </c>
      <c r="G24" s="103">
        <v>5.6538843315238591E-2</v>
      </c>
      <c r="H24" s="103">
        <v>1.5441969176573422</v>
      </c>
      <c r="I24" s="103">
        <v>0.880704177261461</v>
      </c>
      <c r="J24" s="103">
        <v>5.3029626625962943E-3</v>
      </c>
      <c r="K24" s="103">
        <v>0.73979633618010232</v>
      </c>
      <c r="L24" s="103">
        <v>3.2685750880303054E-5</v>
      </c>
      <c r="M24" s="103">
        <v>1.4818329596820738</v>
      </c>
      <c r="N24" s="103">
        <v>8.4386483022281462E-5</v>
      </c>
      <c r="O24" s="103">
        <v>0.87612698708917225</v>
      </c>
      <c r="P24" s="103">
        <v>5.7657164443633752E-4</v>
      </c>
      <c r="Q24" s="103">
        <v>1.4714460299006193E-2</v>
      </c>
      <c r="R24" s="103">
        <v>7.7416509461567204E-5</v>
      </c>
      <c r="S24" s="103">
        <v>1.9941392744998168E-4</v>
      </c>
      <c r="T24" s="103">
        <v>3.5693822771693554E-6</v>
      </c>
      <c r="U24" s="103">
        <v>0.28245496468976822</v>
      </c>
      <c r="V24" s="103">
        <v>8.5686419117793649E-6</v>
      </c>
    </row>
    <row r="25" spans="1:22" x14ac:dyDescent="0.25">
      <c r="A25" s="102">
        <v>44082</v>
      </c>
      <c r="B25" s="1" t="s">
        <v>842</v>
      </c>
      <c r="C25" s="1" t="s">
        <v>2630</v>
      </c>
      <c r="D25" s="5">
        <v>51</v>
      </c>
      <c r="E25" s="5">
        <v>120</v>
      </c>
      <c r="F25" s="103">
        <v>1.4055427197308361</v>
      </c>
      <c r="G25" s="103">
        <v>8.7884854804156434E-2</v>
      </c>
      <c r="H25" s="103">
        <v>1.5969209643917697</v>
      </c>
      <c r="I25" s="103">
        <v>0.88015797341991486</v>
      </c>
      <c r="J25" s="103">
        <v>3.4414808511936731E-3</v>
      </c>
      <c r="K25" s="103">
        <v>0.73979178861745032</v>
      </c>
      <c r="L25" s="103">
        <v>2.6715570551961034E-5</v>
      </c>
      <c r="M25" s="103">
        <v>1.4818856437987507</v>
      </c>
      <c r="N25" s="103">
        <v>6.1195150327144111E-5</v>
      </c>
      <c r="O25" s="103">
        <v>0.87566233372595403</v>
      </c>
      <c r="P25" s="103">
        <v>8.9585735273492667E-4</v>
      </c>
      <c r="Q25" s="103">
        <v>1.5047303348481133E-2</v>
      </c>
      <c r="R25" s="103">
        <v>9.5286608303664041E-5</v>
      </c>
      <c r="S25" s="103">
        <v>2.3892121970068469E-4</v>
      </c>
      <c r="T25" s="103">
        <v>3.7572551446125155E-7</v>
      </c>
      <c r="U25" s="103">
        <v>0.28245543348668706</v>
      </c>
      <c r="V25" s="103">
        <v>8.228143121587049E-6</v>
      </c>
    </row>
    <row r="26" spans="1:22" x14ac:dyDescent="0.25">
      <c r="A26" s="102">
        <v>44082</v>
      </c>
      <c r="B26" s="1" t="s">
        <v>2631</v>
      </c>
      <c r="C26" s="1" t="s">
        <v>2632</v>
      </c>
      <c r="D26" s="5">
        <v>77</v>
      </c>
      <c r="E26" s="5">
        <v>120</v>
      </c>
      <c r="F26" s="103">
        <v>1.5443298688770934</v>
      </c>
      <c r="G26" s="103">
        <v>3.1390306009577304E-2</v>
      </c>
      <c r="H26" s="103">
        <v>1.5160010067975298</v>
      </c>
      <c r="I26" s="103">
        <v>1.0186865720751774</v>
      </c>
      <c r="J26" s="103">
        <v>3.6036780471299635E-3</v>
      </c>
      <c r="K26" s="103">
        <v>0.7409460405980961</v>
      </c>
      <c r="L26" s="103">
        <v>2.5769907272329025E-5</v>
      </c>
      <c r="M26" s="103">
        <v>1.4841732670348737</v>
      </c>
      <c r="N26" s="103">
        <v>5.3405062566201875E-5</v>
      </c>
      <c r="O26" s="103">
        <v>0.87424846497878628</v>
      </c>
      <c r="P26" s="103">
        <v>3.1954562380480991E-4</v>
      </c>
      <c r="Q26" s="103">
        <v>3.2862969961766145E-2</v>
      </c>
      <c r="R26" s="103">
        <v>1.5727358025828498E-4</v>
      </c>
      <c r="S26" s="103">
        <v>1.1322075559247052E-3</v>
      </c>
      <c r="T26" s="103">
        <v>3.2180500953571113E-6</v>
      </c>
      <c r="U26" s="103">
        <v>0.2819971415057641</v>
      </c>
      <c r="V26" s="103">
        <v>9.0720470292676369E-6</v>
      </c>
    </row>
    <row r="27" spans="1:22" x14ac:dyDescent="0.25">
      <c r="A27" s="102">
        <v>44082</v>
      </c>
      <c r="B27" s="1" t="s">
        <v>2631</v>
      </c>
      <c r="C27" s="1" t="s">
        <v>2633</v>
      </c>
      <c r="D27" s="5">
        <v>78</v>
      </c>
      <c r="E27" s="5">
        <v>120</v>
      </c>
      <c r="F27" s="103">
        <v>1.5095143821714516</v>
      </c>
      <c r="G27" s="103">
        <v>3.4477470344282481E-2</v>
      </c>
      <c r="H27" s="103">
        <v>1.522352179572432</v>
      </c>
      <c r="I27" s="103">
        <v>0.99156713040960998</v>
      </c>
      <c r="J27" s="103">
        <v>4.1201499547973289E-3</v>
      </c>
      <c r="K27" s="103">
        <v>0.74071993352299104</v>
      </c>
      <c r="L27" s="103">
        <v>3.5059872984355788E-5</v>
      </c>
      <c r="M27" s="103">
        <v>1.4837194981527746</v>
      </c>
      <c r="N27" s="103">
        <v>7.6134421747763232E-5</v>
      </c>
      <c r="O27" s="103">
        <v>0.87460292674319196</v>
      </c>
      <c r="P27" s="103">
        <v>3.5102173163410115E-4</v>
      </c>
      <c r="Q27" s="103">
        <v>3.2285378856246057E-2</v>
      </c>
      <c r="R27" s="103">
        <v>2.8533720394802853E-4</v>
      </c>
      <c r="S27" s="103">
        <v>1.0583941217122369E-3</v>
      </c>
      <c r="T27" s="103">
        <v>2.8741647433302209E-6</v>
      </c>
      <c r="U27" s="103">
        <v>0.28199788098491929</v>
      </c>
      <c r="V27" s="103">
        <v>1.1171715368099283E-5</v>
      </c>
    </row>
    <row r="28" spans="1:22" x14ac:dyDescent="0.25">
      <c r="A28" s="102">
        <v>44082</v>
      </c>
      <c r="B28" s="1" t="s">
        <v>2631</v>
      </c>
      <c r="C28" s="1" t="s">
        <v>2634</v>
      </c>
      <c r="D28" s="5">
        <v>79</v>
      </c>
      <c r="E28" s="5">
        <v>120</v>
      </c>
      <c r="F28" s="103">
        <v>1.5442037318496478</v>
      </c>
      <c r="G28" s="103">
        <v>3.4034585115652251E-2</v>
      </c>
      <c r="H28" s="103">
        <v>1.5651423395927602</v>
      </c>
      <c r="I28" s="103">
        <v>0.98662191468888349</v>
      </c>
      <c r="J28" s="103">
        <v>3.7682269815849873E-3</v>
      </c>
      <c r="K28" s="103">
        <v>0.74067871045718348</v>
      </c>
      <c r="L28" s="103">
        <v>2.3745014000551183E-5</v>
      </c>
      <c r="M28" s="103">
        <v>1.4836459075889508</v>
      </c>
      <c r="N28" s="103">
        <v>5.7777391914962681E-5</v>
      </c>
      <c r="O28" s="103">
        <v>0.87424974893971519</v>
      </c>
      <c r="P28" s="103">
        <v>3.4657590152532987E-4</v>
      </c>
      <c r="Q28" s="103">
        <v>3.2445908270453461E-2</v>
      </c>
      <c r="R28" s="103">
        <v>2.0758876186383979E-4</v>
      </c>
      <c r="S28" s="103">
        <v>1.1132491655092059E-3</v>
      </c>
      <c r="T28" s="103">
        <v>2.5314301022621319E-6</v>
      </c>
      <c r="U28" s="103">
        <v>0.28198684412972297</v>
      </c>
      <c r="V28" s="103">
        <v>1.0764913116155913E-5</v>
      </c>
    </row>
    <row r="29" spans="1:22" x14ac:dyDescent="0.25">
      <c r="A29" s="102">
        <v>44082</v>
      </c>
      <c r="B29" s="1" t="s">
        <v>2631</v>
      </c>
      <c r="C29" s="1" t="s">
        <v>2635</v>
      </c>
      <c r="D29" s="5">
        <v>80</v>
      </c>
      <c r="E29" s="5">
        <v>120</v>
      </c>
      <c r="F29" s="103">
        <v>1.5555000233905072</v>
      </c>
      <c r="G29" s="103">
        <v>3.4959126841815139E-2</v>
      </c>
      <c r="H29" s="103">
        <v>1.5972831126891471</v>
      </c>
      <c r="I29" s="103">
        <v>0.97384115003363747</v>
      </c>
      <c r="J29" s="103">
        <v>4.5840652991477977E-3</v>
      </c>
      <c r="K29" s="103">
        <v>0.7405721812817011</v>
      </c>
      <c r="L29" s="103">
        <v>3.3372334670959821E-5</v>
      </c>
      <c r="M29" s="103">
        <v>1.4834283029416793</v>
      </c>
      <c r="N29" s="103">
        <v>5.9350006658650986E-5</v>
      </c>
      <c r="O29" s="103">
        <v>0.8741347703791551</v>
      </c>
      <c r="P29" s="103">
        <v>3.5574873935936591E-4</v>
      </c>
      <c r="Q29" s="103">
        <v>3.1142177202125476E-2</v>
      </c>
      <c r="R29" s="103">
        <v>4.1773490965116186E-4</v>
      </c>
      <c r="S29" s="103">
        <v>1.0251404711782701E-3</v>
      </c>
      <c r="T29" s="103">
        <v>3.5645789922324434E-6</v>
      </c>
      <c r="U29" s="103">
        <v>0.28198988327528102</v>
      </c>
      <c r="V29" s="103">
        <v>1.0999137206120647E-5</v>
      </c>
    </row>
    <row r="30" spans="1:22" x14ac:dyDescent="0.25">
      <c r="A30" s="102">
        <v>44082</v>
      </c>
      <c r="B30" s="1" t="s">
        <v>2631</v>
      </c>
      <c r="C30" s="1" t="s">
        <v>2636</v>
      </c>
      <c r="D30" s="5">
        <v>81</v>
      </c>
      <c r="E30" s="5">
        <v>120</v>
      </c>
      <c r="F30" s="103">
        <v>1.5243132705264826</v>
      </c>
      <c r="G30" s="103">
        <v>3.5298577864714638E-2</v>
      </c>
      <c r="H30" s="103">
        <v>1.5496539974347754</v>
      </c>
      <c r="I30" s="103">
        <v>0.98364749360164228</v>
      </c>
      <c r="J30" s="103">
        <v>3.5871886245389716E-3</v>
      </c>
      <c r="K30" s="103">
        <v>0.74065391693977223</v>
      </c>
      <c r="L30" s="103">
        <v>2.2207728545730488E-5</v>
      </c>
      <c r="M30" s="103">
        <v>1.4836055923338327</v>
      </c>
      <c r="N30" s="103">
        <v>5.8872952210316742E-5</v>
      </c>
      <c r="O30" s="103">
        <v>0.87445223945285777</v>
      </c>
      <c r="P30" s="103">
        <v>3.5938916971897168E-4</v>
      </c>
      <c r="Q30" s="103">
        <v>2.9909724720444897E-2</v>
      </c>
      <c r="R30" s="103">
        <v>1.0643348639646414E-4</v>
      </c>
      <c r="S30" s="103">
        <v>1.0323366692465382E-3</v>
      </c>
      <c r="T30" s="103">
        <v>9.3388827912610151E-7</v>
      </c>
      <c r="U30" s="103">
        <v>0.28198548565831577</v>
      </c>
      <c r="V30" s="103">
        <v>1.016262818107368E-5</v>
      </c>
    </row>
    <row r="31" spans="1:22" x14ac:dyDescent="0.25">
      <c r="A31" s="102">
        <v>44082</v>
      </c>
      <c r="B31" s="1" t="s">
        <v>2631</v>
      </c>
      <c r="C31" s="1" t="s">
        <v>2637</v>
      </c>
      <c r="D31" s="5">
        <v>82</v>
      </c>
      <c r="E31" s="5">
        <v>120</v>
      </c>
      <c r="F31" s="103">
        <v>1.4720619683130143</v>
      </c>
      <c r="G31" s="103">
        <v>4.7565834979083232E-2</v>
      </c>
      <c r="H31" s="103">
        <v>1.5688408333930959</v>
      </c>
      <c r="I31" s="103">
        <v>0.93831186502790864</v>
      </c>
      <c r="J31" s="103">
        <v>4.8764127751665665E-3</v>
      </c>
      <c r="K31" s="103">
        <v>0.74027612100712636</v>
      </c>
      <c r="L31" s="103">
        <v>3.1642850554423462E-5</v>
      </c>
      <c r="M31" s="103">
        <v>1.4828339982753278</v>
      </c>
      <c r="N31" s="103">
        <v>6.0373866134758851E-5</v>
      </c>
      <c r="O31" s="103">
        <v>0.8749843959209288</v>
      </c>
      <c r="P31" s="103">
        <v>4.8450877731398453E-4</v>
      </c>
      <c r="Q31" s="103">
        <v>3.0507897328401565E-2</v>
      </c>
      <c r="R31" s="103">
        <v>2.2755826761342487E-4</v>
      </c>
      <c r="S31" s="103">
        <v>1.0865897040157032E-3</v>
      </c>
      <c r="T31" s="103">
        <v>2.6330068388125888E-6</v>
      </c>
      <c r="U31" s="103">
        <v>0.28199890345770467</v>
      </c>
      <c r="V31" s="103">
        <v>1.1816007029497644E-5</v>
      </c>
    </row>
    <row r="32" spans="1:22" x14ac:dyDescent="0.25">
      <c r="A32" s="102">
        <v>44082</v>
      </c>
      <c r="B32" s="1" t="s">
        <v>2631</v>
      </c>
      <c r="C32" s="1" t="s">
        <v>2638</v>
      </c>
      <c r="D32" s="5">
        <v>83</v>
      </c>
      <c r="E32" s="5">
        <v>120</v>
      </c>
      <c r="F32" s="103">
        <v>1.4904720177297661</v>
      </c>
      <c r="G32" s="103">
        <v>4.140162944053534E-2</v>
      </c>
      <c r="H32" s="103">
        <v>1.5846513079361821</v>
      </c>
      <c r="I32" s="103">
        <v>0.94056781467648354</v>
      </c>
      <c r="J32" s="103">
        <v>3.7851348451384713E-3</v>
      </c>
      <c r="K32" s="103">
        <v>0.74029491598225838</v>
      </c>
      <c r="L32" s="103">
        <v>2.9347233879247758E-5</v>
      </c>
      <c r="M32" s="103">
        <v>1.4828727259609253</v>
      </c>
      <c r="N32" s="103">
        <v>6.6898070004817409E-5</v>
      </c>
      <c r="O32" s="103">
        <v>0.87479686074688945</v>
      </c>
      <c r="P32" s="103">
        <v>4.2158269468455E-4</v>
      </c>
      <c r="Q32" s="103">
        <v>3.0224664544145869E-2</v>
      </c>
      <c r="R32" s="103">
        <v>1.7695169808417514E-4</v>
      </c>
      <c r="S32" s="103">
        <v>1.0964912355486182E-3</v>
      </c>
      <c r="T32" s="103">
        <v>2.0175499845694317E-6</v>
      </c>
      <c r="U32" s="103">
        <v>0.28199042551661485</v>
      </c>
      <c r="V32" s="103">
        <v>1.0695452773879104E-5</v>
      </c>
    </row>
    <row r="33" spans="1:22" x14ac:dyDescent="0.25">
      <c r="A33" s="102">
        <v>44082</v>
      </c>
      <c r="B33" s="1" t="s">
        <v>2631</v>
      </c>
      <c r="C33" s="1" t="s">
        <v>2639</v>
      </c>
      <c r="D33" s="5">
        <v>84</v>
      </c>
      <c r="E33" s="5">
        <v>120</v>
      </c>
      <c r="F33" s="103">
        <v>1.4475861439777291</v>
      </c>
      <c r="G33" s="103">
        <v>4.0601917093210899E-2</v>
      </c>
      <c r="H33" s="103">
        <v>1.5407272062746096</v>
      </c>
      <c r="I33" s="103">
        <v>0.93954733718106387</v>
      </c>
      <c r="J33" s="103">
        <v>4.1721799155728994E-3</v>
      </c>
      <c r="K33" s="103">
        <v>0.74028641402721618</v>
      </c>
      <c r="L33" s="103">
        <v>2.7281470014811446E-5</v>
      </c>
      <c r="M33" s="103">
        <v>1.4828603043117603</v>
      </c>
      <c r="N33" s="103">
        <v>6.8709917112668708E-5</v>
      </c>
      <c r="O33" s="103">
        <v>0.87523378276426722</v>
      </c>
      <c r="P33" s="103">
        <v>4.1395048125335862E-4</v>
      </c>
      <c r="Q33" s="103">
        <v>2.9429073078104662E-2</v>
      </c>
      <c r="R33" s="103">
        <v>1.9653424243496628E-4</v>
      </c>
      <c r="S33" s="103">
        <v>1.0666123389964823E-3</v>
      </c>
      <c r="T33" s="103">
        <v>2.3576786466496058E-6</v>
      </c>
      <c r="U33" s="103">
        <v>0.28199723495192469</v>
      </c>
      <c r="V33" s="103">
        <v>1.0564644940089355E-5</v>
      </c>
    </row>
    <row r="34" spans="1:22" x14ac:dyDescent="0.25">
      <c r="A34" s="102">
        <v>44082</v>
      </c>
      <c r="B34" s="1" t="s">
        <v>2631</v>
      </c>
      <c r="C34" s="1" t="s">
        <v>2640</v>
      </c>
      <c r="D34" s="5">
        <v>85</v>
      </c>
      <c r="E34" s="5">
        <v>120</v>
      </c>
      <c r="F34" s="103">
        <v>1.4357527712215297</v>
      </c>
      <c r="G34" s="103">
        <v>4.5207817967917181E-2</v>
      </c>
      <c r="H34" s="103">
        <v>1.6164495194982862</v>
      </c>
      <c r="I34" s="103">
        <v>0.88821380061850541</v>
      </c>
      <c r="J34" s="103">
        <v>4.8625466385156472E-3</v>
      </c>
      <c r="K34" s="103">
        <v>0.73985886234382348</v>
      </c>
      <c r="L34" s="103">
        <v>3.3345541409777152E-5</v>
      </c>
      <c r="M34" s="103">
        <v>1.4819732023387973</v>
      </c>
      <c r="N34" s="103">
        <v>6.9958276456733072E-5</v>
      </c>
      <c r="O34" s="103">
        <v>0.87535437977835751</v>
      </c>
      <c r="P34" s="103">
        <v>4.6012085102255403E-4</v>
      </c>
      <c r="Q34" s="103">
        <v>3.0415407302533337E-2</v>
      </c>
      <c r="R34" s="103">
        <v>3.4959653431479166E-4</v>
      </c>
      <c r="S34" s="103">
        <v>1.0694628591571742E-3</v>
      </c>
      <c r="T34" s="103">
        <v>3.4829176620079609E-6</v>
      </c>
      <c r="U34" s="103">
        <v>0.28198327288379293</v>
      </c>
      <c r="V34" s="103">
        <v>1.1047144446877232E-5</v>
      </c>
    </row>
    <row r="35" spans="1:22" x14ac:dyDescent="0.25">
      <c r="A35" s="102">
        <v>44082</v>
      </c>
      <c r="B35" s="1" t="s">
        <v>2631</v>
      </c>
      <c r="C35" s="1" t="s">
        <v>2641</v>
      </c>
      <c r="D35" s="5">
        <v>86</v>
      </c>
      <c r="E35" s="5">
        <v>120</v>
      </c>
      <c r="F35" s="103">
        <v>1.4291329873279071</v>
      </c>
      <c r="G35" s="103">
        <v>4.6849228572785076E-2</v>
      </c>
      <c r="H35" s="103">
        <v>1.6074323773094272</v>
      </c>
      <c r="I35" s="103">
        <v>0.88907813946116754</v>
      </c>
      <c r="J35" s="103">
        <v>4.9404714305936424E-3</v>
      </c>
      <c r="K35" s="103">
        <v>0.73986605928780547</v>
      </c>
      <c r="L35" s="103">
        <v>2.8301742649700893E-5</v>
      </c>
      <c r="M35" s="103">
        <v>1.4820074482027519</v>
      </c>
      <c r="N35" s="103">
        <v>6.734771431051905E-5</v>
      </c>
      <c r="O35" s="103">
        <v>0.8754218509849313</v>
      </c>
      <c r="P35" s="103">
        <v>4.7754638323225439E-4</v>
      </c>
      <c r="Q35" s="103">
        <v>2.9082019147198691E-2</v>
      </c>
      <c r="R35" s="103">
        <v>1.9751282022486573E-4</v>
      </c>
      <c r="S35" s="103">
        <v>1.074465724145562E-3</v>
      </c>
      <c r="T35" s="103">
        <v>2.1302717313760655E-6</v>
      </c>
      <c r="U35" s="103">
        <v>0.28199293075397874</v>
      </c>
      <c r="V35" s="103">
        <v>9.6765481388018856E-6</v>
      </c>
    </row>
    <row r="36" spans="1:22" x14ac:dyDescent="0.25">
      <c r="A36" s="102">
        <v>44082</v>
      </c>
      <c r="B36" s="1" t="s">
        <v>2642</v>
      </c>
      <c r="C36" s="1" t="s">
        <v>2643</v>
      </c>
      <c r="D36" s="5">
        <v>101</v>
      </c>
      <c r="E36" s="5">
        <v>120</v>
      </c>
      <c r="F36" s="103">
        <v>1.5266603004837165</v>
      </c>
      <c r="G36" s="103">
        <v>5.6004987879792389E-3</v>
      </c>
      <c r="H36" s="103">
        <v>1.5730624235364274</v>
      </c>
      <c r="I36" s="103">
        <v>0.97050204597196232</v>
      </c>
      <c r="J36" s="103">
        <v>3.367983174650019E-3</v>
      </c>
      <c r="K36" s="103">
        <v>0.74054435198138446</v>
      </c>
      <c r="L36" s="103">
        <v>2.5565841196094613E-5</v>
      </c>
      <c r="M36" s="103">
        <v>1.483361740802088</v>
      </c>
      <c r="N36" s="103">
        <v>4.9576427915003549E-5</v>
      </c>
      <c r="O36" s="103">
        <v>0.87442834358477761</v>
      </c>
      <c r="P36" s="103">
        <v>5.7021218575043348E-5</v>
      </c>
      <c r="Q36" s="103">
        <v>0.25446823280743297</v>
      </c>
      <c r="R36" s="103">
        <v>6.9688556052657476E-3</v>
      </c>
      <c r="S36" s="103">
        <v>9.2157332946348411E-3</v>
      </c>
      <c r="T36" s="103">
        <v>1.3276999871751681E-4</v>
      </c>
      <c r="U36" s="103">
        <v>0.28211712994168986</v>
      </c>
      <c r="V36" s="103">
        <v>9.5185778981136666E-6</v>
      </c>
    </row>
    <row r="37" spans="1:22" x14ac:dyDescent="0.25">
      <c r="A37" s="102">
        <v>44082</v>
      </c>
      <c r="B37" s="1" t="s">
        <v>2642</v>
      </c>
      <c r="C37" s="1" t="s">
        <v>2644</v>
      </c>
      <c r="D37" s="5">
        <v>102</v>
      </c>
      <c r="E37" s="5">
        <v>120</v>
      </c>
      <c r="F37" s="103">
        <v>1.507650109663246</v>
      </c>
      <c r="G37" s="103">
        <v>3.8152366629532601E-3</v>
      </c>
      <c r="H37" s="103">
        <v>1.5757415819617879</v>
      </c>
      <c r="I37" s="103">
        <v>0.95678766551697614</v>
      </c>
      <c r="J37" s="103">
        <v>2.4480180950267349E-3</v>
      </c>
      <c r="K37" s="103">
        <v>0.74043006234480879</v>
      </c>
      <c r="L37" s="103">
        <v>2.6103235087317388E-5</v>
      </c>
      <c r="M37" s="103">
        <v>1.4831501509389973</v>
      </c>
      <c r="N37" s="103">
        <v>6.2178117449465572E-5</v>
      </c>
      <c r="O37" s="103">
        <v>0.87462191123839583</v>
      </c>
      <c r="P37" s="103">
        <v>3.8854357063131623E-5</v>
      </c>
      <c r="Q37" s="103">
        <v>0.47371699758194996</v>
      </c>
      <c r="R37" s="103">
        <v>2.9037986274104931E-2</v>
      </c>
      <c r="S37" s="103">
        <v>9.2638416639512864E-3</v>
      </c>
      <c r="T37" s="103">
        <v>4.1208812137325749E-4</v>
      </c>
      <c r="U37" s="103">
        <v>0.28213949481059292</v>
      </c>
      <c r="V37" s="103">
        <v>1.1779009757124308E-5</v>
      </c>
    </row>
    <row r="38" spans="1:22" x14ac:dyDescent="0.25">
      <c r="A38" s="102">
        <v>44082</v>
      </c>
      <c r="B38" s="1" t="s">
        <v>2642</v>
      </c>
      <c r="C38" s="1" t="s">
        <v>2645</v>
      </c>
      <c r="D38" s="5">
        <v>103</v>
      </c>
      <c r="E38" s="5">
        <v>120</v>
      </c>
      <c r="F38" s="103">
        <v>1.5262286938239178</v>
      </c>
      <c r="G38" s="103">
        <v>5.0519515642362322E-3</v>
      </c>
      <c r="H38" s="103">
        <v>1.5579012349450287</v>
      </c>
      <c r="I38" s="103">
        <v>0.97966973745788921</v>
      </c>
      <c r="J38" s="103">
        <v>2.4553880392778546E-3</v>
      </c>
      <c r="K38" s="103">
        <v>0.74062076134235211</v>
      </c>
      <c r="L38" s="103">
        <v>1.8021629336885542E-5</v>
      </c>
      <c r="M38" s="103">
        <v>1.4835466623412505</v>
      </c>
      <c r="N38" s="103">
        <v>5.7271623156575726E-5</v>
      </c>
      <c r="O38" s="103">
        <v>0.87443273786222087</v>
      </c>
      <c r="P38" s="103">
        <v>5.1432937829922903E-5</v>
      </c>
      <c r="Q38" s="103">
        <v>0.30445878402052967</v>
      </c>
      <c r="R38" s="103">
        <v>7.7081749110177716E-3</v>
      </c>
      <c r="S38" s="103">
        <v>1.0639392685369873E-2</v>
      </c>
      <c r="T38" s="103">
        <v>1.5605772543452286E-4</v>
      </c>
      <c r="U38" s="103">
        <v>0.28214889321394687</v>
      </c>
      <c r="V38" s="103">
        <v>9.0162858076990506E-6</v>
      </c>
    </row>
    <row r="39" spans="1:22" x14ac:dyDescent="0.25">
      <c r="A39" s="102">
        <v>44082</v>
      </c>
      <c r="B39" s="1" t="s">
        <v>2642</v>
      </c>
      <c r="C39" s="1" t="s">
        <v>2646</v>
      </c>
      <c r="D39" s="5">
        <v>104</v>
      </c>
      <c r="E39" s="5">
        <v>120</v>
      </c>
      <c r="F39" s="103">
        <v>1.4967428473841373</v>
      </c>
      <c r="G39" s="103">
        <v>5.4832189070577221E-3</v>
      </c>
      <c r="H39" s="103">
        <v>1.5983626372795054</v>
      </c>
      <c r="I39" s="103">
        <v>0.93642256924352896</v>
      </c>
      <c r="J39" s="103">
        <v>3.4549129021433701E-3</v>
      </c>
      <c r="K39" s="103">
        <v>0.74026038109952697</v>
      </c>
      <c r="L39" s="103">
        <v>2.9807553338371448E-5</v>
      </c>
      <c r="M39" s="103">
        <v>1.4828134068260306</v>
      </c>
      <c r="N39" s="103">
        <v>6.2858989031916248E-5</v>
      </c>
      <c r="O39" s="103">
        <v>0.87473299170759178</v>
      </c>
      <c r="P39" s="103">
        <v>5.5843283299095873E-5</v>
      </c>
      <c r="Q39" s="103">
        <v>0.40518690184853562</v>
      </c>
      <c r="R39" s="103">
        <v>3.228045909327152E-2</v>
      </c>
      <c r="S39" s="103">
        <v>7.5284058347073841E-3</v>
      </c>
      <c r="T39" s="103">
        <v>5.9890509413516554E-4</v>
      </c>
      <c r="U39" s="103">
        <v>0.28212448304553123</v>
      </c>
      <c r="V39" s="103">
        <v>1.17294692997729E-5</v>
      </c>
    </row>
    <row r="40" spans="1:22" x14ac:dyDescent="0.25">
      <c r="A40" s="102">
        <v>44082</v>
      </c>
      <c r="B40" s="1" t="s">
        <v>2642</v>
      </c>
      <c r="C40" s="1" t="s">
        <v>2647</v>
      </c>
      <c r="D40" s="5">
        <v>105</v>
      </c>
      <c r="E40" s="5">
        <v>120</v>
      </c>
      <c r="F40" s="103">
        <v>1.4952064858855221</v>
      </c>
      <c r="G40" s="103">
        <v>3.2881583656774612E-3</v>
      </c>
      <c r="H40" s="103">
        <v>1.5948091991237243</v>
      </c>
      <c r="I40" s="103">
        <v>0.93754568678627548</v>
      </c>
      <c r="J40" s="103">
        <v>4.0114674651875425E-3</v>
      </c>
      <c r="K40" s="103">
        <v>0.74026973786106598</v>
      </c>
      <c r="L40" s="103">
        <v>2.2373578615310234E-5</v>
      </c>
      <c r="M40" s="103">
        <v>1.4828159655983972</v>
      </c>
      <c r="N40" s="103">
        <v>5.971714021917996E-5</v>
      </c>
      <c r="O40" s="103">
        <v>0.87474863927478475</v>
      </c>
      <c r="P40" s="103">
        <v>3.3488474281264444E-5</v>
      </c>
      <c r="Q40" s="103">
        <v>0.53111082719439384</v>
      </c>
      <c r="R40" s="103">
        <v>4.2395398313463672E-3</v>
      </c>
      <c r="S40" s="103">
        <v>1.2663038281666416E-2</v>
      </c>
      <c r="T40" s="103">
        <v>1.3734455321304316E-4</v>
      </c>
      <c r="U40" s="103">
        <v>0.28214750842654296</v>
      </c>
      <c r="V40" s="103">
        <v>1.1720756213140914E-5</v>
      </c>
    </row>
    <row r="41" spans="1:22" x14ac:dyDescent="0.25">
      <c r="A41" s="102">
        <v>44082</v>
      </c>
      <c r="B41" s="1" t="s">
        <v>2642</v>
      </c>
      <c r="C41" s="1" t="s">
        <v>2648</v>
      </c>
      <c r="D41" s="5">
        <v>106</v>
      </c>
      <c r="E41" s="5">
        <v>120</v>
      </c>
      <c r="F41" s="103">
        <v>1.4578393659460529</v>
      </c>
      <c r="G41" s="103">
        <v>4.3461764398369639E-3</v>
      </c>
      <c r="H41" s="103">
        <v>1.6144859901843953</v>
      </c>
      <c r="I41" s="103">
        <v>0.902974305636154</v>
      </c>
      <c r="J41" s="103">
        <v>3.0011409021888807E-3</v>
      </c>
      <c r="K41" s="103">
        <v>0.73998177575421231</v>
      </c>
      <c r="L41" s="103">
        <v>2.8061618166406153E-5</v>
      </c>
      <c r="M41" s="103">
        <v>1.4822375516974724</v>
      </c>
      <c r="N41" s="103">
        <v>7.3730207647298106E-5</v>
      </c>
      <c r="O41" s="103">
        <v>0.87512930291733981</v>
      </c>
      <c r="P41" s="103">
        <v>4.4278425549670553E-5</v>
      </c>
      <c r="Q41" s="103">
        <v>0.41777465485143056</v>
      </c>
      <c r="R41" s="103">
        <v>8.7710096756299979E-3</v>
      </c>
      <c r="S41" s="103">
        <v>1.2071605831924371E-2</v>
      </c>
      <c r="T41" s="103">
        <v>7.9258228657774348E-5</v>
      </c>
      <c r="U41" s="103">
        <v>0.28211230715567814</v>
      </c>
      <c r="V41" s="103">
        <v>1.172334777620793E-5</v>
      </c>
    </row>
    <row r="42" spans="1:22" x14ac:dyDescent="0.25">
      <c r="A42" s="102">
        <v>44082</v>
      </c>
      <c r="B42" s="1" t="s">
        <v>2642</v>
      </c>
      <c r="C42" s="1" t="s">
        <v>2649</v>
      </c>
      <c r="D42" s="5">
        <v>107</v>
      </c>
      <c r="E42" s="5">
        <v>120</v>
      </c>
      <c r="F42" s="103">
        <v>1.4572470875283783</v>
      </c>
      <c r="G42" s="103">
        <v>4.0936930182830632E-3</v>
      </c>
      <c r="H42" s="103">
        <v>1.6085494712849759</v>
      </c>
      <c r="I42" s="103">
        <v>0.90593861957150057</v>
      </c>
      <c r="J42" s="103">
        <v>3.1735591593569715E-3</v>
      </c>
      <c r="K42" s="103">
        <v>0.74000646259768554</v>
      </c>
      <c r="L42" s="103">
        <v>2.1579260973662614E-5</v>
      </c>
      <c r="M42" s="103">
        <v>1.4822757121831147</v>
      </c>
      <c r="N42" s="103">
        <v>6.1732412449765921E-5</v>
      </c>
      <c r="O42" s="103">
        <v>0.87513533786697095</v>
      </c>
      <c r="P42" s="103">
        <v>4.171171629456043E-5</v>
      </c>
      <c r="Q42" s="103">
        <v>0.42397491293862749</v>
      </c>
      <c r="R42" s="103">
        <v>8.9796548016983588E-3</v>
      </c>
      <c r="S42" s="103">
        <v>1.1360112603929957E-2</v>
      </c>
      <c r="T42" s="103">
        <v>2.3987336998012261E-4</v>
      </c>
      <c r="U42" s="103">
        <v>0.28214483688881165</v>
      </c>
      <c r="V42" s="103">
        <v>1.0496211921030757E-5</v>
      </c>
    </row>
    <row r="43" spans="1:22" x14ac:dyDescent="0.25">
      <c r="A43" s="102">
        <v>44082</v>
      </c>
      <c r="B43" s="1" t="s">
        <v>2642</v>
      </c>
      <c r="C43" s="1" t="s">
        <v>2650</v>
      </c>
      <c r="D43" s="5">
        <v>108</v>
      </c>
      <c r="E43" s="5">
        <v>120</v>
      </c>
      <c r="F43" s="103">
        <v>1.4531504939478086</v>
      </c>
      <c r="G43" s="103">
        <v>4.9249287395086386E-3</v>
      </c>
      <c r="H43" s="103">
        <v>1.6185657830216222</v>
      </c>
      <c r="I43" s="103">
        <v>0.89780131842092459</v>
      </c>
      <c r="J43" s="103">
        <v>3.247211792037184E-3</v>
      </c>
      <c r="K43" s="103">
        <v>0.73993869702466497</v>
      </c>
      <c r="L43" s="103">
        <v>2.2702935636057038E-5</v>
      </c>
      <c r="M43" s="103">
        <v>1.4821221903515593</v>
      </c>
      <c r="N43" s="103">
        <v>7.6131231806412586E-5</v>
      </c>
      <c r="O43" s="103">
        <v>0.87517708075349909</v>
      </c>
      <c r="P43" s="103">
        <v>5.018270119707866E-5</v>
      </c>
      <c r="Q43" s="103">
        <v>0.34666910791841504</v>
      </c>
      <c r="R43" s="103">
        <v>6.5064911671923803E-3</v>
      </c>
      <c r="S43" s="103">
        <v>1.0307406319185012E-2</v>
      </c>
      <c r="T43" s="103">
        <v>1.534422168513494E-4</v>
      </c>
      <c r="U43" s="103">
        <v>0.28212959545823024</v>
      </c>
      <c r="V43" s="103">
        <v>1.1477586714421434E-5</v>
      </c>
    </row>
    <row r="44" spans="1:22" x14ac:dyDescent="0.25">
      <c r="A44" s="102">
        <v>44082</v>
      </c>
      <c r="B44" s="1" t="s">
        <v>2642</v>
      </c>
      <c r="C44" s="1" t="s">
        <v>2651</v>
      </c>
      <c r="D44" s="5">
        <v>109</v>
      </c>
      <c r="E44" s="5">
        <v>120</v>
      </c>
      <c r="F44" s="103">
        <v>1.4174308767007071</v>
      </c>
      <c r="G44" s="103">
        <v>6.4983186071117631E-3</v>
      </c>
      <c r="H44" s="103">
        <v>1.6637562190595641</v>
      </c>
      <c r="I44" s="103">
        <v>0.85194625298044446</v>
      </c>
      <c r="J44" s="103">
        <v>3.9899130149330785E-3</v>
      </c>
      <c r="K44" s="103">
        <v>0.73955694258077476</v>
      </c>
      <c r="L44" s="103">
        <v>3.0098821757359817E-5</v>
      </c>
      <c r="M44" s="103">
        <v>1.4813800406607036</v>
      </c>
      <c r="N44" s="103">
        <v>9.5155016918668241E-5</v>
      </c>
      <c r="O44" s="103">
        <v>0.87554113580714776</v>
      </c>
      <c r="P44" s="103">
        <v>6.6242778865959934E-5</v>
      </c>
      <c r="Q44" s="103">
        <v>0.33623301477340456</v>
      </c>
      <c r="R44" s="103">
        <v>1.187616185974184E-2</v>
      </c>
      <c r="S44" s="103">
        <v>1.0027984349442961E-2</v>
      </c>
      <c r="T44" s="103">
        <v>6.92964097919474E-5</v>
      </c>
      <c r="U44" s="103">
        <v>0.28211304840383783</v>
      </c>
      <c r="V44" s="103">
        <v>1.3436557531381088E-5</v>
      </c>
    </row>
    <row r="45" spans="1:22" x14ac:dyDescent="0.25">
      <c r="A45" s="102">
        <v>44082</v>
      </c>
      <c r="B45" s="1" t="s">
        <v>2642</v>
      </c>
      <c r="C45" s="1" t="s">
        <v>2652</v>
      </c>
      <c r="D45" s="5">
        <v>110</v>
      </c>
      <c r="E45" s="5">
        <v>120</v>
      </c>
      <c r="F45" s="103">
        <v>1.3908579681812774</v>
      </c>
      <c r="G45" s="103">
        <v>6.3507735467506817E-3</v>
      </c>
      <c r="H45" s="103">
        <v>1.687031580587363</v>
      </c>
      <c r="I45" s="103">
        <v>0.8244409791647358</v>
      </c>
      <c r="J45" s="103">
        <v>3.3712333576182752E-3</v>
      </c>
      <c r="K45" s="103">
        <v>0.73932804907307159</v>
      </c>
      <c r="L45" s="103">
        <v>3.1274015927925156E-5</v>
      </c>
      <c r="M45" s="103">
        <v>1.4809086137554841</v>
      </c>
      <c r="N45" s="103">
        <v>8.3257695655839892E-5</v>
      </c>
      <c r="O45" s="103">
        <v>0.87581206565471836</v>
      </c>
      <c r="P45" s="103">
        <v>6.4750671587678564E-5</v>
      </c>
      <c r="Q45" s="103">
        <v>0.43392279123489719</v>
      </c>
      <c r="R45" s="103">
        <v>1.6100785862914892E-2</v>
      </c>
      <c r="S45" s="103">
        <v>1.095052940486551E-2</v>
      </c>
      <c r="T45" s="103">
        <v>3.2676724184018693E-4</v>
      </c>
      <c r="U45" s="103">
        <v>0.28211731077455021</v>
      </c>
      <c r="V45" s="103">
        <v>1.2526463824509109E-5</v>
      </c>
    </row>
    <row r="46" spans="1:22" x14ac:dyDescent="0.25">
      <c r="R46" s="104"/>
      <c r="U46" s="1"/>
      <c r="V46" s="1"/>
    </row>
    <row r="47" spans="1:22" s="12" customFormat="1" x14ac:dyDescent="0.25">
      <c r="A47" s="105">
        <v>44525</v>
      </c>
      <c r="B47" s="12" t="s">
        <v>2631</v>
      </c>
      <c r="C47" s="12" t="s">
        <v>2653</v>
      </c>
      <c r="D47" s="93">
        <v>87</v>
      </c>
      <c r="E47" s="93">
        <v>120</v>
      </c>
      <c r="F47" s="106">
        <v>2.0399121792240509</v>
      </c>
      <c r="G47" s="106">
        <v>6.2639216240148232E-2</v>
      </c>
      <c r="H47" s="106">
        <v>1.424086280028835</v>
      </c>
      <c r="I47" s="106">
        <v>1.4324358066161178</v>
      </c>
      <c r="J47" s="106">
        <v>4.3958337137593086E-3</v>
      </c>
      <c r="K47" s="106">
        <v>0.74440422701954079</v>
      </c>
      <c r="L47" s="106">
        <v>2.9765985298125407E-5</v>
      </c>
      <c r="M47" s="106">
        <v>1.4911555608466367</v>
      </c>
      <c r="N47" s="106">
        <v>5.3324434206732838E-5</v>
      </c>
      <c r="O47" s="106">
        <v>0.86921841482081319</v>
      </c>
      <c r="P47" s="106">
        <v>6.3289113632922082E-4</v>
      </c>
      <c r="Q47" s="106">
        <v>3.2482158699669007E-2</v>
      </c>
      <c r="R47" s="106">
        <v>1.3126586490948015E-4</v>
      </c>
      <c r="S47" s="106">
        <v>1.1415523428027949E-3</v>
      </c>
      <c r="T47" s="106">
        <v>2.1342654875343777E-6</v>
      </c>
      <c r="U47" s="106">
        <v>0.28197570918678583</v>
      </c>
      <c r="V47" s="106">
        <v>1.3252832140752629E-5</v>
      </c>
    </row>
    <row r="48" spans="1:22" s="12" customFormat="1" x14ac:dyDescent="0.25">
      <c r="A48" s="105">
        <v>44525</v>
      </c>
      <c r="B48" s="12" t="s">
        <v>2631</v>
      </c>
      <c r="C48" s="12" t="s">
        <v>2654</v>
      </c>
      <c r="D48" s="93">
        <v>88</v>
      </c>
      <c r="E48" s="93">
        <v>120</v>
      </c>
      <c r="F48" s="106">
        <v>2.0539745635195561</v>
      </c>
      <c r="G48" s="106">
        <v>5.5104697290401329E-2</v>
      </c>
      <c r="H48" s="106">
        <v>1.4046977557712843</v>
      </c>
      <c r="I48" s="106">
        <v>1.4622181569527533</v>
      </c>
      <c r="J48" s="106">
        <v>3.7788526941387925E-3</v>
      </c>
      <c r="K48" s="106">
        <v>0.74465377478332107</v>
      </c>
      <c r="L48" s="106">
        <v>2.7689055609308904E-5</v>
      </c>
      <c r="M48" s="106">
        <v>1.4916532938457716</v>
      </c>
      <c r="N48" s="106">
        <v>7.8071015008671665E-5</v>
      </c>
      <c r="O48" s="106">
        <v>0.86907610779372646</v>
      </c>
      <c r="P48" s="106">
        <v>5.5755286245658261E-4</v>
      </c>
      <c r="Q48" s="106">
        <v>3.2157260587943472E-2</v>
      </c>
      <c r="R48" s="106">
        <v>1.0339505782938062E-4</v>
      </c>
      <c r="S48" s="106">
        <v>1.1266953704599477E-3</v>
      </c>
      <c r="T48" s="106">
        <v>1.0040761756073028E-6</v>
      </c>
      <c r="U48" s="106">
        <v>0.28197798561765952</v>
      </c>
      <c r="V48" s="106">
        <v>1.4852092422453423E-5</v>
      </c>
    </row>
    <row r="49" spans="1:22" s="12" customFormat="1" x14ac:dyDescent="0.25">
      <c r="A49" s="105">
        <v>44525</v>
      </c>
      <c r="B49" s="12" t="s">
        <v>2631</v>
      </c>
      <c r="C49" s="12" t="s">
        <v>2655</v>
      </c>
      <c r="D49" s="93">
        <v>89</v>
      </c>
      <c r="E49" s="93">
        <v>120</v>
      </c>
      <c r="F49" s="106">
        <v>2.0052436733167855</v>
      </c>
      <c r="G49" s="106">
        <v>5.925047167218471E-2</v>
      </c>
      <c r="H49" s="106">
        <v>1.4158640660077624</v>
      </c>
      <c r="I49" s="106">
        <v>1.4162684974207065</v>
      </c>
      <c r="J49" s="106">
        <v>4.6225067376739846E-3</v>
      </c>
      <c r="K49" s="106">
        <v>0.74426879537100321</v>
      </c>
      <c r="L49" s="106">
        <v>2.6198557807923518E-5</v>
      </c>
      <c r="M49" s="106">
        <v>1.4909061910163579</v>
      </c>
      <c r="N49" s="106">
        <v>8.2970961478199778E-5</v>
      </c>
      <c r="O49" s="106">
        <v>0.86956934904015137</v>
      </c>
      <c r="P49" s="106">
        <v>6.0028795338603583E-4</v>
      </c>
      <c r="Q49" s="106">
        <v>3.229972175073479E-2</v>
      </c>
      <c r="R49" s="106">
        <v>1.3955236914230592E-4</v>
      </c>
      <c r="S49" s="106">
        <v>1.1130214540508033E-3</v>
      </c>
      <c r="T49" s="106">
        <v>1.6999373622181627E-6</v>
      </c>
      <c r="U49" s="106">
        <v>0.28196540792709712</v>
      </c>
      <c r="V49" s="106">
        <v>1.4240694383640349E-5</v>
      </c>
    </row>
    <row r="50" spans="1:22" s="12" customFormat="1" x14ac:dyDescent="0.25">
      <c r="A50" s="105">
        <v>44525</v>
      </c>
      <c r="B50" s="12" t="s">
        <v>2631</v>
      </c>
      <c r="C50" s="12" t="s">
        <v>2656</v>
      </c>
      <c r="D50" s="93">
        <v>90</v>
      </c>
      <c r="E50" s="93">
        <v>120</v>
      </c>
      <c r="F50" s="106">
        <v>2.038442924436632</v>
      </c>
      <c r="G50" s="106">
        <v>7.5988304919953828E-2</v>
      </c>
      <c r="H50" s="106">
        <v>1.4573527990137936</v>
      </c>
      <c r="I50" s="106">
        <v>1.3987298928688157</v>
      </c>
      <c r="J50" s="106">
        <v>3.9503635723508101E-3</v>
      </c>
      <c r="K50" s="106">
        <v>0.74412190440528136</v>
      </c>
      <c r="L50" s="106">
        <v>2.9192141559791518E-5</v>
      </c>
      <c r="M50" s="106">
        <v>1.4905826827617876</v>
      </c>
      <c r="N50" s="106">
        <v>7.6192312445688874E-5</v>
      </c>
      <c r="O50" s="106">
        <v>0.86923328457422144</v>
      </c>
      <c r="P50" s="106">
        <v>7.6919047571477465E-4</v>
      </c>
      <c r="Q50" s="106">
        <v>3.2767642087184655E-2</v>
      </c>
      <c r="R50" s="106">
        <v>1.5377899040143087E-4</v>
      </c>
      <c r="S50" s="106">
        <v>1.1049956992680876E-3</v>
      </c>
      <c r="T50" s="106">
        <v>1.0677366096355238E-6</v>
      </c>
      <c r="U50" s="106">
        <v>0.28197929785583548</v>
      </c>
      <c r="V50" s="106">
        <v>1.5343712693971468E-5</v>
      </c>
    </row>
    <row r="51" spans="1:22" s="12" customFormat="1" x14ac:dyDescent="0.25">
      <c r="A51" s="105">
        <v>44525</v>
      </c>
      <c r="B51" s="12" t="s">
        <v>2631</v>
      </c>
      <c r="C51" s="12" t="s">
        <v>2657</v>
      </c>
      <c r="D51" s="93">
        <v>91</v>
      </c>
      <c r="E51" s="93">
        <v>120</v>
      </c>
      <c r="F51" s="106">
        <v>2.0537138944047184</v>
      </c>
      <c r="G51" s="106">
        <v>8.4136734387058834E-2</v>
      </c>
      <c r="H51" s="106">
        <v>1.471585349491481</v>
      </c>
      <c r="I51" s="106">
        <v>1.3955791929529584</v>
      </c>
      <c r="J51" s="106">
        <v>4.7097368857696347E-3</v>
      </c>
      <c r="K51" s="106">
        <v>0.74409551943982188</v>
      </c>
      <c r="L51" s="106">
        <v>3.0451591881042787E-5</v>
      </c>
      <c r="M51" s="106">
        <v>1.4905512696361796</v>
      </c>
      <c r="N51" s="106">
        <v>7.2003415480794404E-5</v>
      </c>
      <c r="O51" s="106">
        <v>0.86907874547347963</v>
      </c>
      <c r="P51" s="106">
        <v>8.5124523750631598E-4</v>
      </c>
      <c r="Q51" s="106">
        <v>3.2369233214187207E-2</v>
      </c>
      <c r="R51" s="106">
        <v>1.5414656096466664E-4</v>
      </c>
      <c r="S51" s="106">
        <v>1.0864622244571907E-3</v>
      </c>
      <c r="T51" s="106">
        <v>8.3555428234704386E-7</v>
      </c>
      <c r="U51" s="106">
        <v>0.28194517964256516</v>
      </c>
      <c r="V51" s="106">
        <v>1.5486439869797447E-5</v>
      </c>
    </row>
    <row r="52" spans="1:22" s="12" customFormat="1" x14ac:dyDescent="0.25">
      <c r="A52" s="105">
        <v>44525</v>
      </c>
      <c r="B52" s="12" t="s">
        <v>2631</v>
      </c>
      <c r="C52" s="12" t="s">
        <v>2658</v>
      </c>
      <c r="D52" s="93">
        <v>92</v>
      </c>
      <c r="E52" s="93">
        <v>120</v>
      </c>
      <c r="F52" s="106">
        <v>1.9309944624180244</v>
      </c>
      <c r="G52" s="106">
        <v>7.383535202166977E-2</v>
      </c>
      <c r="H52" s="106">
        <v>1.378612835473306</v>
      </c>
      <c r="I52" s="106">
        <v>1.4006793007661751</v>
      </c>
      <c r="J52" s="106">
        <v>5.251032669652639E-3</v>
      </c>
      <c r="K52" s="106">
        <v>0.744138229836948</v>
      </c>
      <c r="L52" s="106">
        <v>3.1092260613292367E-5</v>
      </c>
      <c r="M52" s="106">
        <v>1.490651276166177</v>
      </c>
      <c r="N52" s="106">
        <v>8.4527109147810133E-5</v>
      </c>
      <c r="O52" s="106">
        <v>0.87032141827300968</v>
      </c>
      <c r="P52" s="106">
        <v>7.4856804539924851E-4</v>
      </c>
      <c r="Q52" s="106">
        <v>3.1736894439516238E-2</v>
      </c>
      <c r="R52" s="106">
        <v>1.6271282323722378E-4</v>
      </c>
      <c r="S52" s="106">
        <v>1.0694951809353905E-3</v>
      </c>
      <c r="T52" s="106">
        <v>8.9853080055842678E-7</v>
      </c>
      <c r="U52" s="106">
        <v>0.28201467537432551</v>
      </c>
      <c r="V52" s="106">
        <v>1.8100432850010473E-5</v>
      </c>
    </row>
    <row r="53" spans="1:22" s="12" customFormat="1" x14ac:dyDescent="0.25">
      <c r="A53" s="105">
        <v>44525</v>
      </c>
      <c r="B53" s="12" t="s">
        <v>2631</v>
      </c>
      <c r="C53" s="12" t="s">
        <v>2659</v>
      </c>
      <c r="D53" s="93">
        <v>93</v>
      </c>
      <c r="E53" s="93">
        <v>120</v>
      </c>
      <c r="F53" s="106">
        <v>2.0644833252053627</v>
      </c>
      <c r="G53" s="106">
        <v>9.5722772210885515E-2</v>
      </c>
      <c r="H53" s="106">
        <v>1.4274469303540727</v>
      </c>
      <c r="I53" s="106">
        <v>1.4462767625926911</v>
      </c>
      <c r="J53" s="106">
        <v>3.8989575482205213E-3</v>
      </c>
      <c r="K53" s="106">
        <v>0.74452019066044373</v>
      </c>
      <c r="L53" s="106">
        <v>2.6650260826117585E-5</v>
      </c>
      <c r="M53" s="106">
        <v>1.4913850918128213</v>
      </c>
      <c r="N53" s="106">
        <v>8.7830483790541581E-5</v>
      </c>
      <c r="O53" s="106">
        <v>0.86896977755135685</v>
      </c>
      <c r="P53" s="106">
        <v>9.6799831949770734E-4</v>
      </c>
      <c r="Q53" s="106">
        <v>3.047761067802153E-2</v>
      </c>
      <c r="R53" s="106">
        <v>1.5052909416360947E-4</v>
      </c>
      <c r="S53" s="106">
        <v>1.0873223501440951E-3</v>
      </c>
      <c r="T53" s="106">
        <v>9.7172078448805123E-7</v>
      </c>
      <c r="U53" s="106">
        <v>0.28196684637262959</v>
      </c>
      <c r="V53" s="106">
        <v>1.6864386086094966E-5</v>
      </c>
    </row>
    <row r="54" spans="1:22" s="12" customFormat="1" x14ac:dyDescent="0.25">
      <c r="A54" s="105">
        <v>44525</v>
      </c>
      <c r="B54" s="12" t="s">
        <v>2631</v>
      </c>
      <c r="C54" s="12" t="s">
        <v>2660</v>
      </c>
      <c r="D54" s="93">
        <v>94</v>
      </c>
      <c r="E54" s="93">
        <v>120</v>
      </c>
      <c r="F54" s="106">
        <v>1.9398548327356366</v>
      </c>
      <c r="G54" s="106">
        <v>5.7196223349695249E-2</v>
      </c>
      <c r="H54" s="106">
        <v>1.3635649502973919</v>
      </c>
      <c r="I54" s="106">
        <v>1.4226347137425002</v>
      </c>
      <c r="J54" s="106">
        <v>3.5079040386493863E-3</v>
      </c>
      <c r="K54" s="106">
        <v>0.7443221214755732</v>
      </c>
      <c r="L54" s="106">
        <v>2.4691526133657791E-5</v>
      </c>
      <c r="M54" s="106">
        <v>1.4909939870622613</v>
      </c>
      <c r="N54" s="106">
        <v>8.5981306554560208E-5</v>
      </c>
      <c r="O54" s="106">
        <v>0.87023163753680377</v>
      </c>
      <c r="P54" s="106">
        <v>5.7957744240521637E-4</v>
      </c>
      <c r="Q54" s="106">
        <v>2.999352180863948E-2</v>
      </c>
      <c r="R54" s="106">
        <v>1.0605035832563676E-4</v>
      </c>
      <c r="S54" s="106">
        <v>1.0892002397969922E-3</v>
      </c>
      <c r="T54" s="106">
        <v>7.7503009840145985E-7</v>
      </c>
      <c r="U54" s="106">
        <v>0.282004647846057</v>
      </c>
      <c r="V54" s="106">
        <v>1.3459307064652269E-5</v>
      </c>
    </row>
    <row r="55" spans="1:22" s="12" customFormat="1" x14ac:dyDescent="0.25">
      <c r="A55" s="105">
        <v>44525</v>
      </c>
      <c r="B55" s="12" t="s">
        <v>2631</v>
      </c>
      <c r="C55" s="12" t="s">
        <v>2661</v>
      </c>
      <c r="D55" s="93">
        <v>95</v>
      </c>
      <c r="E55" s="93">
        <v>120</v>
      </c>
      <c r="F55" s="106">
        <v>1.9971090259620912</v>
      </c>
      <c r="G55" s="106">
        <v>6.2794384040109286E-2</v>
      </c>
      <c r="H55" s="106">
        <v>1.397490764380358</v>
      </c>
      <c r="I55" s="106">
        <v>1.4290677812440511</v>
      </c>
      <c r="J55" s="106">
        <v>3.8998748338395306E-3</v>
      </c>
      <c r="K55" s="106">
        <v>0.74437601143488719</v>
      </c>
      <c r="L55" s="106">
        <v>2.5280591834281468E-5</v>
      </c>
      <c r="M55" s="106">
        <v>1.4910877195673178</v>
      </c>
      <c r="N55" s="106">
        <v>9.1321881831631508E-5</v>
      </c>
      <c r="O55" s="106">
        <v>0.86965171306092692</v>
      </c>
      <c r="P55" s="106">
        <v>6.3537655068574201E-4</v>
      </c>
      <c r="Q55" s="106">
        <v>3.0358303230311395E-2</v>
      </c>
      <c r="R55" s="106">
        <v>1.1078148080197108E-4</v>
      </c>
      <c r="S55" s="106">
        <v>1.1032504177422866E-3</v>
      </c>
      <c r="T55" s="106">
        <v>9.7011020665968006E-7</v>
      </c>
      <c r="U55" s="106">
        <v>0.28198810545271169</v>
      </c>
      <c r="V55" s="106">
        <v>1.5819156249821443E-5</v>
      </c>
    </row>
    <row r="56" spans="1:22" s="12" customFormat="1" x14ac:dyDescent="0.25">
      <c r="A56" s="105">
        <v>44525</v>
      </c>
      <c r="B56" s="12" t="s">
        <v>2631</v>
      </c>
      <c r="C56" s="12" t="s">
        <v>2662</v>
      </c>
      <c r="D56" s="93">
        <v>96</v>
      </c>
      <c r="E56" s="93">
        <v>120</v>
      </c>
      <c r="F56" s="106">
        <v>2.0463005788719446</v>
      </c>
      <c r="G56" s="106">
        <v>5.8583851630461113E-2</v>
      </c>
      <c r="H56" s="106">
        <v>1.3854067403323815</v>
      </c>
      <c r="I56" s="106">
        <v>1.4770395720617064</v>
      </c>
      <c r="J56" s="106">
        <v>4.1744795390656125E-3</v>
      </c>
      <c r="K56" s="106">
        <v>0.74477799531590982</v>
      </c>
      <c r="L56" s="106">
        <v>2.8217699394922847E-5</v>
      </c>
      <c r="M56" s="106">
        <v>1.4919439334209921</v>
      </c>
      <c r="N56" s="106">
        <v>8.0273345376103377E-5</v>
      </c>
      <c r="O56" s="106">
        <v>0.86915376328253624</v>
      </c>
      <c r="P56" s="106">
        <v>5.9322755849622029E-4</v>
      </c>
      <c r="Q56" s="106">
        <v>2.9327610312565065E-2</v>
      </c>
      <c r="R56" s="106">
        <v>1.131399800190302E-4</v>
      </c>
      <c r="S56" s="106">
        <v>1.0069716746049825E-3</v>
      </c>
      <c r="T56" s="106">
        <v>1.1031946335756722E-6</v>
      </c>
      <c r="U56" s="106">
        <v>0.28198964854258884</v>
      </c>
      <c r="V56" s="106">
        <v>1.4208739028075002E-5</v>
      </c>
    </row>
    <row r="57" spans="1:22" s="12" customFormat="1" x14ac:dyDescent="0.25">
      <c r="A57" s="105">
        <v>44525</v>
      </c>
      <c r="B57" s="12" t="s">
        <v>2631</v>
      </c>
      <c r="C57" s="12" t="s">
        <v>2663</v>
      </c>
      <c r="D57" s="93">
        <v>97</v>
      </c>
      <c r="E57" s="93">
        <v>120</v>
      </c>
      <c r="F57" s="106">
        <v>1.9982455896793738</v>
      </c>
      <c r="G57" s="106">
        <v>5.5122567610898773E-2</v>
      </c>
      <c r="H57" s="106">
        <v>1.3657681034205147</v>
      </c>
      <c r="I57" s="106">
        <v>1.4630928813426256</v>
      </c>
      <c r="J57" s="106">
        <v>3.347855654407963E-3</v>
      </c>
      <c r="K57" s="106">
        <v>0.74466110540604113</v>
      </c>
      <c r="L57" s="106">
        <v>2.653122355822774E-5</v>
      </c>
      <c r="M57" s="106">
        <v>1.4916775663507793</v>
      </c>
      <c r="N57" s="106">
        <v>7.5576335824421138E-5</v>
      </c>
      <c r="O57" s="106">
        <v>0.86964020478437176</v>
      </c>
      <c r="P57" s="106">
        <v>5.5828450354555642E-4</v>
      </c>
      <c r="Q57" s="106">
        <v>2.9952315767040695E-2</v>
      </c>
      <c r="R57" s="106">
        <v>1.1614843310653275E-4</v>
      </c>
      <c r="S57" s="106">
        <v>1.0648520576975701E-3</v>
      </c>
      <c r="T57" s="106">
        <v>1.0839153233480032E-6</v>
      </c>
      <c r="U57" s="106">
        <v>0.28200829831801205</v>
      </c>
      <c r="V57" s="106">
        <v>1.2515436112082024E-5</v>
      </c>
    </row>
    <row r="58" spans="1:22" s="12" customFormat="1" x14ac:dyDescent="0.25">
      <c r="A58" s="105">
        <v>44525</v>
      </c>
      <c r="B58" s="12" t="s">
        <v>2631</v>
      </c>
      <c r="C58" s="12" t="s">
        <v>2664</v>
      </c>
      <c r="D58" s="93">
        <v>98</v>
      </c>
      <c r="E58" s="93">
        <v>120</v>
      </c>
      <c r="F58" s="106">
        <v>2.0009149298051749</v>
      </c>
      <c r="G58" s="106">
        <v>5.1813039383330199E-2</v>
      </c>
      <c r="H58" s="106">
        <v>1.3754782685956235</v>
      </c>
      <c r="I58" s="106">
        <v>1.4547048655651451</v>
      </c>
      <c r="J58" s="106">
        <v>3.6120831248202334E-3</v>
      </c>
      <c r="K58" s="106">
        <v>0.74459081265991034</v>
      </c>
      <c r="L58" s="106">
        <v>2.7391979196817806E-5</v>
      </c>
      <c r="M58" s="106">
        <v>1.4915100982577669</v>
      </c>
      <c r="N58" s="106">
        <v>7.30963987645868E-5</v>
      </c>
      <c r="O58" s="106">
        <v>0.86961317697828311</v>
      </c>
      <c r="P58" s="106">
        <v>5.2455904431995511E-4</v>
      </c>
      <c r="Q58" s="106">
        <v>2.9971725115881701E-2</v>
      </c>
      <c r="R58" s="106">
        <v>1.0745010800521666E-4</v>
      </c>
      <c r="S58" s="106">
        <v>1.0645407515753797E-3</v>
      </c>
      <c r="T58" s="106">
        <v>1.2428448696360097E-6</v>
      </c>
      <c r="U58" s="106">
        <v>0.28200158914783219</v>
      </c>
      <c r="V58" s="106">
        <v>1.1933140138779506E-5</v>
      </c>
    </row>
    <row r="59" spans="1:22" x14ac:dyDescent="0.25">
      <c r="A59" s="102">
        <v>44525</v>
      </c>
      <c r="B59" s="1" t="s">
        <v>2631</v>
      </c>
      <c r="C59" s="1" t="s">
        <v>2665</v>
      </c>
      <c r="D59" s="93">
        <v>99</v>
      </c>
      <c r="E59" s="5">
        <v>120</v>
      </c>
      <c r="F59" s="103">
        <v>2.0220985921752481</v>
      </c>
      <c r="G59" s="103">
        <v>7.1674046809690556E-2</v>
      </c>
      <c r="H59" s="103">
        <v>1.3806107368474476</v>
      </c>
      <c r="I59" s="103">
        <v>1.4646406392525995</v>
      </c>
      <c r="J59" s="103">
        <v>3.8310703545238779E-3</v>
      </c>
      <c r="K59" s="103">
        <v>0.74467407655912232</v>
      </c>
      <c r="L59" s="103">
        <v>2.4805485092922246E-5</v>
      </c>
      <c r="M59" s="103">
        <v>1.4916483339562694</v>
      </c>
      <c r="N59" s="103">
        <v>8.2433105388227159E-5</v>
      </c>
      <c r="O59" s="103">
        <v>0.86939871632773402</v>
      </c>
      <c r="P59" s="103">
        <v>7.2522360088024074E-4</v>
      </c>
      <c r="Q59" s="103">
        <v>2.9715431037728921E-2</v>
      </c>
      <c r="R59" s="103">
        <v>1.7808628501540244E-4</v>
      </c>
      <c r="S59" s="103">
        <v>1.071803645721487E-3</v>
      </c>
      <c r="T59" s="103">
        <v>9.2704066117906857E-7</v>
      </c>
      <c r="U59" s="103">
        <v>0.28198478688485407</v>
      </c>
      <c r="V59" s="103">
        <v>1.3987353695812534E-5</v>
      </c>
    </row>
    <row r="60" spans="1:22" x14ac:dyDescent="0.25">
      <c r="A60" s="102">
        <v>44525</v>
      </c>
      <c r="B60" s="1" t="s">
        <v>2631</v>
      </c>
      <c r="C60" s="1" t="s">
        <v>2666</v>
      </c>
      <c r="D60" s="93">
        <v>100</v>
      </c>
      <c r="E60" s="5">
        <v>120</v>
      </c>
      <c r="F60" s="103">
        <v>2.0285669121735936</v>
      </c>
      <c r="G60" s="103">
        <v>6.4121638583620785E-2</v>
      </c>
      <c r="H60" s="103">
        <v>1.3816827981824364</v>
      </c>
      <c r="I60" s="103">
        <v>1.4681856898284573</v>
      </c>
      <c r="J60" s="103">
        <v>4.4528611774515073E-3</v>
      </c>
      <c r="K60" s="103">
        <v>0.74470378709149954</v>
      </c>
      <c r="L60" s="103">
        <v>2.4747383909658301E-5</v>
      </c>
      <c r="M60" s="103">
        <v>1.4917040133723927</v>
      </c>
      <c r="N60" s="103">
        <v>9.1764016032862955E-5</v>
      </c>
      <c r="O60" s="103">
        <v>0.8693332424358865</v>
      </c>
      <c r="P60" s="103">
        <v>6.4866638490857116E-4</v>
      </c>
      <c r="Q60" s="103">
        <v>2.9950037367831736E-2</v>
      </c>
      <c r="R60" s="103">
        <v>1.4979099776808971E-4</v>
      </c>
      <c r="S60" s="103">
        <v>1.0685689011143802E-3</v>
      </c>
      <c r="T60" s="103">
        <v>1.0366595816780916E-6</v>
      </c>
      <c r="U60" s="103">
        <v>0.28199162071264067</v>
      </c>
      <c r="V60" s="103">
        <v>1.1931832747974413E-5</v>
      </c>
    </row>
    <row r="61" spans="1:22" s="12" customFormat="1" x14ac:dyDescent="0.25">
      <c r="A61" s="105">
        <v>44525</v>
      </c>
      <c r="B61" s="12" t="s">
        <v>2610</v>
      </c>
      <c r="C61" s="12" t="s">
        <v>2667</v>
      </c>
      <c r="D61" s="93">
        <v>11</v>
      </c>
      <c r="E61" s="93">
        <v>120</v>
      </c>
      <c r="F61" s="106">
        <v>1.9922950933083821</v>
      </c>
      <c r="G61" s="106">
        <v>0.34899632160272981</v>
      </c>
      <c r="H61" s="106">
        <v>1.3899193997753727</v>
      </c>
      <c r="I61" s="106">
        <v>1.4333889386897976</v>
      </c>
      <c r="J61" s="106">
        <v>3.3484454360436519E-3</v>
      </c>
      <c r="K61" s="106">
        <v>0.74441221206409003</v>
      </c>
      <c r="L61" s="106">
        <v>2.2775592527892872E-5</v>
      </c>
      <c r="M61" s="106">
        <v>1.491182351333614</v>
      </c>
      <c r="N61" s="106">
        <v>4.7644557502969625E-5</v>
      </c>
      <c r="O61" s="106">
        <v>0.86970045822728936</v>
      </c>
      <c r="P61" s="106">
        <v>3.5399375808289864E-3</v>
      </c>
      <c r="Q61" s="106">
        <v>1.0530558504397665E-2</v>
      </c>
      <c r="R61" s="106">
        <v>2.0593860113190808E-5</v>
      </c>
      <c r="S61" s="106">
        <v>7.4209041549436872E-5</v>
      </c>
      <c r="T61" s="106">
        <v>7.0758810311876995E-7</v>
      </c>
      <c r="U61" s="106">
        <v>0.28247916588123745</v>
      </c>
      <c r="V61" s="106">
        <v>1.0579893841514124E-5</v>
      </c>
    </row>
    <row r="62" spans="1:22" s="12" customFormat="1" x14ac:dyDescent="0.25">
      <c r="A62" s="105">
        <v>44525</v>
      </c>
      <c r="B62" s="12" t="s">
        <v>2610</v>
      </c>
      <c r="C62" s="12" t="s">
        <v>2668</v>
      </c>
      <c r="D62" s="93">
        <v>12</v>
      </c>
      <c r="E62" s="93">
        <v>120</v>
      </c>
      <c r="F62" s="106">
        <v>2.2075480250745674</v>
      </c>
      <c r="G62" s="106">
        <v>0.47624762224957917</v>
      </c>
      <c r="H62" s="106">
        <v>1.5875515321453955</v>
      </c>
      <c r="I62" s="106">
        <v>1.3905362946494828</v>
      </c>
      <c r="J62" s="106">
        <v>3.143129479826587E-3</v>
      </c>
      <c r="K62" s="106">
        <v>0.7440532905489271</v>
      </c>
      <c r="L62" s="106">
        <v>2.2855522022712035E-5</v>
      </c>
      <c r="M62" s="106">
        <v>1.490456697948555</v>
      </c>
      <c r="N62" s="106">
        <v>5.1052927461956314E-5</v>
      </c>
      <c r="O62" s="106">
        <v>0.86752350708103854</v>
      </c>
      <c r="P62" s="106">
        <v>4.8089115181241737E-3</v>
      </c>
      <c r="Q62" s="106">
        <v>1.0369803133210632E-2</v>
      </c>
      <c r="R62" s="106">
        <v>1.4244391438083464E-5</v>
      </c>
      <c r="S62" s="106">
        <v>6.6896520790875571E-5</v>
      </c>
      <c r="T62" s="106">
        <v>7.3982568096355384E-7</v>
      </c>
      <c r="U62" s="106">
        <v>0.28247927576492399</v>
      </c>
      <c r="V62" s="106">
        <v>1.0355200518741575E-5</v>
      </c>
    </row>
    <row r="63" spans="1:22" s="12" customFormat="1" x14ac:dyDescent="0.25">
      <c r="A63" s="105">
        <v>44525</v>
      </c>
      <c r="B63" s="12" t="s">
        <v>2610</v>
      </c>
      <c r="C63" s="12" t="s">
        <v>2669</v>
      </c>
      <c r="D63" s="93">
        <v>13</v>
      </c>
      <c r="E63" s="93">
        <v>120</v>
      </c>
      <c r="F63" s="106">
        <v>2.4025238174478623</v>
      </c>
      <c r="G63" s="106">
        <v>0.44418481942507049</v>
      </c>
      <c r="H63" s="106">
        <v>1.6631548060979273</v>
      </c>
      <c r="I63" s="106">
        <v>1.4445581425367331</v>
      </c>
      <c r="J63" s="106">
        <v>3.1131926441576563E-3</v>
      </c>
      <c r="K63" s="106">
        <v>0.74450579056883393</v>
      </c>
      <c r="L63" s="106">
        <v>2.1896698201768301E-5</v>
      </c>
      <c r="M63" s="106">
        <v>1.49135778742212</v>
      </c>
      <c r="N63" s="106">
        <v>6.4586015770306523E-5</v>
      </c>
      <c r="O63" s="106">
        <v>0.86555633160942358</v>
      </c>
      <c r="P63" s="106">
        <v>4.4669321261186657E-3</v>
      </c>
      <c r="Q63" s="106">
        <v>1.0481907934988563E-2</v>
      </c>
      <c r="R63" s="106">
        <v>1.4645820115817919E-5</v>
      </c>
      <c r="S63" s="106">
        <v>7.4767660338201949E-5</v>
      </c>
      <c r="T63" s="106">
        <v>5.2270004332987638E-7</v>
      </c>
      <c r="U63" s="106">
        <v>0.28248305690377123</v>
      </c>
      <c r="V63" s="106">
        <v>1.3263784817330388E-5</v>
      </c>
    </row>
    <row r="64" spans="1:22" s="12" customFormat="1" x14ac:dyDescent="0.25">
      <c r="A64" s="105">
        <v>44525</v>
      </c>
      <c r="B64" s="12" t="s">
        <v>2610</v>
      </c>
      <c r="C64" s="12" t="s">
        <v>2670</v>
      </c>
      <c r="D64" s="93">
        <v>14</v>
      </c>
      <c r="E64" s="93">
        <v>120</v>
      </c>
      <c r="F64" s="106">
        <v>2.2616209928636763</v>
      </c>
      <c r="G64" s="106">
        <v>0.63248101872481433</v>
      </c>
      <c r="H64" s="106">
        <v>1.6022088657486531</v>
      </c>
      <c r="I64" s="106">
        <v>1.4115643978832337</v>
      </c>
      <c r="J64" s="106">
        <v>3.8150934587007977E-3</v>
      </c>
      <c r="K64" s="106">
        <v>0.74422939430996393</v>
      </c>
      <c r="L64" s="106">
        <v>2.2669677867363745E-5</v>
      </c>
      <c r="M64" s="106">
        <v>1.4908175924187501</v>
      </c>
      <c r="N64" s="106">
        <v>6.7473179962119923E-5</v>
      </c>
      <c r="O64" s="106">
        <v>0.86697749937593216</v>
      </c>
      <c r="P64" s="106">
        <v>6.4542344053813939E-3</v>
      </c>
      <c r="Q64" s="106">
        <v>1.0254148331060925E-2</v>
      </c>
      <c r="R64" s="106">
        <v>3.3136495540472503E-5</v>
      </c>
      <c r="S64" s="106">
        <v>7.255529023011884E-5</v>
      </c>
      <c r="T64" s="106">
        <v>9.0985972778717502E-7</v>
      </c>
      <c r="U64" s="106">
        <v>0.28248523482666893</v>
      </c>
      <c r="V64" s="106">
        <v>1.2576158365155004E-5</v>
      </c>
    </row>
    <row r="65" spans="1:22" s="12" customFormat="1" x14ac:dyDescent="0.25">
      <c r="A65" s="105">
        <v>44525</v>
      </c>
      <c r="B65" s="12" t="s">
        <v>2610</v>
      </c>
      <c r="C65" s="12" t="s">
        <v>2671</v>
      </c>
      <c r="D65" s="93">
        <v>15</v>
      </c>
      <c r="E65" s="93">
        <v>120</v>
      </c>
      <c r="F65" s="106">
        <v>2.2650253979180155</v>
      </c>
      <c r="G65" s="106">
        <v>0.70289667381499377</v>
      </c>
      <c r="H65" s="106">
        <v>1.6376786705202107</v>
      </c>
      <c r="I65" s="106">
        <v>1.3830707077588837</v>
      </c>
      <c r="J65" s="106">
        <v>4.0203539553059298E-3</v>
      </c>
      <c r="K65" s="106">
        <v>0.74399077862702867</v>
      </c>
      <c r="L65" s="106">
        <v>2.6482091438823281E-5</v>
      </c>
      <c r="M65" s="106">
        <v>1.4903224995973809</v>
      </c>
      <c r="N65" s="106">
        <v>6.6326194378337483E-5</v>
      </c>
      <c r="O65" s="106">
        <v>0.8669431345249915</v>
      </c>
      <c r="P65" s="106">
        <v>7.0281539864939929E-3</v>
      </c>
      <c r="Q65" s="106">
        <v>1.0125798432833188E-2</v>
      </c>
      <c r="R65" s="106">
        <v>1.3919129291394877E-5</v>
      </c>
      <c r="S65" s="106">
        <v>6.4275009353458184E-5</v>
      </c>
      <c r="T65" s="106">
        <v>4.7789311342315078E-7</v>
      </c>
      <c r="U65" s="106">
        <v>0.28248855080789387</v>
      </c>
      <c r="V65" s="106">
        <v>1.4278196979630364E-5</v>
      </c>
    </row>
    <row r="66" spans="1:22" s="12" customFormat="1" x14ac:dyDescent="0.25">
      <c r="A66" s="105">
        <v>44525</v>
      </c>
      <c r="B66" s="12" t="s">
        <v>2610</v>
      </c>
      <c r="C66" s="12" t="s">
        <v>2672</v>
      </c>
      <c r="D66" s="93">
        <v>16</v>
      </c>
      <c r="E66" s="93">
        <v>120</v>
      </c>
      <c r="F66" s="106">
        <v>2.5893638478402052</v>
      </c>
      <c r="G66" s="106">
        <v>0.70566546033555466</v>
      </c>
      <c r="H66" s="106">
        <v>1.8722278647399975</v>
      </c>
      <c r="I66" s="106">
        <v>1.3830388365680044</v>
      </c>
      <c r="J66" s="106">
        <v>4.2365335310137172E-3</v>
      </c>
      <c r="K66" s="106">
        <v>0.74399051176986508</v>
      </c>
      <c r="L66" s="106">
        <v>3.2348591678733605E-5</v>
      </c>
      <c r="M66" s="106">
        <v>1.49033589891803</v>
      </c>
      <c r="N66" s="106">
        <v>5.9364515413639695E-5</v>
      </c>
      <c r="O66" s="106">
        <v>0.86367542607666736</v>
      </c>
      <c r="P66" s="106">
        <v>7.0788637480541016E-3</v>
      </c>
      <c r="Q66" s="106">
        <v>1.0375545302276922E-2</v>
      </c>
      <c r="R66" s="106">
        <v>4.6156151634767097E-5</v>
      </c>
      <c r="S66" s="106">
        <v>6.5525177406796671E-5</v>
      </c>
      <c r="T66" s="106">
        <v>5.1505170826513539E-7</v>
      </c>
      <c r="U66" s="106">
        <v>0.28246933623223941</v>
      </c>
      <c r="V66" s="106">
        <v>1.3448085316866455E-5</v>
      </c>
    </row>
    <row r="67" spans="1:22" s="12" customFormat="1" x14ac:dyDescent="0.25">
      <c r="A67" s="105">
        <v>44525</v>
      </c>
      <c r="B67" s="12" t="s">
        <v>2610</v>
      </c>
      <c r="C67" s="12" t="s">
        <v>2673</v>
      </c>
      <c r="D67" s="93">
        <v>17</v>
      </c>
      <c r="E67" s="93">
        <v>120</v>
      </c>
      <c r="F67" s="106">
        <v>2.6255097287948574</v>
      </c>
      <c r="G67" s="106">
        <v>0.71461255711586269</v>
      </c>
      <c r="H67" s="106">
        <v>1.8941366807611539</v>
      </c>
      <c r="I67" s="106">
        <v>1.3861247477345737</v>
      </c>
      <c r="J67" s="106">
        <v>4.3137886925561182E-3</v>
      </c>
      <c r="K67" s="106">
        <v>0.74401635051735338</v>
      </c>
      <c r="L67" s="106">
        <v>2.9569398483503336E-5</v>
      </c>
      <c r="M67" s="106">
        <v>1.4904083600917202</v>
      </c>
      <c r="N67" s="106">
        <v>6.7917369634711044E-5</v>
      </c>
      <c r="O67" s="106">
        <v>0.86331202014543851</v>
      </c>
      <c r="P67" s="106">
        <v>7.1655033658266842E-3</v>
      </c>
      <c r="Q67" s="106">
        <v>1.0205915336923116E-2</v>
      </c>
      <c r="R67" s="106">
        <v>3.3637308092261714E-5</v>
      </c>
      <c r="S67" s="106">
        <v>6.7765751356310515E-5</v>
      </c>
      <c r="T67" s="106">
        <v>7.7087356069966067E-7</v>
      </c>
      <c r="U67" s="106">
        <v>0.28248660918326307</v>
      </c>
      <c r="V67" s="106">
        <v>1.4853146134459602E-5</v>
      </c>
    </row>
    <row r="68" spans="1:22" s="12" customFormat="1" x14ac:dyDescent="0.25">
      <c r="A68" s="105">
        <v>44525</v>
      </c>
      <c r="B68" s="12" t="s">
        <v>2610</v>
      </c>
      <c r="C68" s="12" t="s">
        <v>2674</v>
      </c>
      <c r="D68" s="93">
        <v>18</v>
      </c>
      <c r="E68" s="93">
        <v>120</v>
      </c>
      <c r="F68" s="106">
        <v>2.2696711424161404</v>
      </c>
      <c r="G68" s="106">
        <v>0.82327051820090658</v>
      </c>
      <c r="H68" s="106">
        <v>1.6313080391536565</v>
      </c>
      <c r="I68" s="106">
        <v>1.3913197801646799</v>
      </c>
      <c r="J68" s="106">
        <v>4.6780753103293988E-3</v>
      </c>
      <c r="K68" s="106">
        <v>0.74405985124663554</v>
      </c>
      <c r="L68" s="106">
        <v>3.0710914031186075E-5</v>
      </c>
      <c r="M68" s="106">
        <v>1.4904935561606443</v>
      </c>
      <c r="N68" s="106">
        <v>7.4028745953351027E-5</v>
      </c>
      <c r="O68" s="106">
        <v>0.86689624150467748</v>
      </c>
      <c r="P68" s="106">
        <v>8.2707845150245922E-3</v>
      </c>
      <c r="Q68" s="106">
        <v>9.8370441728567425E-3</v>
      </c>
      <c r="R68" s="106">
        <v>2.8183933840447849E-5</v>
      </c>
      <c r="S68" s="106">
        <v>5.2694076733758305E-5</v>
      </c>
      <c r="T68" s="106">
        <v>1.2335012174893894E-6</v>
      </c>
      <c r="U68" s="106">
        <v>0.28247819807021468</v>
      </c>
      <c r="V68" s="106">
        <v>1.426289711781002E-5</v>
      </c>
    </row>
    <row r="69" spans="1:22" s="12" customFormat="1" x14ac:dyDescent="0.25">
      <c r="A69" s="105">
        <v>44525</v>
      </c>
      <c r="B69" s="12" t="s">
        <v>2610</v>
      </c>
      <c r="C69" s="12" t="s">
        <v>2675</v>
      </c>
      <c r="D69" s="93">
        <v>19</v>
      </c>
      <c r="E69" s="93">
        <v>120</v>
      </c>
      <c r="F69" s="106">
        <v>1.9303915610684621</v>
      </c>
      <c r="G69" s="106">
        <v>0.75717484109537525</v>
      </c>
      <c r="H69" s="106">
        <v>1.3813076173942467</v>
      </c>
      <c r="I69" s="106">
        <v>1.3975102553260577</v>
      </c>
      <c r="J69" s="106">
        <v>4.0640047424008782E-3</v>
      </c>
      <c r="K69" s="106">
        <v>0.74411169066072458</v>
      </c>
      <c r="L69" s="106">
        <v>2.6724057914885053E-5</v>
      </c>
      <c r="M69" s="106">
        <v>1.4905368634460487</v>
      </c>
      <c r="N69" s="106">
        <v>6.6615956821360626E-5</v>
      </c>
      <c r="O69" s="106">
        <v>0.87032752771394617</v>
      </c>
      <c r="P69" s="106">
        <v>7.5985321416670174E-3</v>
      </c>
      <c r="Q69" s="106">
        <v>1.0055963511682666E-2</v>
      </c>
      <c r="R69" s="106">
        <v>1.7974107871014886E-5</v>
      </c>
      <c r="S69" s="106">
        <v>6.0451896062410172E-5</v>
      </c>
      <c r="T69" s="106">
        <v>1.4340699842023944E-6</v>
      </c>
      <c r="U69" s="106">
        <v>0.282478457140586</v>
      </c>
      <c r="V69" s="106">
        <v>1.2905910426031233E-5</v>
      </c>
    </row>
    <row r="70" spans="1:22" s="12" customFormat="1" x14ac:dyDescent="0.25">
      <c r="A70" s="105">
        <v>44525</v>
      </c>
      <c r="B70" s="12" t="s">
        <v>2610</v>
      </c>
      <c r="C70" s="12" t="s">
        <v>2676</v>
      </c>
      <c r="D70" s="93">
        <v>20</v>
      </c>
      <c r="E70" s="93">
        <v>120</v>
      </c>
      <c r="F70" s="106">
        <v>2.2161036549056474</v>
      </c>
      <c r="G70" s="106">
        <v>0.70364073161453922</v>
      </c>
      <c r="H70" s="106">
        <v>1.5860276376590692</v>
      </c>
      <c r="I70" s="106">
        <v>1.3972667324868009</v>
      </c>
      <c r="J70" s="106">
        <v>4.2216982179966661E-3</v>
      </c>
      <c r="K70" s="106">
        <v>0.74410965131747031</v>
      </c>
      <c r="L70" s="106">
        <v>2.7927495190725053E-5</v>
      </c>
      <c r="M70" s="106">
        <v>1.4905708356112981</v>
      </c>
      <c r="N70" s="106">
        <v>7.0281411123950896E-5</v>
      </c>
      <c r="O70" s="106">
        <v>0.86743709277921743</v>
      </c>
      <c r="P70" s="106">
        <v>7.2183397277860361E-3</v>
      </c>
      <c r="Q70" s="106">
        <v>1.01575132877642E-2</v>
      </c>
      <c r="R70" s="106">
        <v>1.9925543713536596E-5</v>
      </c>
      <c r="S70" s="106">
        <v>6.9617632389968118E-5</v>
      </c>
      <c r="T70" s="106">
        <v>6.2414187358266427E-7</v>
      </c>
      <c r="U70" s="106">
        <v>0.28248284479597002</v>
      </c>
      <c r="V70" s="106">
        <v>1.30912210678414E-5</v>
      </c>
    </row>
    <row r="71" spans="1:22" s="12" customFormat="1" x14ac:dyDescent="0.25">
      <c r="A71" s="105">
        <v>44525</v>
      </c>
      <c r="B71" s="12" t="s">
        <v>2610</v>
      </c>
      <c r="C71" s="12" t="s">
        <v>2677</v>
      </c>
      <c r="D71" s="93">
        <v>21</v>
      </c>
      <c r="E71" s="93">
        <v>120</v>
      </c>
      <c r="F71" s="106">
        <v>2.5191198618602653</v>
      </c>
      <c r="G71" s="106">
        <v>0.61014873499512035</v>
      </c>
      <c r="H71" s="106">
        <v>1.804504384272132</v>
      </c>
      <c r="I71" s="106">
        <v>1.3960175901021055</v>
      </c>
      <c r="J71" s="106">
        <v>4.2188335807263186E-3</v>
      </c>
      <c r="K71" s="106">
        <v>0.74409919066126673</v>
      </c>
      <c r="L71" s="106">
        <v>2.7662716825245223E-5</v>
      </c>
      <c r="M71" s="106">
        <v>1.4905896080238696</v>
      </c>
      <c r="N71" s="106">
        <v>6.4727214992336873E-5</v>
      </c>
      <c r="O71" s="106">
        <v>0.86438208742724332</v>
      </c>
      <c r="P71" s="106">
        <v>6.129429713721787E-3</v>
      </c>
      <c r="Q71" s="106">
        <v>1.0332985006660082E-2</v>
      </c>
      <c r="R71" s="106">
        <v>7.1161357168934392E-6</v>
      </c>
      <c r="S71" s="106">
        <v>6.9849447492840162E-5</v>
      </c>
      <c r="T71" s="106">
        <v>7.6515806170331042E-7</v>
      </c>
      <c r="U71" s="106">
        <v>0.28247448241494788</v>
      </c>
      <c r="V71" s="106">
        <v>1.5129291742405E-5</v>
      </c>
    </row>
    <row r="72" spans="1:22" s="12" customFormat="1" x14ac:dyDescent="0.25">
      <c r="A72" s="105">
        <v>44525</v>
      </c>
      <c r="B72" s="12" t="s">
        <v>2610</v>
      </c>
      <c r="C72" s="12" t="s">
        <v>2678</v>
      </c>
      <c r="D72" s="93">
        <v>22</v>
      </c>
      <c r="E72" s="93">
        <v>120</v>
      </c>
      <c r="F72" s="106">
        <v>2.9420312520750054</v>
      </c>
      <c r="G72" s="106">
        <v>0.63257124425271061</v>
      </c>
      <c r="H72" s="106">
        <v>2.0501389546753677</v>
      </c>
      <c r="I72" s="106">
        <v>1.435039925155154</v>
      </c>
      <c r="J72" s="106">
        <v>4.0533687381437066E-3</v>
      </c>
      <c r="K72" s="106">
        <v>0.74442604371871857</v>
      </c>
      <c r="L72" s="106">
        <v>2.5201093133156967E-5</v>
      </c>
      <c r="M72" s="106">
        <v>1.4912479515154411</v>
      </c>
      <c r="N72" s="106">
        <v>8.3974518901816134E-5</v>
      </c>
      <c r="O72" s="106">
        <v>0.86013627941895909</v>
      </c>
      <c r="P72" s="106">
        <v>6.3074490018440376E-3</v>
      </c>
      <c r="Q72" s="106">
        <v>1.0183171750306435E-2</v>
      </c>
      <c r="R72" s="106">
        <v>1.1616312346899557E-5</v>
      </c>
      <c r="S72" s="106">
        <v>7.1533068308233535E-5</v>
      </c>
      <c r="T72" s="106">
        <v>6.3127057796210988E-7</v>
      </c>
      <c r="U72" s="106">
        <v>0.28246807812352975</v>
      </c>
      <c r="V72" s="106">
        <v>1.4350617090411134E-5</v>
      </c>
    </row>
    <row r="73" spans="1:22" s="12" customFormat="1" x14ac:dyDescent="0.25">
      <c r="A73" s="105">
        <v>44525</v>
      </c>
      <c r="B73" s="12" t="s">
        <v>2610</v>
      </c>
      <c r="C73" s="12" t="s">
        <v>2679</v>
      </c>
      <c r="D73" s="93">
        <v>23</v>
      </c>
      <c r="E73" s="93">
        <v>120</v>
      </c>
      <c r="F73" s="106">
        <v>1.9730055073639983</v>
      </c>
      <c r="G73" s="106">
        <v>0.9401857624176253</v>
      </c>
      <c r="H73" s="106">
        <v>1.3711167918976477</v>
      </c>
      <c r="I73" s="106">
        <v>1.4389769850556107</v>
      </c>
      <c r="J73" s="106">
        <v>3.1712431026845742E-3</v>
      </c>
      <c r="K73" s="106">
        <v>0.74445902870454705</v>
      </c>
      <c r="L73" s="106">
        <v>2.3223977002262192E-5</v>
      </c>
      <c r="M73" s="106">
        <v>1.4912890369902425</v>
      </c>
      <c r="N73" s="106">
        <v>7.365529011289295E-5</v>
      </c>
      <c r="O73" s="106">
        <v>0.86989580911718045</v>
      </c>
      <c r="P73" s="106">
        <v>9.5436364914990197E-3</v>
      </c>
      <c r="Q73" s="106">
        <v>9.6732568555096717E-3</v>
      </c>
      <c r="R73" s="106">
        <v>4.8096304995385814E-5</v>
      </c>
      <c r="S73" s="106">
        <v>6.0195401974188414E-5</v>
      </c>
      <c r="T73" s="106">
        <v>1.6796317833822592E-6</v>
      </c>
      <c r="U73" s="106">
        <v>0.28247855576116815</v>
      </c>
      <c r="V73" s="106">
        <v>1.3416018543506477E-5</v>
      </c>
    </row>
    <row r="74" spans="1:22" s="12" customFormat="1" x14ac:dyDescent="0.25">
      <c r="A74" s="105">
        <v>44525</v>
      </c>
      <c r="B74" s="12" t="s">
        <v>2610</v>
      </c>
      <c r="C74" s="12" t="s">
        <v>2680</v>
      </c>
      <c r="D74" s="93">
        <v>24</v>
      </c>
      <c r="E74" s="93">
        <v>120</v>
      </c>
      <c r="F74" s="106">
        <v>2.4565296526763385</v>
      </c>
      <c r="G74" s="106">
        <v>0.70872015953834344</v>
      </c>
      <c r="H74" s="106">
        <v>1.7032807283354863</v>
      </c>
      <c r="I74" s="106">
        <v>1.4422341612923415</v>
      </c>
      <c r="J74" s="106">
        <v>3.9299544789661378E-3</v>
      </c>
      <c r="K74" s="106">
        <v>0.74448631867832715</v>
      </c>
      <c r="L74" s="106">
        <v>2.4246359278408952E-5</v>
      </c>
      <c r="M74" s="106">
        <v>1.4912931168590959</v>
      </c>
      <c r="N74" s="106">
        <v>8.261434995254091E-5</v>
      </c>
      <c r="O74" s="106">
        <v>0.86501223814688799</v>
      </c>
      <c r="P74" s="106">
        <v>7.1767273087911783E-3</v>
      </c>
      <c r="Q74" s="106">
        <v>1.0046051457503452E-2</v>
      </c>
      <c r="R74" s="106">
        <v>2.1226229672003204E-5</v>
      </c>
      <c r="S74" s="106">
        <v>7.1971669453983411E-5</v>
      </c>
      <c r="T74" s="106">
        <v>6.4061889694640123E-7</v>
      </c>
      <c r="U74" s="106">
        <v>0.28246837279843662</v>
      </c>
      <c r="V74" s="106">
        <v>1.3775553122999427E-5</v>
      </c>
    </row>
    <row r="75" spans="1:22" s="12" customFormat="1" x14ac:dyDescent="0.25">
      <c r="A75" s="105">
        <v>44525</v>
      </c>
      <c r="B75" s="12" t="s">
        <v>2610</v>
      </c>
      <c r="C75" s="12" t="s">
        <v>2681</v>
      </c>
      <c r="D75" s="93">
        <v>25</v>
      </c>
      <c r="E75" s="93">
        <v>120</v>
      </c>
      <c r="F75" s="106">
        <v>1.9739016226056769</v>
      </c>
      <c r="G75" s="106">
        <v>0.37139238807065428</v>
      </c>
      <c r="H75" s="106">
        <v>1.4384343807828355</v>
      </c>
      <c r="I75" s="106">
        <v>1.3722569822972568</v>
      </c>
      <c r="J75" s="106">
        <v>3.4760846121763386E-3</v>
      </c>
      <c r="K75" s="106">
        <v>0.74390024090457518</v>
      </c>
      <c r="L75" s="106">
        <v>2.6108787036250724E-5</v>
      </c>
      <c r="M75" s="106">
        <v>1.4901286496189501</v>
      </c>
      <c r="N75" s="106">
        <v>9.5457318924814364E-5</v>
      </c>
      <c r="O75" s="106">
        <v>0.86988673294228935</v>
      </c>
      <c r="P75" s="106">
        <v>3.7425662540054123E-3</v>
      </c>
      <c r="Q75" s="106">
        <v>1.0208540710044881E-2</v>
      </c>
      <c r="R75" s="106">
        <v>1.6000855540676219E-5</v>
      </c>
      <c r="S75" s="106">
        <v>6.8076296571933058E-5</v>
      </c>
      <c r="T75" s="106">
        <v>5.2916957772547336E-7</v>
      </c>
      <c r="U75" s="106">
        <v>0.28249560933319295</v>
      </c>
      <c r="V75" s="106">
        <v>1.1505408041471009E-5</v>
      </c>
    </row>
    <row r="76" spans="1:22" s="12" customFormat="1" x14ac:dyDescent="0.25">
      <c r="A76" s="105">
        <v>44525</v>
      </c>
      <c r="B76" s="12" t="s">
        <v>2610</v>
      </c>
      <c r="C76" s="12" t="s">
        <v>2682</v>
      </c>
      <c r="D76" s="93">
        <v>26</v>
      </c>
      <c r="E76" s="93">
        <v>120</v>
      </c>
      <c r="F76" s="106">
        <v>1.9517213375847324</v>
      </c>
      <c r="G76" s="106">
        <v>0.42553017006236243</v>
      </c>
      <c r="H76" s="106">
        <v>1.4097653215928767</v>
      </c>
      <c r="I76" s="106">
        <v>1.38442995276654</v>
      </c>
      <c r="J76" s="106">
        <v>3.692655242991217E-3</v>
      </c>
      <c r="K76" s="106">
        <v>0.74400215966102112</v>
      </c>
      <c r="L76" s="106">
        <v>2.7786898492165629E-5</v>
      </c>
      <c r="M76" s="106">
        <v>1.4903704072117561</v>
      </c>
      <c r="N76" s="106">
        <v>1.0455101632972636E-4</v>
      </c>
      <c r="O76" s="106">
        <v>0.87011141062099695</v>
      </c>
      <c r="P76" s="106">
        <v>4.3083785065730195E-3</v>
      </c>
      <c r="Q76" s="106">
        <v>1.0122016156917876E-2</v>
      </c>
      <c r="R76" s="106">
        <v>1.0629348598327169E-5</v>
      </c>
      <c r="S76" s="106">
        <v>6.6962503905704625E-5</v>
      </c>
      <c r="T76" s="106">
        <v>7.9502550757169388E-7</v>
      </c>
      <c r="U76" s="106">
        <v>0.28248876667886785</v>
      </c>
      <c r="V76" s="106">
        <v>1.1564100069230451E-5</v>
      </c>
    </row>
    <row r="77" spans="1:22" s="12" customFormat="1" x14ac:dyDescent="0.25">
      <c r="A77" s="105">
        <v>44525</v>
      </c>
      <c r="B77" s="12" t="s">
        <v>2610</v>
      </c>
      <c r="C77" s="12" t="s">
        <v>2683</v>
      </c>
      <c r="D77" s="93">
        <v>27</v>
      </c>
      <c r="E77" s="93">
        <v>120</v>
      </c>
      <c r="F77" s="106">
        <v>1.9181870732476225</v>
      </c>
      <c r="G77" s="106">
        <v>0.53385212720975483</v>
      </c>
      <c r="H77" s="106">
        <v>1.3417039195088651</v>
      </c>
      <c r="I77" s="106">
        <v>1.4296649546568969</v>
      </c>
      <c r="J77" s="106">
        <v>3.4544738002256466E-3</v>
      </c>
      <c r="K77" s="106">
        <v>0.74438101416865765</v>
      </c>
      <c r="L77" s="106">
        <v>2.39103065871336E-5</v>
      </c>
      <c r="M77" s="106">
        <v>1.4911026036567954</v>
      </c>
      <c r="N77" s="106">
        <v>6.9185705871255322E-5</v>
      </c>
      <c r="O77" s="106">
        <v>0.87045120990041946</v>
      </c>
      <c r="P77" s="106">
        <v>5.4473857142660186E-3</v>
      </c>
      <c r="Q77" s="106">
        <v>9.9537233534383041E-3</v>
      </c>
      <c r="R77" s="106">
        <v>1.9356686899312748E-5</v>
      </c>
      <c r="S77" s="106">
        <v>7.0153656545683221E-5</v>
      </c>
      <c r="T77" s="106">
        <v>6.2726735847568616E-7</v>
      </c>
      <c r="U77" s="106">
        <v>0.28247559410499601</v>
      </c>
      <c r="V77" s="106">
        <v>1.1324051396200052E-5</v>
      </c>
    </row>
    <row r="78" spans="1:22" s="12" customFormat="1" x14ac:dyDescent="0.25">
      <c r="A78" s="105">
        <v>44525</v>
      </c>
      <c r="B78" s="12" t="s">
        <v>2610</v>
      </c>
      <c r="C78" s="12" t="s">
        <v>2684</v>
      </c>
      <c r="D78" s="93">
        <v>28</v>
      </c>
      <c r="E78" s="93">
        <v>120</v>
      </c>
      <c r="F78" s="106">
        <v>2.655042650478411</v>
      </c>
      <c r="G78" s="106">
        <v>0.49783243242699138</v>
      </c>
      <c r="H78" s="106">
        <v>1.8913371461551862</v>
      </c>
      <c r="I78" s="106">
        <v>1.4037913102250053</v>
      </c>
      <c r="J78" s="106">
        <v>3.1648588838355299E-3</v>
      </c>
      <c r="K78" s="106">
        <v>0.7441642922863877</v>
      </c>
      <c r="L78" s="106">
        <v>2.3675038905279503E-5</v>
      </c>
      <c r="M78" s="106">
        <v>1.4906775827720997</v>
      </c>
      <c r="N78" s="106">
        <v>7.0094664485585706E-5</v>
      </c>
      <c r="O78" s="106">
        <v>0.86301521354518418</v>
      </c>
      <c r="P78" s="106">
        <v>4.9810369373457291E-3</v>
      </c>
      <c r="Q78" s="106">
        <v>1.0054023694502505E-2</v>
      </c>
      <c r="R78" s="106">
        <v>1.3743559325621211E-5</v>
      </c>
      <c r="S78" s="106">
        <v>6.5275676961927325E-5</v>
      </c>
      <c r="T78" s="106">
        <v>7.0538230722192394E-7</v>
      </c>
      <c r="U78" s="106">
        <v>0.28247843092307956</v>
      </c>
      <c r="V78" s="106">
        <v>1.0720193439656096E-5</v>
      </c>
    </row>
    <row r="79" spans="1:22" s="12" customFormat="1" x14ac:dyDescent="0.25">
      <c r="A79" s="105">
        <v>44525</v>
      </c>
      <c r="B79" s="12" t="s">
        <v>2610</v>
      </c>
      <c r="C79" s="12" t="s">
        <v>2685</v>
      </c>
      <c r="D79" s="93">
        <v>29</v>
      </c>
      <c r="E79" s="93">
        <v>120</v>
      </c>
      <c r="F79" s="106">
        <v>2.1658890100140806</v>
      </c>
      <c r="G79" s="106">
        <v>0.43891203678470175</v>
      </c>
      <c r="H79" s="106">
        <v>1.4308773449390808</v>
      </c>
      <c r="I79" s="106">
        <v>1.513679014958681</v>
      </c>
      <c r="J79" s="106">
        <v>3.8680133904120655E-3</v>
      </c>
      <c r="K79" s="106">
        <v>0.74508516499270583</v>
      </c>
      <c r="L79" s="106">
        <v>2.6259993823829361E-5</v>
      </c>
      <c r="M79" s="106">
        <v>1.4925280397254597</v>
      </c>
      <c r="N79" s="106">
        <v>6.3630905897190309E-5</v>
      </c>
      <c r="O79" s="106">
        <v>0.86794439804186341</v>
      </c>
      <c r="P79" s="106">
        <v>4.4505984288049629E-3</v>
      </c>
      <c r="Q79" s="106">
        <v>1.0371731549388393E-2</v>
      </c>
      <c r="R79" s="106">
        <v>3.4706163958177882E-5</v>
      </c>
      <c r="S79" s="106">
        <v>7.704737545127014E-5</v>
      </c>
      <c r="T79" s="106">
        <v>8.8140056398221736E-7</v>
      </c>
      <c r="U79" s="106">
        <v>0.28248424417515128</v>
      </c>
      <c r="V79" s="106">
        <v>1.078358741917394E-5</v>
      </c>
    </row>
    <row r="80" spans="1:22" s="12" customFormat="1" x14ac:dyDescent="0.25">
      <c r="A80" s="105">
        <v>44525</v>
      </c>
      <c r="B80" s="12" t="s">
        <v>2610</v>
      </c>
      <c r="C80" s="12" t="s">
        <v>2686</v>
      </c>
      <c r="D80" s="93">
        <v>30</v>
      </c>
      <c r="E80" s="93">
        <v>120</v>
      </c>
      <c r="F80" s="106">
        <v>2.4322510232029173</v>
      </c>
      <c r="G80" s="106">
        <v>0.49839767091577747</v>
      </c>
      <c r="H80" s="106">
        <v>1.4964614994706733</v>
      </c>
      <c r="I80" s="106">
        <v>1.6253348476143559</v>
      </c>
      <c r="J80" s="106">
        <v>4.5995260216770946E-3</v>
      </c>
      <c r="K80" s="106">
        <v>0.74602202203284917</v>
      </c>
      <c r="L80" s="106">
        <v>2.8845104147438936E-5</v>
      </c>
      <c r="M80" s="106">
        <v>1.49437649028505</v>
      </c>
      <c r="N80" s="106">
        <v>8.3783388224667807E-5</v>
      </c>
      <c r="O80" s="106">
        <v>0.86525679611809914</v>
      </c>
      <c r="P80" s="106">
        <v>5.00422684417669E-3</v>
      </c>
      <c r="Q80" s="106">
        <v>1.0280957164458595E-2</v>
      </c>
      <c r="R80" s="106">
        <v>2.4192105783926372E-5</v>
      </c>
      <c r="S80" s="106">
        <v>6.732253884936475E-5</v>
      </c>
      <c r="T80" s="106">
        <v>3.9660392874704706E-7</v>
      </c>
      <c r="U80" s="106">
        <v>0.28248959428938136</v>
      </c>
      <c r="V80" s="106">
        <v>1.3714636494671657E-5</v>
      </c>
    </row>
    <row r="81" spans="1:22" s="12" customFormat="1" x14ac:dyDescent="0.25">
      <c r="A81" s="105">
        <v>44525</v>
      </c>
      <c r="B81" s="12" t="s">
        <v>2610</v>
      </c>
      <c r="C81" s="12" t="s">
        <v>2687</v>
      </c>
      <c r="D81" s="93">
        <v>31</v>
      </c>
      <c r="E81" s="93">
        <v>120</v>
      </c>
      <c r="F81" s="106">
        <v>2.1061400679433659</v>
      </c>
      <c r="G81" s="106">
        <v>0.47378417426160374</v>
      </c>
      <c r="H81" s="106">
        <v>1.509654780389853</v>
      </c>
      <c r="I81" s="106">
        <v>1.3951137010273811</v>
      </c>
      <c r="J81" s="106">
        <v>3.0949165140768901E-3</v>
      </c>
      <c r="K81" s="106">
        <v>0.74409162134137186</v>
      </c>
      <c r="L81" s="106">
        <v>2.7499836948587629E-5</v>
      </c>
      <c r="M81" s="106">
        <v>1.4905692741676009</v>
      </c>
      <c r="N81" s="106">
        <v>7.0711422136632691E-5</v>
      </c>
      <c r="O81" s="106">
        <v>0.86854841233416558</v>
      </c>
      <c r="P81" s="106">
        <v>4.7855609640049968E-3</v>
      </c>
      <c r="Q81" s="106">
        <v>1.0006551993538029E-2</v>
      </c>
      <c r="R81" s="106">
        <v>2.8284260682074341E-5</v>
      </c>
      <c r="S81" s="106">
        <v>6.8155017802359007E-5</v>
      </c>
      <c r="T81" s="106">
        <v>6.7806645642437366E-7</v>
      </c>
      <c r="U81" s="106">
        <v>0.28248018323526064</v>
      </c>
      <c r="V81" s="106">
        <v>1.1586224105562596E-5</v>
      </c>
    </row>
    <row r="82" spans="1:22" s="12" customFormat="1" x14ac:dyDescent="0.25">
      <c r="A82" s="105">
        <v>44525</v>
      </c>
      <c r="B82" s="12" t="s">
        <v>2610</v>
      </c>
      <c r="C82" s="12" t="s">
        <v>2688</v>
      </c>
      <c r="D82" s="93">
        <v>32</v>
      </c>
      <c r="E82" s="93">
        <v>120</v>
      </c>
      <c r="F82" s="106">
        <v>2.1147638610264408</v>
      </c>
      <c r="G82" s="106">
        <v>0.54664852837300237</v>
      </c>
      <c r="H82" s="106">
        <v>1.4760153865867802</v>
      </c>
      <c r="I82" s="106">
        <v>1.4327519077675321</v>
      </c>
      <c r="J82" s="106">
        <v>4.0073857834872573E-3</v>
      </c>
      <c r="K82" s="106">
        <v>0.74440687520733961</v>
      </c>
      <c r="L82" s="106">
        <v>2.6913465122467578E-5</v>
      </c>
      <c r="M82" s="106">
        <v>1.4911477448279702</v>
      </c>
      <c r="N82" s="106">
        <v>7.2945712613571492E-5</v>
      </c>
      <c r="O82" s="106">
        <v>0.86846120669414384</v>
      </c>
      <c r="P82" s="106">
        <v>5.5342149596616418E-3</v>
      </c>
      <c r="Q82" s="106">
        <v>9.9467441560099953E-3</v>
      </c>
      <c r="R82" s="106">
        <v>1.177657225669883E-5</v>
      </c>
      <c r="S82" s="106">
        <v>6.2730982333783115E-5</v>
      </c>
      <c r="T82" s="106">
        <v>4.9277388004921196E-7</v>
      </c>
      <c r="U82" s="106">
        <v>0.28249092115963875</v>
      </c>
      <c r="V82" s="106">
        <v>1.2931225615803043E-5</v>
      </c>
    </row>
    <row r="83" spans="1:22" s="12" customFormat="1" x14ac:dyDescent="0.25">
      <c r="A83" s="105">
        <v>44525</v>
      </c>
      <c r="B83" s="12" t="s">
        <v>2610</v>
      </c>
      <c r="C83" s="12" t="s">
        <v>2689</v>
      </c>
      <c r="D83" s="93">
        <v>33</v>
      </c>
      <c r="E83" s="93">
        <v>120</v>
      </c>
      <c r="F83" s="106">
        <v>2.2756275189386068</v>
      </c>
      <c r="G83" s="106">
        <v>0.63261581131513223</v>
      </c>
      <c r="H83" s="106">
        <v>1.5633620371481427</v>
      </c>
      <c r="I83" s="106">
        <v>1.4555985529044611</v>
      </c>
      <c r="J83" s="106">
        <v>3.9920255923999899E-3</v>
      </c>
      <c r="K83" s="106">
        <v>0.74459830156906115</v>
      </c>
      <c r="L83" s="106">
        <v>2.807437254460828E-5</v>
      </c>
      <c r="M83" s="106">
        <v>1.4915020428185299</v>
      </c>
      <c r="N83" s="106">
        <v>8.4257764129613591E-5</v>
      </c>
      <c r="O83" s="106">
        <v>0.86683612299270718</v>
      </c>
      <c r="P83" s="106">
        <v>6.3623951319117219E-3</v>
      </c>
      <c r="Q83" s="106">
        <v>9.8220924543524248E-3</v>
      </c>
      <c r="R83" s="106">
        <v>1.5206387056105958E-5</v>
      </c>
      <c r="S83" s="106">
        <v>6.1118398401372717E-5</v>
      </c>
      <c r="T83" s="106">
        <v>5.4215385694217548E-7</v>
      </c>
      <c r="U83" s="106">
        <v>0.28246314342594292</v>
      </c>
      <c r="V83" s="106">
        <v>1.1214742944476291E-5</v>
      </c>
    </row>
    <row r="84" spans="1:22" s="12" customFormat="1" x14ac:dyDescent="0.25">
      <c r="A84" s="105">
        <v>44525</v>
      </c>
      <c r="B84" s="12" t="s">
        <v>2610</v>
      </c>
      <c r="C84" s="12" t="s">
        <v>2690</v>
      </c>
      <c r="D84" s="93">
        <v>34</v>
      </c>
      <c r="E84" s="93">
        <v>120</v>
      </c>
      <c r="F84" s="106">
        <v>2.2672816990402676</v>
      </c>
      <c r="G84" s="106">
        <v>0.52417710833421149</v>
      </c>
      <c r="H84" s="106">
        <v>1.576800792062804</v>
      </c>
      <c r="I84" s="106">
        <v>1.4378998986131672</v>
      </c>
      <c r="J84" s="106">
        <v>4.2346216842197798E-3</v>
      </c>
      <c r="K84" s="106">
        <v>0.74445000464758626</v>
      </c>
      <c r="L84" s="106">
        <v>3.2696627449822202E-5</v>
      </c>
      <c r="M84" s="106">
        <v>1.491256782995402</v>
      </c>
      <c r="N84" s="106">
        <v>6.8315265168838505E-5</v>
      </c>
      <c r="O84" s="106">
        <v>0.86692035965086878</v>
      </c>
      <c r="P84" s="106">
        <v>5.2589034168757983E-3</v>
      </c>
      <c r="Q84" s="106">
        <v>9.9362898713923169E-3</v>
      </c>
      <c r="R84" s="106">
        <v>1.0320032412629864E-5</v>
      </c>
      <c r="S84" s="106">
        <v>6.2526357507256632E-5</v>
      </c>
      <c r="T84" s="106">
        <v>5.213858620878702E-7</v>
      </c>
      <c r="U84" s="106">
        <v>0.28248557147181697</v>
      </c>
      <c r="V84" s="106">
        <v>1.1564212267058953E-5</v>
      </c>
    </row>
    <row r="85" spans="1:22" s="12" customFormat="1" x14ac:dyDescent="0.25">
      <c r="A85" s="105">
        <v>44525</v>
      </c>
      <c r="B85" s="12" t="s">
        <v>2610</v>
      </c>
      <c r="C85" s="12" t="s">
        <v>2691</v>
      </c>
      <c r="D85" s="93">
        <v>35</v>
      </c>
      <c r="E85" s="93">
        <v>120</v>
      </c>
      <c r="F85" s="106">
        <v>2.4403296515537831</v>
      </c>
      <c r="G85" s="106">
        <v>0.59228377680690447</v>
      </c>
      <c r="H85" s="106">
        <v>1.6848774661678632</v>
      </c>
      <c r="I85" s="106">
        <v>1.4483721816899502</v>
      </c>
      <c r="J85" s="106">
        <v>4.5640627975479563E-3</v>
      </c>
      <c r="K85" s="106">
        <v>0.74453774827852248</v>
      </c>
      <c r="L85" s="106">
        <v>3.0232364817569943E-5</v>
      </c>
      <c r="M85" s="106">
        <v>1.4914362349269097</v>
      </c>
      <c r="N85" s="106">
        <v>8.4040028378257211E-5</v>
      </c>
      <c r="O85" s="106">
        <v>0.86517541264079345</v>
      </c>
      <c r="P85" s="106">
        <v>6.0112081589247732E-3</v>
      </c>
      <c r="Q85" s="106">
        <v>9.9205615821396677E-3</v>
      </c>
      <c r="R85" s="106">
        <v>7.7668845165747587E-6</v>
      </c>
      <c r="S85" s="106">
        <v>6.2946898301017451E-5</v>
      </c>
      <c r="T85" s="106">
        <v>4.8503130393076328E-7</v>
      </c>
      <c r="U85" s="106">
        <v>0.28248085670701323</v>
      </c>
      <c r="V85" s="106">
        <v>1.3282688726405098E-5</v>
      </c>
    </row>
    <row r="86" spans="1:22" s="12" customFormat="1" x14ac:dyDescent="0.25">
      <c r="A86" s="105">
        <v>44525</v>
      </c>
      <c r="B86" s="12" t="s">
        <v>2610</v>
      </c>
      <c r="C86" s="12" t="s">
        <v>2692</v>
      </c>
      <c r="D86" s="93">
        <v>36</v>
      </c>
      <c r="E86" s="93">
        <v>120</v>
      </c>
      <c r="F86" s="106">
        <v>2.4418542723386314</v>
      </c>
      <c r="G86" s="106">
        <v>0.56304411296007417</v>
      </c>
      <c r="H86" s="106">
        <v>1.6306297441866786</v>
      </c>
      <c r="I86" s="106">
        <v>1.4974915556667792</v>
      </c>
      <c r="J86" s="106">
        <v>3.960889949957175E-3</v>
      </c>
      <c r="K86" s="106">
        <v>0.74494944052511713</v>
      </c>
      <c r="L86" s="106">
        <v>2.7801321795575613E-5</v>
      </c>
      <c r="M86" s="106">
        <v>1.4922529934276854</v>
      </c>
      <c r="N86" s="106">
        <v>8.4207149109220077E-5</v>
      </c>
      <c r="O86" s="106">
        <v>0.86516005458754641</v>
      </c>
      <c r="P86" s="106">
        <v>5.6233267752098162E-3</v>
      </c>
      <c r="Q86" s="106">
        <v>9.8857288102843586E-3</v>
      </c>
      <c r="R86" s="106">
        <v>1.0847847574761194E-5</v>
      </c>
      <c r="S86" s="106">
        <v>6.3373344373840362E-5</v>
      </c>
      <c r="T86" s="106">
        <v>4.1337621410774708E-7</v>
      </c>
      <c r="U86" s="106">
        <v>0.28248496136241102</v>
      </c>
      <c r="V86" s="106">
        <v>1.0777463639955132E-5</v>
      </c>
    </row>
    <row r="87" spans="1:22" s="12" customFormat="1" x14ac:dyDescent="0.25">
      <c r="A87" s="105">
        <v>44525</v>
      </c>
      <c r="B87" s="12" t="s">
        <v>2610</v>
      </c>
      <c r="C87" s="12" t="s">
        <v>2693</v>
      </c>
      <c r="D87" s="93">
        <v>37</v>
      </c>
      <c r="E87" s="93">
        <v>120</v>
      </c>
      <c r="F87" s="106">
        <v>1.9846464178725163</v>
      </c>
      <c r="G87" s="106">
        <v>0.40462231241072838</v>
      </c>
      <c r="H87" s="106">
        <v>1.3553932543937328</v>
      </c>
      <c r="I87" s="106">
        <v>1.4642587392544226</v>
      </c>
      <c r="J87" s="106">
        <v>4.950763855498772E-3</v>
      </c>
      <c r="K87" s="106">
        <v>0.74467087598375836</v>
      </c>
      <c r="L87" s="106">
        <v>2.7983654498058113E-5</v>
      </c>
      <c r="M87" s="106">
        <v>1.491673287278918</v>
      </c>
      <c r="N87" s="106">
        <v>8.3125603351632871E-5</v>
      </c>
      <c r="O87" s="106">
        <v>0.8697779131969926</v>
      </c>
      <c r="P87" s="106">
        <v>4.098680638031706E-3</v>
      </c>
      <c r="Q87" s="106">
        <v>9.9449046136072042E-3</v>
      </c>
      <c r="R87" s="106">
        <v>8.9270997750811663E-6</v>
      </c>
      <c r="S87" s="106">
        <v>6.4287310508126592E-5</v>
      </c>
      <c r="T87" s="106">
        <v>3.8834746140715938E-7</v>
      </c>
      <c r="U87" s="106">
        <v>0.28247887818387613</v>
      </c>
      <c r="V87" s="106">
        <v>1.0471817442990098E-5</v>
      </c>
    </row>
    <row r="88" spans="1:22" s="12" customFormat="1" x14ac:dyDescent="0.25">
      <c r="A88" s="105">
        <v>44525</v>
      </c>
      <c r="B88" s="12" t="s">
        <v>2610</v>
      </c>
      <c r="C88" s="12" t="s">
        <v>2694</v>
      </c>
      <c r="D88" s="93">
        <v>38</v>
      </c>
      <c r="E88" s="93">
        <v>120</v>
      </c>
      <c r="F88" s="106">
        <v>2.1346382982904819</v>
      </c>
      <c r="G88" s="106">
        <v>0.53407796182592093</v>
      </c>
      <c r="H88" s="106">
        <v>1.4595043921024029</v>
      </c>
      <c r="I88" s="106">
        <v>1.4625775090786501</v>
      </c>
      <c r="J88" s="106">
        <v>4.4141769128821871E-3</v>
      </c>
      <c r="K88" s="106">
        <v>0.74465678632301247</v>
      </c>
      <c r="L88" s="106">
        <v>2.6684255768896331E-5</v>
      </c>
      <c r="M88" s="106">
        <v>1.4916800549363918</v>
      </c>
      <c r="N88" s="106">
        <v>8.3753964554149005E-5</v>
      </c>
      <c r="O88" s="106">
        <v>0.86826026547373769</v>
      </c>
      <c r="P88" s="106">
        <v>5.4004988310303982E-3</v>
      </c>
      <c r="Q88" s="106">
        <v>9.929603801541351E-3</v>
      </c>
      <c r="R88" s="106">
        <v>1.3489501711286783E-5</v>
      </c>
      <c r="S88" s="106">
        <v>6.417826974569111E-5</v>
      </c>
      <c r="T88" s="106">
        <v>3.3601417652018253E-7</v>
      </c>
      <c r="U88" s="106">
        <v>0.28248039350423571</v>
      </c>
      <c r="V88" s="106">
        <v>1.2735402853716832E-5</v>
      </c>
    </row>
    <row r="89" spans="1:22" s="12" customFormat="1" x14ac:dyDescent="0.25">
      <c r="A89" s="105">
        <v>44525</v>
      </c>
      <c r="B89" s="12" t="s">
        <v>2610</v>
      </c>
      <c r="C89" s="12" t="s">
        <v>2694</v>
      </c>
      <c r="D89" s="93">
        <v>39</v>
      </c>
      <c r="E89" s="93">
        <v>120</v>
      </c>
      <c r="F89" s="106">
        <v>2.1291573861066402</v>
      </c>
      <c r="G89" s="106">
        <v>0.53278485794726993</v>
      </c>
      <c r="H89" s="106">
        <v>1.45593539035089</v>
      </c>
      <c r="I89" s="106">
        <v>1.4623982631492316</v>
      </c>
      <c r="J89" s="106">
        <v>4.4112274391563851E-3</v>
      </c>
      <c r="K89" s="106">
        <v>0.7446552841563655</v>
      </c>
      <c r="L89" s="106">
        <v>2.665835350496165E-5</v>
      </c>
      <c r="M89" s="106">
        <v>1.4916752513831495</v>
      </c>
      <c r="N89" s="106">
        <v>8.3740483686557815E-5</v>
      </c>
      <c r="O89" s="106">
        <v>0.86831567579226443</v>
      </c>
      <c r="P89" s="106">
        <v>5.3877782684944742E-3</v>
      </c>
      <c r="Q89" s="106">
        <v>9.9308057514158089E-3</v>
      </c>
      <c r="R89" s="106">
        <v>1.345759239283367E-5</v>
      </c>
      <c r="S89" s="106">
        <v>6.4288652563212565E-5</v>
      </c>
      <c r="T89" s="106">
        <v>3.3714398284559808E-7</v>
      </c>
      <c r="U89" s="106">
        <v>0.28247886848308251</v>
      </c>
      <c r="V89" s="106">
        <v>1.2745440200630292E-5</v>
      </c>
    </row>
    <row r="90" spans="1:22" s="12" customFormat="1" x14ac:dyDescent="0.25">
      <c r="A90" s="105">
        <v>44525</v>
      </c>
      <c r="B90" s="12" t="s">
        <v>2610</v>
      </c>
      <c r="C90" s="12" t="s">
        <v>2695</v>
      </c>
      <c r="D90" s="93">
        <v>40</v>
      </c>
      <c r="E90" s="93">
        <v>120</v>
      </c>
      <c r="F90" s="106">
        <v>2.2671758290002098</v>
      </c>
      <c r="G90" s="106">
        <v>0.47755644622969357</v>
      </c>
      <c r="H90" s="106">
        <v>1.5595976878122317</v>
      </c>
      <c r="I90" s="106">
        <v>1.4536927354518925</v>
      </c>
      <c r="J90" s="106">
        <v>3.4217601468431317E-3</v>
      </c>
      <c r="K90" s="106">
        <v>0.74458233131655094</v>
      </c>
      <c r="L90" s="106">
        <v>2.6390325816279836E-5</v>
      </c>
      <c r="M90" s="106">
        <v>1.4915249362783409</v>
      </c>
      <c r="N90" s="106">
        <v>6.0680024020335066E-5</v>
      </c>
      <c r="O90" s="106">
        <v>0.86692142827891072</v>
      </c>
      <c r="P90" s="106">
        <v>4.7893970469064665E-3</v>
      </c>
      <c r="Q90" s="106">
        <v>1.0263076285048349E-2</v>
      </c>
      <c r="R90" s="106">
        <v>2.0258264305408517E-5</v>
      </c>
      <c r="S90" s="106">
        <v>7.2057228239494475E-5</v>
      </c>
      <c r="T90" s="106">
        <v>5.4622709498015443E-7</v>
      </c>
      <c r="U90" s="106">
        <v>0.28246322521424461</v>
      </c>
      <c r="V90" s="106">
        <v>9.9741005734954984E-6</v>
      </c>
    </row>
    <row r="91" spans="1:22" s="12" customFormat="1" x14ac:dyDescent="0.25">
      <c r="A91" s="105">
        <v>44525</v>
      </c>
      <c r="B91" s="12" t="s">
        <v>2610</v>
      </c>
      <c r="C91" s="12" t="s">
        <v>2696</v>
      </c>
      <c r="D91" s="93">
        <v>41</v>
      </c>
      <c r="E91" s="93">
        <v>120</v>
      </c>
      <c r="F91" s="106">
        <v>2.717381291937556</v>
      </c>
      <c r="G91" s="106">
        <v>0.4797505726190513</v>
      </c>
      <c r="H91" s="106">
        <v>1.8675335591280908</v>
      </c>
      <c r="I91" s="106">
        <v>1.455064236278699</v>
      </c>
      <c r="J91" s="106">
        <v>4.2722029046975071E-3</v>
      </c>
      <c r="K91" s="106">
        <v>0.74459382410072983</v>
      </c>
      <c r="L91" s="106">
        <v>2.7328716226790072E-5</v>
      </c>
      <c r="M91" s="106">
        <v>1.4915396953495188</v>
      </c>
      <c r="N91" s="106">
        <v>7.395005437677047E-5</v>
      </c>
      <c r="O91" s="106">
        <v>0.86238904362273405</v>
      </c>
      <c r="P91" s="106">
        <v>4.8499760496268597E-3</v>
      </c>
      <c r="Q91" s="106">
        <v>1.0026312465900671E-2</v>
      </c>
      <c r="R91" s="106">
        <v>1.3509996125999461E-5</v>
      </c>
      <c r="S91" s="106">
        <v>6.6535027842068995E-5</v>
      </c>
      <c r="T91" s="106">
        <v>3.495806332854023E-7</v>
      </c>
      <c r="U91" s="106">
        <v>0.28247124266962853</v>
      </c>
      <c r="V91" s="106">
        <v>9.8972031535085863E-6</v>
      </c>
    </row>
    <row r="92" spans="1:22" s="12" customFormat="1" x14ac:dyDescent="0.25">
      <c r="A92" s="105">
        <v>44525</v>
      </c>
      <c r="B92" s="12" t="s">
        <v>2642</v>
      </c>
      <c r="C92" s="12" t="s">
        <v>2697</v>
      </c>
      <c r="D92" s="93">
        <v>111</v>
      </c>
      <c r="E92" s="93">
        <v>120</v>
      </c>
      <c r="F92" s="106">
        <v>1.9747004485330493</v>
      </c>
      <c r="G92" s="106">
        <v>3.625812843567128E-3</v>
      </c>
      <c r="H92" s="106">
        <v>1.4192933749399887</v>
      </c>
      <c r="I92" s="106">
        <v>1.3913264751317145</v>
      </c>
      <c r="J92" s="106">
        <v>2.8912705404764601E-3</v>
      </c>
      <c r="K92" s="106">
        <v>0.74405990730874427</v>
      </c>
      <c r="L92" s="106">
        <v>1.9547163212163508E-5</v>
      </c>
      <c r="M92" s="106">
        <v>1.4904816993202987</v>
      </c>
      <c r="N92" s="106">
        <v>5.699990455522429E-5</v>
      </c>
      <c r="O92" s="106">
        <v>0.86987864222811917</v>
      </c>
      <c r="P92" s="106">
        <v>3.6722680346436054E-5</v>
      </c>
      <c r="Q92" s="106">
        <v>0.52647137325814652</v>
      </c>
      <c r="R92" s="106">
        <v>2.147264663118733E-3</v>
      </c>
      <c r="S92" s="106">
        <v>1.2051701173994152E-2</v>
      </c>
      <c r="T92" s="106">
        <v>3.7766411816731999E-5</v>
      </c>
      <c r="U92" s="106">
        <v>0.28215255732176586</v>
      </c>
      <c r="V92" s="106">
        <v>1.3166996278990247E-5</v>
      </c>
    </row>
    <row r="93" spans="1:22" s="12" customFormat="1" x14ac:dyDescent="0.25">
      <c r="A93" s="105">
        <v>44525</v>
      </c>
      <c r="B93" s="12" t="s">
        <v>2642</v>
      </c>
      <c r="C93" s="12" t="s">
        <v>2698</v>
      </c>
      <c r="D93" s="93">
        <v>112</v>
      </c>
      <c r="E93" s="93">
        <v>120</v>
      </c>
      <c r="F93" s="106">
        <v>1.9656174757254719</v>
      </c>
      <c r="G93" s="106">
        <v>3.566513069190539E-3</v>
      </c>
      <c r="H93" s="106">
        <v>1.4187510205594582</v>
      </c>
      <c r="I93" s="106">
        <v>1.3854562550026339</v>
      </c>
      <c r="J93" s="106">
        <v>3.0522467039614536E-3</v>
      </c>
      <c r="K93" s="106">
        <v>0.74401075306203734</v>
      </c>
      <c r="L93" s="106">
        <v>2.001783380572618E-5</v>
      </c>
      <c r="M93" s="106">
        <v>1.4903622474406477</v>
      </c>
      <c r="N93" s="106">
        <v>5.8077015981543854E-5</v>
      </c>
      <c r="O93" s="106">
        <v>0.86997064134646129</v>
      </c>
      <c r="P93" s="106">
        <v>3.6125881668625136E-5</v>
      </c>
      <c r="Q93" s="106">
        <v>0.55135986523227898</v>
      </c>
      <c r="R93" s="106">
        <v>1.8908486197489009E-3</v>
      </c>
      <c r="S93" s="106">
        <v>1.2149435964781173E-2</v>
      </c>
      <c r="T93" s="106">
        <v>3.6902802724132967E-5</v>
      </c>
      <c r="U93" s="106">
        <v>0.28216453194049335</v>
      </c>
      <c r="V93" s="106">
        <v>1.3002930883660736E-5</v>
      </c>
    </row>
    <row r="94" spans="1:22" s="12" customFormat="1" x14ac:dyDescent="0.25">
      <c r="A94" s="105">
        <v>44525</v>
      </c>
      <c r="B94" s="12" t="s">
        <v>2642</v>
      </c>
      <c r="C94" s="12" t="s">
        <v>2699</v>
      </c>
      <c r="D94" s="93">
        <v>113</v>
      </c>
      <c r="E94" s="93">
        <v>120</v>
      </c>
      <c r="F94" s="106">
        <v>1.9995616153182212</v>
      </c>
      <c r="G94" s="106">
        <v>4.1581530688839111E-3</v>
      </c>
      <c r="H94" s="106">
        <v>1.4034412400515182</v>
      </c>
      <c r="I94" s="106">
        <v>1.4247562051438794</v>
      </c>
      <c r="J94" s="106">
        <v>3.4130717579854523E-3</v>
      </c>
      <c r="K94" s="106">
        <v>0.7443398928282805</v>
      </c>
      <c r="L94" s="106">
        <v>1.9647499958531748E-5</v>
      </c>
      <c r="M94" s="106">
        <v>1.4910209354067503</v>
      </c>
      <c r="N94" s="106">
        <v>5.1857370870888126E-5</v>
      </c>
      <c r="O94" s="106">
        <v>0.86962687955628903</v>
      </c>
      <c r="P94" s="106">
        <v>4.2102439259936189E-5</v>
      </c>
      <c r="Q94" s="106">
        <v>0.55763608760622008</v>
      </c>
      <c r="R94" s="106">
        <v>1.6430754400858975E-3</v>
      </c>
      <c r="S94" s="106">
        <v>1.2220473492471103E-2</v>
      </c>
      <c r="T94" s="106">
        <v>2.4914356447399133E-5</v>
      </c>
      <c r="U94" s="106">
        <v>0.28218546475961792</v>
      </c>
      <c r="V94" s="106">
        <v>1.326473011974852E-5</v>
      </c>
    </row>
    <row r="95" spans="1:22" s="12" customFormat="1" x14ac:dyDescent="0.25">
      <c r="A95" s="105">
        <v>44525</v>
      </c>
      <c r="B95" s="12" t="s">
        <v>2642</v>
      </c>
      <c r="C95" s="12" t="s">
        <v>2700</v>
      </c>
      <c r="D95" s="93">
        <v>114</v>
      </c>
      <c r="E95" s="93">
        <v>120</v>
      </c>
      <c r="F95" s="106">
        <v>1.9667410888747632</v>
      </c>
      <c r="G95" s="106">
        <v>4.2912198334100187E-3</v>
      </c>
      <c r="H95" s="106">
        <v>1.4296121203608823</v>
      </c>
      <c r="I95" s="106">
        <v>1.3757165743518538</v>
      </c>
      <c r="J95" s="106">
        <v>3.6323529533393356E-3</v>
      </c>
      <c r="K95" s="106">
        <v>0.74392920507835014</v>
      </c>
      <c r="L95" s="106">
        <v>2.4987268809080816E-5</v>
      </c>
      <c r="M95" s="106">
        <v>1.4901886867572065</v>
      </c>
      <c r="N95" s="106">
        <v>8.4774189959677191E-5</v>
      </c>
      <c r="O95" s="106">
        <v>0.86995926002767898</v>
      </c>
      <c r="P95" s="106">
        <v>4.3465113309303758E-5</v>
      </c>
      <c r="Q95" s="106">
        <v>0.55876320186016026</v>
      </c>
      <c r="R95" s="106">
        <v>2.1980813293437031E-3</v>
      </c>
      <c r="S95" s="106">
        <v>1.2185674060205284E-2</v>
      </c>
      <c r="T95" s="106">
        <v>3.4487521371031299E-5</v>
      </c>
      <c r="U95" s="106">
        <v>0.28216177333254122</v>
      </c>
      <c r="V95" s="106">
        <v>1.4724675439636808E-5</v>
      </c>
    </row>
    <row r="96" spans="1:22" s="12" customFormat="1" x14ac:dyDescent="0.25">
      <c r="A96" s="105">
        <v>44525</v>
      </c>
      <c r="B96" s="12" t="s">
        <v>2642</v>
      </c>
      <c r="C96" s="12" t="s">
        <v>2701</v>
      </c>
      <c r="D96" s="93">
        <v>115</v>
      </c>
      <c r="E96" s="93">
        <v>120</v>
      </c>
      <c r="F96" s="106">
        <v>1.952121822257352</v>
      </c>
      <c r="G96" s="106">
        <v>4.5132956999113065E-3</v>
      </c>
      <c r="H96" s="106">
        <v>1.4368784288018148</v>
      </c>
      <c r="I96" s="106">
        <v>1.3585852380602503</v>
      </c>
      <c r="J96" s="106">
        <v>3.6220449967870106E-3</v>
      </c>
      <c r="K96" s="106">
        <v>0.74378579024144265</v>
      </c>
      <c r="L96" s="106">
        <v>2.5012818893956392E-5</v>
      </c>
      <c r="M96" s="106">
        <v>1.4899255131292044</v>
      </c>
      <c r="N96" s="106">
        <v>9.1035965096653254E-5</v>
      </c>
      <c r="O96" s="106">
        <v>0.87010735335230582</v>
      </c>
      <c r="P96" s="106">
        <v>4.5723619721690607E-5</v>
      </c>
      <c r="Q96" s="106">
        <v>0.63017797383001084</v>
      </c>
      <c r="R96" s="106">
        <v>3.0990336626688627E-3</v>
      </c>
      <c r="S96" s="106">
        <v>1.2708386512102621E-2</v>
      </c>
      <c r="T96" s="106">
        <v>9.4214165572014842E-5</v>
      </c>
      <c r="U96" s="106">
        <v>0.28215264557424719</v>
      </c>
      <c r="V96" s="106">
        <v>1.6067514601810207E-5</v>
      </c>
    </row>
    <row r="97" spans="1:22" s="12" customFormat="1" x14ac:dyDescent="0.25">
      <c r="A97" s="105">
        <v>44525</v>
      </c>
      <c r="B97" s="12" t="s">
        <v>2642</v>
      </c>
      <c r="C97" s="12" t="s">
        <v>2702</v>
      </c>
      <c r="D97" s="93">
        <v>116</v>
      </c>
      <c r="E97" s="93">
        <v>120</v>
      </c>
      <c r="F97" s="106">
        <v>1.9848876792286316</v>
      </c>
      <c r="G97" s="106">
        <v>5.2467764456556164E-3</v>
      </c>
      <c r="H97" s="106">
        <v>1.4058201239996198</v>
      </c>
      <c r="I97" s="106">
        <v>1.4119072883816313</v>
      </c>
      <c r="J97" s="106">
        <v>3.1600077312215441E-3</v>
      </c>
      <c r="K97" s="106">
        <v>0.74423226625555072</v>
      </c>
      <c r="L97" s="106">
        <v>2.1607759858114271E-5</v>
      </c>
      <c r="M97" s="106">
        <v>1.4908023259705598</v>
      </c>
      <c r="N97" s="106">
        <v>8.3149526115214924E-5</v>
      </c>
      <c r="O97" s="106">
        <v>0.86977546993775978</v>
      </c>
      <c r="P97" s="106">
        <v>5.3135556054684406E-5</v>
      </c>
      <c r="Q97" s="106">
        <v>0.48141544180801082</v>
      </c>
      <c r="R97" s="106">
        <v>3.0806773703948459E-3</v>
      </c>
      <c r="S97" s="106">
        <v>1.2234376469905181E-2</v>
      </c>
      <c r="T97" s="106">
        <v>3.0153891989973248E-5</v>
      </c>
      <c r="U97" s="106">
        <v>0.28214696377516713</v>
      </c>
      <c r="V97" s="106">
        <v>1.5886039513688213E-5</v>
      </c>
    </row>
    <row r="98" spans="1:22" s="12" customFormat="1" x14ac:dyDescent="0.25">
      <c r="A98" s="105">
        <v>44525</v>
      </c>
      <c r="B98" s="12" t="s">
        <v>2642</v>
      </c>
      <c r="C98" s="12" t="s">
        <v>2703</v>
      </c>
      <c r="D98" s="93">
        <v>117</v>
      </c>
      <c r="E98" s="93">
        <v>120</v>
      </c>
      <c r="F98" s="106">
        <v>1.9636396045672855</v>
      </c>
      <c r="G98" s="106">
        <v>3.933853176172058E-3</v>
      </c>
      <c r="H98" s="106">
        <v>1.4035503953688222</v>
      </c>
      <c r="I98" s="106">
        <v>1.3990517269964391</v>
      </c>
      <c r="J98" s="106">
        <v>3.4337174544645664E-3</v>
      </c>
      <c r="K98" s="106">
        <v>0.74412459959952293</v>
      </c>
      <c r="L98" s="106">
        <v>2.2407243738539616E-5</v>
      </c>
      <c r="M98" s="106">
        <v>1.4905390642391931</v>
      </c>
      <c r="N98" s="106">
        <v>9.3778297581788064E-5</v>
      </c>
      <c r="O98" s="106">
        <v>0.86999067598972535</v>
      </c>
      <c r="P98" s="106">
        <v>3.9847843721633608E-5</v>
      </c>
      <c r="Q98" s="106">
        <v>0.60251494742121259</v>
      </c>
      <c r="R98" s="106">
        <v>1.6910088685616969E-3</v>
      </c>
      <c r="S98" s="106">
        <v>1.3663651633545073E-2</v>
      </c>
      <c r="T98" s="106">
        <v>8.4726935066100316E-5</v>
      </c>
      <c r="U98" s="106">
        <v>0.28219561656685771</v>
      </c>
      <c r="V98" s="106">
        <v>1.5684063571927125E-5</v>
      </c>
    </row>
    <row r="99" spans="1:22" s="12" customFormat="1" x14ac:dyDescent="0.25">
      <c r="A99" s="105">
        <v>44525</v>
      </c>
      <c r="B99" s="12" t="s">
        <v>2642</v>
      </c>
      <c r="C99" s="12" t="s">
        <v>2704</v>
      </c>
      <c r="D99" s="93">
        <v>118</v>
      </c>
      <c r="E99" s="93">
        <v>120</v>
      </c>
      <c r="F99" s="106">
        <v>2.0346799048059681</v>
      </c>
      <c r="G99" s="106">
        <v>4.182471954847793E-3</v>
      </c>
      <c r="H99" s="106">
        <v>1.3938106514145423</v>
      </c>
      <c r="I99" s="106">
        <v>1.4597964958447003</v>
      </c>
      <c r="J99" s="106">
        <v>3.7083671277202898E-3</v>
      </c>
      <c r="K99" s="106">
        <v>0.74463348044277133</v>
      </c>
      <c r="L99" s="106">
        <v>2.3603203566176852E-5</v>
      </c>
      <c r="M99" s="106">
        <v>1.4916081558941368</v>
      </c>
      <c r="N99" s="106">
        <v>9.1790496705482165E-5</v>
      </c>
      <c r="O99" s="106">
        <v>0.86927136978510533</v>
      </c>
      <c r="P99" s="106">
        <v>4.233035205159428E-5</v>
      </c>
      <c r="Q99" s="106">
        <v>0.59490908687621136</v>
      </c>
      <c r="R99" s="106">
        <v>3.4964537120366749E-3</v>
      </c>
      <c r="S99" s="106">
        <v>1.3713239102152672E-2</v>
      </c>
      <c r="T99" s="106">
        <v>5.0556539707740618E-5</v>
      </c>
      <c r="U99" s="106">
        <v>0.28219353860602203</v>
      </c>
      <c r="V99" s="106">
        <v>1.4912286388162993E-5</v>
      </c>
    </row>
    <row r="100" spans="1:22" s="12" customFormat="1" x14ac:dyDescent="0.25">
      <c r="A100" s="105">
        <v>44525</v>
      </c>
      <c r="B100" s="12" t="s">
        <v>2642</v>
      </c>
      <c r="C100" s="12" t="s">
        <v>2705</v>
      </c>
      <c r="D100" s="93">
        <v>119</v>
      </c>
      <c r="E100" s="93">
        <v>120</v>
      </c>
      <c r="F100" s="106">
        <v>2.0058390990920327</v>
      </c>
      <c r="G100" s="106">
        <v>3.8535763464584878E-3</v>
      </c>
      <c r="H100" s="106">
        <v>1.3978096939267726</v>
      </c>
      <c r="I100" s="106">
        <v>1.4349872574264126</v>
      </c>
      <c r="J100" s="106">
        <v>3.4034470518764254E-3</v>
      </c>
      <c r="K100" s="106">
        <v>0.74442560247440726</v>
      </c>
      <c r="L100" s="106">
        <v>2.2812568653001994E-5</v>
      </c>
      <c r="M100" s="106">
        <v>1.4911589157264376</v>
      </c>
      <c r="N100" s="106">
        <v>8.2405914541846788E-5</v>
      </c>
      <c r="O100" s="106">
        <v>0.86956332060814001</v>
      </c>
      <c r="P100" s="106">
        <v>3.9015905726091754E-5</v>
      </c>
      <c r="Q100" s="106">
        <v>0.63412825151457175</v>
      </c>
      <c r="R100" s="106">
        <v>6.0289745608988346E-3</v>
      </c>
      <c r="S100" s="106">
        <v>1.4058747074343989E-2</v>
      </c>
      <c r="T100" s="106">
        <v>7.4661927197317116E-5</v>
      </c>
      <c r="U100" s="106">
        <v>0.28220446066278981</v>
      </c>
      <c r="V100" s="106">
        <v>1.6576134378483281E-5</v>
      </c>
    </row>
    <row r="101" spans="1:22" s="12" customFormat="1" x14ac:dyDescent="0.25">
      <c r="A101" s="105">
        <v>44525</v>
      </c>
      <c r="B101" s="12" t="s">
        <v>2642</v>
      </c>
      <c r="C101" s="12" t="s">
        <v>2706</v>
      </c>
      <c r="D101" s="93">
        <v>120</v>
      </c>
      <c r="E101" s="93">
        <v>120</v>
      </c>
      <c r="F101" s="106">
        <v>2.0033920526874716</v>
      </c>
      <c r="G101" s="106">
        <v>3.8117096203810186E-3</v>
      </c>
      <c r="H101" s="106">
        <v>1.3972846194027508</v>
      </c>
      <c r="I101" s="106">
        <v>1.4337752129153132</v>
      </c>
      <c r="J101" s="106">
        <v>3.4365479171354811E-3</v>
      </c>
      <c r="K101" s="106">
        <v>0.74441544817399674</v>
      </c>
      <c r="L101" s="106">
        <v>2.2382601203439375E-5</v>
      </c>
      <c r="M101" s="106">
        <v>1.4911600117350106</v>
      </c>
      <c r="N101" s="106">
        <v>6.8762311478878541E-5</v>
      </c>
      <c r="O101" s="106">
        <v>0.86958809617632971</v>
      </c>
      <c r="P101" s="106">
        <v>3.8593601292103844E-5</v>
      </c>
      <c r="Q101" s="106">
        <v>0.46817649858794635</v>
      </c>
      <c r="R101" s="106">
        <v>3.0848419744479564E-3</v>
      </c>
      <c r="S101" s="106">
        <v>1.2177556036966884E-2</v>
      </c>
      <c r="T101" s="106">
        <v>5.2053207273086178E-5</v>
      </c>
      <c r="U101" s="106">
        <v>0.28218030382683568</v>
      </c>
      <c r="V101" s="106">
        <v>1.2585090636145515E-5</v>
      </c>
    </row>
    <row r="102" spans="1:22" s="12" customFormat="1" x14ac:dyDescent="0.25">
      <c r="A102" s="105">
        <v>44525</v>
      </c>
      <c r="B102" s="12" t="s">
        <v>2642</v>
      </c>
      <c r="C102" s="12" t="s">
        <v>2707</v>
      </c>
      <c r="D102" s="93">
        <v>121</v>
      </c>
      <c r="E102" s="93">
        <v>120</v>
      </c>
      <c r="F102" s="106">
        <v>1.9972800874649057</v>
      </c>
      <c r="G102" s="106">
        <v>4.2663504256765785E-3</v>
      </c>
      <c r="H102" s="106">
        <v>1.3985673246145796</v>
      </c>
      <c r="I102" s="106">
        <v>1.4280900549534294</v>
      </c>
      <c r="J102" s="106">
        <v>3.6080584038766287E-3</v>
      </c>
      <c r="K102" s="106">
        <v>0.74436782074709007</v>
      </c>
      <c r="L102" s="106">
        <v>2.4162008794305724E-5</v>
      </c>
      <c r="M102" s="106">
        <v>1.4910739693368453</v>
      </c>
      <c r="N102" s="106">
        <v>9.0445392956284908E-5</v>
      </c>
      <c r="O102" s="106">
        <v>0.86964998096784873</v>
      </c>
      <c r="P102" s="106">
        <v>4.3199692372617638E-5</v>
      </c>
      <c r="Q102" s="106">
        <v>0.50374854950551329</v>
      </c>
      <c r="R102" s="106">
        <v>2.2763182782754425E-3</v>
      </c>
      <c r="S102" s="106">
        <v>1.2669684307972773E-2</v>
      </c>
      <c r="T102" s="106">
        <v>3.4636815780318682E-5</v>
      </c>
      <c r="U102" s="106">
        <v>0.28219117663879784</v>
      </c>
      <c r="V102" s="106">
        <v>1.3656823086105555E-5</v>
      </c>
    </row>
    <row r="103" spans="1:22" s="12" customFormat="1" x14ac:dyDescent="0.25">
      <c r="A103" s="105">
        <v>44525</v>
      </c>
      <c r="B103" s="12" t="s">
        <v>842</v>
      </c>
      <c r="C103" s="12" t="s">
        <v>2708</v>
      </c>
      <c r="D103" s="93">
        <v>52</v>
      </c>
      <c r="E103" s="93">
        <v>120</v>
      </c>
      <c r="F103" s="106">
        <v>1.9995055302523073</v>
      </c>
      <c r="G103" s="106">
        <v>5.0034509551382597E-2</v>
      </c>
      <c r="H103" s="106">
        <v>1.3906925202497631</v>
      </c>
      <c r="I103" s="106">
        <v>1.4377768637838102</v>
      </c>
      <c r="J103" s="106">
        <v>3.132895300961325E-3</v>
      </c>
      <c r="K103" s="106">
        <v>0.74444897384284614</v>
      </c>
      <c r="L103" s="106">
        <v>2.2180372106422909E-5</v>
      </c>
      <c r="M103" s="106">
        <v>1.4912554504378357</v>
      </c>
      <c r="N103" s="106">
        <v>5.560368296297467E-5</v>
      </c>
      <c r="O103" s="106">
        <v>0.86962744743338172</v>
      </c>
      <c r="P103" s="106">
        <v>5.0637404250310973E-4</v>
      </c>
      <c r="Q103" s="106">
        <v>2.3234183828282635E-2</v>
      </c>
      <c r="R103" s="106">
        <v>1.2296574786343115E-4</v>
      </c>
      <c r="S103" s="106">
        <v>4.4137569534880776E-4</v>
      </c>
      <c r="T103" s="106">
        <v>6.5727102406063702E-6</v>
      </c>
      <c r="U103" s="106">
        <v>0.2824534950139076</v>
      </c>
      <c r="V103" s="106">
        <v>1.0341586542170039E-5</v>
      </c>
    </row>
    <row r="104" spans="1:22" s="12" customFormat="1" x14ac:dyDescent="0.25">
      <c r="A104" s="105">
        <v>44525</v>
      </c>
      <c r="B104" s="12" t="s">
        <v>842</v>
      </c>
      <c r="C104" s="12" t="s">
        <v>2709</v>
      </c>
      <c r="D104" s="93">
        <v>53</v>
      </c>
      <c r="E104" s="93">
        <v>120</v>
      </c>
      <c r="F104" s="106">
        <v>1.9496272127566039</v>
      </c>
      <c r="G104" s="106">
        <v>7.4005516960881354E-2</v>
      </c>
      <c r="H104" s="106">
        <v>1.351612945339681</v>
      </c>
      <c r="I104" s="106">
        <v>1.4424449096014191</v>
      </c>
      <c r="J104" s="106">
        <v>3.5986380699358678E-3</v>
      </c>
      <c r="K104" s="106">
        <v>0.74448808444954884</v>
      </c>
      <c r="L104" s="106">
        <v>2.1581879107908792E-5</v>
      </c>
      <c r="M104" s="106">
        <v>1.4913362491486148</v>
      </c>
      <c r="N104" s="106">
        <v>6.0084824331326292E-5</v>
      </c>
      <c r="O104" s="106">
        <v>0.87013262629059229</v>
      </c>
      <c r="P104" s="106">
        <v>7.494235533676188E-4</v>
      </c>
      <c r="Q104" s="106">
        <v>1.9134879291195471E-2</v>
      </c>
      <c r="R104" s="106">
        <v>3.6672889798484552E-5</v>
      </c>
      <c r="S104" s="106">
        <v>3.3021919500672223E-4</v>
      </c>
      <c r="T104" s="106">
        <v>2.1775696784086828E-6</v>
      </c>
      <c r="U104" s="106">
        <v>0.282467596119649</v>
      </c>
      <c r="V104" s="106">
        <v>1.094771030667768E-5</v>
      </c>
    </row>
    <row r="105" spans="1:22" s="12" customFormat="1" x14ac:dyDescent="0.25">
      <c r="A105" s="105">
        <v>44525</v>
      </c>
      <c r="B105" s="12" t="s">
        <v>842</v>
      </c>
      <c r="C105" s="12" t="s">
        <v>2710</v>
      </c>
      <c r="D105" s="93">
        <v>54</v>
      </c>
      <c r="E105" s="93">
        <v>120</v>
      </c>
      <c r="F105" s="106">
        <v>1.9036377454658433</v>
      </c>
      <c r="G105" s="106">
        <v>7.3186754014170921E-2</v>
      </c>
      <c r="H105" s="106">
        <v>1.3565607832110593</v>
      </c>
      <c r="I105" s="106">
        <v>1.4032823070115743</v>
      </c>
      <c r="J105" s="106">
        <v>3.2216066417837868E-3</v>
      </c>
      <c r="K105" s="106">
        <v>0.74416002942504345</v>
      </c>
      <c r="L105" s="106">
        <v>2.2805689903225202E-5</v>
      </c>
      <c r="M105" s="106">
        <v>1.4906601274807123</v>
      </c>
      <c r="N105" s="106">
        <v>5.803682952540675E-5</v>
      </c>
      <c r="O105" s="106">
        <v>0.87059867802794211</v>
      </c>
      <c r="P105" s="106">
        <v>7.4384946761614479E-4</v>
      </c>
      <c r="Q105" s="106">
        <v>2.1050812513383095E-2</v>
      </c>
      <c r="R105" s="106">
        <v>5.2820283029561955E-4</v>
      </c>
      <c r="S105" s="106">
        <v>4.7464020758110711E-4</v>
      </c>
      <c r="T105" s="106">
        <v>1.3335512662376147E-5</v>
      </c>
      <c r="U105" s="106">
        <v>0.28244563909466808</v>
      </c>
      <c r="V105" s="106">
        <v>1.0730965179817245E-5</v>
      </c>
    </row>
    <row r="106" spans="1:22" s="12" customFormat="1" x14ac:dyDescent="0.25">
      <c r="A106" s="105">
        <v>44525</v>
      </c>
      <c r="B106" s="12" t="s">
        <v>842</v>
      </c>
      <c r="C106" s="12" t="s">
        <v>2711</v>
      </c>
      <c r="D106" s="93">
        <v>55</v>
      </c>
      <c r="E106" s="93">
        <v>120</v>
      </c>
      <c r="F106" s="106">
        <v>1.9585711762606479</v>
      </c>
      <c r="G106" s="106">
        <v>5.6883145396506754E-2</v>
      </c>
      <c r="H106" s="106">
        <v>1.4005016560422359</v>
      </c>
      <c r="I106" s="106">
        <v>1.3984783008364983</v>
      </c>
      <c r="J106" s="106">
        <v>3.4457406764136426E-3</v>
      </c>
      <c r="K106" s="106">
        <v>0.74411979745903034</v>
      </c>
      <c r="L106" s="106">
        <v>2.1007916406341888E-5</v>
      </c>
      <c r="M106" s="106">
        <v>1.4906186355641498</v>
      </c>
      <c r="N106" s="106">
        <v>5.6983475363692182E-5</v>
      </c>
      <c r="O106" s="106">
        <v>0.87004201822106464</v>
      </c>
      <c r="P106" s="106">
        <v>5.757296317054838E-4</v>
      </c>
      <c r="Q106" s="106">
        <v>2.4804237215942722E-2</v>
      </c>
      <c r="R106" s="106">
        <v>3.307452369189761E-4</v>
      </c>
      <c r="S106" s="106">
        <v>5.4172121255214841E-4</v>
      </c>
      <c r="T106" s="106">
        <v>8.1914052113592771E-6</v>
      </c>
      <c r="U106" s="106">
        <v>0.28244459507347253</v>
      </c>
      <c r="V106" s="106">
        <v>1.121521026176128E-5</v>
      </c>
    </row>
    <row r="107" spans="1:22" s="12" customFormat="1" x14ac:dyDescent="0.25">
      <c r="A107" s="105">
        <v>44525</v>
      </c>
      <c r="B107" s="12" t="s">
        <v>842</v>
      </c>
      <c r="C107" s="12" t="s">
        <v>2712</v>
      </c>
      <c r="D107" s="93">
        <v>56</v>
      </c>
      <c r="E107" s="93">
        <v>120</v>
      </c>
      <c r="F107" s="106">
        <v>2.0509870558887564</v>
      </c>
      <c r="G107" s="106">
        <v>8.3328833618117423E-2</v>
      </c>
      <c r="H107" s="106">
        <v>1.457632643696811</v>
      </c>
      <c r="I107" s="106">
        <v>1.4070671816782965</v>
      </c>
      <c r="J107" s="106">
        <v>3.7012557204874554E-3</v>
      </c>
      <c r="K107" s="106">
        <v>0.74419172803303391</v>
      </c>
      <c r="L107" s="106">
        <v>2.3521524090747634E-5</v>
      </c>
      <c r="M107" s="106">
        <v>1.490764148911923</v>
      </c>
      <c r="N107" s="106">
        <v>6.1589356810522707E-5</v>
      </c>
      <c r="O107" s="106">
        <v>0.86910633850782515</v>
      </c>
      <c r="P107" s="106">
        <v>8.4217382323932121E-4</v>
      </c>
      <c r="Q107" s="106">
        <v>1.9762157954032356E-2</v>
      </c>
      <c r="R107" s="106">
        <v>1.4935837790817154E-4</v>
      </c>
      <c r="S107" s="106">
        <v>3.7554805251478079E-4</v>
      </c>
      <c r="T107" s="106">
        <v>2.2156197515544925E-6</v>
      </c>
      <c r="U107" s="106">
        <v>0.28244016646972575</v>
      </c>
      <c r="V107" s="106">
        <v>1.0211172567669795E-5</v>
      </c>
    </row>
    <row r="108" spans="1:22" s="12" customFormat="1" x14ac:dyDescent="0.25">
      <c r="A108" s="105">
        <v>44525</v>
      </c>
      <c r="B108" s="12" t="s">
        <v>842</v>
      </c>
      <c r="C108" s="12" t="s">
        <v>2713</v>
      </c>
      <c r="D108" s="93">
        <v>57</v>
      </c>
      <c r="E108" s="93">
        <v>120</v>
      </c>
      <c r="F108" s="106">
        <v>1.911456825208534</v>
      </c>
      <c r="G108" s="106">
        <v>6.2755146914564172E-2</v>
      </c>
      <c r="H108" s="106">
        <v>1.3880055347102547</v>
      </c>
      <c r="I108" s="106">
        <v>1.3771247861828948</v>
      </c>
      <c r="J108" s="106">
        <v>3.0179411235409779E-3</v>
      </c>
      <c r="K108" s="106">
        <v>0.74394099514168488</v>
      </c>
      <c r="L108" s="106">
        <v>2.4999234332885709E-5</v>
      </c>
      <c r="M108" s="106">
        <v>1.4902520711931144</v>
      </c>
      <c r="N108" s="106">
        <v>6.2616180566573817E-5</v>
      </c>
      <c r="O108" s="106">
        <v>0.87051942280433303</v>
      </c>
      <c r="P108" s="106">
        <v>6.3595560461729135E-4</v>
      </c>
      <c r="Q108" s="106">
        <v>2.3018488127968872E-2</v>
      </c>
      <c r="R108" s="106">
        <v>6.9766604301998669E-5</v>
      </c>
      <c r="S108" s="106">
        <v>4.6912912152383108E-4</v>
      </c>
      <c r="T108" s="106">
        <v>3.3405341084325603E-6</v>
      </c>
      <c r="U108" s="106">
        <v>0.2824485338292308</v>
      </c>
      <c r="V108" s="106">
        <v>1.085609645610793E-5</v>
      </c>
    </row>
    <row r="109" spans="1:22" s="12" customFormat="1" x14ac:dyDescent="0.25">
      <c r="A109" s="105">
        <v>44525</v>
      </c>
      <c r="B109" s="12" t="s">
        <v>842</v>
      </c>
      <c r="C109" s="12" t="s">
        <v>2714</v>
      </c>
      <c r="D109" s="93">
        <v>58</v>
      </c>
      <c r="E109" s="93">
        <v>120</v>
      </c>
      <c r="F109" s="106">
        <v>1.9929558034424246</v>
      </c>
      <c r="G109" s="106">
        <v>7.7509131062176689E-2</v>
      </c>
      <c r="H109" s="106">
        <v>1.3649493137850544</v>
      </c>
      <c r="I109" s="106">
        <v>1.460095099001065</v>
      </c>
      <c r="J109" s="106">
        <v>3.7192711644715745E-3</v>
      </c>
      <c r="K109" s="106">
        <v>0.74463598280849397</v>
      </c>
      <c r="L109" s="106">
        <v>2.3626941707478978E-5</v>
      </c>
      <c r="M109" s="106">
        <v>1.4916355355479116</v>
      </c>
      <c r="N109" s="106">
        <v>7.0944729114093134E-5</v>
      </c>
      <c r="O109" s="106">
        <v>0.86969376781293872</v>
      </c>
      <c r="P109" s="106">
        <v>7.8422668445936468E-4</v>
      </c>
      <c r="Q109" s="106">
        <v>1.9220420651444241E-2</v>
      </c>
      <c r="R109" s="106">
        <v>1.0641217504624765E-4</v>
      </c>
      <c r="S109" s="106">
        <v>3.2198813066472534E-4</v>
      </c>
      <c r="T109" s="106">
        <v>3.6456044268579699E-6</v>
      </c>
      <c r="U109" s="106">
        <v>0.28246219170423476</v>
      </c>
      <c r="V109" s="106">
        <v>1.0459193869147904E-5</v>
      </c>
    </row>
    <row r="110" spans="1:22" s="12" customFormat="1" x14ac:dyDescent="0.25">
      <c r="A110" s="105">
        <v>44525</v>
      </c>
      <c r="B110" s="12" t="s">
        <v>842</v>
      </c>
      <c r="C110" s="12" t="s">
        <v>2715</v>
      </c>
      <c r="D110" s="93">
        <v>59</v>
      </c>
      <c r="E110" s="93">
        <v>120</v>
      </c>
      <c r="F110" s="106">
        <v>1.9346151743685238</v>
      </c>
      <c r="G110" s="106">
        <v>7.8382920952520918E-2</v>
      </c>
      <c r="H110" s="106">
        <v>1.3305275164914163</v>
      </c>
      <c r="I110" s="106">
        <v>1.4540211685888909</v>
      </c>
      <c r="J110" s="106">
        <v>2.6480812741629849E-3</v>
      </c>
      <c r="K110" s="106">
        <v>0.74458508347603347</v>
      </c>
      <c r="L110" s="106">
        <v>2.4907392288309791E-5</v>
      </c>
      <c r="M110" s="106">
        <v>1.4915690373763535</v>
      </c>
      <c r="N110" s="106">
        <v>7.1259211569372837E-5</v>
      </c>
      <c r="O110" s="106">
        <v>0.87028472905025711</v>
      </c>
      <c r="P110" s="106">
        <v>7.9318874819598424E-4</v>
      </c>
      <c r="Q110" s="106">
        <v>1.9594760167946739E-2</v>
      </c>
      <c r="R110" s="106">
        <v>8.6543148715580325E-5</v>
      </c>
      <c r="S110" s="106">
        <v>3.5007301033218011E-4</v>
      </c>
      <c r="T110" s="106">
        <v>3.0878657586789666E-6</v>
      </c>
      <c r="U110" s="106">
        <v>0.28246386413951147</v>
      </c>
      <c r="V110" s="106">
        <v>1.0381261590809009E-5</v>
      </c>
    </row>
    <row r="111" spans="1:22" s="12" customFormat="1" x14ac:dyDescent="0.25">
      <c r="A111" s="105">
        <v>44525</v>
      </c>
      <c r="B111" s="12" t="s">
        <v>842</v>
      </c>
      <c r="C111" s="12" t="s">
        <v>2716</v>
      </c>
      <c r="D111" s="93">
        <v>60</v>
      </c>
      <c r="E111" s="93">
        <v>120</v>
      </c>
      <c r="F111" s="106">
        <v>2.0091523949786634</v>
      </c>
      <c r="G111" s="106">
        <v>6.591522804270479E-2</v>
      </c>
      <c r="H111" s="106">
        <v>1.416958833551599</v>
      </c>
      <c r="I111" s="106">
        <v>1.417932791980085</v>
      </c>
      <c r="J111" s="106">
        <v>4.0517648825595335E-3</v>
      </c>
      <c r="K111" s="106">
        <v>0.74428273583313509</v>
      </c>
      <c r="L111" s="106">
        <v>2.4570566801067768E-5</v>
      </c>
      <c r="M111" s="106">
        <v>1.4909553598105489</v>
      </c>
      <c r="N111" s="106">
        <v>6.3991477788114985E-5</v>
      </c>
      <c r="O111" s="106">
        <v>0.86952977566381118</v>
      </c>
      <c r="P111" s="106">
        <v>6.6743335733820128E-4</v>
      </c>
      <c r="Q111" s="106">
        <v>2.3758871216143507E-2</v>
      </c>
      <c r="R111" s="106">
        <v>6.1536681822299685E-5</v>
      </c>
      <c r="S111" s="106">
        <v>4.8096027931536018E-4</v>
      </c>
      <c r="T111" s="106">
        <v>8.3915113343253899E-7</v>
      </c>
      <c r="U111" s="106">
        <v>0.28243936214183935</v>
      </c>
      <c r="V111" s="106">
        <v>1.1150986380801326E-5</v>
      </c>
    </row>
    <row r="112" spans="1:22" s="12" customFormat="1" x14ac:dyDescent="0.25">
      <c r="A112" s="105">
        <v>44525</v>
      </c>
      <c r="B112" s="12" t="s">
        <v>842</v>
      </c>
      <c r="C112" s="12" t="s">
        <v>2717</v>
      </c>
      <c r="D112" s="93">
        <v>61</v>
      </c>
      <c r="E112" s="93">
        <v>120</v>
      </c>
      <c r="F112" s="106">
        <v>1.9502361030787476</v>
      </c>
      <c r="G112" s="106">
        <v>6.9744179397661893E-2</v>
      </c>
      <c r="H112" s="106">
        <v>1.3701234380034171</v>
      </c>
      <c r="I112" s="106">
        <v>1.4234017527068126</v>
      </c>
      <c r="J112" s="106">
        <v>3.120552776535333E-3</v>
      </c>
      <c r="K112" s="106">
        <v>0.7443285467743388</v>
      </c>
      <c r="L112" s="106">
        <v>2.1426792371544773E-5</v>
      </c>
      <c r="M112" s="106">
        <v>1.4910004757854942</v>
      </c>
      <c r="N112" s="106">
        <v>7.408726033856708E-5</v>
      </c>
      <c r="O112" s="106">
        <v>0.87012645754295304</v>
      </c>
      <c r="P112" s="106">
        <v>7.0588674244630623E-4</v>
      </c>
      <c r="Q112" s="106">
        <v>2.2900123820329767E-2</v>
      </c>
      <c r="R112" s="106">
        <v>1.2919325669571427E-4</v>
      </c>
      <c r="S112" s="106">
        <v>4.6415507669164273E-4</v>
      </c>
      <c r="T112" s="106">
        <v>1.5157242618119588E-6</v>
      </c>
      <c r="U112" s="106">
        <v>0.28245865923271474</v>
      </c>
      <c r="V112" s="106">
        <v>1.2779252969158249E-5</v>
      </c>
    </row>
    <row r="113" spans="1:22" s="12" customFormat="1" x14ac:dyDescent="0.25">
      <c r="A113" s="105">
        <v>44525</v>
      </c>
      <c r="B113" s="12" t="s">
        <v>842</v>
      </c>
      <c r="C113" s="12" t="s">
        <v>2718</v>
      </c>
      <c r="D113" s="93">
        <v>62</v>
      </c>
      <c r="E113" s="93">
        <v>120</v>
      </c>
      <c r="F113" s="106">
        <v>1.9243892405969714</v>
      </c>
      <c r="G113" s="106">
        <v>7.5023973719245268E-2</v>
      </c>
      <c r="H113" s="106">
        <v>1.372482985078084</v>
      </c>
      <c r="I113" s="106">
        <v>1.402122475483722</v>
      </c>
      <c r="J113" s="106">
        <v>3.8948562344897596E-3</v>
      </c>
      <c r="K113" s="106">
        <v>0.74415031601965353</v>
      </c>
      <c r="L113" s="106">
        <v>2.2075587945515307E-5</v>
      </c>
      <c r="M113" s="106">
        <v>1.4906474853292762</v>
      </c>
      <c r="N113" s="106">
        <v>6.198331093690355E-5</v>
      </c>
      <c r="O113" s="106">
        <v>0.87038835397112768</v>
      </c>
      <c r="P113" s="106">
        <v>7.6025083014822227E-4</v>
      </c>
      <c r="Q113" s="106">
        <v>2.3683062008328076E-2</v>
      </c>
      <c r="R113" s="106">
        <v>9.7337373588602945E-5</v>
      </c>
      <c r="S113" s="106">
        <v>4.8220783623241454E-4</v>
      </c>
      <c r="T113" s="106">
        <v>9.2787993621592426E-7</v>
      </c>
      <c r="U113" s="106">
        <v>0.28245515892566675</v>
      </c>
      <c r="V113" s="106">
        <v>1.3237213595071442E-5</v>
      </c>
    </row>
    <row r="114" spans="1:22" s="12" customFormat="1" x14ac:dyDescent="0.25">
      <c r="A114" s="105">
        <v>44525</v>
      </c>
      <c r="B114" s="12" t="s">
        <v>842</v>
      </c>
      <c r="C114" s="12" t="s">
        <v>2719</v>
      </c>
      <c r="D114" s="93">
        <v>63</v>
      </c>
      <c r="E114" s="93">
        <v>120</v>
      </c>
      <c r="F114" s="106">
        <v>1.9448828841263635</v>
      </c>
      <c r="G114" s="106">
        <v>0.10751158913058187</v>
      </c>
      <c r="H114" s="106">
        <v>1.3894274890624869</v>
      </c>
      <c r="I114" s="106">
        <v>1.3997728556807731</v>
      </c>
      <c r="J114" s="106">
        <v>4.1657121046252531E-3</v>
      </c>
      <c r="K114" s="106">
        <v>0.74413063871444929</v>
      </c>
      <c r="L114" s="106">
        <v>2.3839331404579648E-5</v>
      </c>
      <c r="M114" s="106">
        <v>1.4906107492619705</v>
      </c>
      <c r="N114" s="106">
        <v>7.1371782569215706E-5</v>
      </c>
      <c r="O114" s="106">
        <v>0.87018069320357627</v>
      </c>
      <c r="P114" s="106">
        <v>1.0895909760714245E-3</v>
      </c>
      <c r="Q114" s="106">
        <v>1.8837798252745799E-2</v>
      </c>
      <c r="R114" s="106">
        <v>9.2553985453090745E-5</v>
      </c>
      <c r="S114" s="106">
        <v>3.194047555112269E-4</v>
      </c>
      <c r="T114" s="106">
        <v>9.0798208792767415E-7</v>
      </c>
      <c r="U114" s="106">
        <v>0.28246347827705443</v>
      </c>
      <c r="V114" s="106">
        <v>1.2683733436697957E-5</v>
      </c>
    </row>
    <row r="115" spans="1:22" s="12" customFormat="1" x14ac:dyDescent="0.25">
      <c r="A115" s="105">
        <v>44525</v>
      </c>
      <c r="B115" s="12" t="s">
        <v>842</v>
      </c>
      <c r="C115" s="12" t="s">
        <v>2720</v>
      </c>
      <c r="D115" s="93">
        <v>64</v>
      </c>
      <c r="E115" s="93">
        <v>120</v>
      </c>
      <c r="F115" s="106">
        <v>2.04368738429039</v>
      </c>
      <c r="G115" s="106">
        <v>9.6365208692481788E-2</v>
      </c>
      <c r="H115" s="106">
        <v>1.4171885659120773</v>
      </c>
      <c r="I115" s="106">
        <v>1.4420716010893788</v>
      </c>
      <c r="J115" s="106">
        <v>5.019052182358083E-3</v>
      </c>
      <c r="K115" s="106">
        <v>0.74448495665778969</v>
      </c>
      <c r="L115" s="106">
        <v>2.9315478611693046E-5</v>
      </c>
      <c r="M115" s="106">
        <v>1.4913467047873659</v>
      </c>
      <c r="N115" s="106">
        <v>8.1052818934446104E-5</v>
      </c>
      <c r="O115" s="106">
        <v>0.8691802086124697</v>
      </c>
      <c r="P115" s="106">
        <v>9.7422584388817126E-4</v>
      </c>
      <c r="Q115" s="106">
        <v>2.1958662912502178E-2</v>
      </c>
      <c r="R115" s="106">
        <v>1.3491664913409772E-4</v>
      </c>
      <c r="S115" s="106">
        <v>4.3825373855661495E-4</v>
      </c>
      <c r="T115" s="106">
        <v>3.8666491539339481E-6</v>
      </c>
      <c r="U115" s="106">
        <v>0.282452110898604</v>
      </c>
      <c r="V115" s="106">
        <v>1.2963895761145259E-5</v>
      </c>
    </row>
    <row r="116" spans="1:22" s="12" customFormat="1" x14ac:dyDescent="0.25">
      <c r="A116" s="105">
        <v>44525</v>
      </c>
      <c r="B116" s="12" t="s">
        <v>842</v>
      </c>
      <c r="C116" s="12" t="s">
        <v>2721</v>
      </c>
      <c r="D116" s="93">
        <v>65</v>
      </c>
      <c r="E116" s="93">
        <v>120</v>
      </c>
      <c r="F116" s="106">
        <v>1.8849570861914682</v>
      </c>
      <c r="G116" s="106">
        <v>6.5736685329259775E-2</v>
      </c>
      <c r="H116" s="106">
        <v>1.3456448385178204</v>
      </c>
      <c r="I116" s="106">
        <v>1.4007834996548427</v>
      </c>
      <c r="J116" s="106">
        <v>3.2957126910156064E-3</v>
      </c>
      <c r="K116" s="106">
        <v>0.74413910246678427</v>
      </c>
      <c r="L116" s="106">
        <v>2.6337323394095718E-5</v>
      </c>
      <c r="M116" s="106">
        <v>1.4906310772067641</v>
      </c>
      <c r="N116" s="106">
        <v>8.1730164755324352E-5</v>
      </c>
      <c r="O116" s="106">
        <v>0.8707880568681341</v>
      </c>
      <c r="P116" s="106">
        <v>6.6707007993476505E-4</v>
      </c>
      <c r="Q116" s="106">
        <v>1.8754776509248689E-2</v>
      </c>
      <c r="R116" s="106">
        <v>3.5350388061201112E-5</v>
      </c>
      <c r="S116" s="106">
        <v>3.3954355980309595E-4</v>
      </c>
      <c r="T116" s="106">
        <v>2.0467396280098188E-6</v>
      </c>
      <c r="U116" s="106">
        <v>0.28246308813344001</v>
      </c>
      <c r="V116" s="106">
        <v>1.021009445625618E-5</v>
      </c>
    </row>
    <row r="117" spans="1:22" s="12" customFormat="1" x14ac:dyDescent="0.25">
      <c r="A117" s="105">
        <v>44525</v>
      </c>
      <c r="B117" s="12" t="s">
        <v>842</v>
      </c>
      <c r="C117" s="12" t="s">
        <v>2722</v>
      </c>
      <c r="D117" s="93">
        <v>66</v>
      </c>
      <c r="E117" s="93">
        <v>120</v>
      </c>
      <c r="F117" s="106">
        <v>1.9843478050292962</v>
      </c>
      <c r="G117" s="106">
        <v>8.2495667757617103E-2</v>
      </c>
      <c r="H117" s="106">
        <v>1.422428474722335</v>
      </c>
      <c r="I117" s="106">
        <v>1.3950422395872317</v>
      </c>
      <c r="J117" s="106">
        <v>3.0435557501927624E-3</v>
      </c>
      <c r="K117" s="106">
        <v>0.74409102291447737</v>
      </c>
      <c r="L117" s="106">
        <v>2.5091531151575604E-5</v>
      </c>
      <c r="M117" s="106">
        <v>1.4905078208237257</v>
      </c>
      <c r="N117" s="106">
        <v>7.7596168912452432E-5</v>
      </c>
      <c r="O117" s="106">
        <v>0.8697809372655424</v>
      </c>
      <c r="P117" s="106">
        <v>8.3542947294962765E-4</v>
      </c>
      <c r="Q117" s="106">
        <v>1.8352825380613887E-2</v>
      </c>
      <c r="R117" s="106">
        <v>2.7911408825829196E-5</v>
      </c>
      <c r="S117" s="106">
        <v>3.2627970682778121E-4</v>
      </c>
      <c r="T117" s="106">
        <v>1.0388457689138453E-6</v>
      </c>
      <c r="U117" s="106">
        <v>0.2824452525598028</v>
      </c>
      <c r="V117" s="106">
        <v>1.0173028587306415E-5</v>
      </c>
    </row>
    <row r="118" spans="1:22" s="12" customFormat="1" x14ac:dyDescent="0.25">
      <c r="A118" s="105">
        <v>44525</v>
      </c>
      <c r="B118" s="12" t="s">
        <v>842</v>
      </c>
      <c r="C118" s="12" t="s">
        <v>2723</v>
      </c>
      <c r="D118" s="93">
        <v>67</v>
      </c>
      <c r="E118" s="93">
        <v>120</v>
      </c>
      <c r="F118" s="106">
        <v>1.950076915841263</v>
      </c>
      <c r="G118" s="106">
        <v>6.0805567090773657E-2</v>
      </c>
      <c r="H118" s="106">
        <v>1.4025114736399575</v>
      </c>
      <c r="I118" s="106">
        <v>1.390417798708057</v>
      </c>
      <c r="J118" s="106">
        <v>3.9456091887483877E-3</v>
      </c>
      <c r="K118" s="106">
        <v>0.74405229830070996</v>
      </c>
      <c r="L118" s="106">
        <v>2.9344466371116346E-5</v>
      </c>
      <c r="M118" s="106">
        <v>1.4904610877722744</v>
      </c>
      <c r="N118" s="106">
        <v>8.3949385272518145E-5</v>
      </c>
      <c r="O118" s="106">
        <v>0.87012807028549288</v>
      </c>
      <c r="P118" s="106">
        <v>6.1561423583001611E-4</v>
      </c>
      <c r="Q118" s="106">
        <v>2.0758070237514772E-2</v>
      </c>
      <c r="R118" s="106">
        <v>8.1034227896969251E-5</v>
      </c>
      <c r="S118" s="106">
        <v>4.2064273492272233E-4</v>
      </c>
      <c r="T118" s="106">
        <v>1.0913172883372575E-6</v>
      </c>
      <c r="U118" s="106">
        <v>0.28245537133199111</v>
      </c>
      <c r="V118" s="106">
        <v>1.2211161629448841E-5</v>
      </c>
    </row>
    <row r="119" spans="1:22" s="12" customFormat="1" x14ac:dyDescent="0.25">
      <c r="A119" s="105">
        <v>44525</v>
      </c>
      <c r="B119" s="12" t="s">
        <v>842</v>
      </c>
      <c r="C119" s="12" t="s">
        <v>2724</v>
      </c>
      <c r="D119" s="93">
        <v>68</v>
      </c>
      <c r="E119" s="93">
        <v>120</v>
      </c>
      <c r="F119" s="106">
        <v>1.8943258806166521</v>
      </c>
      <c r="G119" s="106">
        <v>6.0659637356433226E-2</v>
      </c>
      <c r="H119" s="106">
        <v>1.3748327763570503</v>
      </c>
      <c r="I119" s="106">
        <v>1.3778591209005968</v>
      </c>
      <c r="J119" s="106">
        <v>3.5905947639978887E-3</v>
      </c>
      <c r="K119" s="106">
        <v>0.74394714333403911</v>
      </c>
      <c r="L119" s="106">
        <v>2.365463964725945E-5</v>
      </c>
      <c r="M119" s="106">
        <v>1.4902559336717862</v>
      </c>
      <c r="N119" s="106">
        <v>9.1217360020121439E-5</v>
      </c>
      <c r="O119" s="106">
        <v>0.87069307373190641</v>
      </c>
      <c r="P119" s="106">
        <v>6.1462857925977349E-4</v>
      </c>
      <c r="Q119" s="106">
        <v>2.0291422609681028E-2</v>
      </c>
      <c r="R119" s="106">
        <v>9.7790696396682776E-5</v>
      </c>
      <c r="S119" s="106">
        <v>4.0747510990629963E-4</v>
      </c>
      <c r="T119" s="106">
        <v>1.0258919929619878E-6</v>
      </c>
      <c r="U119" s="106">
        <v>0.28245360791377172</v>
      </c>
      <c r="V119" s="106">
        <v>1.1670426856030228E-5</v>
      </c>
    </row>
    <row r="120" spans="1:22" s="12" customFormat="1" x14ac:dyDescent="0.25">
      <c r="A120" s="105">
        <v>44525</v>
      </c>
      <c r="B120" s="12" t="s">
        <v>842</v>
      </c>
      <c r="C120" s="12" t="s">
        <v>2725</v>
      </c>
      <c r="D120" s="93">
        <v>69</v>
      </c>
      <c r="E120" s="93">
        <v>120</v>
      </c>
      <c r="F120" s="106">
        <v>1.9657691542176585</v>
      </c>
      <c r="G120" s="106">
        <v>7.2684080720591751E-2</v>
      </c>
      <c r="H120" s="106">
        <v>1.344337639524783</v>
      </c>
      <c r="I120" s="106">
        <v>1.4622585103787977</v>
      </c>
      <c r="J120" s="106">
        <v>4.1861886709941279E-3</v>
      </c>
      <c r="K120" s="106">
        <v>0.74465411296338813</v>
      </c>
      <c r="L120" s="106">
        <v>2.4902980973853299E-5</v>
      </c>
      <c r="M120" s="106">
        <v>1.4917038926451933</v>
      </c>
      <c r="N120" s="106">
        <v>7.019645031914126E-5</v>
      </c>
      <c r="O120" s="106">
        <v>0.86996910495376156</v>
      </c>
      <c r="P120" s="106">
        <v>7.3583447030530478E-4</v>
      </c>
      <c r="Q120" s="106">
        <v>1.9126799694094653E-2</v>
      </c>
      <c r="R120" s="106">
        <v>1.2722411515765495E-4</v>
      </c>
      <c r="S120" s="106">
        <v>3.5837898853271111E-4</v>
      </c>
      <c r="T120" s="106">
        <v>1.7045536644542638E-6</v>
      </c>
      <c r="U120" s="106">
        <v>0.28246138074511057</v>
      </c>
      <c r="V120" s="106">
        <v>9.4240787306631682E-6</v>
      </c>
    </row>
    <row r="121" spans="1:22" s="12" customFormat="1" x14ac:dyDescent="0.25">
      <c r="A121" s="105">
        <v>44525</v>
      </c>
      <c r="B121" s="12" t="s">
        <v>842</v>
      </c>
      <c r="C121" s="12" t="s">
        <v>2726</v>
      </c>
      <c r="D121" s="93">
        <v>70</v>
      </c>
      <c r="E121" s="93">
        <v>120</v>
      </c>
      <c r="F121" s="106">
        <v>2.0732091797211294</v>
      </c>
      <c r="G121" s="106">
        <v>8.2261139175254364E-2</v>
      </c>
      <c r="H121" s="106">
        <v>1.2927614179453162</v>
      </c>
      <c r="I121" s="106">
        <v>1.6037059514169583</v>
      </c>
      <c r="J121" s="106">
        <v>4.9458477447376272E-3</v>
      </c>
      <c r="K121" s="106">
        <v>0.74584045113225828</v>
      </c>
      <c r="L121" s="106">
        <v>2.8678833249390949E-5</v>
      </c>
      <c r="M121" s="106">
        <v>1.4940910898557043</v>
      </c>
      <c r="N121" s="106">
        <v>1.0532206156440481E-4</v>
      </c>
      <c r="O121" s="106">
        <v>0.8688814970893507</v>
      </c>
      <c r="P121" s="106">
        <v>8.3218293766306557E-4</v>
      </c>
      <c r="Q121" s="106">
        <v>1.7611113482687974E-2</v>
      </c>
      <c r="R121" s="106">
        <v>1.1473693755375457E-4</v>
      </c>
      <c r="S121" s="106">
        <v>3.0142354318300757E-4</v>
      </c>
      <c r="T121" s="106">
        <v>1.577965285747793E-6</v>
      </c>
      <c r="U121" s="106">
        <v>0.28246424928353242</v>
      </c>
      <c r="V121" s="106">
        <v>1.0772173793509982E-5</v>
      </c>
    </row>
    <row r="122" spans="1:22" s="12" customFormat="1" x14ac:dyDescent="0.25">
      <c r="A122" s="105">
        <v>44525</v>
      </c>
      <c r="B122" s="12" t="s">
        <v>842</v>
      </c>
      <c r="C122" s="12" t="s">
        <v>2727</v>
      </c>
      <c r="D122" s="93">
        <v>71</v>
      </c>
      <c r="E122" s="93">
        <v>120</v>
      </c>
      <c r="F122" s="106">
        <v>1.9575388619092879</v>
      </c>
      <c r="G122" s="106">
        <v>0.11614363324823181</v>
      </c>
      <c r="H122" s="106">
        <v>1.3897794387186826</v>
      </c>
      <c r="I122" s="106">
        <v>1.4085248402538286</v>
      </c>
      <c r="J122" s="106">
        <v>3.6837157806518276E-3</v>
      </c>
      <c r="K122" s="106">
        <v>0.74420393639260507</v>
      </c>
      <c r="L122" s="106">
        <v>2.4316425564804142E-5</v>
      </c>
      <c r="M122" s="106">
        <v>1.4907577035009782</v>
      </c>
      <c r="N122" s="106">
        <v>7.4158595091197176E-5</v>
      </c>
      <c r="O122" s="106">
        <v>0.870052475743884</v>
      </c>
      <c r="P122" s="106">
        <v>1.1760803639192692E-3</v>
      </c>
      <c r="Q122" s="106">
        <v>1.6799607991775971E-2</v>
      </c>
      <c r="R122" s="106">
        <v>6.6955860916238877E-5</v>
      </c>
      <c r="S122" s="106">
        <v>2.8903302509886088E-4</v>
      </c>
      <c r="T122" s="106">
        <v>9.9469270764633558E-7</v>
      </c>
      <c r="U122" s="106">
        <v>0.28246088830092703</v>
      </c>
      <c r="V122" s="106">
        <v>1.1631479977019838E-5</v>
      </c>
    </row>
    <row r="123" spans="1:22" s="12" customFormat="1" x14ac:dyDescent="0.25">
      <c r="A123" s="105">
        <v>44525</v>
      </c>
      <c r="B123" s="12" t="s">
        <v>842</v>
      </c>
      <c r="C123" s="12" t="s">
        <v>2728</v>
      </c>
      <c r="D123" s="93">
        <v>72</v>
      </c>
      <c r="E123" s="93">
        <v>120</v>
      </c>
      <c r="F123" s="106">
        <v>1.9196547370655999</v>
      </c>
      <c r="G123" s="106">
        <v>8.0340314956041228E-2</v>
      </c>
      <c r="H123" s="106">
        <v>1.3648943060450054</v>
      </c>
      <c r="I123" s="106">
        <v>1.4064493701553342</v>
      </c>
      <c r="J123" s="106">
        <v>3.4431029005040602E-3</v>
      </c>
      <c r="K123" s="106">
        <v>0.74418655372317877</v>
      </c>
      <c r="L123" s="106">
        <v>2.5763375081126732E-5</v>
      </c>
      <c r="M123" s="106">
        <v>1.4907338467278342</v>
      </c>
      <c r="N123" s="106">
        <v>7.6985399395183222E-5</v>
      </c>
      <c r="O123" s="106">
        <v>0.8704363354362743</v>
      </c>
      <c r="P123" s="106">
        <v>8.1604217417106104E-4</v>
      </c>
      <c r="Q123" s="106">
        <v>1.7794072208644634E-2</v>
      </c>
      <c r="R123" s="106">
        <v>7.0678726885603401E-5</v>
      </c>
      <c r="S123" s="106">
        <v>3.1509501831786658E-4</v>
      </c>
      <c r="T123" s="106">
        <v>5.0356592073428405E-7</v>
      </c>
      <c r="U123" s="106">
        <v>0.28245067641504462</v>
      </c>
      <c r="V123" s="106">
        <v>1.0655460242335629E-5</v>
      </c>
    </row>
    <row r="124" spans="1:22" s="12" customFormat="1" x14ac:dyDescent="0.25">
      <c r="A124" s="105">
        <v>44525</v>
      </c>
      <c r="B124" s="12" t="s">
        <v>842</v>
      </c>
      <c r="C124" s="12" t="s">
        <v>2729</v>
      </c>
      <c r="D124" s="93">
        <v>73</v>
      </c>
      <c r="E124" s="93">
        <v>120</v>
      </c>
      <c r="F124" s="106">
        <v>2.0100948225540258</v>
      </c>
      <c r="G124" s="106">
        <v>6.1986332085458576E-2</v>
      </c>
      <c r="H124" s="106">
        <v>1.3460620700350721</v>
      </c>
      <c r="I124" s="106">
        <v>1.4933151058194902</v>
      </c>
      <c r="J124" s="106">
        <v>3.5164735072299295E-3</v>
      </c>
      <c r="K124" s="106">
        <v>0.74491442690932119</v>
      </c>
      <c r="L124" s="106">
        <v>2.2696480337601184E-5</v>
      </c>
      <c r="M124" s="106">
        <v>1.4922283141775792</v>
      </c>
      <c r="N124" s="106">
        <v>7.670939068802158E-5</v>
      </c>
      <c r="O124" s="106">
        <v>0.86952023444008619</v>
      </c>
      <c r="P124" s="106">
        <v>6.2774275270005683E-4</v>
      </c>
      <c r="Q124" s="106">
        <v>1.9343576492075031E-2</v>
      </c>
      <c r="R124" s="106">
        <v>1.0768757824905792E-4</v>
      </c>
      <c r="S124" s="106">
        <v>3.469158782132803E-4</v>
      </c>
      <c r="T124" s="106">
        <v>5.4572562356172753E-6</v>
      </c>
      <c r="U124" s="106">
        <v>0.2824704589197265</v>
      </c>
      <c r="V124" s="106">
        <v>1.1266952984625871E-5</v>
      </c>
    </row>
    <row r="125" spans="1:22" x14ac:dyDescent="0.25">
      <c r="A125" s="102">
        <v>44525</v>
      </c>
      <c r="B125" s="1" t="s">
        <v>842</v>
      </c>
      <c r="C125" s="1" t="s">
        <v>2730</v>
      </c>
      <c r="D125" s="93">
        <v>74</v>
      </c>
      <c r="E125" s="5">
        <v>120</v>
      </c>
      <c r="F125" s="103">
        <v>1.9868401175010326</v>
      </c>
      <c r="G125" s="103">
        <v>5.155863296800145E-2</v>
      </c>
      <c r="H125" s="103">
        <v>1.3531848309321668</v>
      </c>
      <c r="I125" s="103">
        <v>1.4682695756590476</v>
      </c>
      <c r="J125" s="103">
        <v>3.3008602751780263E-3</v>
      </c>
      <c r="K125" s="103">
        <v>0.74470449014030693</v>
      </c>
      <c r="L125" s="103">
        <v>2.306204430915897E-5</v>
      </c>
      <c r="M125" s="103">
        <v>1.4917000957686553</v>
      </c>
      <c r="N125" s="103">
        <v>7.9101786334839568E-5</v>
      </c>
      <c r="O125" s="103">
        <v>0.86975569780354101</v>
      </c>
      <c r="P125" s="103">
        <v>5.2230482065517274E-4</v>
      </c>
      <c r="Q125" s="103">
        <v>2.3412288518448506E-2</v>
      </c>
      <c r="R125" s="103">
        <v>7.9254846377569291E-5</v>
      </c>
      <c r="S125" s="103">
        <v>4.9856869655466032E-4</v>
      </c>
      <c r="T125" s="103">
        <v>4.0683610983042373E-6</v>
      </c>
      <c r="U125" s="103">
        <v>0.28246413259213926</v>
      </c>
      <c r="V125" s="103">
        <v>1.0397656599039774E-5</v>
      </c>
    </row>
    <row r="126" spans="1:22" x14ac:dyDescent="0.25">
      <c r="A126" s="102">
        <v>44525</v>
      </c>
      <c r="B126" s="1" t="s">
        <v>842</v>
      </c>
      <c r="C126" s="1" t="s">
        <v>2731</v>
      </c>
      <c r="D126" s="93">
        <v>75</v>
      </c>
      <c r="E126" s="5">
        <v>120</v>
      </c>
      <c r="F126" s="103">
        <v>1.9519623901152707</v>
      </c>
      <c r="G126" s="103">
        <v>5.8148444486834212E-2</v>
      </c>
      <c r="H126" s="103">
        <v>1.3320007283939259</v>
      </c>
      <c r="I126" s="103">
        <v>1.4654364284536616</v>
      </c>
      <c r="J126" s="103">
        <v>3.7918293400896878E-3</v>
      </c>
      <c r="K126" s="103">
        <v>0.74468074584480648</v>
      </c>
      <c r="L126" s="103">
        <v>2.2747402492685371E-5</v>
      </c>
      <c r="M126" s="103">
        <v>1.4916663639272754</v>
      </c>
      <c r="N126" s="103">
        <v>6.4167203365655747E-5</v>
      </c>
      <c r="O126" s="103">
        <v>0.87010896854053876</v>
      </c>
      <c r="P126" s="103">
        <v>5.887780895189711E-4</v>
      </c>
      <c r="Q126" s="103">
        <v>2.3520358443881631E-2</v>
      </c>
      <c r="R126" s="103">
        <v>6.816848421939207E-5</v>
      </c>
      <c r="S126" s="103">
        <v>4.9977741156000067E-4</v>
      </c>
      <c r="T126" s="103">
        <v>4.138260356248791E-6</v>
      </c>
      <c r="U126" s="103">
        <v>0.28245345274473344</v>
      </c>
      <c r="V126" s="103">
        <v>1.0834414348157107E-5</v>
      </c>
    </row>
    <row r="127" spans="1:22" x14ac:dyDescent="0.25">
      <c r="A127" s="102">
        <v>44525</v>
      </c>
      <c r="B127" s="1" t="s">
        <v>842</v>
      </c>
      <c r="C127" s="1" t="s">
        <v>2732</v>
      </c>
      <c r="D127" s="93">
        <v>76</v>
      </c>
      <c r="E127" s="5">
        <v>120</v>
      </c>
      <c r="F127" s="103">
        <v>1.9700298014887603</v>
      </c>
      <c r="G127" s="103">
        <v>5.0346149218487415E-2</v>
      </c>
      <c r="H127" s="103">
        <v>1.3502927204291022</v>
      </c>
      <c r="I127" s="103">
        <v>1.4589649871345787</v>
      </c>
      <c r="J127" s="103">
        <v>3.9437551881723694E-3</v>
      </c>
      <c r="K127" s="103">
        <v>0.74462651224562348</v>
      </c>
      <c r="L127" s="103">
        <v>2.3338961269426433E-5</v>
      </c>
      <c r="M127" s="103">
        <v>1.4916255242875216</v>
      </c>
      <c r="N127" s="103">
        <v>7.2781292442038488E-5</v>
      </c>
      <c r="O127" s="103">
        <v>0.86992594880733265</v>
      </c>
      <c r="P127" s="103">
        <v>5.098355042261613E-4</v>
      </c>
      <c r="Q127" s="103">
        <v>2.6206009946588438E-2</v>
      </c>
      <c r="R127" s="103">
        <v>2.1234285880714315E-4</v>
      </c>
      <c r="S127" s="103">
        <v>5.9176490637721064E-4</v>
      </c>
      <c r="T127" s="103">
        <v>4.2308841184829941E-6</v>
      </c>
      <c r="U127" s="103">
        <v>0.28245906856705272</v>
      </c>
      <c r="V127" s="103">
        <v>1.0828438928330094E-5</v>
      </c>
    </row>
    <row r="128" spans="1:22" x14ac:dyDescent="0.25">
      <c r="U128" s="1"/>
      <c r="V128" s="1"/>
    </row>
    <row r="129" spans="4:5" s="1" customFormat="1" x14ac:dyDescent="0.25">
      <c r="D129" s="5"/>
      <c r="E129" s="5"/>
    </row>
    <row r="130" spans="4:5" s="1" customFormat="1" x14ac:dyDescent="0.25">
      <c r="D130" s="5"/>
      <c r="E130" s="5"/>
    </row>
    <row r="131" spans="4:5" s="1" customFormat="1" x14ac:dyDescent="0.25">
      <c r="D131" s="5"/>
      <c r="E131" s="5"/>
    </row>
    <row r="132" spans="4:5" s="1" customFormat="1" x14ac:dyDescent="0.25">
      <c r="D132" s="5"/>
      <c r="E132" s="5"/>
    </row>
    <row r="133" spans="4:5" s="1" customFormat="1" x14ac:dyDescent="0.25">
      <c r="D133" s="5"/>
      <c r="E133" s="5"/>
    </row>
    <row r="134" spans="4:5" s="1" customFormat="1" x14ac:dyDescent="0.25">
      <c r="D134" s="5"/>
      <c r="E134" s="5"/>
    </row>
    <row r="135" spans="4:5" s="1" customFormat="1" x14ac:dyDescent="0.25">
      <c r="D135" s="5"/>
      <c r="E135" s="5"/>
    </row>
    <row r="136" spans="4:5" s="1" customFormat="1" x14ac:dyDescent="0.25">
      <c r="D136" s="5"/>
      <c r="E136" s="5"/>
    </row>
    <row r="137" spans="4:5" s="1" customFormat="1" x14ac:dyDescent="0.25">
      <c r="D137" s="5"/>
      <c r="E137" s="5"/>
    </row>
    <row r="138" spans="4:5" s="1" customFormat="1" x14ac:dyDescent="0.25">
      <c r="D138" s="5"/>
      <c r="E138" s="5"/>
    </row>
    <row r="139" spans="4:5" s="1" customFormat="1" x14ac:dyDescent="0.25">
      <c r="D139" s="5"/>
      <c r="E139" s="5"/>
    </row>
    <row r="140" spans="4:5" s="1" customFormat="1" x14ac:dyDescent="0.25">
      <c r="D140" s="5"/>
      <c r="E140" s="5"/>
    </row>
    <row r="141" spans="4:5" s="1" customFormat="1" x14ac:dyDescent="0.25">
      <c r="D141" s="5"/>
      <c r="E141" s="5"/>
    </row>
    <row r="142" spans="4:5" s="1" customFormat="1" x14ac:dyDescent="0.25">
      <c r="D142" s="5"/>
      <c r="E142" s="5"/>
    </row>
    <row r="143" spans="4:5" s="1" customFormat="1" x14ac:dyDescent="0.25">
      <c r="D143" s="5"/>
      <c r="E143" s="5"/>
    </row>
    <row r="144" spans="4:5" s="1" customFormat="1" x14ac:dyDescent="0.25">
      <c r="D144" s="5"/>
      <c r="E144" s="5"/>
    </row>
    <row r="145" spans="4:5" s="1" customFormat="1" x14ac:dyDescent="0.25">
      <c r="D145" s="5"/>
      <c r="E145" s="5"/>
    </row>
    <row r="146" spans="4:5" s="1" customFormat="1" x14ac:dyDescent="0.25">
      <c r="D146" s="5"/>
      <c r="E146" s="5"/>
    </row>
    <row r="147" spans="4:5" s="1" customFormat="1" x14ac:dyDescent="0.25">
      <c r="D147" s="5"/>
      <c r="E147" s="5"/>
    </row>
    <row r="148" spans="4:5" s="1" customFormat="1" x14ac:dyDescent="0.25">
      <c r="D148" s="5"/>
      <c r="E148" s="5"/>
    </row>
    <row r="149" spans="4:5" s="1" customFormat="1" x14ac:dyDescent="0.25">
      <c r="D149" s="5"/>
      <c r="E149" s="5"/>
    </row>
    <row r="150" spans="4:5" s="1" customFormat="1" x14ac:dyDescent="0.25">
      <c r="D150" s="5"/>
      <c r="E150" s="5"/>
    </row>
    <row r="151" spans="4:5" s="1" customFormat="1" x14ac:dyDescent="0.25">
      <c r="D151" s="5"/>
      <c r="E151" s="5"/>
    </row>
    <row r="152" spans="4:5" s="1" customFormat="1" x14ac:dyDescent="0.25">
      <c r="D152" s="5"/>
      <c r="E152" s="5"/>
    </row>
    <row r="153" spans="4:5" s="1" customFormat="1" x14ac:dyDescent="0.25">
      <c r="D153" s="5"/>
      <c r="E153" s="5"/>
    </row>
    <row r="154" spans="4:5" s="1" customFormat="1" x14ac:dyDescent="0.25">
      <c r="D154" s="5"/>
      <c r="E154" s="5"/>
    </row>
    <row r="155" spans="4:5" s="1" customFormat="1" x14ac:dyDescent="0.25">
      <c r="D155" s="5"/>
      <c r="E155" s="5"/>
    </row>
    <row r="156" spans="4:5" s="1" customFormat="1" x14ac:dyDescent="0.25">
      <c r="D156" s="5"/>
      <c r="E156" s="5"/>
    </row>
    <row r="157" spans="4:5" s="1" customFormat="1" x14ac:dyDescent="0.25">
      <c r="D157" s="5"/>
      <c r="E157" s="5"/>
    </row>
    <row r="158" spans="4:5" s="1" customFormat="1" x14ac:dyDescent="0.25">
      <c r="D158" s="5"/>
      <c r="E158" s="5"/>
    </row>
    <row r="159" spans="4:5" s="1" customFormat="1" x14ac:dyDescent="0.25">
      <c r="D159" s="5"/>
      <c r="E159" s="5"/>
    </row>
    <row r="160" spans="4:5" s="1" customFormat="1" x14ac:dyDescent="0.25">
      <c r="D160" s="5"/>
      <c r="E160" s="5"/>
    </row>
    <row r="161" spans="4:5" s="1" customFormat="1" x14ac:dyDescent="0.25">
      <c r="D161" s="5"/>
      <c r="E161" s="5"/>
    </row>
    <row r="162" spans="4:5" s="1" customFormat="1" x14ac:dyDescent="0.25">
      <c r="D162" s="5"/>
      <c r="E162" s="5"/>
    </row>
    <row r="163" spans="4:5" s="1" customFormat="1" x14ac:dyDescent="0.25">
      <c r="D163" s="5"/>
      <c r="E163" s="5"/>
    </row>
    <row r="164" spans="4:5" s="1" customFormat="1" x14ac:dyDescent="0.25">
      <c r="D164" s="5"/>
      <c r="E164" s="5"/>
    </row>
    <row r="165" spans="4:5" s="1" customFormat="1" x14ac:dyDescent="0.25">
      <c r="D165" s="5"/>
      <c r="E165" s="5"/>
    </row>
    <row r="166" spans="4:5" s="1" customFormat="1" x14ac:dyDescent="0.25">
      <c r="D166" s="5"/>
      <c r="E166" s="5"/>
    </row>
    <row r="167" spans="4:5" s="1" customFormat="1" x14ac:dyDescent="0.25">
      <c r="D167" s="5"/>
      <c r="E167" s="5"/>
    </row>
    <row r="168" spans="4:5" s="1" customFormat="1" x14ac:dyDescent="0.25">
      <c r="D168" s="5"/>
      <c r="E168" s="5"/>
    </row>
    <row r="169" spans="4:5" s="1" customFormat="1" x14ac:dyDescent="0.25">
      <c r="D169" s="5"/>
      <c r="E169" s="5"/>
    </row>
    <row r="170" spans="4:5" s="1" customFormat="1" x14ac:dyDescent="0.25">
      <c r="D170" s="5"/>
      <c r="E170" s="5"/>
    </row>
    <row r="171" spans="4:5" s="1" customFormat="1" x14ac:dyDescent="0.25">
      <c r="D171" s="5"/>
      <c r="E171" s="5"/>
    </row>
    <row r="172" spans="4:5" s="1" customFormat="1" x14ac:dyDescent="0.25">
      <c r="D172" s="5"/>
      <c r="E172" s="5"/>
    </row>
    <row r="173" spans="4:5" s="1" customFormat="1" x14ac:dyDescent="0.25">
      <c r="D173" s="5"/>
      <c r="E173" s="5"/>
    </row>
    <row r="174" spans="4:5" s="1" customFormat="1" x14ac:dyDescent="0.25">
      <c r="D174" s="5"/>
      <c r="E174" s="5"/>
    </row>
    <row r="175" spans="4:5" s="1" customFormat="1" x14ac:dyDescent="0.25">
      <c r="D175" s="5"/>
      <c r="E175" s="5"/>
    </row>
    <row r="176" spans="4:5" s="1" customFormat="1" x14ac:dyDescent="0.25">
      <c r="D176" s="5"/>
      <c r="E176" s="5"/>
    </row>
    <row r="177" spans="4:5" s="1" customFormat="1" x14ac:dyDescent="0.25">
      <c r="D177" s="5"/>
      <c r="E177" s="5"/>
    </row>
    <row r="178" spans="4:5" s="1" customFormat="1" x14ac:dyDescent="0.25">
      <c r="D178" s="5"/>
      <c r="E178" s="5"/>
    </row>
    <row r="179" spans="4:5" s="1" customFormat="1" x14ac:dyDescent="0.25">
      <c r="D179" s="5"/>
      <c r="E179" s="5"/>
    </row>
    <row r="180" spans="4:5" s="1" customFormat="1" x14ac:dyDescent="0.25">
      <c r="D180" s="5"/>
      <c r="E180" s="5"/>
    </row>
    <row r="181" spans="4:5" s="1" customFormat="1" x14ac:dyDescent="0.25">
      <c r="D181" s="5"/>
      <c r="E181" s="5"/>
    </row>
    <row r="182" spans="4:5" s="1" customFormat="1" x14ac:dyDescent="0.25">
      <c r="D182" s="5"/>
      <c r="E182" s="5"/>
    </row>
    <row r="183" spans="4:5" s="1" customFormat="1" x14ac:dyDescent="0.25">
      <c r="D183" s="5"/>
      <c r="E183" s="5"/>
    </row>
    <row r="184" spans="4:5" s="1" customFormat="1" x14ac:dyDescent="0.25">
      <c r="D184" s="5"/>
      <c r="E184" s="5"/>
    </row>
    <row r="185" spans="4:5" s="1" customFormat="1" x14ac:dyDescent="0.25">
      <c r="D185" s="5"/>
      <c r="E185" s="5"/>
    </row>
    <row r="186" spans="4:5" s="1" customFormat="1" x14ac:dyDescent="0.25">
      <c r="D186" s="5"/>
      <c r="E186" s="5"/>
    </row>
    <row r="187" spans="4:5" s="1" customFormat="1" x14ac:dyDescent="0.25">
      <c r="D187" s="5"/>
      <c r="E187" s="5"/>
    </row>
    <row r="188" spans="4:5" s="1" customFormat="1" x14ac:dyDescent="0.25">
      <c r="D188" s="5"/>
      <c r="E188" s="5"/>
    </row>
    <row r="189" spans="4:5" s="1" customFormat="1" x14ac:dyDescent="0.25">
      <c r="D189" s="5"/>
      <c r="E189" s="5"/>
    </row>
    <row r="190" spans="4:5" s="1" customFormat="1" x14ac:dyDescent="0.25">
      <c r="D190" s="5"/>
      <c r="E190" s="5"/>
    </row>
    <row r="191" spans="4:5" s="1" customFormat="1" x14ac:dyDescent="0.25">
      <c r="D191" s="5"/>
      <c r="E191" s="5"/>
    </row>
    <row r="192" spans="4:5" s="1" customFormat="1" x14ac:dyDescent="0.25">
      <c r="D192" s="5"/>
      <c r="E192" s="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D7881-C110-4E71-A8F3-ED579C22A97C}">
  <dimension ref="A1:U206"/>
  <sheetViews>
    <sheetView zoomScale="80" zoomScaleNormal="80" workbookViewId="0">
      <selection activeCell="F14" sqref="F14"/>
    </sheetView>
  </sheetViews>
  <sheetFormatPr defaultColWidth="9.140625" defaultRowHeight="15" x14ac:dyDescent="0.25"/>
  <cols>
    <col min="1" max="1" width="9.28515625" style="1" bestFit="1" customWidth="1"/>
    <col min="2" max="2" width="24.42578125" style="1" customWidth="1"/>
    <col min="3" max="3" width="12" style="5" customWidth="1"/>
    <col min="4" max="4" width="12.85546875" style="5" bestFit="1" customWidth="1"/>
    <col min="5" max="10" width="12.85546875" style="1" bestFit="1" customWidth="1"/>
    <col min="11" max="11" width="14.5703125" style="1" bestFit="1" customWidth="1"/>
    <col min="12" max="12" width="15" style="1" customWidth="1"/>
    <col min="13" max="13" width="14.5703125" style="1" bestFit="1" customWidth="1"/>
    <col min="14" max="14" width="12.85546875" style="1" bestFit="1" customWidth="1"/>
    <col min="15" max="15" width="14" style="1" bestFit="1" customWidth="1"/>
    <col min="16" max="16" width="16" style="1" customWidth="1"/>
    <col min="17" max="17" width="12.85546875" style="1" bestFit="1" customWidth="1"/>
    <col min="18" max="18" width="18.7109375" style="1" customWidth="1"/>
    <col min="19" max="19" width="14" style="1" bestFit="1" customWidth="1"/>
    <col min="20" max="20" width="17.5703125" style="1" customWidth="1"/>
    <col min="21" max="21" width="14.5703125" style="1" bestFit="1" customWidth="1"/>
    <col min="22" max="16384" width="9.140625" style="1"/>
  </cols>
  <sheetData>
    <row r="1" spans="1:21" x14ac:dyDescent="0.25">
      <c r="A1" s="150" t="s">
        <v>3387</v>
      </c>
      <c r="B1" s="150"/>
      <c r="C1" s="150"/>
      <c r="D1" s="150"/>
      <c r="E1" s="150"/>
      <c r="F1" s="150"/>
      <c r="G1" s="150"/>
      <c r="H1" s="150"/>
      <c r="I1" s="150"/>
      <c r="J1" s="150"/>
      <c r="K1" s="150"/>
      <c r="L1" s="150"/>
      <c r="M1" s="150"/>
      <c r="N1" s="150"/>
      <c r="O1" s="150"/>
      <c r="P1" s="150"/>
      <c r="Q1" s="150"/>
      <c r="R1" s="150"/>
      <c r="S1" s="150"/>
      <c r="T1" s="150"/>
      <c r="U1" s="150"/>
    </row>
    <row r="2" spans="1:21" x14ac:dyDescent="0.25">
      <c r="A2" s="150"/>
      <c r="B2" s="150"/>
      <c r="C2" s="150"/>
      <c r="D2" s="150"/>
      <c r="E2" s="150"/>
      <c r="F2" s="150"/>
      <c r="G2" s="150"/>
      <c r="H2" s="150"/>
      <c r="I2" s="150"/>
      <c r="J2" s="150"/>
      <c r="K2" s="150"/>
      <c r="L2" s="150"/>
      <c r="M2" s="150"/>
      <c r="N2" s="150"/>
      <c r="O2" s="150"/>
      <c r="P2" s="150"/>
      <c r="Q2" s="150"/>
      <c r="R2" s="150"/>
      <c r="S2" s="150"/>
      <c r="T2" s="150"/>
      <c r="U2" s="150"/>
    </row>
    <row r="4" spans="1:21" ht="42.75" x14ac:dyDescent="0.25">
      <c r="A4" s="100" t="s">
        <v>2733</v>
      </c>
      <c r="B4" s="100" t="s">
        <v>452</v>
      </c>
      <c r="C4" s="101" t="s">
        <v>3365</v>
      </c>
      <c r="D4" s="101" t="s">
        <v>2600</v>
      </c>
      <c r="E4" s="101" t="s">
        <v>2601</v>
      </c>
      <c r="F4" s="101" t="s">
        <v>2596</v>
      </c>
      <c r="G4" s="101" t="s">
        <v>2602</v>
      </c>
      <c r="H4" s="101" t="s">
        <v>2603</v>
      </c>
      <c r="I4" s="101" t="s">
        <v>2596</v>
      </c>
      <c r="J4" s="101" t="s">
        <v>2604</v>
      </c>
      <c r="K4" s="101" t="s">
        <v>2596</v>
      </c>
      <c r="L4" s="101" t="s">
        <v>2605</v>
      </c>
      <c r="M4" s="101" t="s">
        <v>2596</v>
      </c>
      <c r="N4" s="101" t="s">
        <v>2606</v>
      </c>
      <c r="O4" s="101" t="s">
        <v>2596</v>
      </c>
      <c r="P4" s="101" t="s">
        <v>2607</v>
      </c>
      <c r="Q4" s="101" t="s">
        <v>2596</v>
      </c>
      <c r="R4" s="101" t="s">
        <v>2608</v>
      </c>
      <c r="S4" s="101" t="s">
        <v>2596</v>
      </c>
      <c r="T4" s="101" t="s">
        <v>2609</v>
      </c>
      <c r="U4" s="101" t="s">
        <v>2596</v>
      </c>
    </row>
    <row r="6" spans="1:21" x14ac:dyDescent="0.25">
      <c r="A6" s="102">
        <v>44082</v>
      </c>
      <c r="B6" s="1" t="s">
        <v>2734</v>
      </c>
      <c r="C6" s="5" t="s">
        <v>1034</v>
      </c>
      <c r="D6" s="5">
        <v>62</v>
      </c>
      <c r="E6" s="1">
        <v>1.4896807046731009</v>
      </c>
      <c r="F6" s="1">
        <v>1.7415955187322897E-2</v>
      </c>
      <c r="G6" s="1">
        <v>1.513116508754907</v>
      </c>
      <c r="H6" s="1">
        <v>0.98451156672588902</v>
      </c>
      <c r="I6" s="1">
        <v>5.2761469046474141E-3</v>
      </c>
      <c r="J6" s="1">
        <v>0.7406611194027114</v>
      </c>
      <c r="K6" s="1">
        <v>4.3366530585405159E-5</v>
      </c>
      <c r="L6" s="1">
        <v>1.4837679445063403</v>
      </c>
      <c r="M6" s="1">
        <v>1.366160544688417E-4</v>
      </c>
      <c r="N6" s="1">
        <v>0.87480492068240101</v>
      </c>
      <c r="O6" s="1">
        <v>1.7741919086996087E-4</v>
      </c>
      <c r="P6" s="1">
        <v>0.1025230426784849</v>
      </c>
      <c r="Q6" s="1">
        <v>7.5489346500453233E-3</v>
      </c>
      <c r="R6" s="1">
        <v>3.3697790129164785E-3</v>
      </c>
      <c r="S6" s="1">
        <v>3.4772329323389022E-4</v>
      </c>
      <c r="T6" s="1">
        <v>0.28261549123187796</v>
      </c>
      <c r="U6" s="1">
        <v>1.7860914952197053E-5</v>
      </c>
    </row>
    <row r="7" spans="1:21" x14ac:dyDescent="0.25">
      <c r="A7" s="102">
        <v>44082</v>
      </c>
      <c r="B7" s="1" t="s">
        <v>2735</v>
      </c>
      <c r="C7" s="5" t="s">
        <v>1034</v>
      </c>
      <c r="D7" s="5">
        <v>67</v>
      </c>
      <c r="E7" s="1">
        <v>1.4771538819906282</v>
      </c>
      <c r="F7" s="1">
        <v>1.8100342424681871E-2</v>
      </c>
      <c r="G7" s="1">
        <v>1.4865288951391951</v>
      </c>
      <c r="H7" s="1">
        <v>0.99369335289800131</v>
      </c>
      <c r="I7" s="1">
        <v>5.2392715691750545E-3</v>
      </c>
      <c r="J7" s="1">
        <v>0.74073765831039706</v>
      </c>
      <c r="K7" s="1">
        <v>4.2810593878797063E-5</v>
      </c>
      <c r="L7" s="1">
        <v>1.4838782842659626</v>
      </c>
      <c r="M7" s="1">
        <v>1.3539286699408692E-4</v>
      </c>
      <c r="N7" s="1">
        <v>0.87493252278714728</v>
      </c>
      <c r="O7" s="1">
        <v>1.8448977769649938E-4</v>
      </c>
      <c r="P7" s="1">
        <v>0.14405512738755041</v>
      </c>
      <c r="Q7" s="1">
        <v>4.1599286416084107E-3</v>
      </c>
      <c r="R7" s="1">
        <v>4.6915400185125761E-3</v>
      </c>
      <c r="S7" s="1">
        <v>1.8815459906808168E-4</v>
      </c>
      <c r="T7" s="1">
        <v>0.28261841386269482</v>
      </c>
      <c r="U7" s="1">
        <v>1.7233547594930012E-5</v>
      </c>
    </row>
    <row r="8" spans="1:21" x14ac:dyDescent="0.25">
      <c r="A8" s="102">
        <v>44082</v>
      </c>
      <c r="B8" s="1" t="s">
        <v>2736</v>
      </c>
      <c r="C8" s="5" t="s">
        <v>1034</v>
      </c>
      <c r="D8" s="5">
        <v>55</v>
      </c>
      <c r="E8" s="1">
        <v>1.5015551795771671</v>
      </c>
      <c r="F8" s="1">
        <v>1.3949767568936133E-2</v>
      </c>
      <c r="G8" s="1">
        <v>1.4726932059717124</v>
      </c>
      <c r="H8" s="1">
        <v>1.0195980897368309</v>
      </c>
      <c r="I8" s="1">
        <v>7.7002337002589211E-3</v>
      </c>
      <c r="J8" s="1">
        <v>0.74095364153271115</v>
      </c>
      <c r="K8" s="1">
        <v>6.4249016283351824E-5</v>
      </c>
      <c r="L8" s="1">
        <v>1.4845866701793884</v>
      </c>
      <c r="M8" s="1">
        <v>4.6740191708575265E-4</v>
      </c>
      <c r="N8" s="1">
        <v>0.87468398077601062</v>
      </c>
      <c r="O8" s="1">
        <v>1.4216251684146287E-4</v>
      </c>
      <c r="P8" s="1">
        <v>0.19193246997172758</v>
      </c>
      <c r="Q8" s="1">
        <v>1.1075284606609375E-2</v>
      </c>
      <c r="R8" s="1">
        <v>6.4858701571371986E-3</v>
      </c>
      <c r="S8" s="1">
        <v>1.8178761338574358E-4</v>
      </c>
      <c r="T8" s="1">
        <v>0.28270716276263391</v>
      </c>
      <c r="U8" s="1">
        <v>1.758937974645448E-5</v>
      </c>
    </row>
    <row r="9" spans="1:21" x14ac:dyDescent="0.25">
      <c r="A9" s="102">
        <v>44082</v>
      </c>
      <c r="B9" s="1" t="s">
        <v>2737</v>
      </c>
      <c r="C9" s="5" t="s">
        <v>1034</v>
      </c>
      <c r="D9" s="5">
        <v>32</v>
      </c>
      <c r="E9" s="1">
        <v>1.4766820221794899</v>
      </c>
      <c r="F9" s="1">
        <v>4.1609008130129431E-2</v>
      </c>
      <c r="G9" s="1">
        <v>1.4834353986535822</v>
      </c>
      <c r="H9" s="1">
        <v>0.99544747517807519</v>
      </c>
      <c r="I9" s="1">
        <v>9.1608035224690926E-3</v>
      </c>
      <c r="J9" s="1">
        <v>0.7407522814853269</v>
      </c>
      <c r="K9" s="1">
        <v>7.6353451987791574E-5</v>
      </c>
      <c r="L9" s="1">
        <v>1.48448947094892</v>
      </c>
      <c r="M9" s="1">
        <v>3.096016487019421E-4</v>
      </c>
      <c r="N9" s="1">
        <v>0.87493732966140514</v>
      </c>
      <c r="O9" s="1">
        <v>4.2416502503415411E-4</v>
      </c>
      <c r="P9" s="1">
        <v>0.12366382955515975</v>
      </c>
      <c r="Q9" s="1">
        <v>3.5251175231064318E-3</v>
      </c>
      <c r="R9" s="1">
        <v>4.9102559011303679E-3</v>
      </c>
      <c r="S9" s="1">
        <v>1.1877589461685386E-4</v>
      </c>
      <c r="T9" s="1">
        <v>0.2824920227588047</v>
      </c>
      <c r="U9" s="1">
        <v>3.550047324220902E-5</v>
      </c>
    </row>
    <row r="10" spans="1:21" x14ac:dyDescent="0.25">
      <c r="A10" s="102">
        <v>44082</v>
      </c>
      <c r="B10" s="1" t="s">
        <v>2738</v>
      </c>
      <c r="C10" s="5" t="s">
        <v>1034</v>
      </c>
      <c r="D10" s="5">
        <v>14</v>
      </c>
      <c r="E10" s="1">
        <v>1.4388710056175</v>
      </c>
      <c r="F10" s="1">
        <v>0.12311655389880045</v>
      </c>
      <c r="G10" s="1">
        <v>1.4098270251370235</v>
      </c>
      <c r="H10" s="1">
        <v>1.0206010950014621</v>
      </c>
      <c r="I10" s="1">
        <v>3.5020847896215956E-2</v>
      </c>
      <c r="J10" s="1">
        <v>0.74096200545135882</v>
      </c>
      <c r="K10" s="1">
        <v>2.923313053659986E-4</v>
      </c>
      <c r="L10" s="1">
        <v>1.4860244355007455</v>
      </c>
      <c r="M10" s="1">
        <v>3.1000724125096993E-3</v>
      </c>
      <c r="N10" s="1">
        <v>0.87532259941913992</v>
      </c>
      <c r="O10" s="1">
        <v>1.2594918692230201E-3</v>
      </c>
      <c r="P10" s="1">
        <v>9.2695169415710252E-2</v>
      </c>
      <c r="Q10" s="1">
        <v>9.3696413800487301E-3</v>
      </c>
      <c r="R10" s="1">
        <v>3.7377807699742723E-3</v>
      </c>
      <c r="S10" s="1">
        <v>1.9561407180598386E-4</v>
      </c>
      <c r="T10" s="1">
        <v>0.28257315575460396</v>
      </c>
      <c r="U10" s="1">
        <v>1.2746466055793949E-4</v>
      </c>
    </row>
    <row r="11" spans="1:21" x14ac:dyDescent="0.25">
      <c r="A11" s="102">
        <v>44082</v>
      </c>
      <c r="B11" s="1" t="s">
        <v>2739</v>
      </c>
      <c r="C11" s="5" t="s">
        <v>1276</v>
      </c>
      <c r="D11" s="5">
        <v>120</v>
      </c>
      <c r="E11" s="1">
        <v>1.368069906438349</v>
      </c>
      <c r="F11" s="1">
        <v>1.1622168337672744E-2</v>
      </c>
      <c r="G11" s="1">
        <v>1.6229581424351949</v>
      </c>
      <c r="H11" s="1">
        <v>0.8429483611854619</v>
      </c>
      <c r="I11" s="1">
        <v>3.073167488490066E-3</v>
      </c>
      <c r="J11" s="1">
        <v>0.73948205608736317</v>
      </c>
      <c r="K11" s="1">
        <v>2.3305044261686904E-5</v>
      </c>
      <c r="L11" s="1">
        <v>1.4812480353343234</v>
      </c>
      <c r="M11" s="1">
        <v>5.9106109386193835E-5</v>
      </c>
      <c r="N11" s="1">
        <v>0.87604447305170852</v>
      </c>
      <c r="O11" s="1">
        <v>1.1854313575640528E-4</v>
      </c>
      <c r="P11" s="1">
        <v>8.8566478165976514E-2</v>
      </c>
      <c r="Q11" s="1">
        <v>1.7238291352530118E-3</v>
      </c>
      <c r="R11" s="1">
        <v>3.8033728680653637E-3</v>
      </c>
      <c r="S11" s="1">
        <v>6.3104289337406543E-5</v>
      </c>
      <c r="T11" s="1">
        <v>0.28257386351993102</v>
      </c>
      <c r="U11" s="1">
        <v>1.0562858200776717E-5</v>
      </c>
    </row>
    <row r="12" spans="1:21" x14ac:dyDescent="0.25">
      <c r="A12" s="102">
        <v>44082</v>
      </c>
      <c r="B12" s="1" t="s">
        <v>2740</v>
      </c>
      <c r="C12" s="5" t="s">
        <v>1276</v>
      </c>
      <c r="D12" s="5">
        <v>50</v>
      </c>
      <c r="E12" s="1">
        <v>1.3936510187803195</v>
      </c>
      <c r="F12" s="1">
        <v>3.493126831371203E-2</v>
      </c>
      <c r="G12" s="1">
        <v>1.5834753771988364</v>
      </c>
      <c r="H12" s="1">
        <v>0.88012168603826624</v>
      </c>
      <c r="I12" s="1">
        <v>4.8749082192439518E-3</v>
      </c>
      <c r="J12" s="1">
        <v>0.73979148649837312</v>
      </c>
      <c r="K12" s="1">
        <v>4.058837051182816E-5</v>
      </c>
      <c r="L12" s="1">
        <v>1.4822044732260375</v>
      </c>
      <c r="M12" s="1">
        <v>2.2794863363760984E-4</v>
      </c>
      <c r="N12" s="1">
        <v>0.87578358455957639</v>
      </c>
      <c r="O12" s="1">
        <v>3.5698731240274806E-4</v>
      </c>
      <c r="P12" s="1">
        <v>8.598972239677069E-2</v>
      </c>
      <c r="Q12" s="1">
        <v>4.1299068909603203E-3</v>
      </c>
      <c r="R12" s="1">
        <v>3.4723875076863486E-3</v>
      </c>
      <c r="S12" s="1">
        <v>2.2250009774630168E-4</v>
      </c>
      <c r="T12" s="1">
        <v>0.28259231006786295</v>
      </c>
      <c r="U12" s="1">
        <v>1.7776667153596691E-5</v>
      </c>
    </row>
    <row r="13" spans="1:21" x14ac:dyDescent="0.25">
      <c r="A13" s="102">
        <v>44082</v>
      </c>
      <c r="B13" s="1" t="s">
        <v>2741</v>
      </c>
      <c r="C13" s="5" t="s">
        <v>1276</v>
      </c>
      <c r="D13" s="5">
        <v>114</v>
      </c>
      <c r="E13" s="1">
        <v>1.407397411774705</v>
      </c>
      <c r="F13" s="1">
        <v>1.2792559299034197E-2</v>
      </c>
      <c r="G13" s="1">
        <v>1.5952204349246726</v>
      </c>
      <c r="H13" s="1">
        <v>0.88225889097337407</v>
      </c>
      <c r="I13" s="1">
        <v>3.4508291511502519E-3</v>
      </c>
      <c r="J13" s="1">
        <v>0.73980928050794681</v>
      </c>
      <c r="K13" s="1">
        <v>2.2220900505541277E-5</v>
      </c>
      <c r="L13" s="1">
        <v>1.4818855908289514</v>
      </c>
      <c r="M13" s="1">
        <v>9.524407420678343E-5</v>
      </c>
      <c r="N13" s="1">
        <v>0.87564342432339171</v>
      </c>
      <c r="O13" s="1">
        <v>1.3044515701054901E-4</v>
      </c>
      <c r="P13" s="1">
        <v>0.12443802167947465</v>
      </c>
      <c r="Q13" s="1">
        <v>8.434618983940283E-3</v>
      </c>
      <c r="R13" s="1">
        <v>5.3089206397286754E-3</v>
      </c>
      <c r="S13" s="1">
        <v>1.9809580403683596E-4</v>
      </c>
      <c r="T13" s="1">
        <v>0.28261005133591627</v>
      </c>
      <c r="U13" s="1">
        <v>1.3364685477157378E-5</v>
      </c>
    </row>
    <row r="14" spans="1:21" x14ac:dyDescent="0.25">
      <c r="A14" s="102">
        <v>44082</v>
      </c>
      <c r="B14" s="1" t="s">
        <v>2742</v>
      </c>
      <c r="C14" s="5" t="s">
        <v>1276</v>
      </c>
      <c r="D14" s="5">
        <v>70</v>
      </c>
      <c r="E14" s="1">
        <v>1.4200092567635676</v>
      </c>
      <c r="F14" s="1">
        <v>1.2370816314849088E-2</v>
      </c>
      <c r="G14" s="1">
        <v>1.6096632490789373</v>
      </c>
      <c r="H14" s="1">
        <v>0.88217784532019894</v>
      </c>
      <c r="I14" s="1">
        <v>4.4052676047300534E-3</v>
      </c>
      <c r="J14" s="1">
        <v>0.73980860572763418</v>
      </c>
      <c r="K14" s="1">
        <v>3.3925091103899393E-5</v>
      </c>
      <c r="L14" s="1">
        <v>1.4819024292859952</v>
      </c>
      <c r="M14" s="1">
        <v>1.2354845906858535E-4</v>
      </c>
      <c r="N14" s="1">
        <v>0.87551485183551914</v>
      </c>
      <c r="O14" s="1">
        <v>1.261226509399825E-4</v>
      </c>
      <c r="P14" s="1">
        <v>0.11778052880663344</v>
      </c>
      <c r="Q14" s="1">
        <v>4.1879278518055455E-3</v>
      </c>
      <c r="R14" s="1">
        <v>4.368689680411022E-3</v>
      </c>
      <c r="S14" s="1">
        <v>1.7935751237947603E-4</v>
      </c>
      <c r="T14" s="1">
        <v>0.28256272100796775</v>
      </c>
      <c r="U14" s="1">
        <v>1.3677051475686232E-5</v>
      </c>
    </row>
    <row r="15" spans="1:21" x14ac:dyDescent="0.25">
      <c r="A15" s="102">
        <v>44082</v>
      </c>
      <c r="B15" s="1" t="s">
        <v>2743</v>
      </c>
      <c r="C15" s="5" t="s">
        <v>1276</v>
      </c>
      <c r="D15" s="5">
        <v>120</v>
      </c>
      <c r="E15" s="1">
        <v>1.351284161815649</v>
      </c>
      <c r="F15" s="1">
        <v>1.1722451943056749E-2</v>
      </c>
      <c r="G15" s="1">
        <v>1.6651512244332307</v>
      </c>
      <c r="H15" s="1">
        <v>0.81150837352660687</v>
      </c>
      <c r="I15" s="1">
        <v>3.7531719775166015E-3</v>
      </c>
      <c r="J15" s="1">
        <v>0.73922045094579181</v>
      </c>
      <c r="K15" s="1">
        <v>3.3821951681696421E-5</v>
      </c>
      <c r="L15" s="1">
        <v>1.4807220840132351</v>
      </c>
      <c r="M15" s="1">
        <v>7.3256701514869609E-5</v>
      </c>
      <c r="N15" s="1">
        <v>0.87621570437949192</v>
      </c>
      <c r="O15" s="1">
        <v>1.1960146726619901E-4</v>
      </c>
      <c r="P15" s="1">
        <v>0.1269055446613033</v>
      </c>
      <c r="Q15" s="1">
        <v>3.4812391991813686E-3</v>
      </c>
      <c r="R15" s="1">
        <v>4.9503533502265511E-3</v>
      </c>
      <c r="S15" s="1">
        <v>6.1976448210516327E-5</v>
      </c>
      <c r="T15" s="1">
        <v>0.28259941692496365</v>
      </c>
      <c r="U15" s="1">
        <v>1.3107655955175853E-5</v>
      </c>
    </row>
    <row r="16" spans="1:21" x14ac:dyDescent="0.25">
      <c r="A16" s="102">
        <v>44082</v>
      </c>
      <c r="B16" s="1" t="s">
        <v>2744</v>
      </c>
      <c r="C16" s="5" t="s">
        <v>1276</v>
      </c>
      <c r="D16" s="5">
        <v>85</v>
      </c>
      <c r="E16" s="1">
        <v>1.3042386563068973</v>
      </c>
      <c r="F16" s="1">
        <v>1.5477095568546016E-2</v>
      </c>
      <c r="G16" s="1">
        <v>1.7140380492003024</v>
      </c>
      <c r="H16" s="1">
        <v>0.76091581334229996</v>
      </c>
      <c r="I16" s="1">
        <v>4.629352594294033E-3</v>
      </c>
      <c r="J16" s="1">
        <v>0.73879967578261929</v>
      </c>
      <c r="K16" s="1">
        <v>3.476437682192892E-5</v>
      </c>
      <c r="L16" s="1">
        <v>1.4798272436056583</v>
      </c>
      <c r="M16" s="1">
        <v>8.699807273349743E-5</v>
      </c>
      <c r="N16" s="1">
        <v>0.87669579380633644</v>
      </c>
      <c r="O16" s="1">
        <v>1.5800412918816741E-4</v>
      </c>
      <c r="P16" s="1">
        <v>9.6358451380504806E-2</v>
      </c>
      <c r="Q16" s="1">
        <v>2.4887335372812034E-3</v>
      </c>
      <c r="R16" s="1">
        <v>3.8162574793752331E-3</v>
      </c>
      <c r="S16" s="1">
        <v>6.7566453053782136E-5</v>
      </c>
      <c r="T16" s="1">
        <v>0.282548637054649</v>
      </c>
      <c r="U16" s="1">
        <v>2.1394561884283342E-5</v>
      </c>
    </row>
    <row r="17" spans="1:21" ht="14.25" customHeight="1" x14ac:dyDescent="0.25">
      <c r="A17" s="102">
        <v>44082</v>
      </c>
      <c r="B17" s="1" t="s">
        <v>2745</v>
      </c>
      <c r="C17" s="5" t="s">
        <v>1276</v>
      </c>
      <c r="D17" s="5">
        <v>90</v>
      </c>
      <c r="E17" s="1">
        <v>1.4007174414377648</v>
      </c>
      <c r="F17" s="1">
        <v>1.081983596008519E-2</v>
      </c>
      <c r="G17" s="1">
        <v>1.639596004908553</v>
      </c>
      <c r="H17" s="1">
        <v>0.85430644942068434</v>
      </c>
      <c r="I17" s="1">
        <v>3.4166088894005057E-3</v>
      </c>
      <c r="J17" s="1">
        <v>0.73957658697480477</v>
      </c>
      <c r="K17" s="1">
        <v>2.4710617314516547E-5</v>
      </c>
      <c r="L17" s="1">
        <v>1.4814187653774227</v>
      </c>
      <c r="M17" s="1">
        <v>8.3128217894790177E-5</v>
      </c>
      <c r="N17" s="1">
        <v>0.87571153147734715</v>
      </c>
      <c r="O17" s="1">
        <v>1.1030945518338869E-4</v>
      </c>
      <c r="P17" s="1">
        <v>0.12958553670736586</v>
      </c>
      <c r="Q17" s="1">
        <v>5.9043732781338641E-3</v>
      </c>
      <c r="R17" s="1">
        <v>5.1679356467250618E-3</v>
      </c>
      <c r="S17" s="1">
        <v>2.0847888094306644E-4</v>
      </c>
      <c r="T17" s="1">
        <v>0.28255003990379518</v>
      </c>
      <c r="U17" s="1">
        <v>1.3846248201316968E-5</v>
      </c>
    </row>
    <row r="18" spans="1:21" x14ac:dyDescent="0.25">
      <c r="A18" s="102">
        <v>44082</v>
      </c>
      <c r="B18" s="1" t="s">
        <v>2746</v>
      </c>
      <c r="C18" s="5" t="s">
        <v>1034</v>
      </c>
      <c r="D18" s="5">
        <v>52</v>
      </c>
      <c r="E18" s="1">
        <v>1.5217254868042585</v>
      </c>
      <c r="F18" s="1">
        <v>8.6259813962760914E-3</v>
      </c>
      <c r="G18" s="1">
        <v>1.4994236525446356</v>
      </c>
      <c r="H18" s="1">
        <v>1.0148736044157867</v>
      </c>
      <c r="I18" s="1">
        <v>3.5185165269387858E-3</v>
      </c>
      <c r="J18" s="1">
        <v>0.74091424598938016</v>
      </c>
      <c r="K18" s="1">
        <v>2.9337213523518745E-5</v>
      </c>
      <c r="L18" s="1">
        <v>1.4840753176121477</v>
      </c>
      <c r="M18" s="1">
        <v>9.332398294224702E-5</v>
      </c>
      <c r="N18" s="1">
        <v>0.87447858726950289</v>
      </c>
      <c r="O18" s="1">
        <v>8.782136764249888E-5</v>
      </c>
      <c r="P18" s="1">
        <v>0.12896107249801786</v>
      </c>
      <c r="Q18" s="1">
        <v>4.3696165404763683E-3</v>
      </c>
      <c r="R18" s="1">
        <v>4.4152076062918084E-3</v>
      </c>
      <c r="S18" s="1">
        <v>9.4973760331877537E-5</v>
      </c>
      <c r="T18" s="1">
        <v>0.28260932819093543</v>
      </c>
      <c r="U18" s="1">
        <v>1.2854302778427878E-5</v>
      </c>
    </row>
    <row r="19" spans="1:21" x14ac:dyDescent="0.25">
      <c r="A19" s="102">
        <v>44082</v>
      </c>
      <c r="B19" s="1" t="s">
        <v>2747</v>
      </c>
      <c r="C19" s="5" t="s">
        <v>1034</v>
      </c>
      <c r="D19" s="5">
        <v>27</v>
      </c>
      <c r="E19" s="1">
        <v>1.4997986293407051</v>
      </c>
      <c r="F19" s="1">
        <v>2.1740162302284798E-2</v>
      </c>
      <c r="G19" s="1">
        <v>1.4053108634429421</v>
      </c>
      <c r="H19" s="1">
        <v>1.0672362025767541</v>
      </c>
      <c r="I19" s="1">
        <v>2.6993198189771202E-2</v>
      </c>
      <c r="J19" s="1">
        <v>0.74135099326317988</v>
      </c>
      <c r="K19" s="1">
        <v>2.2521209988358773E-4</v>
      </c>
      <c r="L19" s="1">
        <v>1.4857422020516338</v>
      </c>
      <c r="M19" s="1">
        <v>4.7076573868321296E-4</v>
      </c>
      <c r="N19" s="1">
        <v>0.87470186994668686</v>
      </c>
      <c r="O19" s="1">
        <v>2.2146000788471321E-4</v>
      </c>
      <c r="P19" s="1">
        <v>0.16969065886399987</v>
      </c>
      <c r="Q19" s="1">
        <v>2.1607208019187699E-2</v>
      </c>
      <c r="R19" s="1">
        <v>5.8218218824311547E-3</v>
      </c>
      <c r="S19" s="1">
        <v>6.4095296673769377E-4</v>
      </c>
      <c r="T19" s="1">
        <v>0.28263290545197162</v>
      </c>
      <c r="U19" s="1">
        <v>3.4181235656706765E-5</v>
      </c>
    </row>
    <row r="20" spans="1:21" x14ac:dyDescent="0.25">
      <c r="A20" s="102">
        <v>44082</v>
      </c>
      <c r="B20" s="1" t="s">
        <v>2748</v>
      </c>
      <c r="C20" s="5" t="s">
        <v>1034</v>
      </c>
      <c r="D20" s="5">
        <v>27</v>
      </c>
      <c r="E20" s="1">
        <v>1.4680891428558143</v>
      </c>
      <c r="F20" s="1">
        <v>4.6962463157809893E-2</v>
      </c>
      <c r="G20" s="1">
        <v>1.4908511699496434</v>
      </c>
      <c r="H20" s="1">
        <v>0.98473219355987229</v>
      </c>
      <c r="I20" s="1">
        <v>1.9319610796856328E-2</v>
      </c>
      <c r="J20" s="1">
        <v>0.74066295844416474</v>
      </c>
      <c r="K20" s="1">
        <v>1.6098250982552725E-4</v>
      </c>
      <c r="L20" s="1">
        <v>1.4844194270554811</v>
      </c>
      <c r="M20" s="1">
        <v>3.2737178292004159E-4</v>
      </c>
      <c r="N20" s="1">
        <v>0.87502487064125134</v>
      </c>
      <c r="O20" s="1">
        <v>4.7901075809393689E-4</v>
      </c>
      <c r="P20" s="1">
        <v>0.2218317203500815</v>
      </c>
      <c r="Q20" s="1">
        <v>1.4964509521882274E-2</v>
      </c>
      <c r="R20" s="1">
        <v>7.2394809182923141E-3</v>
      </c>
      <c r="S20" s="1">
        <v>5.2064421998044652E-4</v>
      </c>
      <c r="T20" s="1">
        <v>0.28263712676219221</v>
      </c>
      <c r="U20" s="1">
        <v>4.3947040538312207E-5</v>
      </c>
    </row>
    <row r="21" spans="1:21" x14ac:dyDescent="0.25">
      <c r="A21" s="102">
        <v>44082</v>
      </c>
      <c r="B21" s="1" t="s">
        <v>2749</v>
      </c>
      <c r="C21" s="5" t="s">
        <v>1034</v>
      </c>
      <c r="D21" s="5">
        <v>37</v>
      </c>
      <c r="E21" s="1">
        <v>1.5009670648908549</v>
      </c>
      <c r="F21" s="1">
        <v>1.0779911051901195E-2</v>
      </c>
      <c r="G21" s="1">
        <v>1.5046392900855912</v>
      </c>
      <c r="H21" s="1">
        <v>0.99755939830965901</v>
      </c>
      <c r="I21" s="1">
        <v>3.348444104687983E-3</v>
      </c>
      <c r="J21" s="1">
        <v>0.74076988783671771</v>
      </c>
      <c r="K21" s="1">
        <v>2.7915149744330633E-5</v>
      </c>
      <c r="L21" s="1">
        <v>1.4839192753602668</v>
      </c>
      <c r="M21" s="1">
        <v>1.6962177918742802E-4</v>
      </c>
      <c r="N21" s="1">
        <v>0.87468997025027517</v>
      </c>
      <c r="O21" s="1">
        <v>1.0980746212862408E-4</v>
      </c>
      <c r="P21" s="1">
        <v>0.21688581877547408</v>
      </c>
      <c r="Q21" s="1">
        <v>1.6758561512070242E-2</v>
      </c>
      <c r="R21" s="1">
        <v>6.1949200204863596E-3</v>
      </c>
      <c r="S21" s="1">
        <v>1.3591454333463572E-4</v>
      </c>
      <c r="T21" s="1">
        <v>0.28264454082868468</v>
      </c>
      <c r="U21" s="1">
        <v>1.7528698593183683E-5</v>
      </c>
    </row>
    <row r="22" spans="1:21" x14ac:dyDescent="0.25">
      <c r="A22" s="102">
        <v>44082</v>
      </c>
      <c r="B22" s="1" t="s">
        <v>2750</v>
      </c>
      <c r="C22" s="5" t="s">
        <v>1276</v>
      </c>
      <c r="D22" s="5">
        <v>94</v>
      </c>
      <c r="E22" s="1">
        <v>1.3199690397297774</v>
      </c>
      <c r="F22" s="1">
        <v>1.3717715693916516E-2</v>
      </c>
      <c r="G22" s="1">
        <v>1.7152690127395265</v>
      </c>
      <c r="H22" s="1">
        <v>0.76954053849640802</v>
      </c>
      <c r="I22" s="1">
        <v>3.4500141033404616E-3</v>
      </c>
      <c r="J22" s="1">
        <v>0.7388713901443037</v>
      </c>
      <c r="K22" s="1">
        <v>2.4579361798576327E-5</v>
      </c>
      <c r="L22" s="1">
        <v>1.4799723140107106</v>
      </c>
      <c r="M22" s="1">
        <v>7.0817103594938952E-5</v>
      </c>
      <c r="N22" s="1">
        <v>0.8765352393073309</v>
      </c>
      <c r="O22" s="1">
        <v>1.4002400931710491E-4</v>
      </c>
      <c r="P22" s="1">
        <v>0.10249611166129689</v>
      </c>
      <c r="Q22" s="1">
        <v>1.3804093625016355E-3</v>
      </c>
      <c r="R22" s="1">
        <v>4.2371402652105041E-3</v>
      </c>
      <c r="S22" s="1">
        <v>8.5011090348102348E-5</v>
      </c>
      <c r="T22" s="1">
        <v>0.28256686778693751</v>
      </c>
      <c r="U22" s="1">
        <v>1.1322767478020314E-5</v>
      </c>
    </row>
    <row r="23" spans="1:21" x14ac:dyDescent="0.25">
      <c r="A23" s="102">
        <v>44082</v>
      </c>
      <c r="B23" s="1" t="s">
        <v>2751</v>
      </c>
      <c r="C23" s="5" t="s">
        <v>1276</v>
      </c>
      <c r="D23" s="5">
        <v>110</v>
      </c>
      <c r="E23" s="1">
        <v>1.4374559030300607</v>
      </c>
      <c r="F23" s="1">
        <v>1.3723411523148573E-2</v>
      </c>
      <c r="G23" s="1">
        <v>1.604329134094387</v>
      </c>
      <c r="H23" s="1">
        <v>0.89598566309242833</v>
      </c>
      <c r="I23" s="1">
        <v>3.6955223204393514E-3</v>
      </c>
      <c r="J23" s="1">
        <v>0.73992357751136573</v>
      </c>
      <c r="K23" s="1">
        <v>2.6422648589150366E-5</v>
      </c>
      <c r="L23" s="1">
        <v>1.482112586097466</v>
      </c>
      <c r="M23" s="1">
        <v>9.3036855269979223E-5</v>
      </c>
      <c r="N23" s="1">
        <v>0.87533702169051097</v>
      </c>
      <c r="O23" s="1">
        <v>1.3987320200763707E-4</v>
      </c>
      <c r="P23" s="1">
        <v>7.5117574493727995E-2</v>
      </c>
      <c r="Q23" s="1">
        <v>1.7458913767981585E-3</v>
      </c>
      <c r="R23" s="1">
        <v>3.2301865507116233E-3</v>
      </c>
      <c r="S23" s="1">
        <v>8.1182100499134916E-5</v>
      </c>
      <c r="T23" s="1">
        <v>0.28257173908268701</v>
      </c>
      <c r="U23" s="1">
        <v>9.7805330771005227E-6</v>
      </c>
    </row>
    <row r="24" spans="1:21" x14ac:dyDescent="0.25">
      <c r="A24" s="102">
        <v>44082</v>
      </c>
      <c r="B24" s="1" t="s">
        <v>2752</v>
      </c>
      <c r="C24" s="5" t="s">
        <v>1276</v>
      </c>
      <c r="D24" s="5">
        <v>100</v>
      </c>
      <c r="E24" s="1">
        <v>1.333770171106319</v>
      </c>
      <c r="F24" s="1">
        <v>1.8578955051797442E-2</v>
      </c>
      <c r="G24" s="1">
        <v>1.6740906454081379</v>
      </c>
      <c r="H24" s="1">
        <v>0.79671323339910916</v>
      </c>
      <c r="I24" s="1">
        <v>3.586326200545257E-3</v>
      </c>
      <c r="J24" s="1">
        <v>0.73909737590181868</v>
      </c>
      <c r="K24" s="1">
        <v>2.5954298186545408E-5</v>
      </c>
      <c r="L24" s="1">
        <v>1.4804276201079816</v>
      </c>
      <c r="M24" s="1">
        <v>7.9541761313033411E-5</v>
      </c>
      <c r="N24" s="1">
        <v>0.87639440022176796</v>
      </c>
      <c r="O24" s="1">
        <v>1.8958087988297961E-4</v>
      </c>
      <c r="P24" s="1">
        <v>7.2614986992572406E-2</v>
      </c>
      <c r="Q24" s="1">
        <v>1.5746085635815049E-3</v>
      </c>
      <c r="R24" s="1">
        <v>3.0118008174505081E-3</v>
      </c>
      <c r="S24" s="1">
        <v>4.6701337076769578E-5</v>
      </c>
      <c r="T24" s="1">
        <v>0.28256807474462353</v>
      </c>
      <c r="U24" s="1">
        <v>1.0993466390315268E-5</v>
      </c>
    </row>
    <row r="25" spans="1:21" x14ac:dyDescent="0.25">
      <c r="A25" s="102">
        <v>44082</v>
      </c>
      <c r="B25" s="1" t="s">
        <v>2753</v>
      </c>
      <c r="C25" s="5" t="s">
        <v>1276</v>
      </c>
      <c r="D25" s="5">
        <v>55</v>
      </c>
      <c r="E25" s="1">
        <v>1.4056617184917641</v>
      </c>
      <c r="F25" s="1">
        <v>2.1260874262358103E-2</v>
      </c>
      <c r="G25" s="1">
        <v>1.6519255116700988</v>
      </c>
      <c r="H25" s="1">
        <v>0.8509231854350614</v>
      </c>
      <c r="I25" s="1">
        <v>4.0090603680480279E-3</v>
      </c>
      <c r="J25" s="1">
        <v>0.7395484275440487</v>
      </c>
      <c r="K25" s="1">
        <v>3.3367626107099063E-5</v>
      </c>
      <c r="L25" s="1">
        <v>1.4813599952004415</v>
      </c>
      <c r="M25" s="1">
        <v>1.0667974233194956E-4</v>
      </c>
      <c r="N25" s="1">
        <v>0.87566112046889633</v>
      </c>
      <c r="O25" s="1">
        <v>2.1678017778409563E-4</v>
      </c>
      <c r="P25" s="1">
        <v>7.8370279845925483E-2</v>
      </c>
      <c r="Q25" s="1">
        <v>1.6353084732537257E-3</v>
      </c>
      <c r="R25" s="1">
        <v>2.8336952544927838E-3</v>
      </c>
      <c r="S25" s="1">
        <v>2.0384111747508304E-5</v>
      </c>
      <c r="T25" s="1">
        <v>0.28254913234019391</v>
      </c>
      <c r="U25" s="1">
        <v>1.5582677047753915E-5</v>
      </c>
    </row>
    <row r="26" spans="1:21" x14ac:dyDescent="0.25">
      <c r="A26" s="102">
        <v>44082</v>
      </c>
      <c r="B26" s="1" t="s">
        <v>2754</v>
      </c>
      <c r="C26" s="5" t="s">
        <v>1276</v>
      </c>
      <c r="D26" s="5">
        <v>55</v>
      </c>
      <c r="E26" s="1">
        <v>1.413191516002033</v>
      </c>
      <c r="F26" s="1">
        <v>1.5205294167341859E-2</v>
      </c>
      <c r="G26" s="1">
        <v>1.6022329497819774</v>
      </c>
      <c r="H26" s="1">
        <v>0.88201376472399462</v>
      </c>
      <c r="I26" s="1">
        <v>4.1077389563448016E-3</v>
      </c>
      <c r="J26" s="1">
        <v>0.7398072396062082</v>
      </c>
      <c r="K26" s="1">
        <v>3.4200561541267801E-5</v>
      </c>
      <c r="L26" s="1">
        <v>1.4820072479591648</v>
      </c>
      <c r="M26" s="1">
        <v>1.750571907019867E-4</v>
      </c>
      <c r="N26" s="1">
        <v>0.87558435350829633</v>
      </c>
      <c r="O26" s="1">
        <v>1.5499917919959628E-4</v>
      </c>
      <c r="P26" s="1">
        <v>0.14272137092220866</v>
      </c>
      <c r="Q26" s="1">
        <v>7.091599136556547E-3</v>
      </c>
      <c r="R26" s="1">
        <v>5.4911568328589134E-3</v>
      </c>
      <c r="S26" s="1">
        <v>2.3549315739779017E-4</v>
      </c>
      <c r="T26" s="1">
        <v>0.28257404763120897</v>
      </c>
      <c r="U26" s="1">
        <v>1.6949340866171579E-5</v>
      </c>
    </row>
    <row r="27" spans="1:21" x14ac:dyDescent="0.25">
      <c r="A27" s="102">
        <v>44082</v>
      </c>
      <c r="B27" s="1" t="s">
        <v>2755</v>
      </c>
      <c r="C27" s="5" t="s">
        <v>1276</v>
      </c>
      <c r="D27" s="5">
        <v>110</v>
      </c>
      <c r="E27" s="1">
        <v>1.3591293670964659</v>
      </c>
      <c r="F27" s="1">
        <v>1.0678916701584946E-2</v>
      </c>
      <c r="G27" s="1">
        <v>1.6568688986859099</v>
      </c>
      <c r="H27" s="1">
        <v>0.82029988502675977</v>
      </c>
      <c r="I27" s="1">
        <v>3.8552328298432029E-3</v>
      </c>
      <c r="J27" s="1">
        <v>0.73929359383415205</v>
      </c>
      <c r="K27" s="1">
        <v>2.9219192395053349E-5</v>
      </c>
      <c r="L27" s="1">
        <v>1.4808403820201252</v>
      </c>
      <c r="M27" s="1">
        <v>8.2155154454538245E-5</v>
      </c>
      <c r="N27" s="1">
        <v>0.87613567129985659</v>
      </c>
      <c r="O27" s="1">
        <v>1.0893828704419263E-4</v>
      </c>
      <c r="P27" s="1">
        <v>0.14459706656363419</v>
      </c>
      <c r="Q27" s="1">
        <v>1.4665931667607116E-2</v>
      </c>
      <c r="R27" s="1">
        <v>3.7963046631748877E-3</v>
      </c>
      <c r="S27" s="1">
        <v>4.3908815380600067E-4</v>
      </c>
      <c r="T27" s="1">
        <v>0.28258188345723495</v>
      </c>
      <c r="U27" s="1">
        <v>1.3144892059203817E-5</v>
      </c>
    </row>
    <row r="28" spans="1:21" x14ac:dyDescent="0.25">
      <c r="A28" s="102">
        <v>44082</v>
      </c>
      <c r="B28" s="1" t="s">
        <v>2756</v>
      </c>
      <c r="C28" s="5" t="s">
        <v>1276</v>
      </c>
      <c r="D28" s="5">
        <v>87</v>
      </c>
      <c r="E28" s="1">
        <v>1.3807222514393958</v>
      </c>
      <c r="F28" s="1">
        <v>1.3788822916508292E-2</v>
      </c>
      <c r="G28" s="1">
        <v>1.6645616751578316</v>
      </c>
      <c r="H28" s="1">
        <v>0.82948098111683211</v>
      </c>
      <c r="I28" s="1">
        <v>4.2279991176028568E-3</v>
      </c>
      <c r="J28" s="1">
        <v>0.73936998568145007</v>
      </c>
      <c r="K28" s="1">
        <v>3.005668372544546E-5</v>
      </c>
      <c r="L28" s="1">
        <v>1.480951195070372</v>
      </c>
      <c r="M28" s="1">
        <v>9.2280667462375332E-5</v>
      </c>
      <c r="N28" s="1">
        <v>0.87591542863767169</v>
      </c>
      <c r="O28" s="1">
        <v>1.4061370442378622E-4</v>
      </c>
      <c r="P28" s="1">
        <v>0.10705826626843226</v>
      </c>
      <c r="Q28" s="1">
        <v>6.6809194294534654E-3</v>
      </c>
      <c r="R28" s="1">
        <v>4.750807921490215E-3</v>
      </c>
      <c r="S28" s="1">
        <v>2.3258365484985893E-4</v>
      </c>
      <c r="T28" s="1">
        <v>0.28256823332768405</v>
      </c>
      <c r="U28" s="1">
        <v>1.2871281624815593E-5</v>
      </c>
    </row>
    <row r="29" spans="1:21" x14ac:dyDescent="0.25">
      <c r="A29" s="102">
        <v>44082</v>
      </c>
      <c r="B29" s="1" t="s">
        <v>2757</v>
      </c>
      <c r="C29" s="5" t="s">
        <v>1276</v>
      </c>
      <c r="D29" s="5">
        <v>110</v>
      </c>
      <c r="E29" s="1">
        <v>1.3910474038457161</v>
      </c>
      <c r="F29" s="1">
        <v>2.1068016985721808E-2</v>
      </c>
      <c r="G29" s="1">
        <v>1.6103608766925475</v>
      </c>
      <c r="H29" s="1">
        <v>0.86381097801054996</v>
      </c>
      <c r="I29" s="1">
        <v>4.2105811431377566E-3</v>
      </c>
      <c r="J29" s="1">
        <v>0.73965570037719552</v>
      </c>
      <c r="K29" s="1">
        <v>3.551539451617523E-5</v>
      </c>
      <c r="L29" s="1">
        <v>1.4815744510677322</v>
      </c>
      <c r="M29" s="1">
        <v>8.0280845590963431E-5</v>
      </c>
      <c r="N29" s="1">
        <v>0.87581013392567519</v>
      </c>
      <c r="O29" s="1">
        <v>2.1482800483437102E-4</v>
      </c>
      <c r="P29" s="1">
        <v>6.3326587745729232E-2</v>
      </c>
      <c r="Q29" s="1">
        <v>1.0320297759144244E-3</v>
      </c>
      <c r="R29" s="1">
        <v>2.7742437289633207E-3</v>
      </c>
      <c r="S29" s="1">
        <v>3.9601422059658824E-5</v>
      </c>
      <c r="T29" s="1">
        <v>0.28257321194677104</v>
      </c>
      <c r="U29" s="1">
        <v>1.2527937301719824E-5</v>
      </c>
    </row>
    <row r="30" spans="1:21" x14ac:dyDescent="0.25">
      <c r="A30" s="102">
        <v>44082</v>
      </c>
      <c r="B30" s="1" t="s">
        <v>2758</v>
      </c>
      <c r="C30" s="5" t="s">
        <v>1034</v>
      </c>
      <c r="D30" s="5">
        <v>120</v>
      </c>
      <c r="E30" s="1">
        <v>1.4871225594365665</v>
      </c>
      <c r="F30" s="1">
        <v>1.3562543808515104E-2</v>
      </c>
      <c r="G30" s="1">
        <v>1.505399605224542</v>
      </c>
      <c r="H30" s="1">
        <v>0.98785900718683306</v>
      </c>
      <c r="I30" s="1">
        <v>3.6759401910078419E-3</v>
      </c>
      <c r="J30" s="1">
        <v>0.7406890225819206</v>
      </c>
      <c r="K30" s="1">
        <v>2.8567603251298371E-5</v>
      </c>
      <c r="L30" s="1">
        <v>1.4836046207841238</v>
      </c>
      <c r="M30" s="1">
        <v>1.1254184679909377E-4</v>
      </c>
      <c r="N30" s="1">
        <v>0.87483097723171788</v>
      </c>
      <c r="O30" s="1">
        <v>1.3814845584205496E-4</v>
      </c>
      <c r="P30" s="1">
        <v>0.14717755438131819</v>
      </c>
      <c r="Q30" s="1">
        <v>2.2479328494011266E-2</v>
      </c>
      <c r="R30" s="1">
        <v>2.7330494498932194E-3</v>
      </c>
      <c r="S30" s="1">
        <v>4.6291719963443412E-4</v>
      </c>
      <c r="T30" s="1">
        <v>0.28257076584233337</v>
      </c>
      <c r="U30" s="1">
        <v>2.1033922636418204E-5</v>
      </c>
    </row>
    <row r="31" spans="1:21" x14ac:dyDescent="0.25">
      <c r="A31" s="102">
        <v>44082</v>
      </c>
      <c r="B31" s="1" t="s">
        <v>2759</v>
      </c>
      <c r="C31" s="5" t="s">
        <v>1034</v>
      </c>
      <c r="D31" s="5">
        <v>96</v>
      </c>
      <c r="E31" s="1">
        <v>1.482964524691142</v>
      </c>
      <c r="F31" s="1">
        <v>2.3218215341354247E-2</v>
      </c>
      <c r="G31" s="1">
        <v>1.5068961921098292</v>
      </c>
      <c r="H31" s="1">
        <v>0.984118569318846</v>
      </c>
      <c r="I31" s="1">
        <v>3.1935170100968698E-3</v>
      </c>
      <c r="J31" s="1">
        <v>0.74065784357259568</v>
      </c>
      <c r="K31" s="1">
        <v>4.2357215333242381E-5</v>
      </c>
      <c r="L31" s="1">
        <v>1.4836000187582206</v>
      </c>
      <c r="M31" s="1">
        <v>1.5668472207485404E-4</v>
      </c>
      <c r="N31" s="1">
        <v>0.87487333146246993</v>
      </c>
      <c r="O31" s="1">
        <v>2.3694538454191685E-4</v>
      </c>
      <c r="P31" s="1">
        <v>0.17303742177043835</v>
      </c>
      <c r="Q31" s="1">
        <v>7.6496196272825149E-3</v>
      </c>
      <c r="R31" s="1">
        <v>5.3785829771421274E-3</v>
      </c>
      <c r="S31" s="1">
        <v>1.4791322995976383E-4</v>
      </c>
      <c r="T31" s="1">
        <v>0.28260059532185955</v>
      </c>
      <c r="U31" s="1">
        <v>4.5558485297987851E-5</v>
      </c>
    </row>
    <row r="32" spans="1:21" x14ac:dyDescent="0.25">
      <c r="A32" s="102">
        <v>44082</v>
      </c>
      <c r="B32" s="1" t="s">
        <v>2760</v>
      </c>
      <c r="C32" s="5" t="s">
        <v>1034</v>
      </c>
      <c r="D32" s="5">
        <v>61</v>
      </c>
      <c r="E32" s="1">
        <v>1.4965100392034993</v>
      </c>
      <c r="F32" s="1">
        <v>3.6372213328073312E-2</v>
      </c>
      <c r="G32" s="1">
        <v>1.4833306441517933</v>
      </c>
      <c r="H32" s="1">
        <v>1.0088850015360145</v>
      </c>
      <c r="I32" s="1">
        <v>7.6412295436119135E-3</v>
      </c>
      <c r="J32" s="1">
        <v>0.74086431249899143</v>
      </c>
      <c r="K32" s="1">
        <v>6.4438504084351811E-5</v>
      </c>
      <c r="L32" s="1">
        <v>1.4843122349311864</v>
      </c>
      <c r="M32" s="1">
        <v>3.4357058602738376E-4</v>
      </c>
      <c r="N32" s="1">
        <v>0.87473536279929631</v>
      </c>
      <c r="O32" s="1">
        <v>3.705732677067775E-4</v>
      </c>
      <c r="P32" s="1">
        <v>0.13376941196772321</v>
      </c>
      <c r="Q32" s="1">
        <v>8.6341341898708984E-3</v>
      </c>
      <c r="R32" s="1">
        <v>5.1359462612904959E-3</v>
      </c>
      <c r="S32" s="1">
        <v>9.8506590936832828E-5</v>
      </c>
      <c r="T32" s="1">
        <v>0.28259317533957307</v>
      </c>
      <c r="U32" s="1">
        <v>3.0814580646142062E-5</v>
      </c>
    </row>
    <row r="33" spans="1:21" x14ac:dyDescent="0.25">
      <c r="A33" s="102">
        <v>44082</v>
      </c>
      <c r="B33" s="1" t="s">
        <v>2761</v>
      </c>
      <c r="C33" s="5" t="s">
        <v>1034</v>
      </c>
      <c r="D33" s="5">
        <v>53</v>
      </c>
      <c r="E33" s="1">
        <v>1.485616669136367</v>
      </c>
      <c r="F33" s="1">
        <v>2.084569967071398E-2</v>
      </c>
      <c r="G33" s="1">
        <v>1.5211934080532945</v>
      </c>
      <c r="H33" s="1">
        <v>0.97661261301253222</v>
      </c>
      <c r="I33" s="1">
        <v>5.2779946605193296E-3</v>
      </c>
      <c r="J33" s="1">
        <v>0.74059528045027767</v>
      </c>
      <c r="K33" s="1">
        <v>4.3996988927797078E-5</v>
      </c>
      <c r="L33" s="1">
        <v>1.4838578602700394</v>
      </c>
      <c r="M33" s="1">
        <v>3.3821279069033147E-4</v>
      </c>
      <c r="N33" s="1">
        <v>0.87484631617052122</v>
      </c>
      <c r="O33" s="1">
        <v>2.125241126614325E-4</v>
      </c>
      <c r="P33" s="1">
        <v>9.3494222183314948E-2</v>
      </c>
      <c r="Q33" s="1">
        <v>1.3363234368225244E-2</v>
      </c>
      <c r="R33" s="1">
        <v>3.0783625076067894E-3</v>
      </c>
      <c r="S33" s="1">
        <v>3.7741018189802399E-4</v>
      </c>
      <c r="T33" s="1">
        <v>0.28254072496551813</v>
      </c>
      <c r="U33" s="1">
        <v>2.2770575105859972E-5</v>
      </c>
    </row>
    <row r="34" spans="1:21" x14ac:dyDescent="0.25">
      <c r="A34" s="102">
        <v>44082</v>
      </c>
      <c r="B34" s="1" t="s">
        <v>2762</v>
      </c>
      <c r="C34" s="5" t="s">
        <v>1034</v>
      </c>
      <c r="D34" s="5">
        <v>56</v>
      </c>
      <c r="E34" s="1">
        <v>1.5044892989109275</v>
      </c>
      <c r="F34" s="1">
        <v>2.5300430124700249E-2</v>
      </c>
      <c r="G34" s="1">
        <v>1.5220484084487025</v>
      </c>
      <c r="H34" s="1">
        <v>0.98846350126559279</v>
      </c>
      <c r="I34" s="1">
        <v>5.0599517533697486E-3</v>
      </c>
      <c r="J34" s="1">
        <v>0.74069406156077722</v>
      </c>
      <c r="K34" s="1">
        <v>4.2177472490838399E-5</v>
      </c>
      <c r="L34" s="1">
        <v>1.4840838029602614</v>
      </c>
      <c r="M34" s="1">
        <v>2.7004043643779539E-4</v>
      </c>
      <c r="N34" s="1">
        <v>0.8746540997471931</v>
      </c>
      <c r="O34" s="1">
        <v>2.5760529597183092E-4</v>
      </c>
      <c r="P34" s="1">
        <v>9.4198764301521534E-2</v>
      </c>
      <c r="Q34" s="1">
        <v>1.0455788326413267E-2</v>
      </c>
      <c r="R34" s="1">
        <v>3.2532517954352194E-3</v>
      </c>
      <c r="S34" s="1">
        <v>2.6943894316248446E-4</v>
      </c>
      <c r="T34" s="1">
        <v>0.28253772581462039</v>
      </c>
      <c r="U34" s="1">
        <v>1.8233199834393492E-5</v>
      </c>
    </row>
    <row r="35" spans="1:21" x14ac:dyDescent="0.25">
      <c r="A35" s="102">
        <v>44082</v>
      </c>
      <c r="B35" s="1" t="s">
        <v>2763</v>
      </c>
      <c r="C35" s="5" t="s">
        <v>1034</v>
      </c>
      <c r="D35" s="5">
        <v>51</v>
      </c>
      <c r="E35" s="1">
        <v>1.4921357138435405</v>
      </c>
      <c r="F35" s="1">
        <v>2.4370713183441608E-2</v>
      </c>
      <c r="G35" s="1">
        <v>1.5170146620227676</v>
      </c>
      <c r="H35" s="1">
        <v>0.98360006082864493</v>
      </c>
      <c r="I35" s="1">
        <v>5.7551968357200224E-3</v>
      </c>
      <c r="J35" s="1">
        <v>0.74065352156694131</v>
      </c>
      <c r="K35" s="1">
        <v>4.796825514890929E-5</v>
      </c>
      <c r="L35" s="1">
        <v>1.4839672348181052</v>
      </c>
      <c r="M35" s="1">
        <v>2.4239644330062383E-4</v>
      </c>
      <c r="N35" s="1">
        <v>0.87477991537788624</v>
      </c>
      <c r="O35" s="1">
        <v>2.4865314585020132E-4</v>
      </c>
      <c r="P35" s="1">
        <v>0.11900235892257638</v>
      </c>
      <c r="Q35" s="1">
        <v>1.1364331553431523E-2</v>
      </c>
      <c r="R35" s="1">
        <v>4.0088564300401162E-3</v>
      </c>
      <c r="S35" s="1">
        <v>2.7617078707838316E-4</v>
      </c>
      <c r="T35" s="1">
        <v>0.28255819417922018</v>
      </c>
      <c r="U35" s="1">
        <v>2.8045402855564249E-5</v>
      </c>
    </row>
    <row r="36" spans="1:21" x14ac:dyDescent="0.25">
      <c r="A36" s="102">
        <v>44082</v>
      </c>
      <c r="B36" s="1" t="s">
        <v>2764</v>
      </c>
      <c r="C36" s="5" t="s">
        <v>1034</v>
      </c>
      <c r="D36" s="5">
        <v>55</v>
      </c>
      <c r="E36" s="1">
        <v>1.5047397725004086</v>
      </c>
      <c r="F36" s="1">
        <v>1.5787659062329845E-2</v>
      </c>
      <c r="G36" s="1">
        <v>1.5115021637954797</v>
      </c>
      <c r="H36" s="1">
        <v>0.99552604590516081</v>
      </c>
      <c r="I36" s="1">
        <v>5.3591310214537698E-3</v>
      </c>
      <c r="J36" s="1">
        <v>0.74075293649401619</v>
      </c>
      <c r="K36" s="1">
        <v>4.4671205208314588E-5</v>
      </c>
      <c r="L36" s="1">
        <v>1.4840757873475074</v>
      </c>
      <c r="M36" s="1">
        <v>2.7286679615713222E-4</v>
      </c>
      <c r="N36" s="1">
        <v>0.87465154897507458</v>
      </c>
      <c r="O36" s="1">
        <v>1.6090548023795068E-4</v>
      </c>
      <c r="P36" s="1">
        <v>0.1324633080518493</v>
      </c>
      <c r="Q36" s="1">
        <v>1.5194545265886124E-2</v>
      </c>
      <c r="R36" s="1">
        <v>4.1820205776245912E-3</v>
      </c>
      <c r="S36" s="1">
        <v>2.9197613594425916E-4</v>
      </c>
      <c r="T36" s="1">
        <v>0.28257722274685299</v>
      </c>
      <c r="U36" s="1">
        <v>1.3221132056642506E-5</v>
      </c>
    </row>
    <row r="37" spans="1:21" x14ac:dyDescent="0.25">
      <c r="A37" s="102">
        <v>44082</v>
      </c>
      <c r="B37" s="1" t="s">
        <v>2765</v>
      </c>
      <c r="C37" s="5" t="s">
        <v>1034</v>
      </c>
      <c r="D37" s="5">
        <v>78</v>
      </c>
      <c r="E37" s="1">
        <v>1.5290575804398041</v>
      </c>
      <c r="F37" s="1">
        <v>2.6756380060216908E-2</v>
      </c>
      <c r="G37" s="1">
        <v>1.4902324934639095</v>
      </c>
      <c r="H37" s="1">
        <v>1.0260530401438566</v>
      </c>
      <c r="I37" s="1">
        <v>6.072792197610798E-3</v>
      </c>
      <c r="J37" s="1">
        <v>0.74100747010003054</v>
      </c>
      <c r="K37" s="1">
        <v>4.7809249837256232E-5</v>
      </c>
      <c r="L37" s="1">
        <v>1.4843538439268782</v>
      </c>
      <c r="M37" s="1">
        <v>1.558810651406731E-4</v>
      </c>
      <c r="N37" s="1">
        <v>0.87440393677938621</v>
      </c>
      <c r="O37" s="1">
        <v>2.7266273779670558E-4</v>
      </c>
      <c r="P37" s="1">
        <v>0.25550140956899803</v>
      </c>
      <c r="Q37" s="1">
        <v>3.1453772321459038E-2</v>
      </c>
      <c r="R37" s="1">
        <v>8.1211039366098151E-3</v>
      </c>
      <c r="S37" s="1">
        <v>7.1410982370216137E-4</v>
      </c>
      <c r="T37" s="1">
        <v>0.28257251857885596</v>
      </c>
      <c r="U37" s="1">
        <v>2.4765178410776788E-5</v>
      </c>
    </row>
    <row r="38" spans="1:21" x14ac:dyDescent="0.25">
      <c r="A38" s="102">
        <v>44082</v>
      </c>
      <c r="B38" s="1" t="s">
        <v>2766</v>
      </c>
      <c r="C38" s="5" t="s">
        <v>1034</v>
      </c>
      <c r="D38" s="5">
        <v>62</v>
      </c>
      <c r="E38" s="1">
        <v>1.5220321305577502</v>
      </c>
      <c r="F38" s="1">
        <v>3.7329001979079575E-2</v>
      </c>
      <c r="G38" s="1">
        <v>1.5030348320562035</v>
      </c>
      <c r="H38" s="1">
        <v>1.0126392935788173</v>
      </c>
      <c r="I38" s="1">
        <v>4.3725353876497043E-3</v>
      </c>
      <c r="J38" s="1">
        <v>0.74089561571820006</v>
      </c>
      <c r="K38" s="1">
        <v>4.6905730637163827E-5</v>
      </c>
      <c r="L38" s="1">
        <v>1.4843209112368536</v>
      </c>
      <c r="M38" s="1">
        <v>2.5097052192947066E-4</v>
      </c>
      <c r="N38" s="1">
        <v>0.87447546509950969</v>
      </c>
      <c r="O38" s="1">
        <v>3.8046548977934303E-4</v>
      </c>
      <c r="P38" s="1">
        <v>5.3782177757365594E-2</v>
      </c>
      <c r="Q38" s="1">
        <v>7.8953756650151207E-3</v>
      </c>
      <c r="R38" s="1">
        <v>1.6466277168394744E-3</v>
      </c>
      <c r="S38" s="1">
        <v>2.1785032225499104E-4</v>
      </c>
      <c r="T38" s="1">
        <v>0.28254231763413862</v>
      </c>
      <c r="U38" s="1">
        <v>1.539535000103102E-5</v>
      </c>
    </row>
    <row r="39" spans="1:21" x14ac:dyDescent="0.25">
      <c r="A39" s="102">
        <v>44082</v>
      </c>
      <c r="B39" s="1" t="s">
        <v>2767</v>
      </c>
      <c r="C39" s="5" t="s">
        <v>1034</v>
      </c>
      <c r="D39" s="5">
        <v>91</v>
      </c>
      <c r="E39" s="1">
        <v>1.5204084928646451</v>
      </c>
      <c r="F39" s="1">
        <v>1.3168209661555814E-2</v>
      </c>
      <c r="G39" s="1">
        <v>1.5129274855690944</v>
      </c>
      <c r="H39" s="1">
        <v>1.004944722973776</v>
      </c>
      <c r="I39" s="1">
        <v>3.4417950613156419E-3</v>
      </c>
      <c r="J39" s="1">
        <v>0.74083145995002375</v>
      </c>
      <c r="K39" s="1">
        <v>2.5370138456501976E-5</v>
      </c>
      <c r="L39" s="1">
        <v>1.4839259549346113</v>
      </c>
      <c r="M39" s="1">
        <v>9.6864383972988224E-5</v>
      </c>
      <c r="N39" s="1">
        <v>0.87449199669910749</v>
      </c>
      <c r="O39" s="1">
        <v>1.3413505603974922E-4</v>
      </c>
      <c r="P39" s="1">
        <v>0.12821073935589819</v>
      </c>
      <c r="Q39" s="1">
        <v>4.6851449104583602E-3</v>
      </c>
      <c r="R39" s="1">
        <v>4.9591090784789462E-3</v>
      </c>
      <c r="S39" s="1">
        <v>1.8362980752314626E-4</v>
      </c>
      <c r="T39" s="1">
        <v>0.28258586269972069</v>
      </c>
      <c r="U39" s="1">
        <v>1.0217305084522836E-5</v>
      </c>
    </row>
    <row r="40" spans="1:21" x14ac:dyDescent="0.25">
      <c r="A40" s="102">
        <v>44082</v>
      </c>
      <c r="B40" s="1" t="s">
        <v>2768</v>
      </c>
      <c r="C40" s="5" t="s">
        <v>1034</v>
      </c>
      <c r="D40" s="5">
        <v>60</v>
      </c>
      <c r="E40" s="1">
        <v>1.5055295474317807</v>
      </c>
      <c r="F40" s="1">
        <v>1.8977533089318259E-2</v>
      </c>
      <c r="G40" s="1">
        <v>1.5143248193584293</v>
      </c>
      <c r="H40" s="1">
        <v>0.99419195154552453</v>
      </c>
      <c r="I40" s="1">
        <v>4.6391286561068808E-3</v>
      </c>
      <c r="J40" s="1">
        <v>0.7407418148300503</v>
      </c>
      <c r="K40" s="1">
        <v>3.8673640055494683E-5</v>
      </c>
      <c r="L40" s="1">
        <v>1.4841318731312565</v>
      </c>
      <c r="M40" s="1">
        <v>1.9459633107684476E-4</v>
      </c>
      <c r="N40" s="1">
        <v>0.87464350611642749</v>
      </c>
      <c r="O40" s="1">
        <v>1.9342613241741946E-4</v>
      </c>
      <c r="P40" s="1">
        <v>0.15384836423132159</v>
      </c>
      <c r="Q40" s="1">
        <v>6.2304067080181319E-3</v>
      </c>
      <c r="R40" s="1">
        <v>5.2709074952890138E-3</v>
      </c>
      <c r="S40" s="1">
        <v>1.9195011189344942E-4</v>
      </c>
      <c r="T40" s="1">
        <v>0.28255326610789572</v>
      </c>
      <c r="U40" s="1">
        <v>2.5742841168611181E-5</v>
      </c>
    </row>
    <row r="41" spans="1:21" x14ac:dyDescent="0.25">
      <c r="A41" s="102">
        <v>44082</v>
      </c>
      <c r="B41" s="1" t="s">
        <v>2769</v>
      </c>
      <c r="C41" s="5" t="s">
        <v>1034</v>
      </c>
      <c r="D41" s="5">
        <v>120</v>
      </c>
      <c r="E41" s="1">
        <v>1.5351302992041675</v>
      </c>
      <c r="F41" s="1">
        <v>2.1434467610969735E-2</v>
      </c>
      <c r="G41" s="1">
        <v>1.534981022974899</v>
      </c>
      <c r="H41" s="1">
        <v>1.0000972495601146</v>
      </c>
      <c r="I41" s="1">
        <v>3.9321389288465187E-3</v>
      </c>
      <c r="J41" s="1">
        <v>0.74079104555279984</v>
      </c>
      <c r="K41" s="1">
        <v>2.3408989348787916E-5</v>
      </c>
      <c r="L41" s="1">
        <v>1.4838291438944831</v>
      </c>
      <c r="M41" s="1">
        <v>6.0821219477555216E-5</v>
      </c>
      <c r="N41" s="1">
        <v>0.87434211322952415</v>
      </c>
      <c r="O41" s="1">
        <v>2.1817013385468762E-4</v>
      </c>
      <c r="P41" s="1">
        <v>5.0469954876990936E-2</v>
      </c>
      <c r="Q41" s="1">
        <v>2.5532942938280602E-3</v>
      </c>
      <c r="R41" s="1">
        <v>1.430063093775654E-3</v>
      </c>
      <c r="S41" s="1">
        <v>1.0993366583732785E-4</v>
      </c>
      <c r="T41" s="1">
        <v>0.28254142378187891</v>
      </c>
      <c r="U41" s="1">
        <v>9.2743729942370504E-6</v>
      </c>
    </row>
    <row r="42" spans="1:21" x14ac:dyDescent="0.25">
      <c r="A42" s="102">
        <v>44082</v>
      </c>
      <c r="B42" s="1" t="s">
        <v>2770</v>
      </c>
      <c r="C42" s="5" t="s">
        <v>1034</v>
      </c>
      <c r="D42" s="5">
        <v>68</v>
      </c>
      <c r="E42" s="1">
        <v>1.4867867689333543</v>
      </c>
      <c r="F42" s="1">
        <v>6.4716751758875021E-2</v>
      </c>
      <c r="G42" s="1">
        <v>1.4983887124468298</v>
      </c>
      <c r="H42" s="1">
        <v>0.99225705358222438</v>
      </c>
      <c r="I42" s="1">
        <v>5.363557607148824E-3</v>
      </c>
      <c r="J42" s="1">
        <v>0.74072568486970713</v>
      </c>
      <c r="K42" s="1">
        <v>5.2104550156797676E-5</v>
      </c>
      <c r="L42" s="1">
        <v>1.4838283667012722</v>
      </c>
      <c r="M42" s="1">
        <v>2.7616904388729277E-4</v>
      </c>
      <c r="N42" s="1">
        <v>0.87483439755715142</v>
      </c>
      <c r="O42" s="1">
        <v>6.6425794770605395E-4</v>
      </c>
      <c r="P42" s="1">
        <v>8.3661591595860313E-2</v>
      </c>
      <c r="Q42" s="1">
        <v>5.4378286643120485E-3</v>
      </c>
      <c r="R42" s="1">
        <v>2.950012519767209E-3</v>
      </c>
      <c r="S42" s="1">
        <v>8.8798931493875305E-5</v>
      </c>
      <c r="T42" s="1">
        <v>0.28257656030731249</v>
      </c>
      <c r="U42" s="1">
        <v>1.8822523797770481E-5</v>
      </c>
    </row>
    <row r="43" spans="1:21" x14ac:dyDescent="0.25">
      <c r="A43" s="102">
        <v>44082</v>
      </c>
      <c r="B43" s="1" t="s">
        <v>2771</v>
      </c>
      <c r="C43" s="5" t="s">
        <v>1034</v>
      </c>
      <c r="D43" s="5">
        <v>100</v>
      </c>
      <c r="E43" s="1">
        <v>1.5001582466573797</v>
      </c>
      <c r="F43" s="1">
        <v>3.4196049714066555E-2</v>
      </c>
      <c r="G43" s="1">
        <v>1.4941587105527678</v>
      </c>
      <c r="H43" s="1">
        <v>1.0040153271953234</v>
      </c>
      <c r="I43" s="1">
        <v>3.3409922289388966E-3</v>
      </c>
      <c r="J43" s="1">
        <v>0.74082371121267387</v>
      </c>
      <c r="K43" s="1">
        <v>5.5780171566135815E-5</v>
      </c>
      <c r="L43" s="1">
        <v>1.483873118492268</v>
      </c>
      <c r="M43" s="1">
        <v>1.0505132590736481E-4</v>
      </c>
      <c r="N43" s="1">
        <v>0.87469820747934568</v>
      </c>
      <c r="O43" s="1">
        <v>3.4968628426214213E-4</v>
      </c>
      <c r="P43" s="1">
        <v>0.12488918656756239</v>
      </c>
      <c r="Q43" s="1">
        <v>1.0552553330078793E-2</v>
      </c>
      <c r="R43" s="1">
        <v>3.9026259376699168E-3</v>
      </c>
      <c r="S43" s="1">
        <v>3.1081032709209859E-4</v>
      </c>
      <c r="T43" s="1">
        <v>0.28257615743826503</v>
      </c>
      <c r="U43" s="1">
        <v>1.8557145059967353E-5</v>
      </c>
    </row>
    <row r="44" spans="1:21" x14ac:dyDescent="0.25">
      <c r="A44" s="102">
        <v>44082</v>
      </c>
      <c r="B44" s="1" t="s">
        <v>2772</v>
      </c>
      <c r="C44" s="5" t="s">
        <v>1034</v>
      </c>
      <c r="D44" s="5">
        <v>107</v>
      </c>
      <c r="E44" s="1">
        <v>1.5321315495942982</v>
      </c>
      <c r="F44" s="1">
        <v>9.9201280087236783E-3</v>
      </c>
      <c r="G44" s="1">
        <v>1.5279327854978597</v>
      </c>
      <c r="H44" s="1">
        <v>1.0027480031427367</v>
      </c>
      <c r="I44" s="1">
        <v>3.8334315586302302E-3</v>
      </c>
      <c r="J44" s="1">
        <v>0.7408131451652904</v>
      </c>
      <c r="K44" s="1">
        <v>2.402463868162572E-5</v>
      </c>
      <c r="L44" s="1">
        <v>1.4839045957615609</v>
      </c>
      <c r="M44" s="1">
        <v>6.2297612898513059E-5</v>
      </c>
      <c r="N44" s="1">
        <v>0.87437264157037431</v>
      </c>
      <c r="O44" s="1">
        <v>1.009838098887961E-4</v>
      </c>
      <c r="P44" s="1">
        <v>0.10421686720557272</v>
      </c>
      <c r="Q44" s="1">
        <v>2.9726470598127712E-3</v>
      </c>
      <c r="R44" s="1">
        <v>3.86561605708622E-3</v>
      </c>
      <c r="S44" s="1">
        <v>3.3157940881575797E-5</v>
      </c>
      <c r="T44" s="1">
        <v>0.28256408929931492</v>
      </c>
      <c r="U44" s="1">
        <v>8.43991483058876E-6</v>
      </c>
    </row>
    <row r="45" spans="1:21" x14ac:dyDescent="0.25">
      <c r="A45" s="102">
        <v>44082</v>
      </c>
      <c r="B45" s="1" t="s">
        <v>2773</v>
      </c>
      <c r="C45" s="5" t="s">
        <v>1034</v>
      </c>
      <c r="D45" s="5">
        <v>84</v>
      </c>
      <c r="E45" s="1">
        <v>1.5113489496611026</v>
      </c>
      <c r="F45" s="1">
        <v>6.4819708883602778E-3</v>
      </c>
      <c r="G45" s="1">
        <v>1.5072090450483751</v>
      </c>
      <c r="H45" s="1">
        <v>1.0027467355151087</v>
      </c>
      <c r="I45" s="1">
        <v>4.1756545862378543E-3</v>
      </c>
      <c r="J45" s="1">
        <v>0.74081313459678755</v>
      </c>
      <c r="K45" s="1">
        <v>2.9094461061065845E-5</v>
      </c>
      <c r="L45" s="1">
        <v>1.48391751523628</v>
      </c>
      <c r="M45" s="1">
        <v>8.5069381780663163E-5</v>
      </c>
      <c r="N45" s="1">
        <v>0.87458424514616373</v>
      </c>
      <c r="O45" s="1">
        <v>6.602644742421738E-5</v>
      </c>
      <c r="P45" s="1">
        <v>0.376806734441478</v>
      </c>
      <c r="Q45" s="1">
        <v>2.5165503206543982E-2</v>
      </c>
      <c r="R45" s="1">
        <v>1.0087841632319308E-2</v>
      </c>
      <c r="S45" s="1">
        <v>4.2555976898376821E-4</v>
      </c>
      <c r="T45" s="1">
        <v>0.28264965174374279</v>
      </c>
      <c r="U45" s="1">
        <v>1.5672501913216536E-5</v>
      </c>
    </row>
    <row r="46" spans="1:21" x14ac:dyDescent="0.25">
      <c r="A46" s="102">
        <v>44082</v>
      </c>
      <c r="B46" s="1" t="s">
        <v>2774</v>
      </c>
      <c r="C46" s="5" t="s">
        <v>1276</v>
      </c>
      <c r="D46" s="5">
        <v>120</v>
      </c>
      <c r="E46" s="1">
        <v>1.4152859366628563</v>
      </c>
      <c r="F46" s="1">
        <v>1.044784041098833E-2</v>
      </c>
      <c r="G46" s="1">
        <v>1.5728046053267637</v>
      </c>
      <c r="H46" s="1">
        <v>0.89984854562961969</v>
      </c>
      <c r="I46" s="1">
        <v>3.0812672737650609E-3</v>
      </c>
      <c r="J46" s="1">
        <v>0.73995574527790431</v>
      </c>
      <c r="K46" s="1">
        <v>2.2369670975154746E-5</v>
      </c>
      <c r="L46" s="1">
        <v>1.4822339937629512</v>
      </c>
      <c r="M46" s="1">
        <v>6.2895423486828694E-5</v>
      </c>
      <c r="N46" s="1">
        <v>0.87556300189825198</v>
      </c>
      <c r="O46" s="1">
        <v>1.0651479647248474E-4</v>
      </c>
      <c r="P46" s="1">
        <v>0.1287701933585822</v>
      </c>
      <c r="Q46" s="1">
        <v>7.2159937549783667E-3</v>
      </c>
      <c r="R46" s="1">
        <v>5.7326866066171782E-3</v>
      </c>
      <c r="S46" s="1">
        <v>2.2939225111941736E-4</v>
      </c>
      <c r="T46" s="1">
        <v>0.28253244467498267</v>
      </c>
      <c r="U46" s="1">
        <v>9.9287316921770118E-6</v>
      </c>
    </row>
    <row r="47" spans="1:21" x14ac:dyDescent="0.25">
      <c r="A47" s="102">
        <v>44082</v>
      </c>
      <c r="B47" s="1" t="s">
        <v>2775</v>
      </c>
      <c r="C47" s="5" t="s">
        <v>1276</v>
      </c>
      <c r="D47" s="5">
        <v>69</v>
      </c>
      <c r="E47" s="1">
        <v>1.3814636598477701</v>
      </c>
      <c r="F47" s="1">
        <v>2.0959908583989679E-2</v>
      </c>
      <c r="G47" s="1">
        <v>1.5890147484211377</v>
      </c>
      <c r="H47" s="1">
        <v>0.86938378716774489</v>
      </c>
      <c r="I47" s="1">
        <v>3.1404124624004018E-3</v>
      </c>
      <c r="J47" s="1">
        <v>0.7397020910314801</v>
      </c>
      <c r="K47" s="1">
        <v>2.4260796454338152E-5</v>
      </c>
      <c r="L47" s="1">
        <v>1.4816618186592443</v>
      </c>
      <c r="M47" s="1">
        <v>7.4608885912912868E-5</v>
      </c>
      <c r="N47" s="1">
        <v>0.87590786741848703</v>
      </c>
      <c r="O47" s="1">
        <v>2.1377741018225834E-4</v>
      </c>
      <c r="P47" s="1">
        <v>7.1544509557964264E-2</v>
      </c>
      <c r="Q47" s="1">
        <v>1.6027037320080527E-3</v>
      </c>
      <c r="R47" s="1">
        <v>2.9096300793956093E-3</v>
      </c>
      <c r="S47" s="1">
        <v>7.5081454261711656E-5</v>
      </c>
      <c r="T47" s="1">
        <v>0.28253313769514588</v>
      </c>
      <c r="U47" s="1">
        <v>1.2932949954454264E-5</v>
      </c>
    </row>
    <row r="48" spans="1:21" x14ac:dyDescent="0.25">
      <c r="A48" s="102">
        <v>44082</v>
      </c>
      <c r="B48" s="1" t="s">
        <v>2776</v>
      </c>
      <c r="C48" s="5" t="s">
        <v>1276</v>
      </c>
      <c r="D48" s="5">
        <v>46</v>
      </c>
      <c r="E48" s="1">
        <v>1.3729468173833703</v>
      </c>
      <c r="F48" s="1">
        <v>3.0870544796880353E-2</v>
      </c>
      <c r="G48" s="1">
        <v>1.63317251713858</v>
      </c>
      <c r="H48" s="1">
        <v>0.84066245480842317</v>
      </c>
      <c r="I48" s="1">
        <v>3.8420153144458503E-3</v>
      </c>
      <c r="J48" s="1">
        <v>0.73946303244852074</v>
      </c>
      <c r="K48" s="1">
        <v>3.1974807742693454E-5</v>
      </c>
      <c r="L48" s="1">
        <v>1.4811388792800679</v>
      </c>
      <c r="M48" s="1">
        <v>1.2683607542620382E-4</v>
      </c>
      <c r="N48" s="1">
        <v>0.87599472997224692</v>
      </c>
      <c r="O48" s="1">
        <v>3.1486482152249618E-4</v>
      </c>
      <c r="P48" s="1">
        <v>3.491933946195841E-2</v>
      </c>
      <c r="Q48" s="1">
        <v>7.5251397692809409E-4</v>
      </c>
      <c r="R48" s="1">
        <v>1.3230342062560026E-3</v>
      </c>
      <c r="S48" s="1">
        <v>4.760204656547135E-5</v>
      </c>
      <c r="T48" s="1">
        <v>0.28240064397919612</v>
      </c>
      <c r="U48" s="1">
        <v>1.4290063347744931E-5</v>
      </c>
    </row>
    <row r="49" spans="1:21" x14ac:dyDescent="0.25">
      <c r="A49" s="102">
        <v>44082</v>
      </c>
      <c r="B49" s="1" t="s">
        <v>2777</v>
      </c>
      <c r="C49" s="5" t="s">
        <v>1276</v>
      </c>
      <c r="D49" s="5">
        <v>20</v>
      </c>
      <c r="E49" s="1">
        <v>1.3790635428310618</v>
      </c>
      <c r="F49" s="1">
        <v>2.044672546652658E-2</v>
      </c>
      <c r="G49" s="1">
        <v>1.60852725513335</v>
      </c>
      <c r="H49" s="1">
        <v>0.85734546208651885</v>
      </c>
      <c r="I49" s="1">
        <v>7.7845597892253968E-3</v>
      </c>
      <c r="J49" s="1">
        <v>0.73960188206256117</v>
      </c>
      <c r="K49" s="1">
        <v>6.4788009472264922E-5</v>
      </c>
      <c r="L49" s="1">
        <v>1.4813611085137419</v>
      </c>
      <c r="M49" s="1">
        <v>2.0949848676966903E-4</v>
      </c>
      <c r="N49" s="1">
        <v>0.87593234513666596</v>
      </c>
      <c r="O49" s="1">
        <v>2.085195074259693E-4</v>
      </c>
      <c r="P49" s="1">
        <v>9.144148095574918E-2</v>
      </c>
      <c r="Q49" s="1">
        <v>5.4784851874072156E-3</v>
      </c>
      <c r="R49" s="1">
        <v>3.2457544758845206E-3</v>
      </c>
      <c r="S49" s="1">
        <v>1.1435781315744156E-4</v>
      </c>
      <c r="T49" s="1">
        <v>0.2811619685399121</v>
      </c>
      <c r="U49" s="1">
        <v>2.0569932599776361E-5</v>
      </c>
    </row>
    <row r="50" spans="1:21" x14ac:dyDescent="0.25">
      <c r="A50" s="102">
        <v>44082</v>
      </c>
      <c r="B50" s="1" t="s">
        <v>2778</v>
      </c>
      <c r="C50" s="5" t="s">
        <v>1276</v>
      </c>
      <c r="D50" s="5">
        <v>75</v>
      </c>
      <c r="E50" s="1">
        <v>1.3766500842156477</v>
      </c>
      <c r="F50" s="1">
        <v>2.2041295619116791E-2</v>
      </c>
      <c r="G50" s="1">
        <v>1.602061438012566</v>
      </c>
      <c r="H50" s="1">
        <v>0.85929918263524785</v>
      </c>
      <c r="I50" s="1">
        <v>3.5777614926370783E-3</v>
      </c>
      <c r="J50" s="1">
        <v>0.73961814422616534</v>
      </c>
      <c r="K50" s="1">
        <v>3.8550038197706244E-5</v>
      </c>
      <c r="L50" s="1">
        <v>1.4815546933004156</v>
      </c>
      <c r="M50" s="1">
        <v>1.2935693951095513E-4</v>
      </c>
      <c r="N50" s="1">
        <v>0.87595695960959008</v>
      </c>
      <c r="O50" s="1">
        <v>2.251674278579421E-4</v>
      </c>
      <c r="P50" s="1">
        <v>8.8045943104455487E-2</v>
      </c>
      <c r="Q50" s="1">
        <v>1.7363117176110053E-3</v>
      </c>
      <c r="R50" s="1">
        <v>3.6846543824098992E-3</v>
      </c>
      <c r="S50" s="1">
        <v>8.0305740456725134E-5</v>
      </c>
      <c r="T50" s="1">
        <v>0.28253351085790884</v>
      </c>
      <c r="U50" s="1">
        <v>1.0885826219311161E-5</v>
      </c>
    </row>
    <row r="51" spans="1:21" x14ac:dyDescent="0.25">
      <c r="A51" s="102">
        <v>44082</v>
      </c>
      <c r="B51" s="1" t="s">
        <v>2779</v>
      </c>
      <c r="C51" s="5" t="s">
        <v>1276</v>
      </c>
      <c r="D51" s="5">
        <v>91</v>
      </c>
      <c r="E51" s="1">
        <v>1.4096439038729549</v>
      </c>
      <c r="F51" s="1">
        <v>9.6692580376196175E-3</v>
      </c>
      <c r="G51" s="1">
        <v>1.6034011912221349</v>
      </c>
      <c r="H51" s="1">
        <v>0.87915857340638781</v>
      </c>
      <c r="I51" s="1">
        <v>4.4068064359431775E-3</v>
      </c>
      <c r="J51" s="1">
        <v>0.73978346792414351</v>
      </c>
      <c r="K51" s="1">
        <v>3.6762256439709933E-5</v>
      </c>
      <c r="L51" s="1">
        <v>1.4818038007736738</v>
      </c>
      <c r="M51" s="1">
        <v>6.7619492528917367E-5</v>
      </c>
      <c r="N51" s="1">
        <v>0.87562052089348652</v>
      </c>
      <c r="O51" s="1">
        <v>9.854833805770579E-5</v>
      </c>
      <c r="P51" s="1">
        <v>0.17632455093410829</v>
      </c>
      <c r="Q51" s="1">
        <v>1.4439521823375687E-2</v>
      </c>
      <c r="R51" s="1">
        <v>8.0711115527345254E-3</v>
      </c>
      <c r="S51" s="1">
        <v>4.6867476735841198E-4</v>
      </c>
      <c r="T51" s="1">
        <v>0.2825916024064084</v>
      </c>
      <c r="U51" s="1">
        <v>1.3794823742119167E-5</v>
      </c>
    </row>
    <row r="52" spans="1:21" x14ac:dyDescent="0.25">
      <c r="A52" s="102">
        <v>44082</v>
      </c>
      <c r="B52" s="1" t="s">
        <v>2780</v>
      </c>
      <c r="C52" s="5" t="s">
        <v>1276</v>
      </c>
      <c r="D52" s="5">
        <v>94</v>
      </c>
      <c r="E52" s="1">
        <v>1.2567576790615498</v>
      </c>
      <c r="F52" s="1">
        <v>1.890787707718386E-2</v>
      </c>
      <c r="G52" s="1">
        <v>1.756208888465481</v>
      </c>
      <c r="H52" s="1">
        <v>0.71560831249388812</v>
      </c>
      <c r="I52" s="1">
        <v>4.1723717846115201E-3</v>
      </c>
      <c r="J52" s="1">
        <v>0.73842305941995634</v>
      </c>
      <c r="K52" s="1">
        <v>2.8404823546071498E-5</v>
      </c>
      <c r="L52" s="1">
        <v>1.4791183228321279</v>
      </c>
      <c r="M52" s="1">
        <v>1.0463862871712067E-4</v>
      </c>
      <c r="N52" s="1">
        <v>0.87718059384104485</v>
      </c>
      <c r="O52" s="1">
        <v>1.9315820300124363E-4</v>
      </c>
      <c r="P52" s="1">
        <v>7.0288049085824866E-2</v>
      </c>
      <c r="Q52" s="1">
        <v>3.218304539251109E-3</v>
      </c>
      <c r="R52" s="1">
        <v>2.4825846136100642E-3</v>
      </c>
      <c r="S52" s="1">
        <v>1.539293501629663E-4</v>
      </c>
      <c r="T52" s="1">
        <v>0.28253405963497941</v>
      </c>
      <c r="U52" s="1">
        <v>1.0585742237066166E-5</v>
      </c>
    </row>
    <row r="53" spans="1:21" x14ac:dyDescent="0.25">
      <c r="A53" s="102">
        <v>44082</v>
      </c>
      <c r="B53" s="1" t="s">
        <v>2781</v>
      </c>
      <c r="C53" s="5" t="s">
        <v>1276</v>
      </c>
      <c r="D53" s="5">
        <v>95</v>
      </c>
      <c r="E53" s="1">
        <v>1.3327654211269293</v>
      </c>
      <c r="F53" s="1">
        <v>1.1899546975315993E-2</v>
      </c>
      <c r="G53" s="1">
        <v>1.6569985335461108</v>
      </c>
      <c r="H53" s="1">
        <v>0.804325045644249</v>
      </c>
      <c r="I53" s="1">
        <v>3.07288867948162E-3</v>
      </c>
      <c r="J53" s="1">
        <v>0.73916069306212695</v>
      </c>
      <c r="K53" s="1">
        <v>2.4608873415530136E-5</v>
      </c>
      <c r="L53" s="1">
        <v>1.4805935931505556</v>
      </c>
      <c r="M53" s="1">
        <v>6.3679662683987557E-5</v>
      </c>
      <c r="N53" s="1">
        <v>0.87640465282519264</v>
      </c>
      <c r="O53" s="1">
        <v>1.2143016705684417E-4</v>
      </c>
      <c r="P53" s="1">
        <v>0.11053008914259853</v>
      </c>
      <c r="Q53" s="1">
        <v>4.8754332943301091E-3</v>
      </c>
      <c r="R53" s="1">
        <v>4.5682017222630237E-3</v>
      </c>
      <c r="S53" s="1">
        <v>1.1853513623529849E-4</v>
      </c>
      <c r="T53" s="1">
        <v>0.28254014775414932</v>
      </c>
      <c r="U53" s="1">
        <v>1.0824382124596473E-5</v>
      </c>
    </row>
    <row r="54" spans="1:21" x14ac:dyDescent="0.25">
      <c r="A54" s="102">
        <v>44082</v>
      </c>
      <c r="B54" s="1" t="s">
        <v>2782</v>
      </c>
      <c r="C54" s="5" t="s">
        <v>1276</v>
      </c>
      <c r="D54" s="5">
        <v>90</v>
      </c>
      <c r="E54" s="1">
        <v>1.3348407847507908</v>
      </c>
      <c r="F54" s="1">
        <v>1.1400082550428669E-2</v>
      </c>
      <c r="G54" s="1">
        <v>1.6733426011641368</v>
      </c>
      <c r="H54" s="1">
        <v>0.79770919823719788</v>
      </c>
      <c r="I54" s="1">
        <v>4.8883020723343197E-3</v>
      </c>
      <c r="J54" s="1">
        <v>0.73910566030448843</v>
      </c>
      <c r="K54" s="1">
        <v>3.3798005202543505E-5</v>
      </c>
      <c r="L54" s="1">
        <v>1.4804165645849801</v>
      </c>
      <c r="M54" s="1">
        <v>8.2652029139073039E-5</v>
      </c>
      <c r="N54" s="1">
        <v>0.87638347566867025</v>
      </c>
      <c r="O54" s="1">
        <v>1.1633250528435107E-4</v>
      </c>
      <c r="P54" s="1">
        <v>0.13206874948259123</v>
      </c>
      <c r="Q54" s="1">
        <v>1.0401942397767861E-2</v>
      </c>
      <c r="R54" s="1">
        <v>5.0790010666445081E-3</v>
      </c>
      <c r="S54" s="1">
        <v>3.163657001916702E-4</v>
      </c>
      <c r="T54" s="1">
        <v>0.28254159324522798</v>
      </c>
      <c r="U54" s="1">
        <v>1.2842939479336189E-5</v>
      </c>
    </row>
    <row r="55" spans="1:21" x14ac:dyDescent="0.25">
      <c r="A55" s="102">
        <v>44082</v>
      </c>
      <c r="B55" s="1" t="s">
        <v>2783</v>
      </c>
      <c r="C55" s="5" t="s">
        <v>1596</v>
      </c>
      <c r="D55" s="5">
        <v>76</v>
      </c>
      <c r="E55" s="1">
        <v>1.4069114151647957</v>
      </c>
      <c r="F55" s="1">
        <v>1.8707706225396487E-2</v>
      </c>
      <c r="G55" s="1">
        <v>1.5938753534285084</v>
      </c>
      <c r="H55" s="1">
        <v>0.88269851976721792</v>
      </c>
      <c r="I55" s="1">
        <v>4.737269331489203E-3</v>
      </c>
      <c r="J55" s="1">
        <v>0.7398129408365699</v>
      </c>
      <c r="K55" s="1">
        <v>3.792324494711465E-5</v>
      </c>
      <c r="L55" s="1">
        <v>1.4818227252224694</v>
      </c>
      <c r="M55" s="1">
        <v>1.1964834014291236E-4</v>
      </c>
      <c r="N55" s="1">
        <v>0.87564837923347816</v>
      </c>
      <c r="O55" s="1">
        <v>1.9068592245921951E-4</v>
      </c>
      <c r="P55" s="1">
        <v>6.2678197981928904E-2</v>
      </c>
      <c r="Q55" s="1">
        <v>3.8474749895891502E-3</v>
      </c>
      <c r="R55" s="1">
        <v>1.9596047523842927E-3</v>
      </c>
      <c r="S55" s="1">
        <v>1.6729870216844846E-4</v>
      </c>
      <c r="T55" s="1">
        <v>0.28251759383243091</v>
      </c>
      <c r="U55" s="1">
        <v>1.4235602456181471E-5</v>
      </c>
    </row>
    <row r="56" spans="1:21" x14ac:dyDescent="0.25">
      <c r="A56" s="102">
        <v>44082</v>
      </c>
      <c r="B56" s="1" t="s">
        <v>2784</v>
      </c>
      <c r="C56" s="5" t="s">
        <v>1596</v>
      </c>
      <c r="D56" s="5">
        <v>76</v>
      </c>
      <c r="E56" s="1">
        <v>1.4004115051828725</v>
      </c>
      <c r="F56" s="1">
        <v>1.8475961555793351E-2</v>
      </c>
      <c r="G56" s="1">
        <v>1.6012739365489272</v>
      </c>
      <c r="H56" s="1">
        <v>0.87456085633982505</v>
      </c>
      <c r="I56" s="1">
        <v>3.9860712583045712E-3</v>
      </c>
      <c r="J56" s="1">
        <v>0.73974518996913807</v>
      </c>
      <c r="K56" s="1">
        <v>2.9571596894317886E-5</v>
      </c>
      <c r="L56" s="1">
        <v>1.4817002347509802</v>
      </c>
      <c r="M56" s="1">
        <v>1.1078245217980545E-4</v>
      </c>
      <c r="N56" s="1">
        <v>0.87571465084674216</v>
      </c>
      <c r="O56" s="1">
        <v>1.8836357025601972E-4</v>
      </c>
      <c r="P56" s="1">
        <v>7.7263997593114836E-2</v>
      </c>
      <c r="Q56" s="1">
        <v>3.9723236738997882E-3</v>
      </c>
      <c r="R56" s="1">
        <v>2.7872456165445509E-3</v>
      </c>
      <c r="S56" s="1">
        <v>2.1693854696099249E-4</v>
      </c>
      <c r="T56" s="1">
        <v>0.2825105717351491</v>
      </c>
      <c r="U56" s="1">
        <v>1.4193780824256245E-5</v>
      </c>
    </row>
    <row r="57" spans="1:21" x14ac:dyDescent="0.25">
      <c r="A57" s="102">
        <v>44082</v>
      </c>
      <c r="B57" s="1" t="s">
        <v>2785</v>
      </c>
      <c r="C57" s="5" t="s">
        <v>1596</v>
      </c>
      <c r="D57" s="5">
        <v>60</v>
      </c>
      <c r="E57" s="1">
        <v>1.410344987546498</v>
      </c>
      <c r="F57" s="1">
        <v>1.9024960131066207E-2</v>
      </c>
      <c r="G57" s="1">
        <v>1.5422692041648192</v>
      </c>
      <c r="H57" s="1">
        <v>0.91446096682598177</v>
      </c>
      <c r="I57" s="1">
        <v>4.1801541674094484E-3</v>
      </c>
      <c r="J57" s="1">
        <v>0.74007744139973874</v>
      </c>
      <c r="K57" s="1">
        <v>3.4815559721666813E-5</v>
      </c>
      <c r="L57" s="1">
        <v>1.4825448257669034</v>
      </c>
      <c r="M57" s="1">
        <v>1.4209830088355061E-4</v>
      </c>
      <c r="N57" s="1">
        <v>0.87561337332984612</v>
      </c>
      <c r="O57" s="1">
        <v>1.9398447083604961E-4</v>
      </c>
      <c r="P57" s="1">
        <v>0.10198508226365201</v>
      </c>
      <c r="Q57" s="1">
        <v>4.2846571575824869E-3</v>
      </c>
      <c r="R57" s="1">
        <v>3.6695029641140536E-3</v>
      </c>
      <c r="S57" s="1">
        <v>1.3813602010223153E-4</v>
      </c>
      <c r="T57" s="1">
        <v>0.28252917403835265</v>
      </c>
      <c r="U57" s="1">
        <v>1.6187290193766325E-5</v>
      </c>
    </row>
    <row r="58" spans="1:21" x14ac:dyDescent="0.25">
      <c r="A58" s="102">
        <v>44082</v>
      </c>
      <c r="B58" s="1" t="s">
        <v>2786</v>
      </c>
      <c r="C58" s="5" t="s">
        <v>1596</v>
      </c>
      <c r="D58" s="5">
        <v>75</v>
      </c>
      <c r="E58" s="1">
        <v>1.4021632839204956</v>
      </c>
      <c r="F58" s="1">
        <v>1.3829608031683704E-2</v>
      </c>
      <c r="G58" s="1">
        <v>1.5711601260966048</v>
      </c>
      <c r="H58" s="1">
        <v>0.89243818031713573</v>
      </c>
      <c r="I58" s="1">
        <v>4.8989359067808675E-3</v>
      </c>
      <c r="J58" s="1">
        <v>0.73989403743649107</v>
      </c>
      <c r="K58" s="1">
        <v>3.8156615770850676E-5</v>
      </c>
      <c r="L58" s="1">
        <v>1.4819725428307473</v>
      </c>
      <c r="M58" s="1">
        <v>1.2805497375818615E-4</v>
      </c>
      <c r="N58" s="1">
        <v>0.87569678961291064</v>
      </c>
      <c r="O58" s="1">
        <v>1.4108122062881604E-4</v>
      </c>
      <c r="P58" s="1">
        <v>0.12970312027019021</v>
      </c>
      <c r="Q58" s="1">
        <v>8.6557345740189851E-3</v>
      </c>
      <c r="R58" s="1">
        <v>4.9048454214884758E-3</v>
      </c>
      <c r="S58" s="1">
        <v>2.819345209484194E-4</v>
      </c>
      <c r="T58" s="1">
        <v>0.28254529390603106</v>
      </c>
      <c r="U58" s="1">
        <v>1.267571866847907E-5</v>
      </c>
    </row>
    <row r="59" spans="1:21" x14ac:dyDescent="0.25">
      <c r="A59" s="102">
        <v>44082</v>
      </c>
      <c r="B59" s="1" t="s">
        <v>2787</v>
      </c>
      <c r="C59" s="5" t="s">
        <v>1596</v>
      </c>
      <c r="D59" s="5">
        <v>81</v>
      </c>
      <c r="E59" s="1">
        <v>1.4191602668096055</v>
      </c>
      <c r="F59" s="1">
        <v>1.2316291731408685E-2</v>
      </c>
      <c r="G59" s="1">
        <v>1.5973030198058096</v>
      </c>
      <c r="H59" s="1">
        <v>0.8884727877006946</v>
      </c>
      <c r="I59" s="1">
        <v>6.2074987393337415E-3</v>
      </c>
      <c r="J59" s="1">
        <v>0.73986101880039057</v>
      </c>
      <c r="K59" s="1">
        <v>3.8166385457646114E-5</v>
      </c>
      <c r="L59" s="1">
        <v>1.4818936147208726</v>
      </c>
      <c r="M59" s="1">
        <v>1.2846343284605077E-4</v>
      </c>
      <c r="N59" s="1">
        <v>0.87552350634054044</v>
      </c>
      <c r="O59" s="1">
        <v>1.2555743442583267E-4</v>
      </c>
      <c r="P59" s="1">
        <v>9.7345605755018313E-2</v>
      </c>
      <c r="Q59" s="1">
        <v>5.1871131930717029E-3</v>
      </c>
      <c r="R59" s="1">
        <v>3.1577835258842449E-3</v>
      </c>
      <c r="S59" s="1">
        <v>2.1256384864701261E-4</v>
      </c>
      <c r="T59" s="1">
        <v>0.28250744366294495</v>
      </c>
      <c r="U59" s="1">
        <v>1.3679821091697259E-5</v>
      </c>
    </row>
    <row r="60" spans="1:21" x14ac:dyDescent="0.25">
      <c r="A60" s="102">
        <v>44082</v>
      </c>
      <c r="B60" s="1" t="s">
        <v>2788</v>
      </c>
      <c r="C60" s="5" t="s">
        <v>1596</v>
      </c>
      <c r="D60" s="5">
        <v>74</v>
      </c>
      <c r="E60" s="1">
        <v>1.4266610775355777</v>
      </c>
      <c r="F60" s="1">
        <v>1.1335743509092675E-2</v>
      </c>
      <c r="G60" s="1">
        <v>1.6159133795454617</v>
      </c>
      <c r="H60" s="1">
        <v>0.88288214925040198</v>
      </c>
      <c r="I60" s="1">
        <v>6.2878243583623502E-3</v>
      </c>
      <c r="J60" s="1">
        <v>0.73981446973235665</v>
      </c>
      <c r="K60" s="1">
        <v>4.9338271969976062E-5</v>
      </c>
      <c r="L60" s="1">
        <v>1.4817763701460243</v>
      </c>
      <c r="M60" s="1">
        <v>1.1619899736217817E-4</v>
      </c>
      <c r="N60" s="1">
        <v>0.87544704690773678</v>
      </c>
      <c r="O60" s="1">
        <v>1.1554098711711748E-4</v>
      </c>
      <c r="P60" s="1">
        <v>0.14797087756330313</v>
      </c>
      <c r="Q60" s="1">
        <v>1.0077440691465173E-2</v>
      </c>
      <c r="R60" s="1">
        <v>4.9730937467761891E-3</v>
      </c>
      <c r="S60" s="1">
        <v>3.0347365306853053E-4</v>
      </c>
      <c r="T60" s="1">
        <v>0.28252761783583408</v>
      </c>
      <c r="U60" s="1">
        <v>1.4266489176754102E-5</v>
      </c>
    </row>
    <row r="61" spans="1:21" x14ac:dyDescent="0.25">
      <c r="A61" s="102">
        <v>44082</v>
      </c>
      <c r="B61" s="1" t="s">
        <v>2789</v>
      </c>
      <c r="C61" s="5" t="s">
        <v>1596</v>
      </c>
      <c r="D61" s="5">
        <v>40</v>
      </c>
      <c r="E61" s="1">
        <v>1.4165960980505226</v>
      </c>
      <c r="F61" s="1">
        <v>1.8525863408151891E-2</v>
      </c>
      <c r="G61" s="1">
        <v>1.6183718514218337</v>
      </c>
      <c r="H61" s="1">
        <v>0.87532176045076449</v>
      </c>
      <c r="I61" s="1">
        <v>7.491693624511798E-3</v>
      </c>
      <c r="J61" s="1">
        <v>0.73975152468353556</v>
      </c>
      <c r="K61" s="1">
        <v>6.2367099648129491E-5</v>
      </c>
      <c r="L61" s="1">
        <v>1.4817250113456211</v>
      </c>
      <c r="M61" s="1">
        <v>2.0304394807947162E-4</v>
      </c>
      <c r="N61" s="1">
        <v>0.87554964569855342</v>
      </c>
      <c r="O61" s="1">
        <v>1.8886343599307831E-4</v>
      </c>
      <c r="P61" s="1">
        <v>0.11885876236229313</v>
      </c>
      <c r="Q61" s="1">
        <v>8.2342437471152712E-3</v>
      </c>
      <c r="R61" s="1">
        <v>4.0889464383416802E-3</v>
      </c>
      <c r="S61" s="1">
        <v>2.4135433283025846E-4</v>
      </c>
      <c r="T61" s="1">
        <v>0.28251933227811082</v>
      </c>
      <c r="U61" s="1">
        <v>1.8070568337937948E-5</v>
      </c>
    </row>
    <row r="62" spans="1:21" x14ac:dyDescent="0.25">
      <c r="A62" s="102">
        <v>44082</v>
      </c>
      <c r="B62" s="1" t="s">
        <v>2790</v>
      </c>
      <c r="C62" s="5" t="s">
        <v>1679</v>
      </c>
      <c r="D62" s="5">
        <v>120</v>
      </c>
      <c r="E62" s="1">
        <v>1.5270624249248832</v>
      </c>
      <c r="F62" s="1">
        <v>8.7075832262371398E-3</v>
      </c>
      <c r="G62" s="1">
        <v>1.5951121299626463</v>
      </c>
      <c r="H62" s="1">
        <v>0.95733860726182507</v>
      </c>
      <c r="I62" s="1">
        <v>4.4671286784599773E-3</v>
      </c>
      <c r="J62" s="1">
        <v>0.7404346533117897</v>
      </c>
      <c r="K62" s="1">
        <v>3.0517393981957047E-5</v>
      </c>
      <c r="L62" s="1">
        <v>1.4831059802990465</v>
      </c>
      <c r="M62" s="1">
        <v>5.7578972491310642E-5</v>
      </c>
      <c r="N62" s="1">
        <v>0.87442424949182418</v>
      </c>
      <c r="O62" s="1">
        <v>8.8656397639032717E-5</v>
      </c>
      <c r="P62" s="1">
        <v>0.1227920429173044</v>
      </c>
      <c r="Q62" s="1">
        <v>4.883855078240444E-3</v>
      </c>
      <c r="R62" s="1">
        <v>4.0712601050612359E-3</v>
      </c>
      <c r="S62" s="1">
        <v>4.4308291124199349E-5</v>
      </c>
      <c r="T62" s="1">
        <v>0.28250938889667709</v>
      </c>
      <c r="U62" s="1">
        <v>9.2232876023314592E-6</v>
      </c>
    </row>
    <row r="63" spans="1:21" x14ac:dyDescent="0.25">
      <c r="A63" s="102">
        <v>44082</v>
      </c>
      <c r="B63" s="1" t="s">
        <v>2791</v>
      </c>
      <c r="C63" s="5" t="s">
        <v>1679</v>
      </c>
      <c r="D63" s="5">
        <v>120</v>
      </c>
      <c r="E63" s="1">
        <v>1.5273647468557396</v>
      </c>
      <c r="F63" s="1">
        <v>1.6819581109981108E-2</v>
      </c>
      <c r="G63" s="1">
        <v>1.5601377586468941</v>
      </c>
      <c r="H63" s="1">
        <v>0.97899351412430502</v>
      </c>
      <c r="I63" s="1">
        <v>3.7481310482641609E-3</v>
      </c>
      <c r="J63" s="1">
        <v>0.74061512499848081</v>
      </c>
      <c r="K63" s="1">
        <v>2.1935608606829422E-5</v>
      </c>
      <c r="L63" s="1">
        <v>1.4835216143212131</v>
      </c>
      <c r="M63" s="1">
        <v>5.7817286891123792E-5</v>
      </c>
      <c r="N63" s="1">
        <v>0.87442117151673948</v>
      </c>
      <c r="O63" s="1">
        <v>1.7124027387689644E-4</v>
      </c>
      <c r="P63" s="1">
        <v>5.485087655385313E-2</v>
      </c>
      <c r="Q63" s="1">
        <v>1.3435832656986499E-3</v>
      </c>
      <c r="R63" s="1">
        <v>1.7115118744932931E-3</v>
      </c>
      <c r="S63" s="1">
        <v>2.3806360553989228E-5</v>
      </c>
      <c r="T63" s="1">
        <v>0.28247257543302001</v>
      </c>
      <c r="U63" s="1">
        <v>9.456311187410376E-6</v>
      </c>
    </row>
    <row r="64" spans="1:21" x14ac:dyDescent="0.25">
      <c r="A64" s="102">
        <v>44082</v>
      </c>
      <c r="B64" s="1" t="s">
        <v>2792</v>
      </c>
      <c r="C64" s="5" t="s">
        <v>1679</v>
      </c>
      <c r="D64" s="5">
        <v>120</v>
      </c>
      <c r="E64" s="1">
        <v>1.5084356695652015</v>
      </c>
      <c r="F64" s="1">
        <v>9.013354377333636E-3</v>
      </c>
      <c r="G64" s="1">
        <v>1.5396576497265766</v>
      </c>
      <c r="H64" s="1">
        <v>0.97972147888401051</v>
      </c>
      <c r="I64" s="1">
        <v>3.6897870502273981E-3</v>
      </c>
      <c r="J64" s="1">
        <v>0.74062119261061832</v>
      </c>
      <c r="K64" s="1">
        <v>2.0749158472170673E-5</v>
      </c>
      <c r="L64" s="1">
        <v>1.4834964065336391</v>
      </c>
      <c r="M64" s="1">
        <v>5.538573441571463E-5</v>
      </c>
      <c r="N64" s="1">
        <v>0.8746139115753746</v>
      </c>
      <c r="O64" s="1">
        <v>9.1787742230634749E-5</v>
      </c>
      <c r="P64" s="1">
        <v>8.2655727131835041E-2</v>
      </c>
      <c r="Q64" s="1">
        <v>1.1574683109530431E-3</v>
      </c>
      <c r="R64" s="1">
        <v>2.5789945785554061E-3</v>
      </c>
      <c r="S64" s="1">
        <v>4.9238622623888704E-5</v>
      </c>
      <c r="T64" s="1">
        <v>0.28253830548310904</v>
      </c>
      <c r="U64" s="1">
        <v>8.8335373325963236E-6</v>
      </c>
    </row>
    <row r="65" spans="1:21" x14ac:dyDescent="0.25">
      <c r="A65" s="102">
        <v>44082</v>
      </c>
      <c r="B65" s="1" t="s">
        <v>2793</v>
      </c>
      <c r="C65" s="5" t="s">
        <v>1679</v>
      </c>
      <c r="D65" s="5">
        <v>120</v>
      </c>
      <c r="E65" s="1">
        <v>1.5181321998063797</v>
      </c>
      <c r="F65" s="1">
        <v>8.1046626878155618E-3</v>
      </c>
      <c r="G65" s="1">
        <v>1.5695722015778153</v>
      </c>
      <c r="H65" s="1">
        <v>0.96722673750227894</v>
      </c>
      <c r="I65" s="1">
        <v>4.3195122969495589E-3</v>
      </c>
      <c r="J65" s="1">
        <v>0.74051705539258661</v>
      </c>
      <c r="K65" s="1">
        <v>2.6154564556182718E-5</v>
      </c>
      <c r="L65" s="1">
        <v>1.4833068985048223</v>
      </c>
      <c r="M65" s="1">
        <v>4.8922059288632126E-5</v>
      </c>
      <c r="N65" s="1">
        <v>0.87451517404953649</v>
      </c>
      <c r="O65" s="1">
        <v>8.2523459176035325E-5</v>
      </c>
      <c r="P65" s="1">
        <v>0.12875568831710274</v>
      </c>
      <c r="Q65" s="1">
        <v>3.5219035907773661E-3</v>
      </c>
      <c r="R65" s="1">
        <v>4.1137491611485787E-3</v>
      </c>
      <c r="S65" s="1">
        <v>6.6222687768428625E-5</v>
      </c>
      <c r="T65" s="1">
        <v>0.28253080516516765</v>
      </c>
      <c r="U65" s="1">
        <v>9.2595796234922258E-6</v>
      </c>
    </row>
    <row r="66" spans="1:21" x14ac:dyDescent="0.25">
      <c r="A66" s="102">
        <v>44082</v>
      </c>
      <c r="B66" s="1" t="s">
        <v>2794</v>
      </c>
      <c r="C66" s="5" t="s">
        <v>1679</v>
      </c>
      <c r="D66" s="5">
        <v>120</v>
      </c>
      <c r="E66" s="1">
        <v>1.5135786341850315</v>
      </c>
      <c r="F66" s="1">
        <v>7.3094257279751789E-3</v>
      </c>
      <c r="G66" s="1">
        <v>1.577384191262192</v>
      </c>
      <c r="H66" s="1">
        <v>0.95954976762756539</v>
      </c>
      <c r="I66" s="1">
        <v>3.3062200218809045E-3</v>
      </c>
      <c r="J66" s="1">
        <v>0.74045307907477398</v>
      </c>
      <c r="K66" s="1">
        <v>2.6196820957542603E-5</v>
      </c>
      <c r="L66" s="1">
        <v>1.483139925813534</v>
      </c>
      <c r="M66" s="1">
        <v>5.6777056986474101E-5</v>
      </c>
      <c r="N66" s="1">
        <v>0.87456154056731039</v>
      </c>
      <c r="O66" s="1">
        <v>7.4416985384674546E-5</v>
      </c>
      <c r="P66" s="1">
        <v>0.20173085847331804</v>
      </c>
      <c r="Q66" s="1">
        <v>9.4201699095115381E-3</v>
      </c>
      <c r="R66" s="1">
        <v>6.2365754795382661E-3</v>
      </c>
      <c r="S66" s="1">
        <v>2.3227230447407467E-4</v>
      </c>
      <c r="T66" s="1">
        <v>0.28257102035593168</v>
      </c>
      <c r="U66" s="1">
        <v>1.1571971154550273E-5</v>
      </c>
    </row>
    <row r="67" spans="1:21" x14ac:dyDescent="0.25">
      <c r="A67" s="102">
        <v>44082</v>
      </c>
      <c r="B67" s="1" t="s">
        <v>2795</v>
      </c>
      <c r="C67" s="5" t="s">
        <v>1679</v>
      </c>
      <c r="D67" s="5">
        <v>120</v>
      </c>
      <c r="E67" s="1">
        <v>1.5121340222028934</v>
      </c>
      <c r="F67" s="1">
        <v>9.0947629324911461E-3</v>
      </c>
      <c r="G67" s="1">
        <v>1.5608709455313703</v>
      </c>
      <c r="H67" s="1">
        <v>0.96877581489487885</v>
      </c>
      <c r="I67" s="1">
        <v>3.198833368884383E-3</v>
      </c>
      <c r="J67" s="1">
        <v>0.74052996535763471</v>
      </c>
      <c r="K67" s="1">
        <v>2.3344795560994529E-5</v>
      </c>
      <c r="L67" s="1">
        <v>1.4833070327675724</v>
      </c>
      <c r="M67" s="1">
        <v>6.3807962744739799E-5</v>
      </c>
      <c r="N67" s="1">
        <v>0.8745762507903948</v>
      </c>
      <c r="O67" s="1">
        <v>9.260474125686349E-5</v>
      </c>
      <c r="P67" s="1">
        <v>0.10264620262943885</v>
      </c>
      <c r="Q67" s="1">
        <v>3.6495018860835636E-3</v>
      </c>
      <c r="R67" s="1">
        <v>3.1739390717345868E-3</v>
      </c>
      <c r="S67" s="1">
        <v>8.9432540838580362E-5</v>
      </c>
      <c r="T67" s="1">
        <v>0.2825487883339704</v>
      </c>
      <c r="U67" s="1">
        <v>8.8106777093701362E-6</v>
      </c>
    </row>
    <row r="68" spans="1:21" x14ac:dyDescent="0.25">
      <c r="A68" s="102">
        <v>44082</v>
      </c>
      <c r="B68" s="1" t="s">
        <v>2796</v>
      </c>
      <c r="C68" s="5" t="s">
        <v>1679</v>
      </c>
      <c r="D68" s="5">
        <v>107</v>
      </c>
      <c r="E68" s="1">
        <v>1.5124262318136454</v>
      </c>
      <c r="F68" s="1">
        <v>1.0101472001088779E-2</v>
      </c>
      <c r="G68" s="1">
        <v>1.5600403186436982</v>
      </c>
      <c r="H68" s="1">
        <v>0.96947893829343557</v>
      </c>
      <c r="I68" s="1">
        <v>3.3276481776413581E-3</v>
      </c>
      <c r="J68" s="1">
        <v>0.74053582524144901</v>
      </c>
      <c r="K68" s="1">
        <v>2.4387682180609868E-5</v>
      </c>
      <c r="L68" s="1">
        <v>1.4833001786658828</v>
      </c>
      <c r="M68" s="1">
        <v>8.1155453428339029E-5</v>
      </c>
      <c r="N68" s="1">
        <v>0.87457327525270545</v>
      </c>
      <c r="O68" s="1">
        <v>1.0286077778576764E-4</v>
      </c>
      <c r="P68" s="1">
        <v>0.10443204411571598</v>
      </c>
      <c r="Q68" s="1">
        <v>1.4866081233544486E-3</v>
      </c>
      <c r="R68" s="1">
        <v>3.1102931174053889E-3</v>
      </c>
      <c r="S68" s="1">
        <v>1.0505982475495186E-4</v>
      </c>
      <c r="T68" s="1">
        <v>0.28255138281049258</v>
      </c>
      <c r="U68" s="1">
        <v>1.0217871854250586E-5</v>
      </c>
    </row>
    <row r="69" spans="1:21" x14ac:dyDescent="0.25">
      <c r="A69" s="102">
        <v>44082</v>
      </c>
      <c r="B69" s="1" t="s">
        <v>2797</v>
      </c>
      <c r="C69" s="5" t="s">
        <v>1679</v>
      </c>
      <c r="D69" s="5">
        <v>120</v>
      </c>
      <c r="E69" s="1">
        <v>1.5142522235061777</v>
      </c>
      <c r="F69" s="1">
        <v>9.285777107602167E-3</v>
      </c>
      <c r="G69" s="1">
        <v>1.5618780967520964</v>
      </c>
      <c r="H69" s="1">
        <v>0.96950730447852751</v>
      </c>
      <c r="I69" s="1">
        <v>2.7791222271449632E-3</v>
      </c>
      <c r="J69" s="1">
        <v>0.74053606164836339</v>
      </c>
      <c r="K69" s="1">
        <v>2.2913757505738527E-5</v>
      </c>
      <c r="L69" s="1">
        <v>1.4833061296215662</v>
      </c>
      <c r="M69" s="1">
        <v>5.6302499099583166E-5</v>
      </c>
      <c r="N69" s="1">
        <v>0.87455468161340622</v>
      </c>
      <c r="O69" s="1">
        <v>9.4552680706212031E-5</v>
      </c>
      <c r="P69" s="1">
        <v>0.11154632772792848</v>
      </c>
      <c r="Q69" s="1">
        <v>1.3656019310766643E-3</v>
      </c>
      <c r="R69" s="1">
        <v>3.5690121894538409E-3</v>
      </c>
      <c r="S69" s="1">
        <v>5.4969044627611151E-5</v>
      </c>
      <c r="T69" s="1">
        <v>0.28251909948393206</v>
      </c>
      <c r="U69" s="1">
        <v>9.4153827432809425E-6</v>
      </c>
    </row>
    <row r="70" spans="1:21" x14ac:dyDescent="0.25">
      <c r="A70" s="102">
        <v>44082</v>
      </c>
      <c r="B70" s="1" t="s">
        <v>2798</v>
      </c>
      <c r="C70" s="5" t="s">
        <v>1679</v>
      </c>
      <c r="D70" s="5">
        <v>120</v>
      </c>
      <c r="E70" s="1">
        <v>1.5208782482657084</v>
      </c>
      <c r="F70" s="1">
        <v>1.4326757180749499E-2</v>
      </c>
      <c r="G70" s="1">
        <v>1.5552271539791902</v>
      </c>
      <c r="H70" s="1">
        <v>0.97791389789871086</v>
      </c>
      <c r="I70" s="1">
        <v>2.6299492758207325E-3</v>
      </c>
      <c r="J70" s="1">
        <v>0.74060612645040869</v>
      </c>
      <c r="K70" s="1">
        <v>2.0844069304567197E-5</v>
      </c>
      <c r="L70" s="1">
        <v>1.4834467613975535</v>
      </c>
      <c r="M70" s="1">
        <v>6.3221542732944276E-5</v>
      </c>
      <c r="N70" s="1">
        <v>0.87448721369831928</v>
      </c>
      <c r="O70" s="1">
        <v>1.4584552528066494E-4</v>
      </c>
      <c r="P70" s="1">
        <v>7.0221188869621309E-2</v>
      </c>
      <c r="Q70" s="1">
        <v>1.3945493235059908E-3</v>
      </c>
      <c r="R70" s="1">
        <v>2.5720442257777432E-3</v>
      </c>
      <c r="S70" s="1">
        <v>4.8656152674584715E-5</v>
      </c>
      <c r="T70" s="1">
        <v>0.28253664672200468</v>
      </c>
      <c r="U70" s="1">
        <v>9.6966376957412407E-6</v>
      </c>
    </row>
    <row r="71" spans="1:21" x14ac:dyDescent="0.25">
      <c r="A71" s="102">
        <v>44082</v>
      </c>
      <c r="B71" s="1" t="s">
        <v>2799</v>
      </c>
      <c r="C71" s="5" t="s">
        <v>1679</v>
      </c>
      <c r="D71" s="5">
        <v>115</v>
      </c>
      <c r="E71" s="1">
        <v>1.5120923298681361</v>
      </c>
      <c r="F71" s="1">
        <v>1.1667199777638937E-2</v>
      </c>
      <c r="G71" s="1">
        <v>1.5504835765497846</v>
      </c>
      <c r="H71" s="1">
        <v>0.97523917875539279</v>
      </c>
      <c r="I71" s="1">
        <v>3.1596177660414429E-3</v>
      </c>
      <c r="J71" s="1">
        <v>0.74058383326904065</v>
      </c>
      <c r="K71" s="1">
        <v>2.6847575138837193E-5</v>
      </c>
      <c r="L71" s="1">
        <v>1.4833807823266165</v>
      </c>
      <c r="M71" s="1">
        <v>6.1213298264811583E-5</v>
      </c>
      <c r="N71" s="1">
        <v>0.87457667533958827</v>
      </c>
      <c r="O71" s="1">
        <v>1.1877978581159508E-4</v>
      </c>
      <c r="P71" s="1">
        <v>0.10279252444144049</v>
      </c>
      <c r="Q71" s="1">
        <v>7.4528565510501819E-3</v>
      </c>
      <c r="R71" s="1">
        <v>3.6582621800454675E-3</v>
      </c>
      <c r="S71" s="1">
        <v>1.9212699948402846E-4</v>
      </c>
      <c r="T71" s="1">
        <v>0.28253303056256074</v>
      </c>
      <c r="U71" s="1">
        <v>9.5429839815868043E-6</v>
      </c>
    </row>
    <row r="72" spans="1:21" x14ac:dyDescent="0.25">
      <c r="A72" s="102">
        <v>44082</v>
      </c>
      <c r="B72" s="1" t="s">
        <v>2800</v>
      </c>
      <c r="C72" s="5" t="s">
        <v>1679</v>
      </c>
      <c r="D72" s="5">
        <v>120</v>
      </c>
      <c r="E72" s="1">
        <v>1.5204062855587623</v>
      </c>
      <c r="F72" s="1">
        <v>9.9653679425146038E-3</v>
      </c>
      <c r="G72" s="1">
        <v>1.5725162965896367</v>
      </c>
      <c r="H72" s="1">
        <v>0.96686202162490342</v>
      </c>
      <c r="I72" s="1">
        <v>4.4396076364164256E-3</v>
      </c>
      <c r="J72" s="1">
        <v>0.74051401589401389</v>
      </c>
      <c r="K72" s="1">
        <v>3.1180882048259799E-5</v>
      </c>
      <c r="L72" s="1">
        <v>1.4832729630431494</v>
      </c>
      <c r="M72" s="1">
        <v>6.2167562376771131E-5</v>
      </c>
      <c r="N72" s="1">
        <v>0.87449201917372887</v>
      </c>
      <c r="O72" s="1">
        <v>1.0146446802412494E-4</v>
      </c>
      <c r="P72" s="1">
        <v>0.10332578102640323</v>
      </c>
      <c r="Q72" s="1">
        <v>2.5689139769366218E-3</v>
      </c>
      <c r="R72" s="1">
        <v>3.1268565202521898E-3</v>
      </c>
      <c r="S72" s="1">
        <v>9.9358775463096927E-5</v>
      </c>
      <c r="T72" s="1">
        <v>0.28252969501844122</v>
      </c>
      <c r="U72" s="1">
        <v>9.3012811097778991E-6</v>
      </c>
    </row>
    <row r="73" spans="1:21" x14ac:dyDescent="0.25">
      <c r="A73" s="102">
        <v>44082</v>
      </c>
      <c r="B73" s="1" t="s">
        <v>2801</v>
      </c>
      <c r="C73" s="5" t="s">
        <v>1679</v>
      </c>
      <c r="D73" s="5">
        <v>82</v>
      </c>
      <c r="E73" s="1">
        <v>1.5052191741672825</v>
      </c>
      <c r="F73" s="1">
        <v>1.024469031980023E-2</v>
      </c>
      <c r="G73" s="1">
        <v>1.5528791903114834</v>
      </c>
      <c r="H73" s="1">
        <v>0.96930861303213101</v>
      </c>
      <c r="I73" s="1">
        <v>4.0498146507851555E-3</v>
      </c>
      <c r="J73" s="1">
        <v>0.74053440573352725</v>
      </c>
      <c r="K73" s="1">
        <v>3.2334373569797931E-5</v>
      </c>
      <c r="L73" s="1">
        <v>1.4833188549243723</v>
      </c>
      <c r="M73" s="1">
        <v>1.3280461547498574E-4</v>
      </c>
      <c r="N73" s="1">
        <v>0.87464666686669723</v>
      </c>
      <c r="O73" s="1">
        <v>1.0434804250804537E-4</v>
      </c>
      <c r="P73" s="1">
        <v>0.11167325872412169</v>
      </c>
      <c r="Q73" s="1">
        <v>3.3351206882756652E-3</v>
      </c>
      <c r="R73" s="1">
        <v>3.9041738545424411E-3</v>
      </c>
      <c r="S73" s="1">
        <v>6.6265317200859386E-5</v>
      </c>
      <c r="T73" s="1">
        <v>0.28253579148122404</v>
      </c>
      <c r="U73" s="1">
        <v>1.3777508110293524E-5</v>
      </c>
    </row>
    <row r="74" spans="1:21" x14ac:dyDescent="0.25">
      <c r="A74" s="102">
        <v>44082</v>
      </c>
      <c r="B74" s="1" t="s">
        <v>2802</v>
      </c>
      <c r="C74" s="5" t="s">
        <v>1679</v>
      </c>
      <c r="D74" s="5">
        <v>120</v>
      </c>
      <c r="E74" s="1">
        <v>1.5162910883667375</v>
      </c>
      <c r="F74" s="1">
        <v>1.4895247348494154E-2</v>
      </c>
      <c r="G74" s="1">
        <v>1.555531965090134</v>
      </c>
      <c r="H74" s="1">
        <v>0.97477333953653422</v>
      </c>
      <c r="I74" s="1">
        <v>3.8003520713980735E-3</v>
      </c>
      <c r="J74" s="1">
        <v>0.74057995067273319</v>
      </c>
      <c r="K74" s="1">
        <v>2.4467775377845055E-5</v>
      </c>
      <c r="L74" s="1">
        <v>1.4834153927346132</v>
      </c>
      <c r="M74" s="1">
        <v>5.7648549974334846E-5</v>
      </c>
      <c r="N74" s="1">
        <v>0.87453392080436276</v>
      </c>
      <c r="O74" s="1">
        <v>1.5167586848200185E-4</v>
      </c>
      <c r="P74" s="1">
        <v>6.1217861207412919E-2</v>
      </c>
      <c r="Q74" s="1">
        <v>1.3096310238245811E-3</v>
      </c>
      <c r="R74" s="1">
        <v>2.1015668296642102E-3</v>
      </c>
      <c r="S74" s="1">
        <v>2.6397659742984796E-5</v>
      </c>
      <c r="T74" s="1">
        <v>0.28253945027117816</v>
      </c>
      <c r="U74" s="1">
        <v>9.2240157229743566E-6</v>
      </c>
    </row>
    <row r="75" spans="1:21" x14ac:dyDescent="0.25">
      <c r="A75" s="102">
        <v>44082</v>
      </c>
      <c r="B75" s="1" t="s">
        <v>2803</v>
      </c>
      <c r="C75" s="5" t="s">
        <v>1679</v>
      </c>
      <c r="D75" s="5">
        <v>120</v>
      </c>
      <c r="E75" s="1">
        <v>1.511142842379638</v>
      </c>
      <c r="F75" s="1">
        <v>7.0110920747852969E-3</v>
      </c>
      <c r="G75" s="1">
        <v>1.5517199971835631</v>
      </c>
      <c r="H75" s="1">
        <v>0.97385020823500745</v>
      </c>
      <c r="I75" s="1">
        <v>4.1351167902372032E-3</v>
      </c>
      <c r="J75" s="1">
        <v>0.7405722567774482</v>
      </c>
      <c r="K75" s="1">
        <v>2.6230150903462081E-5</v>
      </c>
      <c r="L75" s="1">
        <v>1.4833756312177313</v>
      </c>
      <c r="M75" s="1">
        <v>6.884726477143015E-5</v>
      </c>
      <c r="N75" s="1">
        <v>0.87458634393876511</v>
      </c>
      <c r="O75" s="1">
        <v>7.1391949026225642E-5</v>
      </c>
      <c r="P75" s="1">
        <v>0.14850745082246222</v>
      </c>
      <c r="Q75" s="1">
        <v>3.4664625179132787E-3</v>
      </c>
      <c r="R75" s="1">
        <v>4.7036081834866978E-3</v>
      </c>
      <c r="S75" s="1">
        <v>7.3359640424777906E-5</v>
      </c>
      <c r="T75" s="1">
        <v>0.28251333144771446</v>
      </c>
      <c r="U75" s="1">
        <v>1.0993971765530725E-5</v>
      </c>
    </row>
    <row r="76" spans="1:21" x14ac:dyDescent="0.25">
      <c r="A76" s="102">
        <v>44082</v>
      </c>
      <c r="B76" s="1" t="s">
        <v>2804</v>
      </c>
      <c r="C76" s="5" t="s">
        <v>1679</v>
      </c>
      <c r="D76" s="5">
        <v>120</v>
      </c>
      <c r="E76" s="1">
        <v>1.4992444109212062</v>
      </c>
      <c r="F76" s="1">
        <v>1.0149658083674367E-2</v>
      </c>
      <c r="G76" s="1">
        <v>1.5512241951698624</v>
      </c>
      <c r="H76" s="1">
        <v>0.96649112074804611</v>
      </c>
      <c r="I76" s="1">
        <v>3.452311364179372E-3</v>
      </c>
      <c r="J76" s="1">
        <v>0.74051092486318904</v>
      </c>
      <c r="K76" s="1">
        <v>2.7129702591173548E-5</v>
      </c>
      <c r="L76" s="1">
        <v>1.4832974878625196</v>
      </c>
      <c r="M76" s="1">
        <v>6.0982465524357866E-5</v>
      </c>
      <c r="N76" s="1">
        <v>0.8747075143291061</v>
      </c>
      <c r="O76" s="1">
        <v>1.0336698458167475E-4</v>
      </c>
      <c r="P76" s="1">
        <v>0.10497659551717949</v>
      </c>
      <c r="Q76" s="1">
        <v>1.9220800253317892E-3</v>
      </c>
      <c r="R76" s="1">
        <v>3.5500390424974895E-3</v>
      </c>
      <c r="S76" s="1">
        <v>7.345480903382281E-5</v>
      </c>
      <c r="T76" s="1">
        <v>0.28261730363549287</v>
      </c>
      <c r="U76" s="1">
        <v>9.6199134804883549E-6</v>
      </c>
    </row>
    <row r="77" spans="1:21" x14ac:dyDescent="0.25">
      <c r="A77" s="102">
        <v>44082</v>
      </c>
      <c r="B77" s="1" t="s">
        <v>2805</v>
      </c>
      <c r="C77" s="5" t="s">
        <v>1679</v>
      </c>
      <c r="D77" s="5">
        <v>120</v>
      </c>
      <c r="E77" s="1">
        <v>1.4981100275175481</v>
      </c>
      <c r="F77" s="1">
        <v>1.0260366165971854E-2</v>
      </c>
      <c r="G77" s="1">
        <v>1.5702354896087083</v>
      </c>
      <c r="H77" s="1">
        <v>0.95406710485881741</v>
      </c>
      <c r="I77" s="1">
        <v>2.6578680944143655E-3</v>
      </c>
      <c r="J77" s="1">
        <v>0.74040739248117549</v>
      </c>
      <c r="K77" s="1">
        <v>2.8837487316375236E-5</v>
      </c>
      <c r="L77" s="1">
        <v>1.4830767616994514</v>
      </c>
      <c r="M77" s="1">
        <v>6.1182185658064251E-5</v>
      </c>
      <c r="N77" s="1">
        <v>0.87471906745772532</v>
      </c>
      <c r="O77" s="1">
        <v>1.0449929984174146E-4</v>
      </c>
      <c r="P77" s="1">
        <v>7.8158609563725445E-2</v>
      </c>
      <c r="Q77" s="1">
        <v>2.3508053186500097E-3</v>
      </c>
      <c r="R77" s="1">
        <v>2.6407436888584803E-3</v>
      </c>
      <c r="S77" s="1">
        <v>9.9096834539930455E-6</v>
      </c>
      <c r="T77" s="1">
        <v>0.28253356894181481</v>
      </c>
      <c r="U77" s="1">
        <v>9.8284534908480956E-6</v>
      </c>
    </row>
    <row r="78" spans="1:21" x14ac:dyDescent="0.25">
      <c r="A78" s="102">
        <v>44082</v>
      </c>
      <c r="B78" s="1" t="s">
        <v>2806</v>
      </c>
      <c r="C78" s="5" t="s">
        <v>1679</v>
      </c>
      <c r="D78" s="5">
        <v>120</v>
      </c>
      <c r="E78" s="1">
        <v>1.5084189077808421</v>
      </c>
      <c r="F78" s="1">
        <v>6.8102844464649126E-3</v>
      </c>
      <c r="G78" s="1">
        <v>1.5542493061085412</v>
      </c>
      <c r="H78" s="1">
        <v>0.97051283976928571</v>
      </c>
      <c r="I78" s="1">
        <v>3.8866917076023264E-3</v>
      </c>
      <c r="J78" s="1">
        <v>0.74054444193910851</v>
      </c>
      <c r="K78" s="1">
        <v>2.8975535531320728E-5</v>
      </c>
      <c r="L78" s="1">
        <v>1.4833261441961292</v>
      </c>
      <c r="M78" s="1">
        <v>6.2109992878091035E-5</v>
      </c>
      <c r="N78" s="1">
        <v>0.87461408226640147</v>
      </c>
      <c r="O78" s="1">
        <v>6.9352776942293727E-5</v>
      </c>
      <c r="P78" s="1">
        <v>0.12130249985539075</v>
      </c>
      <c r="Q78" s="1">
        <v>2.4170871453543423E-3</v>
      </c>
      <c r="R78" s="1">
        <v>3.9943269079640862E-3</v>
      </c>
      <c r="S78" s="1">
        <v>5.0184168518986776E-5</v>
      </c>
      <c r="T78" s="1">
        <v>0.28260079935462618</v>
      </c>
      <c r="U78" s="1">
        <v>9.0855242062864755E-6</v>
      </c>
    </row>
    <row r="79" spans="1:21" x14ac:dyDescent="0.25">
      <c r="A79" s="102">
        <v>44082</v>
      </c>
      <c r="B79" s="1" t="s">
        <v>2807</v>
      </c>
      <c r="C79" s="5" t="s">
        <v>1679</v>
      </c>
      <c r="D79" s="5">
        <v>120</v>
      </c>
      <c r="E79" s="1">
        <v>1.5194127140510794</v>
      </c>
      <c r="F79" s="1">
        <v>1.1962245931485226E-2</v>
      </c>
      <c r="G79" s="1">
        <v>1.5735234492549111</v>
      </c>
      <c r="H79" s="1">
        <v>0.96561173891024377</v>
      </c>
      <c r="I79" s="1">
        <v>3.2611365272418387E-3</v>
      </c>
      <c r="J79" s="1">
        <v>0.74050359628185247</v>
      </c>
      <c r="K79" s="1">
        <v>2.1007530140579308E-5</v>
      </c>
      <c r="L79" s="1">
        <v>1.4832574774927425</v>
      </c>
      <c r="M79" s="1">
        <v>6.4055905645534622E-5</v>
      </c>
      <c r="N79" s="1">
        <v>0.87450213570224589</v>
      </c>
      <c r="O79" s="1">
        <v>1.2181735901656182E-4</v>
      </c>
      <c r="P79" s="1">
        <v>0.10409888122463688</v>
      </c>
      <c r="Q79" s="1">
        <v>3.5420020729920332E-3</v>
      </c>
      <c r="R79" s="1">
        <v>3.6885740864541863E-3</v>
      </c>
      <c r="S79" s="1">
        <v>9.0704785983032501E-5</v>
      </c>
      <c r="T79" s="1">
        <v>0.28253031236494347</v>
      </c>
      <c r="U79" s="1">
        <v>1.108543077208925E-5</v>
      </c>
    </row>
    <row r="80" spans="1:21" x14ac:dyDescent="0.25">
      <c r="A80" s="102">
        <v>44082</v>
      </c>
      <c r="B80" s="1" t="s">
        <v>2808</v>
      </c>
      <c r="C80" s="5" t="s">
        <v>1679</v>
      </c>
      <c r="D80" s="5">
        <v>110</v>
      </c>
      <c r="E80" s="1">
        <v>1.5087134989228057</v>
      </c>
      <c r="F80" s="1">
        <v>9.5153313461021696E-3</v>
      </c>
      <c r="G80" s="1">
        <v>1.5759726170557722</v>
      </c>
      <c r="H80" s="1">
        <v>0.95732215305960089</v>
      </c>
      <c r="I80" s="1">
        <v>3.3042605419213791E-3</v>
      </c>
      <c r="J80" s="1">
        <v>0.74043451619942346</v>
      </c>
      <c r="K80" s="1">
        <v>2.7024481862198462E-5</v>
      </c>
      <c r="L80" s="1">
        <v>1.4830988209188625</v>
      </c>
      <c r="M80" s="1">
        <v>5.9804407286101931E-5</v>
      </c>
      <c r="N80" s="1">
        <v>0.8746110823481269</v>
      </c>
      <c r="O80" s="1">
        <v>9.6888953258577744E-5</v>
      </c>
      <c r="P80" s="1">
        <v>0.17744445887843749</v>
      </c>
      <c r="Q80" s="1">
        <v>1.4331301659284833E-2</v>
      </c>
      <c r="R80" s="1">
        <v>6.3327109974612265E-3</v>
      </c>
      <c r="S80" s="1">
        <v>3.2305232905499402E-4</v>
      </c>
      <c r="T80" s="1">
        <v>0.28257859992418116</v>
      </c>
      <c r="U80" s="1">
        <v>1.3169678465390843E-5</v>
      </c>
    </row>
    <row r="81" spans="1:21" x14ac:dyDescent="0.25">
      <c r="A81" s="102">
        <v>44082</v>
      </c>
      <c r="B81" s="1" t="s">
        <v>2809</v>
      </c>
      <c r="C81" s="5" t="s">
        <v>1679</v>
      </c>
      <c r="D81" s="5">
        <v>120</v>
      </c>
      <c r="E81" s="1">
        <v>1.5023681885825295</v>
      </c>
      <c r="F81" s="1">
        <v>2.895117947171786E-2</v>
      </c>
      <c r="G81" s="1">
        <v>1.5436251358951953</v>
      </c>
      <c r="H81" s="1">
        <v>0.97327269014135376</v>
      </c>
      <c r="I81" s="1">
        <v>4.7892627919467901E-3</v>
      </c>
      <c r="J81" s="1">
        <v>0.74056744345759895</v>
      </c>
      <c r="K81" s="1">
        <v>2.8146285585913331E-5</v>
      </c>
      <c r="L81" s="1">
        <v>1.4833880693038968</v>
      </c>
      <c r="M81" s="1">
        <v>6.2445322280126932E-5</v>
      </c>
      <c r="N81" s="1">
        <v>0.8746757010018299</v>
      </c>
      <c r="O81" s="1">
        <v>2.9606658798472199E-4</v>
      </c>
      <c r="P81" s="1">
        <v>5.713650650524451E-2</v>
      </c>
      <c r="Q81" s="1">
        <v>2.9722446431025458E-3</v>
      </c>
      <c r="R81" s="1">
        <v>2.2454336563718876E-3</v>
      </c>
      <c r="S81" s="1">
        <v>1.0592594237380651E-4</v>
      </c>
      <c r="T81" s="1">
        <v>0.281428978214952</v>
      </c>
      <c r="U81" s="1">
        <v>1.1181541372764975E-5</v>
      </c>
    </row>
    <row r="82" spans="1:21" x14ac:dyDescent="0.25">
      <c r="A82" s="102">
        <v>44082</v>
      </c>
      <c r="B82" s="1" t="s">
        <v>2810</v>
      </c>
      <c r="C82" s="5" t="s">
        <v>1679</v>
      </c>
      <c r="D82" s="5">
        <v>101</v>
      </c>
      <c r="E82" s="1">
        <v>1.5021750114892427</v>
      </c>
      <c r="F82" s="1">
        <v>8.3869304352050984E-3</v>
      </c>
      <c r="G82" s="1">
        <v>1.5578727387076596</v>
      </c>
      <c r="H82" s="1">
        <v>0.96424757566229624</v>
      </c>
      <c r="I82" s="1">
        <v>5.9919995628335025E-3</v>
      </c>
      <c r="J82" s="1">
        <v>0.74049222777880075</v>
      </c>
      <c r="K82" s="1">
        <v>3.8775857586704423E-5</v>
      </c>
      <c r="L82" s="1">
        <v>1.483196001017379</v>
      </c>
      <c r="M82" s="1">
        <v>8.2276201099260599E-5</v>
      </c>
      <c r="N82" s="1">
        <v>0.87467766833174532</v>
      </c>
      <c r="O82" s="1">
        <v>8.5414677210529495E-5</v>
      </c>
      <c r="P82" s="1">
        <v>0.1288265257084564</v>
      </c>
      <c r="Q82" s="1">
        <v>5.8575074134520101E-3</v>
      </c>
      <c r="R82" s="1">
        <v>3.952405926788808E-3</v>
      </c>
      <c r="S82" s="1">
        <v>1.6757088924425112E-4</v>
      </c>
      <c r="T82" s="1">
        <v>0.28252774973435002</v>
      </c>
      <c r="U82" s="1">
        <v>9.8123614907024098E-6</v>
      </c>
    </row>
    <row r="83" spans="1:21" x14ac:dyDescent="0.25">
      <c r="A83" s="102">
        <v>44082</v>
      </c>
      <c r="B83" s="1" t="s">
        <v>2811</v>
      </c>
      <c r="C83" s="5" t="s">
        <v>1679</v>
      </c>
      <c r="D83" s="5">
        <v>57</v>
      </c>
      <c r="E83" s="1">
        <v>1.4835257463301275</v>
      </c>
      <c r="F83" s="1">
        <v>1.3651029901084208E-2</v>
      </c>
      <c r="G83" s="1">
        <v>1.5346743463410708</v>
      </c>
      <c r="H83" s="1">
        <v>0.96667136573117907</v>
      </c>
      <c r="I83" s="1">
        <v>5.6777035739946262E-3</v>
      </c>
      <c r="J83" s="1">
        <v>0.74051242699552666</v>
      </c>
      <c r="K83" s="1">
        <v>4.7317961955052664E-5</v>
      </c>
      <c r="L83" s="1">
        <v>1.4834026428490974</v>
      </c>
      <c r="M83" s="1">
        <v>2.2309078581516333E-4</v>
      </c>
      <c r="N83" s="1">
        <v>0.87486761467317209</v>
      </c>
      <c r="O83" s="1">
        <v>1.3906803266909012E-4</v>
      </c>
      <c r="P83" s="1">
        <v>0.13239971577798251</v>
      </c>
      <c r="Q83" s="1">
        <v>1.7008327267950936E-2</v>
      </c>
      <c r="R83" s="1">
        <v>4.0314381871454346E-3</v>
      </c>
      <c r="S83" s="1">
        <v>3.5905814787040498E-4</v>
      </c>
      <c r="T83" s="1">
        <v>0.28254468837956187</v>
      </c>
      <c r="U83" s="1">
        <v>2.1215120875383229E-5</v>
      </c>
    </row>
    <row r="84" spans="1:21" x14ac:dyDescent="0.25">
      <c r="A84" s="102">
        <v>44082</v>
      </c>
      <c r="B84" s="1" t="s">
        <v>2812</v>
      </c>
      <c r="C84" s="5" t="s">
        <v>1679</v>
      </c>
      <c r="D84" s="5">
        <v>110</v>
      </c>
      <c r="E84" s="1">
        <v>1.5132665911933438</v>
      </c>
      <c r="F84" s="1">
        <v>1.0201794660083743E-2</v>
      </c>
      <c r="G84" s="1">
        <v>1.5729894856601969</v>
      </c>
      <c r="H84" s="1">
        <v>0.96203223542731642</v>
      </c>
      <c r="I84" s="1">
        <v>4.3059359397234027E-3</v>
      </c>
      <c r="J84" s="1">
        <v>0.74047376620905581</v>
      </c>
      <c r="K84" s="1">
        <v>3.5265764782497709E-5</v>
      </c>
      <c r="L84" s="1">
        <v>1.4831452859175478</v>
      </c>
      <c r="M84" s="1">
        <v>1.1147968990434499E-4</v>
      </c>
      <c r="N84" s="1">
        <v>0.87456471802382563</v>
      </c>
      <c r="O84" s="1">
        <v>1.0389854947554766E-4</v>
      </c>
      <c r="P84" s="1">
        <v>9.9129795931787335E-2</v>
      </c>
      <c r="Q84" s="1">
        <v>7.3109582748538317E-3</v>
      </c>
      <c r="R84" s="1">
        <v>2.9431124148902674E-3</v>
      </c>
      <c r="S84" s="1">
        <v>2.4652964645545199E-4</v>
      </c>
      <c r="T84" s="1">
        <v>0.28250077164658555</v>
      </c>
      <c r="U84" s="1">
        <v>1.1600961838737094E-5</v>
      </c>
    </row>
    <row r="85" spans="1:21" x14ac:dyDescent="0.25">
      <c r="A85" s="102">
        <v>44082</v>
      </c>
      <c r="B85" s="1" t="s">
        <v>2813</v>
      </c>
      <c r="C85" s="5" t="s">
        <v>1679</v>
      </c>
      <c r="D85" s="5">
        <v>90</v>
      </c>
      <c r="E85" s="1">
        <v>1.4964669109353939</v>
      </c>
      <c r="F85" s="1">
        <v>2.5281524413355249E-2</v>
      </c>
      <c r="G85" s="1">
        <v>1.5466380540918228</v>
      </c>
      <c r="H85" s="1">
        <v>0.96756116078762266</v>
      </c>
      <c r="I85" s="1">
        <v>4.6873223114272805E-3</v>
      </c>
      <c r="J85" s="1">
        <v>0.74051984244727909</v>
      </c>
      <c r="K85" s="1">
        <v>3.6275272727925876E-5</v>
      </c>
      <c r="L85" s="1">
        <v>1.4832416921094473</v>
      </c>
      <c r="M85" s="1">
        <v>1.4012881197363272E-4</v>
      </c>
      <c r="N85" s="1">
        <v>0.87473580205036872</v>
      </c>
      <c r="O85" s="1">
        <v>2.5745937828351094E-4</v>
      </c>
      <c r="P85" s="1">
        <v>5.997929325723509E-2</v>
      </c>
      <c r="Q85" s="1">
        <v>8.2088975352837754E-3</v>
      </c>
      <c r="R85" s="1">
        <v>1.140781419247536E-3</v>
      </c>
      <c r="S85" s="1">
        <v>3.0577994208773855E-4</v>
      </c>
      <c r="T85" s="1">
        <v>0.282394239559074</v>
      </c>
      <c r="U85" s="1">
        <v>1.7912827267164464E-5</v>
      </c>
    </row>
    <row r="86" spans="1:21" x14ac:dyDescent="0.25">
      <c r="A86" s="102">
        <v>44082</v>
      </c>
      <c r="B86" s="1" t="s">
        <v>2814</v>
      </c>
      <c r="C86" s="5" t="s">
        <v>1679</v>
      </c>
      <c r="D86" s="5">
        <v>57</v>
      </c>
      <c r="E86" s="1">
        <v>1.4894018523754011</v>
      </c>
      <c r="F86" s="1">
        <v>2.3388835506420829E-2</v>
      </c>
      <c r="G86" s="1">
        <v>1.5548918146030066</v>
      </c>
      <c r="H86" s="1">
        <v>0.95788133835901224</v>
      </c>
      <c r="I86" s="1">
        <v>5.3059329753310271E-3</v>
      </c>
      <c r="J86" s="1">
        <v>0.74043917588773223</v>
      </c>
      <c r="K86" s="1">
        <v>4.422494607400885E-5</v>
      </c>
      <c r="L86" s="1">
        <v>1.4835384322048366</v>
      </c>
      <c r="M86" s="1">
        <v>2.9157506591345034E-4</v>
      </c>
      <c r="N86" s="1">
        <v>0.87480776095594404</v>
      </c>
      <c r="O86" s="1">
        <v>2.3819381232981487E-4</v>
      </c>
      <c r="P86" s="1">
        <v>7.8154464473792845E-2</v>
      </c>
      <c r="Q86" s="1">
        <v>3.2512042908678022E-3</v>
      </c>
      <c r="R86" s="1">
        <v>2.8761008002620623E-3</v>
      </c>
      <c r="S86" s="1">
        <v>1.8130121361082351E-4</v>
      </c>
      <c r="T86" s="1">
        <v>0.28252517948414213</v>
      </c>
      <c r="U86" s="1">
        <v>2.116990869940696E-5</v>
      </c>
    </row>
    <row r="87" spans="1:21" x14ac:dyDescent="0.25">
      <c r="A87" s="102">
        <v>44082</v>
      </c>
      <c r="B87" s="1" t="s">
        <v>2815</v>
      </c>
      <c r="C87" s="5" t="s">
        <v>1679</v>
      </c>
      <c r="D87" s="5">
        <v>115</v>
      </c>
      <c r="E87" s="1">
        <v>1.5101923043397283</v>
      </c>
      <c r="F87" s="1">
        <v>1.8003111453963376E-2</v>
      </c>
      <c r="G87" s="1">
        <v>1.5790507712338016</v>
      </c>
      <c r="H87" s="1">
        <v>0.95639249342168375</v>
      </c>
      <c r="I87" s="1">
        <v>4.237990032409906E-3</v>
      </c>
      <c r="J87" s="1">
        <v>0.74042676941520291</v>
      </c>
      <c r="K87" s="1">
        <v>3.3790827076294286E-5</v>
      </c>
      <c r="L87" s="1">
        <v>1.4830773409198719</v>
      </c>
      <c r="M87" s="1">
        <v>8.1987429593873373E-5</v>
      </c>
      <c r="N87" s="1">
        <v>0.87459602334273712</v>
      </c>
      <c r="O87" s="1">
        <v>1.8335599522466877E-4</v>
      </c>
      <c r="P87" s="1">
        <v>6.4100750986837346E-2</v>
      </c>
      <c r="Q87" s="1">
        <v>2.9519216879673065E-3</v>
      </c>
      <c r="R87" s="1">
        <v>2.1565415819665605E-3</v>
      </c>
      <c r="S87" s="1">
        <v>1.1042434678283868E-4</v>
      </c>
      <c r="T87" s="1">
        <v>0.28252537449106757</v>
      </c>
      <c r="U87" s="1">
        <v>1.1608463884339602E-5</v>
      </c>
    </row>
    <row r="88" spans="1:21" x14ac:dyDescent="0.25">
      <c r="A88" s="102">
        <v>44082</v>
      </c>
      <c r="B88" s="1" t="s">
        <v>2816</v>
      </c>
      <c r="C88" s="5" t="s">
        <v>1679</v>
      </c>
      <c r="D88" s="5">
        <v>120</v>
      </c>
      <c r="E88" s="1">
        <v>1.5117559465130328</v>
      </c>
      <c r="F88" s="1">
        <v>1.0735180399488734E-2</v>
      </c>
      <c r="G88" s="1">
        <v>1.5636260510931121</v>
      </c>
      <c r="H88" s="1">
        <v>0.96682703991544683</v>
      </c>
      <c r="I88" s="1">
        <v>4.8672839167480421E-3</v>
      </c>
      <c r="J88" s="1">
        <v>0.74051372436128016</v>
      </c>
      <c r="K88" s="1">
        <v>2.8968101651855293E-5</v>
      </c>
      <c r="L88" s="1">
        <v>1.4832762741438537</v>
      </c>
      <c r="M88" s="1">
        <v>6.5971739777730321E-5</v>
      </c>
      <c r="N88" s="1">
        <v>0.87458010070775916</v>
      </c>
      <c r="O88" s="1">
        <v>1.093190975930756E-4</v>
      </c>
      <c r="P88" s="1">
        <v>9.2455629317157881E-2</v>
      </c>
      <c r="Q88" s="1">
        <v>5.5403469902306985E-3</v>
      </c>
      <c r="R88" s="1">
        <v>3.7676446969626787E-3</v>
      </c>
      <c r="S88" s="1">
        <v>1.7095308210414285E-4</v>
      </c>
      <c r="T88" s="1">
        <v>0.28242398650695189</v>
      </c>
      <c r="U88" s="1">
        <v>1.2636084406605144E-5</v>
      </c>
    </row>
    <row r="89" spans="1:21" x14ac:dyDescent="0.25">
      <c r="A89" s="102">
        <v>44082</v>
      </c>
      <c r="B89" s="1" t="s">
        <v>2817</v>
      </c>
      <c r="C89" s="5" t="s">
        <v>1679</v>
      </c>
      <c r="D89" s="5">
        <v>120</v>
      </c>
      <c r="E89" s="1">
        <v>1.5208345258550744</v>
      </c>
      <c r="F89" s="1">
        <v>0.18326578259447901</v>
      </c>
      <c r="G89" s="1">
        <v>1.5795333883614813</v>
      </c>
      <c r="H89" s="1">
        <v>0.96283784632922653</v>
      </c>
      <c r="I89" s="1">
        <v>5.8436292640664826E-3</v>
      </c>
      <c r="J89" s="1">
        <v>0.74048047972584974</v>
      </c>
      <c r="K89" s="1">
        <v>3.5232843747943926E-5</v>
      </c>
      <c r="L89" s="1">
        <v>1.48318493466157</v>
      </c>
      <c r="M89" s="1">
        <v>6.34394181527041E-5</v>
      </c>
      <c r="N89" s="1">
        <v>0.87448765887426694</v>
      </c>
      <c r="O89" s="1">
        <v>1.8629182512075639E-3</v>
      </c>
      <c r="P89" s="1">
        <v>1.7610400528098948E-2</v>
      </c>
      <c r="Q89" s="1">
        <v>1.70038930438538E-3</v>
      </c>
      <c r="R89" s="1">
        <v>7.0770416248620602E-5</v>
      </c>
      <c r="S89" s="1">
        <v>8.536498315853438E-5</v>
      </c>
      <c r="T89" s="1">
        <v>0.28218164846097404</v>
      </c>
      <c r="U89" s="1">
        <v>9.1573856980135112E-6</v>
      </c>
    </row>
    <row r="90" spans="1:21" x14ac:dyDescent="0.25">
      <c r="A90" s="102">
        <v>44082</v>
      </c>
      <c r="B90" s="1" t="s">
        <v>2818</v>
      </c>
      <c r="C90" s="5" t="s">
        <v>1679</v>
      </c>
      <c r="D90" s="5">
        <v>120</v>
      </c>
      <c r="E90" s="1">
        <v>1.4973598364476128</v>
      </c>
      <c r="F90" s="1">
        <v>1.1703480541739468E-2</v>
      </c>
      <c r="G90" s="1">
        <v>1.5595683588356013</v>
      </c>
      <c r="H90" s="1">
        <v>0.9601117052448831</v>
      </c>
      <c r="I90" s="1">
        <v>5.3715058952065993E-3</v>
      </c>
      <c r="J90" s="1">
        <v>0.74045776181560108</v>
      </c>
      <c r="K90" s="1">
        <v>3.4543463309865866E-5</v>
      </c>
      <c r="L90" s="1">
        <v>1.4831171149170967</v>
      </c>
      <c r="M90" s="1">
        <v>7.5040070889500365E-5</v>
      </c>
      <c r="N90" s="1">
        <v>0.87472670786306028</v>
      </c>
      <c r="O90" s="1">
        <v>1.1920352143080811E-4</v>
      </c>
      <c r="P90" s="1">
        <v>0.10245717862969447</v>
      </c>
      <c r="Q90" s="1">
        <v>7.9821126384080274E-3</v>
      </c>
      <c r="R90" s="1">
        <v>4.1938483098912247E-3</v>
      </c>
      <c r="S90" s="1">
        <v>2.2849555106674372E-4</v>
      </c>
      <c r="T90" s="1">
        <v>0.28256959914843327</v>
      </c>
      <c r="U90" s="1">
        <v>1.2538562860324359E-5</v>
      </c>
    </row>
    <row r="91" spans="1:21" x14ac:dyDescent="0.25">
      <c r="A91" s="102">
        <v>44082</v>
      </c>
      <c r="B91" s="1" t="s">
        <v>2819</v>
      </c>
      <c r="C91" s="5" t="s">
        <v>1679</v>
      </c>
      <c r="D91" s="5">
        <v>101</v>
      </c>
      <c r="E91" s="1">
        <v>1.4940250897582299</v>
      </c>
      <c r="F91" s="1">
        <v>1.555738333212422E-2</v>
      </c>
      <c r="G91" s="1">
        <v>1.5323198121050465</v>
      </c>
      <c r="H91" s="1">
        <v>0.9750086620010423</v>
      </c>
      <c r="I91" s="1">
        <v>2.7878513390400829E-3</v>
      </c>
      <c r="J91" s="1">
        <v>0.74058191199524459</v>
      </c>
      <c r="K91" s="1">
        <v>1.9054303683674088E-5</v>
      </c>
      <c r="L91" s="1">
        <v>1.4834598088822193</v>
      </c>
      <c r="M91" s="1">
        <v>4.9573460420661559E-5</v>
      </c>
      <c r="N91" s="1">
        <v>0.87476067177350514</v>
      </c>
      <c r="O91" s="1">
        <v>1.5843353107638882E-4</v>
      </c>
      <c r="P91" s="1">
        <v>5.8314139413475873E-2</v>
      </c>
      <c r="Q91" s="1">
        <v>2.9004376810236542E-3</v>
      </c>
      <c r="R91" s="1">
        <v>2.1447459151391402E-3</v>
      </c>
      <c r="S91" s="1">
        <v>9.1746873606938524E-5</v>
      </c>
      <c r="T91" s="1">
        <v>0.28223418161597896</v>
      </c>
      <c r="U91" s="1">
        <v>2.5393823674884648E-5</v>
      </c>
    </row>
    <row r="92" spans="1:21" x14ac:dyDescent="0.25">
      <c r="A92" s="102">
        <v>44082</v>
      </c>
      <c r="B92" s="1" t="s">
        <v>2820</v>
      </c>
      <c r="C92" s="5" t="s">
        <v>1679</v>
      </c>
      <c r="D92" s="5">
        <v>110</v>
      </c>
      <c r="E92" s="1">
        <v>1.5123700439508463</v>
      </c>
      <c r="F92" s="1">
        <v>1.7042986679718451E-2</v>
      </c>
      <c r="G92" s="1">
        <v>1.5771867920012987</v>
      </c>
      <c r="H92" s="1">
        <v>0.95890356907680785</v>
      </c>
      <c r="I92" s="1">
        <v>2.926285210561856E-3</v>
      </c>
      <c r="J92" s="1">
        <v>0.74044769420700307</v>
      </c>
      <c r="K92" s="1">
        <v>2.4898827367063378E-5</v>
      </c>
      <c r="L92" s="1">
        <v>1.4831576292238173</v>
      </c>
      <c r="M92" s="1">
        <v>5.7199371949957195E-5</v>
      </c>
      <c r="N92" s="1">
        <v>0.87457384740662358</v>
      </c>
      <c r="O92" s="1">
        <v>1.7354105954238536E-4</v>
      </c>
      <c r="P92" s="1">
        <v>5.4602889687340006E-2</v>
      </c>
      <c r="Q92" s="1">
        <v>1.445288313300348E-3</v>
      </c>
      <c r="R92" s="1">
        <v>1.9681980141628298E-3</v>
      </c>
      <c r="S92" s="1">
        <v>3.1998609688701775E-5</v>
      </c>
      <c r="T92" s="1">
        <v>0.28253050272003433</v>
      </c>
      <c r="U92" s="1">
        <v>1.02334602005181E-5</v>
      </c>
    </row>
    <row r="93" spans="1:21" x14ac:dyDescent="0.25">
      <c r="A93" s="102">
        <v>44082</v>
      </c>
      <c r="B93" s="1" t="s">
        <v>2821</v>
      </c>
      <c r="C93" s="5" t="s">
        <v>1679</v>
      </c>
      <c r="D93" s="5">
        <v>110</v>
      </c>
      <c r="E93" s="1">
        <v>1.5077370180562732</v>
      </c>
      <c r="F93" s="1">
        <v>9.902468817681899E-3</v>
      </c>
      <c r="G93" s="1">
        <v>1.5667290158092524</v>
      </c>
      <c r="H93" s="1">
        <v>0.96234703183657555</v>
      </c>
      <c r="I93" s="1">
        <v>3.8821200697616832E-3</v>
      </c>
      <c r="J93" s="1">
        <v>0.74047638954140926</v>
      </c>
      <c r="K93" s="1">
        <v>2.8010073464397026E-5</v>
      </c>
      <c r="L93" s="1">
        <v>1.4832164643112458</v>
      </c>
      <c r="M93" s="1">
        <v>5.8464541037555314E-5</v>
      </c>
      <c r="N93" s="1">
        <v>0.87462102621271676</v>
      </c>
      <c r="O93" s="1">
        <v>1.0084007012125147E-4</v>
      </c>
      <c r="P93" s="1">
        <v>0.12736897252748</v>
      </c>
      <c r="Q93" s="1">
        <v>5.1605350965198502E-3</v>
      </c>
      <c r="R93" s="1">
        <v>4.3694046378851183E-3</v>
      </c>
      <c r="S93" s="1">
        <v>1.3669816269037675E-4</v>
      </c>
      <c r="T93" s="1">
        <v>0.28254384831912632</v>
      </c>
      <c r="U93" s="1">
        <v>1.0580066426278026E-5</v>
      </c>
    </row>
    <row r="94" spans="1:21" x14ac:dyDescent="0.25">
      <c r="A94" s="102">
        <v>44082</v>
      </c>
      <c r="B94" s="1" t="s">
        <v>2822</v>
      </c>
      <c r="C94" s="5" t="s">
        <v>1679</v>
      </c>
      <c r="D94" s="5">
        <v>120</v>
      </c>
      <c r="E94" s="1">
        <v>1.5265860477874182</v>
      </c>
      <c r="F94" s="1">
        <v>1.8183887403396496E-2</v>
      </c>
      <c r="G94" s="1">
        <v>1.6020763736239167</v>
      </c>
      <c r="H94" s="1">
        <v>0.95287969594998867</v>
      </c>
      <c r="I94" s="1">
        <v>3.8454351987953672E-3</v>
      </c>
      <c r="J94" s="1">
        <v>0.74039749826837176</v>
      </c>
      <c r="K94" s="1">
        <v>3.041944795834007E-5</v>
      </c>
      <c r="L94" s="1">
        <v>1.4830716529694246</v>
      </c>
      <c r="M94" s="1">
        <v>5.3124063223382619E-5</v>
      </c>
      <c r="N94" s="1">
        <v>0.87442909956539616</v>
      </c>
      <c r="O94" s="1">
        <v>1.8509770319534839E-4</v>
      </c>
      <c r="P94" s="1">
        <v>5.965257431340492E-2</v>
      </c>
      <c r="Q94" s="1">
        <v>1.9395971960687161E-3</v>
      </c>
      <c r="R94" s="1">
        <v>2.2846824129895871E-3</v>
      </c>
      <c r="S94" s="1">
        <v>3.5610997847674165E-5</v>
      </c>
      <c r="T94" s="1">
        <v>0.28248547038894273</v>
      </c>
      <c r="U94" s="1">
        <v>9.8058708486742972E-6</v>
      </c>
    </row>
    <row r="95" spans="1:21" x14ac:dyDescent="0.25">
      <c r="A95" s="102">
        <v>44082</v>
      </c>
      <c r="B95" s="1" t="s">
        <v>2823</v>
      </c>
      <c r="C95" s="5" t="s">
        <v>1679</v>
      </c>
      <c r="D95" s="5">
        <v>120</v>
      </c>
      <c r="E95" s="1">
        <v>1.5080538543041468</v>
      </c>
      <c r="F95" s="1">
        <v>7.6548081951655798E-3</v>
      </c>
      <c r="G95" s="1">
        <v>1.5742624176396516</v>
      </c>
      <c r="H95" s="1">
        <v>0.95794312143030536</v>
      </c>
      <c r="I95" s="1">
        <v>4.4834581250005135E-3</v>
      </c>
      <c r="J95" s="1">
        <v>0.74043969072755589</v>
      </c>
      <c r="K95" s="1">
        <v>2.6564715096819743E-5</v>
      </c>
      <c r="L95" s="1">
        <v>1.4831393076441806</v>
      </c>
      <c r="M95" s="1">
        <v>6.5156670330553636E-5</v>
      </c>
      <c r="N95" s="1">
        <v>0.87461779974003018</v>
      </c>
      <c r="O95" s="1">
        <v>7.7942193213438216E-5</v>
      </c>
      <c r="P95" s="1">
        <v>0.17040658515299523</v>
      </c>
      <c r="Q95" s="1">
        <v>7.6274237613026047E-3</v>
      </c>
      <c r="R95" s="1">
        <v>5.4432614279575952E-3</v>
      </c>
      <c r="S95" s="1">
        <v>2.2619071265206152E-4</v>
      </c>
      <c r="T95" s="1">
        <v>0.28256123285594764</v>
      </c>
      <c r="U95" s="1">
        <v>1.0679872671761425E-5</v>
      </c>
    </row>
    <row r="96" spans="1:21" x14ac:dyDescent="0.25">
      <c r="A96" s="102">
        <v>44082</v>
      </c>
      <c r="B96" s="1" t="s">
        <v>2824</v>
      </c>
      <c r="C96" s="5" t="s">
        <v>2277</v>
      </c>
      <c r="D96" s="5">
        <v>90</v>
      </c>
      <c r="E96" s="1">
        <v>1.4935048208841821</v>
      </c>
      <c r="F96" s="1">
        <v>1.4987376811002711E-2</v>
      </c>
      <c r="G96" s="1">
        <v>1.5600577011358854</v>
      </c>
      <c r="H96" s="1">
        <v>0.95733947519809959</v>
      </c>
      <c r="I96" s="1">
        <v>3.7724924589166106E-3</v>
      </c>
      <c r="J96" s="1">
        <v>0.74043466054427709</v>
      </c>
      <c r="K96" s="1">
        <v>2.6429579128756439E-5</v>
      </c>
      <c r="L96" s="1">
        <v>1.4831214983038596</v>
      </c>
      <c r="M96" s="1">
        <v>1.0306091117282509E-4</v>
      </c>
      <c r="N96" s="1">
        <v>0.87476597075530516</v>
      </c>
      <c r="O96" s="1">
        <v>1.5262389467971668E-4</v>
      </c>
      <c r="P96" s="1">
        <v>0.1122830360284327</v>
      </c>
      <c r="Q96" s="1">
        <v>3.3635904834756754E-3</v>
      </c>
      <c r="R96" s="1">
        <v>4.2583507881122388E-3</v>
      </c>
      <c r="S96" s="1">
        <v>1.054826457775501E-4</v>
      </c>
      <c r="T96" s="1">
        <v>0.28263760136716282</v>
      </c>
      <c r="U96" s="1">
        <v>1.2190684240490465E-5</v>
      </c>
    </row>
    <row r="97" spans="1:21" x14ac:dyDescent="0.25">
      <c r="A97" s="102">
        <v>44082</v>
      </c>
      <c r="B97" s="1" t="s">
        <v>2825</v>
      </c>
      <c r="C97" s="5" t="s">
        <v>2277</v>
      </c>
      <c r="D97" s="5">
        <v>80</v>
      </c>
      <c r="E97" s="1">
        <v>1.50153418399445</v>
      </c>
      <c r="F97" s="1">
        <v>3.6719701737103684E-2</v>
      </c>
      <c r="G97" s="1">
        <v>1.5837003587900902</v>
      </c>
      <c r="H97" s="1">
        <v>0.94811760044152982</v>
      </c>
      <c r="I97" s="1">
        <v>5.1046831050749839E-3</v>
      </c>
      <c r="J97" s="1">
        <v>0.74035781892233565</v>
      </c>
      <c r="K97" s="1">
        <v>4.4972577667132345E-5</v>
      </c>
      <c r="L97" s="1">
        <v>1.4830156871207485</v>
      </c>
      <c r="M97" s="1">
        <v>1.5300667296268362E-4</v>
      </c>
      <c r="N97" s="1">
        <v>0.87468419459839952</v>
      </c>
      <c r="O97" s="1">
        <v>3.7280671377424543E-4</v>
      </c>
      <c r="P97" s="1">
        <v>0.11663653897112772</v>
      </c>
      <c r="Q97" s="1">
        <v>5.9530941057126755E-3</v>
      </c>
      <c r="R97" s="1">
        <v>5.0721046549824953E-3</v>
      </c>
      <c r="S97" s="1">
        <v>2.1175036262306143E-4</v>
      </c>
      <c r="T97" s="1">
        <v>0.28262049345682949</v>
      </c>
      <c r="U97" s="1">
        <v>1.8431124504905792E-5</v>
      </c>
    </row>
    <row r="98" spans="1:21" x14ac:dyDescent="0.25">
      <c r="A98" s="102">
        <v>44082</v>
      </c>
      <c r="B98" s="1" t="s">
        <v>2826</v>
      </c>
      <c r="C98" s="5" t="s">
        <v>2277</v>
      </c>
      <c r="D98" s="5">
        <v>80</v>
      </c>
      <c r="E98" s="1">
        <v>1.4791871871327764</v>
      </c>
      <c r="F98" s="1">
        <v>1.2838252519123043E-2</v>
      </c>
      <c r="G98" s="1">
        <v>1.5595908985049338</v>
      </c>
      <c r="H98" s="1">
        <v>0.94844563952685634</v>
      </c>
      <c r="I98" s="1">
        <v>3.9473061097789362E-3</v>
      </c>
      <c r="J98" s="1">
        <v>0.74036055218368879</v>
      </c>
      <c r="K98" s="1">
        <v>3.2042614529719107E-5</v>
      </c>
      <c r="L98" s="1">
        <v>1.4829842810164862</v>
      </c>
      <c r="M98" s="1">
        <v>6.4334351240799776E-5</v>
      </c>
      <c r="N98" s="1">
        <v>0.87491180964444304</v>
      </c>
      <c r="O98" s="1">
        <v>1.3078490553181015E-4</v>
      </c>
      <c r="P98" s="1">
        <v>9.2936966889683642E-2</v>
      </c>
      <c r="Q98" s="1">
        <v>2.4165124581314885E-3</v>
      </c>
      <c r="R98" s="1">
        <v>3.7622329994854865E-3</v>
      </c>
      <c r="S98" s="1">
        <v>7.3818420574343422E-5</v>
      </c>
      <c r="T98" s="1">
        <v>0.28264100333839237</v>
      </c>
      <c r="U98" s="1">
        <v>1.113458578831698E-5</v>
      </c>
    </row>
    <row r="99" spans="1:21" x14ac:dyDescent="0.25">
      <c r="A99" s="102">
        <v>44082</v>
      </c>
      <c r="B99" s="1" t="s">
        <v>2827</v>
      </c>
      <c r="C99" s="5" t="s">
        <v>2277</v>
      </c>
      <c r="D99" s="5">
        <v>65</v>
      </c>
      <c r="E99" s="1">
        <v>1.4529314439370167</v>
      </c>
      <c r="F99" s="1">
        <v>1.4117551435394615E-2</v>
      </c>
      <c r="G99" s="1">
        <v>1.5537070049630664</v>
      </c>
      <c r="H99" s="1">
        <v>0.93513863250655471</v>
      </c>
      <c r="I99" s="1">
        <v>3.1293123159723858E-3</v>
      </c>
      <c r="J99" s="1">
        <v>0.74024968468823948</v>
      </c>
      <c r="K99" s="1">
        <v>2.9554162285537258E-5</v>
      </c>
      <c r="L99" s="1">
        <v>1.4828031194018358</v>
      </c>
      <c r="M99" s="1">
        <v>1.9466024965730629E-4</v>
      </c>
      <c r="N99" s="1">
        <v>0.87517931285421779</v>
      </c>
      <c r="O99" s="1">
        <v>1.4390911613736135E-4</v>
      </c>
      <c r="P99" s="1">
        <v>0.14465929229603239</v>
      </c>
      <c r="Q99" s="1">
        <v>7.3438280655872337E-3</v>
      </c>
      <c r="R99" s="1">
        <v>5.2325628606475338E-3</v>
      </c>
      <c r="S99" s="1">
        <v>1.7467908934115048E-4</v>
      </c>
      <c r="T99" s="1">
        <v>0.28264162253718345</v>
      </c>
      <c r="U99" s="1">
        <v>1.391879299096313E-5</v>
      </c>
    </row>
    <row r="100" spans="1:21" x14ac:dyDescent="0.25">
      <c r="A100" s="102">
        <v>44082</v>
      </c>
      <c r="B100" s="1" t="s">
        <v>2828</v>
      </c>
      <c r="C100" s="5" t="s">
        <v>2277</v>
      </c>
      <c r="D100" s="5">
        <v>102</v>
      </c>
      <c r="E100" s="1">
        <v>1.4692460869867987</v>
      </c>
      <c r="F100" s="1">
        <v>1.0353781892004971E-2</v>
      </c>
      <c r="G100" s="1">
        <v>1.5611742457996474</v>
      </c>
      <c r="H100" s="1">
        <v>0.94111601631900976</v>
      </c>
      <c r="I100" s="1">
        <v>4.0083592575224231E-3</v>
      </c>
      <c r="J100" s="1">
        <v>0.7402994832822537</v>
      </c>
      <c r="K100" s="1">
        <v>3.3928722003920163E-5</v>
      </c>
      <c r="L100" s="1">
        <v>1.4829040184697042</v>
      </c>
      <c r="M100" s="1">
        <v>7.5119036321888622E-5</v>
      </c>
      <c r="N100" s="1">
        <v>0.87501308362511587</v>
      </c>
      <c r="O100" s="1">
        <v>1.0549361898143848E-4</v>
      </c>
      <c r="P100" s="1">
        <v>0.10141212422066538</v>
      </c>
      <c r="Q100" s="1">
        <v>5.3851300021979789E-3</v>
      </c>
      <c r="R100" s="1">
        <v>3.4100379874611674E-3</v>
      </c>
      <c r="S100" s="1">
        <v>2.2015352967786207E-4</v>
      </c>
      <c r="T100" s="1">
        <v>0.28257540598500497</v>
      </c>
      <c r="U100" s="1">
        <v>1.3337993723076969E-5</v>
      </c>
    </row>
    <row r="101" spans="1:21" x14ac:dyDescent="0.25">
      <c r="A101" s="102">
        <v>44082</v>
      </c>
      <c r="B101" s="1" t="s">
        <v>2829</v>
      </c>
      <c r="C101" s="5" t="s">
        <v>2277</v>
      </c>
      <c r="D101" s="5">
        <v>110</v>
      </c>
      <c r="E101" s="1">
        <v>1.463080644082261</v>
      </c>
      <c r="F101" s="1">
        <v>1.1962086587277871E-2</v>
      </c>
      <c r="G101" s="1">
        <v>1.5526981280086918</v>
      </c>
      <c r="H101" s="1">
        <v>0.94228273847321264</v>
      </c>
      <c r="I101" s="1">
        <v>4.0882687035988822E-3</v>
      </c>
      <c r="J101" s="1">
        <v>0.74030920383231968</v>
      </c>
      <c r="K101" s="1">
        <v>3.1077592481722186E-5</v>
      </c>
      <c r="L101" s="1">
        <v>1.4829155317845706</v>
      </c>
      <c r="M101" s="1">
        <v>6.0792275961473369E-5</v>
      </c>
      <c r="N101" s="1">
        <v>0.87507589935842867</v>
      </c>
      <c r="O101" s="1">
        <v>1.2191681164752571E-4</v>
      </c>
      <c r="P101" s="1">
        <v>0.13370344719609809</v>
      </c>
      <c r="Q101" s="1">
        <v>4.221991603003435E-3</v>
      </c>
      <c r="R101" s="1">
        <v>5.1822126662839111E-3</v>
      </c>
      <c r="S101" s="1">
        <v>1.8644614399728168E-4</v>
      </c>
      <c r="T101" s="1">
        <v>0.28268625141260284</v>
      </c>
      <c r="U101" s="1">
        <v>1.2981521782095681E-5</v>
      </c>
    </row>
    <row r="102" spans="1:21" x14ac:dyDescent="0.25">
      <c r="A102" s="102">
        <v>44082</v>
      </c>
      <c r="B102" s="1" t="s">
        <v>2830</v>
      </c>
      <c r="C102" s="5" t="s">
        <v>2277</v>
      </c>
      <c r="D102" s="5">
        <v>37</v>
      </c>
      <c r="E102" s="1">
        <v>1.4351486252742314</v>
      </c>
      <c r="F102" s="1">
        <v>3.899911596992809E-2</v>
      </c>
      <c r="G102" s="1">
        <v>1.5459514755052974</v>
      </c>
      <c r="H102" s="1">
        <v>0.92832708400834507</v>
      </c>
      <c r="I102" s="1">
        <v>1.6109174724382443E-2</v>
      </c>
      <c r="J102" s="1">
        <v>0.74019294061104723</v>
      </c>
      <c r="K102" s="1">
        <v>1.3433727485648433E-4</v>
      </c>
      <c r="L102" s="1">
        <v>1.4832114822528557</v>
      </c>
      <c r="M102" s="1">
        <v>9.4505154116452305E-4</v>
      </c>
      <c r="N102" s="1">
        <v>0.87536053723442375</v>
      </c>
      <c r="O102" s="1">
        <v>3.9825611308775405E-4</v>
      </c>
      <c r="P102" s="1">
        <v>8.9622333153613676E-2</v>
      </c>
      <c r="Q102" s="1">
        <v>5.7405094737336048E-3</v>
      </c>
      <c r="R102" s="1">
        <v>3.2266416848236931E-3</v>
      </c>
      <c r="S102" s="1">
        <v>3.990604194161352E-5</v>
      </c>
      <c r="T102" s="1">
        <v>0.28263803553392686</v>
      </c>
      <c r="U102" s="1">
        <v>3.3238029113545419E-5</v>
      </c>
    </row>
    <row r="103" spans="1:21" x14ac:dyDescent="0.25">
      <c r="A103" s="102">
        <v>44082</v>
      </c>
      <c r="B103" s="1" t="s">
        <v>2831</v>
      </c>
      <c r="C103" s="5" t="s">
        <v>2277</v>
      </c>
      <c r="D103" s="5">
        <v>65</v>
      </c>
      <c r="E103" s="1">
        <v>1.460964267058138</v>
      </c>
      <c r="F103" s="1">
        <v>1.4850686270694352E-2</v>
      </c>
      <c r="G103" s="1">
        <v>1.5467058761355952</v>
      </c>
      <c r="H103" s="1">
        <v>0.94456502014999744</v>
      </c>
      <c r="I103" s="1">
        <v>5.2692301265433632E-3</v>
      </c>
      <c r="J103" s="1">
        <v>0.74032821903983215</v>
      </c>
      <c r="K103" s="1">
        <v>4.2415281358686728E-5</v>
      </c>
      <c r="L103" s="1">
        <v>1.483053564594349</v>
      </c>
      <c r="M103" s="1">
        <v>1.1262957215961943E-4</v>
      </c>
      <c r="N103" s="1">
        <v>0.87509746280269862</v>
      </c>
      <c r="O103" s="1">
        <v>1.5132724578668656E-4</v>
      </c>
      <c r="P103" s="1">
        <v>0.12788235356243291</v>
      </c>
      <c r="Q103" s="1">
        <v>9.9006513273124704E-3</v>
      </c>
      <c r="R103" s="1">
        <v>4.8397192070303244E-3</v>
      </c>
      <c r="S103" s="1">
        <v>4.1225521545156039E-4</v>
      </c>
      <c r="T103" s="1">
        <v>0.28263297365113804</v>
      </c>
      <c r="U103" s="1">
        <v>1.9258314642574698E-5</v>
      </c>
    </row>
    <row r="104" spans="1:21" x14ac:dyDescent="0.25">
      <c r="A104" s="102">
        <v>44082</v>
      </c>
      <c r="B104" s="1" t="s">
        <v>2832</v>
      </c>
      <c r="C104" s="5" t="s">
        <v>2277</v>
      </c>
      <c r="D104" s="5">
        <v>50</v>
      </c>
      <c r="E104" s="1">
        <v>1.468055913740655</v>
      </c>
      <c r="F104" s="1">
        <v>1.5199717558745853E-2</v>
      </c>
      <c r="G104" s="1">
        <v>1.5638054781502413</v>
      </c>
      <c r="H104" s="1">
        <v>0.93877143561177168</v>
      </c>
      <c r="I104" s="1">
        <v>4.6658889981399197E-3</v>
      </c>
      <c r="J104" s="1">
        <v>0.74027994978512612</v>
      </c>
      <c r="K104" s="1">
        <v>3.8873477407646488E-5</v>
      </c>
      <c r="L104" s="1">
        <v>1.4828375960689502</v>
      </c>
      <c r="M104" s="1">
        <v>6.8621548768436799E-5</v>
      </c>
      <c r="N104" s="1">
        <v>0.87502520918381355</v>
      </c>
      <c r="O104" s="1">
        <v>1.5485166743188096E-4</v>
      </c>
      <c r="P104" s="1">
        <v>0.14040877355518158</v>
      </c>
      <c r="Q104" s="1">
        <v>5.8552043919050372E-3</v>
      </c>
      <c r="R104" s="1">
        <v>5.5607479255415813E-3</v>
      </c>
      <c r="S104" s="1">
        <v>2.1860000350991754E-4</v>
      </c>
      <c r="T104" s="1">
        <v>0.2826676405074261</v>
      </c>
      <c r="U104" s="1">
        <v>1.4698264234965313E-5</v>
      </c>
    </row>
    <row r="105" spans="1:21" x14ac:dyDescent="0.25">
      <c r="A105" s="102">
        <v>44082</v>
      </c>
      <c r="B105" s="1" t="s">
        <v>2833</v>
      </c>
      <c r="C105" s="5" t="s">
        <v>2277</v>
      </c>
      <c r="D105" s="5">
        <v>60</v>
      </c>
      <c r="E105" s="1">
        <v>1.4554019696385907</v>
      </c>
      <c r="F105" s="1">
        <v>1.8318786067247319E-2</v>
      </c>
      <c r="G105" s="1">
        <v>1.5453694702587017</v>
      </c>
      <c r="H105" s="1">
        <v>0.94178253009938773</v>
      </c>
      <c r="I105" s="1">
        <v>5.5812673700975455E-3</v>
      </c>
      <c r="J105" s="1">
        <v>0.74030503632872002</v>
      </c>
      <c r="K105" s="1">
        <v>4.6497691916177571E-5</v>
      </c>
      <c r="L105" s="1">
        <v>1.4829767161960892</v>
      </c>
      <c r="M105" s="1">
        <v>9.3511260288390891E-5</v>
      </c>
      <c r="N105" s="1">
        <v>0.87515413874034631</v>
      </c>
      <c r="O105" s="1">
        <v>1.8663186759729903E-4</v>
      </c>
      <c r="P105" s="1">
        <v>0.14983669999327856</v>
      </c>
      <c r="Q105" s="1">
        <v>4.4651254797421084E-3</v>
      </c>
      <c r="R105" s="1">
        <v>5.8527519401767201E-3</v>
      </c>
      <c r="S105" s="1">
        <v>1.4446511743665527E-4</v>
      </c>
      <c r="T105" s="1">
        <v>0.2826462282178655</v>
      </c>
      <c r="U105" s="1">
        <v>1.6732329382880869E-5</v>
      </c>
    </row>
    <row r="106" spans="1:21" x14ac:dyDescent="0.25">
      <c r="A106" s="102">
        <v>44082</v>
      </c>
      <c r="B106" s="1" t="s">
        <v>2834</v>
      </c>
      <c r="C106" s="5" t="s">
        <v>2277</v>
      </c>
      <c r="D106" s="5">
        <v>80</v>
      </c>
      <c r="E106" s="1">
        <v>1.46190909529805</v>
      </c>
      <c r="F106" s="1">
        <v>9.7851744864396947E-3</v>
      </c>
      <c r="G106" s="1">
        <v>1.5649188927542035</v>
      </c>
      <c r="H106" s="1">
        <v>0.93417563176398255</v>
      </c>
      <c r="I106" s="1">
        <v>2.330506219346207E-3</v>
      </c>
      <c r="J106" s="1">
        <v>0.74024166207974307</v>
      </c>
      <c r="K106" s="1">
        <v>2.2142427372666372E-5</v>
      </c>
      <c r="L106" s="1">
        <v>1.4827304606907561</v>
      </c>
      <c r="M106" s="1">
        <v>6.1772862370649274E-5</v>
      </c>
      <c r="N106" s="1">
        <v>0.87508783602551321</v>
      </c>
      <c r="O106" s="1">
        <v>9.9686064450533283E-5</v>
      </c>
      <c r="P106" s="1">
        <v>0.14699856076737178</v>
      </c>
      <c r="Q106" s="1">
        <v>1.5979702098140878E-3</v>
      </c>
      <c r="R106" s="1">
        <v>5.3614981683542456E-3</v>
      </c>
      <c r="S106" s="1">
        <v>9.0738321646383191E-5</v>
      </c>
      <c r="T106" s="1">
        <v>0.28262680916648092</v>
      </c>
      <c r="U106" s="1">
        <v>1.4002926538808311E-5</v>
      </c>
    </row>
    <row r="107" spans="1:21" x14ac:dyDescent="0.25">
      <c r="A107" s="102">
        <v>44082</v>
      </c>
      <c r="B107" s="1" t="s">
        <v>2835</v>
      </c>
      <c r="C107" s="5" t="s">
        <v>2277</v>
      </c>
      <c r="D107" s="5">
        <v>17</v>
      </c>
      <c r="E107" s="1">
        <v>1.4724767265011289</v>
      </c>
      <c r="F107" s="1">
        <v>1.9831400840037084E-2</v>
      </c>
      <c r="G107" s="1">
        <v>1.5918127412428318</v>
      </c>
      <c r="H107" s="1">
        <v>0.92503137357191312</v>
      </c>
      <c r="I107" s="1">
        <v>7.1042338286596901E-3</v>
      </c>
      <c r="J107" s="1">
        <v>0.74016548702813068</v>
      </c>
      <c r="K107" s="1">
        <v>5.9174581254766696E-5</v>
      </c>
      <c r="L107" s="1">
        <v>1.482476252488574</v>
      </c>
      <c r="M107" s="1">
        <v>2.1278606489943773E-4</v>
      </c>
      <c r="N107" s="1">
        <v>0.87498017051685384</v>
      </c>
      <c r="O107" s="1">
        <v>2.0209677317499749E-4</v>
      </c>
      <c r="P107" s="1">
        <v>0.14631342712165943</v>
      </c>
      <c r="Q107" s="1">
        <v>1.0551096629948686E-2</v>
      </c>
      <c r="R107" s="1">
        <v>4.1708705806885026E-3</v>
      </c>
      <c r="S107" s="1">
        <v>1.5296435177013102E-4</v>
      </c>
      <c r="T107" s="1">
        <v>0.28266395544216383</v>
      </c>
      <c r="U107" s="1">
        <v>2.8263450829623575E-5</v>
      </c>
    </row>
    <row r="108" spans="1:21" x14ac:dyDescent="0.25">
      <c r="A108" s="102">
        <v>44082</v>
      </c>
      <c r="B108" s="1" t="s">
        <v>2836</v>
      </c>
      <c r="C108" s="5" t="s">
        <v>2277</v>
      </c>
      <c r="D108" s="5">
        <v>60</v>
      </c>
      <c r="E108" s="1">
        <v>1.4529660520056076</v>
      </c>
      <c r="F108" s="1">
        <v>1.2719812211990551E-2</v>
      </c>
      <c r="G108" s="1">
        <v>1.5491206433390283</v>
      </c>
      <c r="H108" s="1">
        <v>0.93792956555909957</v>
      </c>
      <c r="I108" s="1">
        <v>3.6075983028277117E-3</v>
      </c>
      <c r="J108" s="1">
        <v>0.7402729360059257</v>
      </c>
      <c r="K108" s="1">
        <v>3.005545900552532E-5</v>
      </c>
      <c r="L108" s="1">
        <v>1.4828897635263174</v>
      </c>
      <c r="M108" s="1">
        <v>1.1020357816486912E-4</v>
      </c>
      <c r="N108" s="1">
        <v>0.87517896020060482</v>
      </c>
      <c r="O108" s="1">
        <v>1.296138800145272E-4</v>
      </c>
      <c r="P108" s="1">
        <v>9.2117214151869339E-2</v>
      </c>
      <c r="Q108" s="1">
        <v>5.6908614029474048E-3</v>
      </c>
      <c r="R108" s="1">
        <v>3.6079684983119425E-3</v>
      </c>
      <c r="S108" s="1">
        <v>1.3268087819699848E-4</v>
      </c>
      <c r="T108" s="1">
        <v>0.28263859792712953</v>
      </c>
      <c r="U108" s="1">
        <v>1.2347335227773709E-5</v>
      </c>
    </row>
    <row r="109" spans="1:21" x14ac:dyDescent="0.25">
      <c r="A109" s="102">
        <v>44082</v>
      </c>
      <c r="B109" s="1" t="s">
        <v>2837</v>
      </c>
      <c r="C109" s="5" t="s">
        <v>2277</v>
      </c>
      <c r="D109" s="5">
        <v>75</v>
      </c>
      <c r="E109" s="1">
        <v>1.090183354911421</v>
      </c>
      <c r="F109" s="1">
        <v>0.18693673348640075</v>
      </c>
      <c r="G109" s="1">
        <v>1.1544201767004645</v>
      </c>
      <c r="H109" s="1">
        <v>0.94435577003457827</v>
      </c>
      <c r="I109" s="1">
        <v>4.6132842547142285E-3</v>
      </c>
      <c r="J109" s="1">
        <v>0.74032647561752718</v>
      </c>
      <c r="K109" s="1">
        <v>3.3005491460477586E-5</v>
      </c>
      <c r="L109" s="1">
        <v>1.4829011634389444</v>
      </c>
      <c r="M109" s="1">
        <v>8.7941616561051513E-5</v>
      </c>
      <c r="N109" s="1">
        <v>0.87888350625480272</v>
      </c>
      <c r="O109" s="1">
        <v>1.9151981682778562E-3</v>
      </c>
      <c r="P109" s="1">
        <v>1.1338925215662163E-2</v>
      </c>
      <c r="Q109" s="1">
        <v>2.8355063950109372E-4</v>
      </c>
      <c r="R109" s="1">
        <v>6.1289210578873338E-5</v>
      </c>
      <c r="S109" s="1">
        <v>1.1071488385388139E-5</v>
      </c>
      <c r="T109" s="1">
        <v>0.28262772820144544</v>
      </c>
      <c r="U109" s="1">
        <v>1.2187516830256203E-5</v>
      </c>
    </row>
    <row r="110" spans="1:21" x14ac:dyDescent="0.25">
      <c r="A110" s="102">
        <v>44082</v>
      </c>
      <c r="B110" s="1" t="s">
        <v>2838</v>
      </c>
      <c r="C110" s="5" t="s">
        <v>2277</v>
      </c>
      <c r="D110" s="5">
        <v>60</v>
      </c>
      <c r="E110" s="1">
        <v>1.4507902601607299</v>
      </c>
      <c r="F110" s="1">
        <v>2.2018270216619156E-2</v>
      </c>
      <c r="G110" s="1">
        <v>1.5347976124547433</v>
      </c>
      <c r="H110" s="1">
        <v>0.94526486644734042</v>
      </c>
      <c r="I110" s="1">
        <v>4.7214341722976901E-3</v>
      </c>
      <c r="J110" s="1">
        <v>0.74033405002293129</v>
      </c>
      <c r="K110" s="1">
        <v>3.9334785030727401E-5</v>
      </c>
      <c r="L110" s="1">
        <v>1.4829341105251177</v>
      </c>
      <c r="M110" s="1">
        <v>8.8840916509708888E-5</v>
      </c>
      <c r="N110" s="1">
        <v>0.87520113163203517</v>
      </c>
      <c r="O110" s="1">
        <v>2.2443098597306843E-4</v>
      </c>
      <c r="P110" s="1">
        <v>5.1988497012986093E-2</v>
      </c>
      <c r="Q110" s="1">
        <v>5.6662146113452558E-3</v>
      </c>
      <c r="R110" s="1">
        <v>2.2534609891393183E-3</v>
      </c>
      <c r="S110" s="1">
        <v>2.8443208343338606E-4</v>
      </c>
      <c r="T110" s="1">
        <v>0.28279590518143227</v>
      </c>
      <c r="U110" s="1">
        <v>1.0263636944181636E-5</v>
      </c>
    </row>
    <row r="111" spans="1:21" x14ac:dyDescent="0.25">
      <c r="A111" s="102">
        <v>44082</v>
      </c>
      <c r="B111" s="1" t="s">
        <v>2839</v>
      </c>
      <c r="C111" s="5" t="s">
        <v>2277</v>
      </c>
      <c r="D111" s="5">
        <v>83</v>
      </c>
      <c r="E111" s="1">
        <v>1.384881027374818</v>
      </c>
      <c r="F111" s="1">
        <v>0.26757771308720624</v>
      </c>
      <c r="G111" s="1">
        <v>1.4827778702863239</v>
      </c>
      <c r="H111" s="1">
        <v>0.93397740492808812</v>
      </c>
      <c r="I111" s="1">
        <v>3.6452341287216538E-3</v>
      </c>
      <c r="J111" s="1">
        <v>0.74024001069378242</v>
      </c>
      <c r="K111" s="1">
        <v>2.9041791784242174E-5</v>
      </c>
      <c r="L111" s="1">
        <v>1.482735126903026</v>
      </c>
      <c r="M111" s="1">
        <v>7.614201821048434E-5</v>
      </c>
      <c r="N111" s="1">
        <v>0.87587301639841608</v>
      </c>
      <c r="O111" s="1">
        <v>2.7079940161460997E-3</v>
      </c>
      <c r="P111" s="1">
        <v>1.1534954696283231E-2</v>
      </c>
      <c r="Q111" s="1">
        <v>4.1125881654608E-4</v>
      </c>
      <c r="R111" s="1">
        <v>8.6428177286956633E-5</v>
      </c>
      <c r="S111" s="1">
        <v>1.1948528135159828E-5</v>
      </c>
      <c r="T111" s="1">
        <v>0.28261158074462878</v>
      </c>
      <c r="U111" s="1">
        <v>1.2700460363914609E-5</v>
      </c>
    </row>
    <row r="112" spans="1:21" x14ac:dyDescent="0.25">
      <c r="A112" s="102">
        <v>44082</v>
      </c>
      <c r="B112" s="1" t="s">
        <v>2840</v>
      </c>
      <c r="C112" s="5" t="s">
        <v>2277</v>
      </c>
      <c r="D112" s="5">
        <v>73</v>
      </c>
      <c r="E112" s="1">
        <v>1.1086463465615612</v>
      </c>
      <c r="F112" s="1">
        <v>0.30203360123064799</v>
      </c>
      <c r="G112" s="1">
        <v>1.2046081911635809</v>
      </c>
      <c r="H112" s="1">
        <v>0.92033771204118564</v>
      </c>
      <c r="I112" s="1">
        <v>3.1739849085358632E-3</v>
      </c>
      <c r="J112" s="1">
        <v>0.74012639013670201</v>
      </c>
      <c r="K112" s="1">
        <v>2.6302152875983343E-5</v>
      </c>
      <c r="L112" s="1">
        <v>1.4826100271437075</v>
      </c>
      <c r="M112" s="1">
        <v>9.8313594426245821E-5</v>
      </c>
      <c r="N112" s="1">
        <v>0.87869459374094272</v>
      </c>
      <c r="O112" s="1">
        <v>3.0884889683833634E-3</v>
      </c>
      <c r="P112" s="1">
        <v>1.1018936358276346E-2</v>
      </c>
      <c r="Q112" s="1">
        <v>1.5936840888468404E-4</v>
      </c>
      <c r="R112" s="1">
        <v>6.9589413797421621E-5</v>
      </c>
      <c r="S112" s="1">
        <v>8.5866867080847193E-6</v>
      </c>
      <c r="T112" s="1">
        <v>0.28259878364584579</v>
      </c>
      <c r="U112" s="1">
        <v>1.1521160380714526E-5</v>
      </c>
    </row>
    <row r="113" spans="1:21" x14ac:dyDescent="0.25">
      <c r="A113" s="102">
        <v>44082</v>
      </c>
      <c r="B113" s="1" t="s">
        <v>2841</v>
      </c>
      <c r="C113" s="5" t="s">
        <v>2277</v>
      </c>
      <c r="D113" s="5">
        <v>109</v>
      </c>
      <c r="E113" s="1">
        <v>1.0217811949913524</v>
      </c>
      <c r="F113" s="1">
        <v>0.22165938660166157</v>
      </c>
      <c r="G113" s="1">
        <v>1.0945109992224253</v>
      </c>
      <c r="H113" s="1">
        <v>0.93355041266580008</v>
      </c>
      <c r="I113" s="1">
        <v>4.0483445395398136E-3</v>
      </c>
      <c r="J113" s="1">
        <v>0.74023645352381939</v>
      </c>
      <c r="K113" s="1">
        <v>2.8063778364681464E-5</v>
      </c>
      <c r="L113" s="1">
        <v>1.4827459071319595</v>
      </c>
      <c r="M113" s="1">
        <v>5.8620374250327165E-5</v>
      </c>
      <c r="N113" s="1">
        <v>0.87958374816659102</v>
      </c>
      <c r="O113" s="1">
        <v>2.281510968754731E-3</v>
      </c>
      <c r="P113" s="1">
        <v>1.2354655607234279E-2</v>
      </c>
      <c r="Q113" s="1">
        <v>5.5351716429098902E-4</v>
      </c>
      <c r="R113" s="1">
        <v>7.6035934495535709E-5</v>
      </c>
      <c r="S113" s="1">
        <v>1.8328977050229173E-5</v>
      </c>
      <c r="T113" s="1">
        <v>0.282623230443938</v>
      </c>
      <c r="U113" s="1">
        <v>8.2665446776680876E-6</v>
      </c>
    </row>
    <row r="114" spans="1:21" x14ac:dyDescent="0.25">
      <c r="A114" s="102">
        <v>44082</v>
      </c>
      <c r="B114" s="1" t="s">
        <v>2842</v>
      </c>
      <c r="C114" s="5" t="s">
        <v>2277</v>
      </c>
      <c r="D114" s="5">
        <v>69</v>
      </c>
      <c r="E114" s="1">
        <v>0.80249998307642656</v>
      </c>
      <c r="F114" s="1">
        <v>0.31058594185536786</v>
      </c>
      <c r="G114" s="1">
        <v>0.85342807812650689</v>
      </c>
      <c r="H114" s="1">
        <v>0.94032526424267582</v>
      </c>
      <c r="I114" s="1">
        <v>5.5967519803513215E-3</v>
      </c>
      <c r="J114" s="1">
        <v>0.74029289520088892</v>
      </c>
      <c r="K114" s="1">
        <v>4.1312598732419533E-5</v>
      </c>
      <c r="L114" s="1">
        <v>1.4828221744291401</v>
      </c>
      <c r="M114" s="1">
        <v>1.0384636384976786E-4</v>
      </c>
      <c r="N114" s="1">
        <v>0.88183232206107787</v>
      </c>
      <c r="O114" s="1">
        <v>3.1979112838864091E-3</v>
      </c>
      <c r="P114" s="1">
        <v>1.0477071219429203E-2</v>
      </c>
      <c r="Q114" s="1">
        <v>2.3903200528057155E-4</v>
      </c>
      <c r="R114" s="1">
        <v>3.5705798174392694E-5</v>
      </c>
      <c r="S114" s="1">
        <v>7.1279355221856254E-6</v>
      </c>
      <c r="T114" s="1">
        <v>0.28262611104787605</v>
      </c>
      <c r="U114" s="1">
        <v>1.0568512337038186E-5</v>
      </c>
    </row>
    <row r="115" spans="1:21" x14ac:dyDescent="0.25">
      <c r="A115" s="102">
        <v>44082</v>
      </c>
      <c r="B115" s="1" t="s">
        <v>2843</v>
      </c>
      <c r="C115" s="5" t="s">
        <v>2277</v>
      </c>
      <c r="D115" s="5">
        <v>74</v>
      </c>
      <c r="E115" s="1">
        <v>1.2824265199857392</v>
      </c>
      <c r="F115" s="1">
        <v>0.17327640794908716</v>
      </c>
      <c r="G115" s="1">
        <v>1.3583740742606421</v>
      </c>
      <c r="H115" s="1">
        <v>0.94408936704991164</v>
      </c>
      <c r="I115" s="1">
        <v>4.1247709289346252E-3</v>
      </c>
      <c r="J115" s="1">
        <v>0.74032425601701923</v>
      </c>
      <c r="K115" s="1">
        <v>3.1513321131303496E-5</v>
      </c>
      <c r="L115" s="1">
        <v>1.482941853211436</v>
      </c>
      <c r="M115" s="1">
        <v>7.15580804453664E-5</v>
      </c>
      <c r="N115" s="1">
        <v>0.87691847128422717</v>
      </c>
      <c r="O115" s="1">
        <v>1.7763736421443346E-3</v>
      </c>
      <c r="P115" s="1">
        <v>1.4702355673534288E-2</v>
      </c>
      <c r="Q115" s="1">
        <v>1.1889742000085891E-3</v>
      </c>
      <c r="R115" s="1">
        <v>1.976735824610821E-4</v>
      </c>
      <c r="S115" s="1">
        <v>3.9734364226168495E-5</v>
      </c>
      <c r="T115" s="1">
        <v>0.28262300002706015</v>
      </c>
      <c r="U115" s="1">
        <v>1.1568135318332503E-5</v>
      </c>
    </row>
    <row r="116" spans="1:21" x14ac:dyDescent="0.25">
      <c r="A116" s="102">
        <v>44082</v>
      </c>
      <c r="B116" s="1" t="s">
        <v>2844</v>
      </c>
      <c r="C116" s="5" t="s">
        <v>2277</v>
      </c>
      <c r="D116" s="5">
        <v>74</v>
      </c>
      <c r="E116" s="1">
        <v>1.0062038856400504</v>
      </c>
      <c r="F116" s="1">
        <v>0.4149734111306404</v>
      </c>
      <c r="G116" s="1">
        <v>1.0695037652192247</v>
      </c>
      <c r="H116" s="1">
        <v>0.94081378519859693</v>
      </c>
      <c r="I116" s="1">
        <v>3.7485318470367561E-3</v>
      </c>
      <c r="J116" s="1">
        <v>0.74029696526333799</v>
      </c>
      <c r="K116" s="1">
        <v>2.969634981923033E-5</v>
      </c>
      <c r="L116" s="1">
        <v>1.4828971452113651</v>
      </c>
      <c r="M116" s="1">
        <v>1.742962834434658E-4</v>
      </c>
      <c r="N116" s="1">
        <v>0.87974329311010202</v>
      </c>
      <c r="O116" s="1">
        <v>4.2628098313417344E-3</v>
      </c>
      <c r="P116" s="1">
        <v>1.0547533018906274E-2</v>
      </c>
      <c r="Q116" s="1">
        <v>5.446773452235722E-4</v>
      </c>
      <c r="R116" s="1">
        <v>2.6549809654295349E-5</v>
      </c>
      <c r="S116" s="1">
        <v>2.0195744278730212E-5</v>
      </c>
      <c r="T116" s="1">
        <v>0.2826053701328996</v>
      </c>
      <c r="U116" s="1">
        <v>8.646304259540446E-6</v>
      </c>
    </row>
    <row r="117" spans="1:21" x14ac:dyDescent="0.25">
      <c r="A117" s="102">
        <v>44082</v>
      </c>
      <c r="B117" s="1" t="s">
        <v>2845</v>
      </c>
      <c r="C117" s="5" t="s">
        <v>1596</v>
      </c>
      <c r="D117" s="5">
        <v>73</v>
      </c>
      <c r="E117" s="1">
        <v>1.4361723399406292</v>
      </c>
      <c r="F117" s="1">
        <v>1.0848718722052472E-2</v>
      </c>
      <c r="G117" s="1">
        <v>1.5289813502285599</v>
      </c>
      <c r="H117" s="1">
        <v>0.93930010312156065</v>
      </c>
      <c r="I117" s="1">
        <v>4.415253357490539E-3</v>
      </c>
      <c r="J117" s="1">
        <v>0.74028435424846184</v>
      </c>
      <c r="K117" s="1">
        <v>3.4604942037015278E-5</v>
      </c>
      <c r="L117" s="1">
        <v>1.4828409453365949</v>
      </c>
      <c r="M117" s="1">
        <v>9.0323490724595693E-5</v>
      </c>
      <c r="N117" s="1">
        <v>0.87535010355906062</v>
      </c>
      <c r="O117" s="1">
        <v>1.1058167998996066E-4</v>
      </c>
      <c r="P117" s="1">
        <v>0.12593826350153875</v>
      </c>
      <c r="Q117" s="1">
        <v>9.5191813373934845E-3</v>
      </c>
      <c r="R117" s="1">
        <v>4.5779639609421384E-3</v>
      </c>
      <c r="S117" s="1">
        <v>1.2898642656136979E-4</v>
      </c>
      <c r="T117" s="1">
        <v>0.28265978911091755</v>
      </c>
      <c r="U117" s="1">
        <v>1.0338635172742311E-5</v>
      </c>
    </row>
    <row r="118" spans="1:21" x14ac:dyDescent="0.25">
      <c r="A118" s="102">
        <v>44082</v>
      </c>
      <c r="B118" s="1" t="s">
        <v>2846</v>
      </c>
      <c r="C118" s="5" t="s">
        <v>1596</v>
      </c>
      <c r="D118" s="5">
        <v>90</v>
      </c>
      <c r="E118" s="1">
        <v>1.4525441844798288</v>
      </c>
      <c r="F118" s="1">
        <v>9.2654372052389852E-3</v>
      </c>
      <c r="G118" s="1">
        <v>1.5546378176473219</v>
      </c>
      <c r="H118" s="1">
        <v>0.93432963484575826</v>
      </c>
      <c r="I118" s="1">
        <v>5.5200637445189929E-3</v>
      </c>
      <c r="J118" s="1">
        <v>0.74024294504947852</v>
      </c>
      <c r="K118" s="1">
        <v>3.7828156393484884E-5</v>
      </c>
      <c r="L118" s="1">
        <v>1.4827882015200469</v>
      </c>
      <c r="M118" s="1">
        <v>8.9660423365641242E-5</v>
      </c>
      <c r="N118" s="1">
        <v>0.87518325900861726</v>
      </c>
      <c r="O118" s="1">
        <v>9.4404000382701154E-5</v>
      </c>
      <c r="P118" s="1">
        <v>0.15049125072795738</v>
      </c>
      <c r="Q118" s="1">
        <v>3.206357995068207E-3</v>
      </c>
      <c r="R118" s="1">
        <v>5.4463605007001453E-3</v>
      </c>
      <c r="S118" s="1">
        <v>1.2351834054603276E-4</v>
      </c>
      <c r="T118" s="1">
        <v>0.28264751778925484</v>
      </c>
      <c r="U118" s="1">
        <v>1.2271488927966749E-5</v>
      </c>
    </row>
    <row r="119" spans="1:21" x14ac:dyDescent="0.25">
      <c r="A119" s="102">
        <v>44082</v>
      </c>
      <c r="B119" s="1" t="s">
        <v>2847</v>
      </c>
      <c r="C119" s="5" t="s">
        <v>1596</v>
      </c>
      <c r="D119" s="5">
        <v>82</v>
      </c>
      <c r="E119" s="1">
        <v>1.4558202838479062</v>
      </c>
      <c r="F119" s="1">
        <v>9.6115908017939053E-3</v>
      </c>
      <c r="G119" s="1">
        <v>1.562714511224284</v>
      </c>
      <c r="H119" s="1">
        <v>0.93159708532262031</v>
      </c>
      <c r="I119" s="1">
        <v>4.86023073497578E-3</v>
      </c>
      <c r="J119" s="1">
        <v>0.74022018104091969</v>
      </c>
      <c r="K119" s="1">
        <v>3.4462012985181238E-5</v>
      </c>
      <c r="L119" s="1">
        <v>1.4826812221984667</v>
      </c>
      <c r="M119" s="1">
        <v>1.1500344142776657E-4</v>
      </c>
      <c r="N119" s="1">
        <v>0.87514987628218543</v>
      </c>
      <c r="O119" s="1">
        <v>9.7934034677071613E-5</v>
      </c>
      <c r="P119" s="1">
        <v>0.12048821523119473</v>
      </c>
      <c r="Q119" s="1">
        <v>4.123400695722413E-3</v>
      </c>
      <c r="R119" s="1">
        <v>4.4129867499083228E-3</v>
      </c>
      <c r="S119" s="1">
        <v>1.7439046727025107E-4</v>
      </c>
      <c r="T119" s="1">
        <v>0.28268499230414984</v>
      </c>
      <c r="U119" s="1">
        <v>1.4897302469759349E-5</v>
      </c>
    </row>
    <row r="120" spans="1:21" x14ac:dyDescent="0.25">
      <c r="A120" s="102">
        <v>44082</v>
      </c>
      <c r="B120" s="1" t="s">
        <v>2848</v>
      </c>
      <c r="C120" s="5" t="s">
        <v>1596</v>
      </c>
      <c r="D120" s="5">
        <v>80</v>
      </c>
      <c r="E120" s="1">
        <v>1.4592890512744789</v>
      </c>
      <c r="F120" s="1">
        <v>1.2346366592076125E-2</v>
      </c>
      <c r="G120" s="1">
        <v>1.5655159055493848</v>
      </c>
      <c r="H120" s="1">
        <v>0.93214578408411142</v>
      </c>
      <c r="I120" s="1">
        <v>5.7830225340332444E-3</v>
      </c>
      <c r="J120" s="1">
        <v>0.74022475202113591</v>
      </c>
      <c r="K120" s="1">
        <v>4.5449290663320701E-5</v>
      </c>
      <c r="L120" s="1">
        <v>1.4826684235125973</v>
      </c>
      <c r="M120" s="1">
        <v>8.6266931904812409E-5</v>
      </c>
      <c r="N120" s="1">
        <v>0.87511453169881115</v>
      </c>
      <c r="O120" s="1">
        <v>1.2580770622938075E-4</v>
      </c>
      <c r="P120" s="1">
        <v>0.1053384565643581</v>
      </c>
      <c r="Q120" s="1">
        <v>8.6575402298156787E-3</v>
      </c>
      <c r="R120" s="1">
        <v>4.2259522983929343E-3</v>
      </c>
      <c r="S120" s="1">
        <v>2.3047509613343211E-4</v>
      </c>
      <c r="T120" s="1">
        <v>0.28215200420163494</v>
      </c>
      <c r="U120" s="1">
        <v>1.1583762806727181E-5</v>
      </c>
    </row>
    <row r="121" spans="1:21" x14ac:dyDescent="0.25">
      <c r="A121" s="102">
        <v>44082</v>
      </c>
      <c r="B121" s="1" t="s">
        <v>2849</v>
      </c>
      <c r="C121" s="5" t="s">
        <v>1596</v>
      </c>
      <c r="D121" s="5">
        <v>53</v>
      </c>
      <c r="E121" s="1">
        <v>1.4529914186552246</v>
      </c>
      <c r="F121" s="1">
        <v>9.6925953364102833E-3</v>
      </c>
      <c r="G121" s="1">
        <v>1.5548756949601179</v>
      </c>
      <c r="H121" s="1">
        <v>0.93447432702489663</v>
      </c>
      <c r="I121" s="1">
        <v>4.6479992489204779E-3</v>
      </c>
      <c r="J121" s="1">
        <v>0.74024415045392022</v>
      </c>
      <c r="K121" s="1">
        <v>3.8718678727146295E-5</v>
      </c>
      <c r="L121" s="1">
        <v>1.4827650037899143</v>
      </c>
      <c r="M121" s="1">
        <v>1.1954758849875121E-4</v>
      </c>
      <c r="N121" s="1">
        <v>0.87517870171644563</v>
      </c>
      <c r="O121" s="1">
        <v>9.8770401382978698E-5</v>
      </c>
      <c r="P121" s="1">
        <v>0.12485502840982664</v>
      </c>
      <c r="Q121" s="1">
        <v>1.4984810540109694E-3</v>
      </c>
      <c r="R121" s="1">
        <v>4.7768029799824443E-3</v>
      </c>
      <c r="S121" s="1">
        <v>7.1938316659252952E-5</v>
      </c>
      <c r="T121" s="1">
        <v>0.28265296871679307</v>
      </c>
      <c r="U121" s="1">
        <v>1.2089138016755865E-5</v>
      </c>
    </row>
    <row r="122" spans="1:21" x14ac:dyDescent="0.25">
      <c r="A122" s="102">
        <v>44082</v>
      </c>
      <c r="B122" s="1" t="s">
        <v>2850</v>
      </c>
      <c r="C122" s="5" t="s">
        <v>1596</v>
      </c>
      <c r="D122" s="5">
        <v>36</v>
      </c>
      <c r="E122" s="1">
        <v>1.4404243772324667</v>
      </c>
      <c r="F122" s="1">
        <v>1.2491258984975502E-2</v>
      </c>
      <c r="G122" s="1">
        <v>1.5937951292074068</v>
      </c>
      <c r="H122" s="1">
        <v>0.90377009619096327</v>
      </c>
      <c r="I122" s="1">
        <v>6.6301008559390808E-3</v>
      </c>
      <c r="J122" s="1">
        <v>0.73998840302702118</v>
      </c>
      <c r="K122" s="1">
        <v>5.5217354070636122E-5</v>
      </c>
      <c r="L122" s="1">
        <v>1.482180392229991</v>
      </c>
      <c r="M122" s="1">
        <v>1.7428719355971385E-4</v>
      </c>
      <c r="N122" s="1">
        <v>0.87530676822780651</v>
      </c>
      <c r="O122" s="1">
        <v>1.272879277395626E-4</v>
      </c>
      <c r="P122" s="1">
        <v>0.13700433064366427</v>
      </c>
      <c r="Q122" s="1">
        <v>6.7000673689646077E-3</v>
      </c>
      <c r="R122" s="1">
        <v>4.6887948138859452E-3</v>
      </c>
      <c r="S122" s="1">
        <v>1.1544710759552932E-4</v>
      </c>
      <c r="T122" s="1">
        <v>0.28266801063385721</v>
      </c>
      <c r="U122" s="1">
        <v>2.3465696970527993E-5</v>
      </c>
    </row>
    <row r="123" spans="1:21" x14ac:dyDescent="0.25">
      <c r="A123" s="102">
        <v>44082</v>
      </c>
      <c r="B123" s="1" t="s">
        <v>2851</v>
      </c>
      <c r="C123" s="5" t="s">
        <v>1596</v>
      </c>
      <c r="D123" s="5">
        <v>92</v>
      </c>
      <c r="E123" s="1">
        <v>1.4584365687382366</v>
      </c>
      <c r="F123" s="1">
        <v>1.1449569234601409E-2</v>
      </c>
      <c r="G123" s="1">
        <v>1.5837274028122126</v>
      </c>
      <c r="H123" s="1">
        <v>0.92088863661038001</v>
      </c>
      <c r="I123" s="1">
        <v>4.8143977377509417E-3</v>
      </c>
      <c r="J123" s="1">
        <v>0.74013097907772663</v>
      </c>
      <c r="K123" s="1">
        <v>3.7605887310582516E-5</v>
      </c>
      <c r="L123" s="1">
        <v>1.4824368774472432</v>
      </c>
      <c r="M123" s="1">
        <v>9.8970301789222379E-5</v>
      </c>
      <c r="N123" s="1">
        <v>0.87512321783352509</v>
      </c>
      <c r="O123" s="1">
        <v>1.166493073033915E-4</v>
      </c>
      <c r="P123" s="1">
        <v>9.1356829630697883E-2</v>
      </c>
      <c r="Q123" s="1">
        <v>2.5821717491816172E-3</v>
      </c>
      <c r="R123" s="1">
        <v>3.6985826443119165E-3</v>
      </c>
      <c r="S123" s="1">
        <v>5.5543663596791863E-5</v>
      </c>
      <c r="T123" s="1">
        <v>0.28263822609022571</v>
      </c>
      <c r="U123" s="1">
        <v>1.088304848834358E-5</v>
      </c>
    </row>
    <row r="124" spans="1:21" x14ac:dyDescent="0.25">
      <c r="A124" s="102">
        <v>44082</v>
      </c>
      <c r="B124" s="1" t="s">
        <v>2852</v>
      </c>
      <c r="C124" s="5" t="s">
        <v>1596</v>
      </c>
      <c r="D124" s="5">
        <v>100</v>
      </c>
      <c r="E124" s="1">
        <v>1.4088430289369813</v>
      </c>
      <c r="F124" s="1">
        <v>1.3498934449148304E-2</v>
      </c>
      <c r="G124" s="1">
        <v>1.5867117368036232</v>
      </c>
      <c r="H124" s="1">
        <v>0.88790105742524328</v>
      </c>
      <c r="I124" s="1">
        <v>6.2558577931768177E-3</v>
      </c>
      <c r="J124" s="1">
        <v>0.73985625829524504</v>
      </c>
      <c r="K124" s="1">
        <v>4.0481789117750305E-5</v>
      </c>
      <c r="L124" s="1">
        <v>1.4819504771957892</v>
      </c>
      <c r="M124" s="1">
        <v>1.3787133664566438E-4</v>
      </c>
      <c r="N124" s="1">
        <v>0.87562868590265952</v>
      </c>
      <c r="O124" s="1">
        <v>1.376487663081124E-4</v>
      </c>
      <c r="P124" s="1">
        <v>0.10687276807682793</v>
      </c>
      <c r="Q124" s="1">
        <v>1.8707525939894024E-3</v>
      </c>
      <c r="R124" s="1">
        <v>4.5399244719834019E-3</v>
      </c>
      <c r="S124" s="1">
        <v>1.1223842072238697E-4</v>
      </c>
      <c r="T124" s="1">
        <v>0.28272720522358075</v>
      </c>
      <c r="U124" s="1">
        <v>1.3294207962144408E-5</v>
      </c>
    </row>
    <row r="125" spans="1:21" x14ac:dyDescent="0.25">
      <c r="A125" s="102">
        <v>44082</v>
      </c>
      <c r="B125" s="1" t="s">
        <v>2853</v>
      </c>
      <c r="C125" s="5" t="s">
        <v>1596</v>
      </c>
      <c r="D125" s="5">
        <v>60</v>
      </c>
      <c r="E125" s="1">
        <v>1.3993148066718848</v>
      </c>
      <c r="F125" s="1">
        <v>1.5150524235676848E-2</v>
      </c>
      <c r="G125" s="1">
        <v>1.5642026388067456</v>
      </c>
      <c r="H125" s="1">
        <v>0.8945866551787397</v>
      </c>
      <c r="I125" s="1">
        <v>3.9794602569302564E-3</v>
      </c>
      <c r="J125" s="1">
        <v>0.73991192775835346</v>
      </c>
      <c r="K125" s="1">
        <v>3.3135921497237911E-5</v>
      </c>
      <c r="L125" s="1">
        <v>1.4821534095161426</v>
      </c>
      <c r="M125" s="1">
        <v>1.2413943327674532E-4</v>
      </c>
      <c r="N125" s="1">
        <v>0.8757258330314317</v>
      </c>
      <c r="O125" s="1">
        <v>1.5446446161724404E-4</v>
      </c>
      <c r="P125" s="1">
        <v>0.10566307158851193</v>
      </c>
      <c r="Q125" s="1">
        <v>4.9636784168371117E-3</v>
      </c>
      <c r="R125" s="1">
        <v>4.5565455485134096E-3</v>
      </c>
      <c r="S125" s="1">
        <v>2.3121212123864424E-4</v>
      </c>
      <c r="T125" s="1">
        <v>0.28272499212494318</v>
      </c>
      <c r="U125" s="1">
        <v>1.7198509796368525E-5</v>
      </c>
    </row>
    <row r="126" spans="1:21" x14ac:dyDescent="0.25">
      <c r="A126" s="102">
        <v>44082</v>
      </c>
      <c r="B126" s="1" t="s">
        <v>2854</v>
      </c>
      <c r="C126" s="5" t="s">
        <v>1596</v>
      </c>
      <c r="D126" s="5">
        <v>60</v>
      </c>
      <c r="E126" s="1">
        <v>1.4057982073361637</v>
      </c>
      <c r="F126" s="1">
        <v>1.3260605647495911E-2</v>
      </c>
      <c r="G126" s="1">
        <v>1.6017705431347604</v>
      </c>
      <c r="H126" s="1">
        <v>0.87765267838234362</v>
      </c>
      <c r="I126" s="1">
        <v>4.8968007369793367E-3</v>
      </c>
      <c r="J126" s="1">
        <v>0.73977093048784559</v>
      </c>
      <c r="K126" s="1">
        <v>4.0767629188175761E-5</v>
      </c>
      <c r="L126" s="1">
        <v>1.481749947619682</v>
      </c>
      <c r="M126" s="1">
        <v>1.2380621346614443E-4</v>
      </c>
      <c r="N126" s="1">
        <v>0.87565972889299948</v>
      </c>
      <c r="O126" s="1">
        <v>1.3520883326238072E-4</v>
      </c>
      <c r="P126" s="1">
        <v>0.13642879194335675</v>
      </c>
      <c r="Q126" s="1">
        <v>7.5065248418257416E-3</v>
      </c>
      <c r="R126" s="1">
        <v>5.4614883391467858E-3</v>
      </c>
      <c r="S126" s="1">
        <v>2.8294626781285063E-4</v>
      </c>
      <c r="T126" s="1">
        <v>0.28274814100250545</v>
      </c>
      <c r="U126" s="1">
        <v>1.7937977826729138E-5</v>
      </c>
    </row>
    <row r="128" spans="1:21" x14ac:dyDescent="0.25">
      <c r="A128" s="102">
        <v>44525</v>
      </c>
      <c r="B128" s="1" t="s">
        <v>2855</v>
      </c>
      <c r="C128" s="5" t="s">
        <v>2280</v>
      </c>
      <c r="D128" s="5">
        <v>77</v>
      </c>
      <c r="E128" s="1">
        <v>1.9936764943817733</v>
      </c>
      <c r="F128" s="1">
        <v>1.6125169799474023E-2</v>
      </c>
      <c r="G128" s="1">
        <v>1.3890349760831748</v>
      </c>
      <c r="H128" s="1">
        <v>1.4352961075203283</v>
      </c>
      <c r="I128" s="1">
        <v>4.5530100145413036E-3</v>
      </c>
      <c r="J128" s="1">
        <v>0.7444281899895081</v>
      </c>
      <c r="K128" s="1">
        <v>3.591003746609121E-5</v>
      </c>
      <c r="L128" s="1">
        <v>1.491204474912182</v>
      </c>
      <c r="M128" s="1">
        <v>1.2336805434507144E-4</v>
      </c>
      <c r="N128" s="1">
        <v>0.86968647008587441</v>
      </c>
      <c r="O128" s="1">
        <v>1.6329733442403829E-4</v>
      </c>
      <c r="P128" s="1">
        <v>0.18731727823376479</v>
      </c>
      <c r="Q128" s="1">
        <v>1.0811242181973855E-2</v>
      </c>
      <c r="R128" s="1">
        <v>6.3347461947305611E-3</v>
      </c>
      <c r="S128" s="1">
        <v>2.3505296142820208E-4</v>
      </c>
      <c r="T128" s="1">
        <v>0.28267169486039301</v>
      </c>
      <c r="U128" s="1">
        <v>1.7765167390774144E-5</v>
      </c>
    </row>
    <row r="129" spans="1:21" x14ac:dyDescent="0.25">
      <c r="A129" s="102">
        <v>44525</v>
      </c>
      <c r="B129" s="1" t="s">
        <v>2856</v>
      </c>
      <c r="C129" s="5" t="s">
        <v>2280</v>
      </c>
      <c r="D129" s="5">
        <v>114</v>
      </c>
      <c r="E129" s="1">
        <v>2.0032371410372871</v>
      </c>
      <c r="F129" s="1">
        <v>1.691397639477903E-2</v>
      </c>
      <c r="G129" s="1">
        <v>1.3993021588542363</v>
      </c>
      <c r="H129" s="1">
        <v>1.4315972632226619</v>
      </c>
      <c r="I129" s="1">
        <v>3.5167195639351119E-3</v>
      </c>
      <c r="J129" s="1">
        <v>0.74439720203419846</v>
      </c>
      <c r="K129" s="1">
        <v>2.9848552225072452E-5</v>
      </c>
      <c r="L129" s="1">
        <v>1.4911337916548251</v>
      </c>
      <c r="M129" s="1">
        <v>9.6033063678020587E-5</v>
      </c>
      <c r="N129" s="1">
        <v>0.86958966463137932</v>
      </c>
      <c r="O129" s="1">
        <v>1.7127519203093974E-4</v>
      </c>
      <c r="P129" s="1">
        <v>0.11468813343671412</v>
      </c>
      <c r="Q129" s="1">
        <v>6.7032643808650292E-3</v>
      </c>
      <c r="R129" s="1">
        <v>3.1929831980140439E-3</v>
      </c>
      <c r="S129" s="1">
        <v>2.6684383440642195E-4</v>
      </c>
      <c r="T129" s="1">
        <v>0.28261208470815258</v>
      </c>
      <c r="U129" s="1">
        <v>1.4137727696742476E-5</v>
      </c>
    </row>
    <row r="130" spans="1:21" x14ac:dyDescent="0.25">
      <c r="A130" s="102">
        <v>44525</v>
      </c>
      <c r="B130" s="1" t="s">
        <v>2857</v>
      </c>
      <c r="C130" s="5" t="s">
        <v>2280</v>
      </c>
      <c r="D130" s="5">
        <v>71</v>
      </c>
      <c r="E130" s="1">
        <v>2.2001762927974546</v>
      </c>
      <c r="F130" s="1">
        <v>0.47419991617558521</v>
      </c>
      <c r="G130" s="1">
        <v>1.5346857183383404</v>
      </c>
      <c r="H130" s="1">
        <v>1.4336331318569022</v>
      </c>
      <c r="I130" s="1">
        <v>4.2896141341598592E-3</v>
      </c>
      <c r="J130" s="1">
        <v>0.74441425785240112</v>
      </c>
      <c r="K130" s="1">
        <v>4.537319729415687E-4</v>
      </c>
      <c r="L130" s="1">
        <v>1.4913245238758963</v>
      </c>
      <c r="M130" s="1">
        <v>1.2869688860052226E-3</v>
      </c>
      <c r="N130" s="1">
        <v>0.86759797058401089</v>
      </c>
      <c r="O130" s="1">
        <v>4.367175920140947E-3</v>
      </c>
      <c r="P130" s="1">
        <v>8.5534353049277631E-2</v>
      </c>
      <c r="Q130" s="1">
        <v>3.2571842139189227E-3</v>
      </c>
      <c r="R130" s="1">
        <v>3.0707237624439799E-3</v>
      </c>
      <c r="S130" s="1">
        <v>1.7066877292090112E-4</v>
      </c>
      <c r="T130" s="1">
        <v>0.28252375899987497</v>
      </c>
      <c r="U130" s="1">
        <v>9.5818443264687877E-4</v>
      </c>
    </row>
    <row r="131" spans="1:21" x14ac:dyDescent="0.25">
      <c r="A131" s="102">
        <v>44525</v>
      </c>
      <c r="B131" s="1" t="s">
        <v>2858</v>
      </c>
      <c r="C131" s="5" t="s">
        <v>2280</v>
      </c>
      <c r="D131" s="5">
        <v>34</v>
      </c>
      <c r="E131" s="1">
        <v>1.9582803878257409</v>
      </c>
      <c r="F131" s="1">
        <v>3.4290813337907809E-2</v>
      </c>
      <c r="G131" s="1">
        <v>1.3773097134792953</v>
      </c>
      <c r="H131" s="1">
        <v>1.4218155645463537</v>
      </c>
      <c r="I131" s="1">
        <v>7.8827889002193331E-3</v>
      </c>
      <c r="J131" s="1">
        <v>0.74431525972332058</v>
      </c>
      <c r="K131" s="1">
        <v>6.603510393518709E-5</v>
      </c>
      <c r="L131" s="1">
        <v>1.4915165025105583</v>
      </c>
      <c r="M131" s="1">
        <v>4.4457135098687406E-4</v>
      </c>
      <c r="N131" s="1">
        <v>0.87004496394545794</v>
      </c>
      <c r="O131" s="1">
        <v>3.4801316789338907E-4</v>
      </c>
      <c r="P131" s="1">
        <v>0.14185543603261766</v>
      </c>
      <c r="Q131" s="1">
        <v>2.5710337277967473E-3</v>
      </c>
      <c r="R131" s="1">
        <v>5.1749632834883095E-3</v>
      </c>
      <c r="S131" s="1">
        <v>1.2317424053237802E-4</v>
      </c>
      <c r="T131" s="1">
        <v>0.28265248943709004</v>
      </c>
      <c r="U131" s="1">
        <v>3.7643955330474232E-5</v>
      </c>
    </row>
    <row r="132" spans="1:21" x14ac:dyDescent="0.25">
      <c r="A132" s="102">
        <v>44525</v>
      </c>
      <c r="B132" s="1" t="s">
        <v>2859</v>
      </c>
      <c r="C132" s="5" t="s">
        <v>2280</v>
      </c>
      <c r="D132" s="5">
        <v>34</v>
      </c>
      <c r="E132" s="1">
        <v>1.9400485066133244</v>
      </c>
      <c r="F132" s="1">
        <v>0.11250583086909953</v>
      </c>
      <c r="G132" s="1">
        <v>1.3712218338064626</v>
      </c>
      <c r="H132" s="1">
        <v>1.4148319832596448</v>
      </c>
      <c r="I132" s="1">
        <v>2.0417576297957027E-2</v>
      </c>
      <c r="J132" s="1">
        <v>0.74425676305272381</v>
      </c>
      <c r="K132" s="1">
        <v>1.7124784525409631E-4</v>
      </c>
      <c r="L132" s="1">
        <v>1.4917440227209853</v>
      </c>
      <c r="M132" s="1">
        <v>8.067876140579089E-4</v>
      </c>
      <c r="N132" s="1">
        <v>0.8702296751733587</v>
      </c>
      <c r="O132" s="1">
        <v>1.1482303375400771E-3</v>
      </c>
      <c r="P132" s="1">
        <v>4.6931523865406666E-2</v>
      </c>
      <c r="Q132" s="1">
        <v>2.1418729226227308E-3</v>
      </c>
      <c r="R132" s="1">
        <v>1.731477764088739E-3</v>
      </c>
      <c r="S132" s="1">
        <v>1.164064115311957E-4</v>
      </c>
      <c r="T132" s="1">
        <v>0.28261694464006915</v>
      </c>
      <c r="U132" s="1">
        <v>4.6871195570487924E-5</v>
      </c>
    </row>
    <row r="133" spans="1:21" x14ac:dyDescent="0.25">
      <c r="A133" s="102">
        <v>44525</v>
      </c>
      <c r="B133" s="1" t="s">
        <v>2860</v>
      </c>
      <c r="C133" s="5" t="s">
        <v>2280</v>
      </c>
      <c r="D133" s="5">
        <v>63</v>
      </c>
      <c r="E133" s="1">
        <v>1.9704460486507189</v>
      </c>
      <c r="F133" s="1">
        <v>2.9354823004855909E-2</v>
      </c>
      <c r="G133" s="1">
        <v>1.3998232324498552</v>
      </c>
      <c r="H133" s="1">
        <v>1.4076391954162717</v>
      </c>
      <c r="I133" s="1">
        <v>4.0519715750739526E-3</v>
      </c>
      <c r="J133" s="1">
        <v>0.74419651880825921</v>
      </c>
      <c r="K133" s="1">
        <v>5.7872284042962136E-5</v>
      </c>
      <c r="L133" s="1">
        <v>1.4908466351243841</v>
      </c>
      <c r="M133" s="1">
        <v>4.7776686087695118E-4</v>
      </c>
      <c r="N133" s="1">
        <v>0.86992173274971596</v>
      </c>
      <c r="O133" s="1">
        <v>2.9780320438905529E-4</v>
      </c>
      <c r="P133" s="1">
        <v>9.3659641211500819E-2</v>
      </c>
      <c r="Q133" s="1">
        <v>9.4970507663967975E-4</v>
      </c>
      <c r="R133" s="1">
        <v>3.4070466142141682E-3</v>
      </c>
      <c r="S133" s="1">
        <v>7.9663242205666777E-5</v>
      </c>
      <c r="T133" s="1">
        <v>0.28264232966450437</v>
      </c>
      <c r="U133" s="1">
        <v>2.3928415372393218E-5</v>
      </c>
    </row>
    <row r="134" spans="1:21" x14ac:dyDescent="0.25">
      <c r="A134" s="102">
        <v>44525</v>
      </c>
      <c r="B134" s="1" t="s">
        <v>2861</v>
      </c>
      <c r="C134" s="5" t="s">
        <v>2280</v>
      </c>
      <c r="D134" s="5">
        <v>68</v>
      </c>
      <c r="E134" s="1">
        <v>1.9706846171087857</v>
      </c>
      <c r="F134" s="1">
        <v>4.5554031287506722E-2</v>
      </c>
      <c r="G134" s="1">
        <v>1.3961669742487304</v>
      </c>
      <c r="H134" s="1">
        <v>1.4114963707469159</v>
      </c>
      <c r="I134" s="1">
        <v>5.4231077644555092E-3</v>
      </c>
      <c r="J134" s="1">
        <v>0.74422882453686401</v>
      </c>
      <c r="K134" s="1">
        <v>5.0808269404437654E-5</v>
      </c>
      <c r="L134" s="1">
        <v>1.4910590288706478</v>
      </c>
      <c r="M134" s="1">
        <v>1.6925947551570383E-4</v>
      </c>
      <c r="N134" s="1">
        <v>0.86991931636199638</v>
      </c>
      <c r="O134" s="1">
        <v>4.6233004948309438E-4</v>
      </c>
      <c r="P134" s="1">
        <v>0.19128458417790231</v>
      </c>
      <c r="Q134" s="1">
        <v>3.7711000607302475E-3</v>
      </c>
      <c r="R134" s="1">
        <v>6.7057854299000805E-3</v>
      </c>
      <c r="S134" s="1">
        <v>1.8971365036916146E-4</v>
      </c>
      <c r="T134" s="1">
        <v>0.28268617366848059</v>
      </c>
      <c r="U134" s="1">
        <v>5.0425507435579943E-5</v>
      </c>
    </row>
    <row r="135" spans="1:21" x14ac:dyDescent="0.25">
      <c r="A135" s="102">
        <v>44525</v>
      </c>
      <c r="B135" s="1" t="s">
        <v>2862</v>
      </c>
      <c r="C135" s="5" t="s">
        <v>2280</v>
      </c>
      <c r="D135" s="5">
        <v>76</v>
      </c>
      <c r="E135" s="1">
        <v>2.0054030170967958</v>
      </c>
      <c r="F135" s="1">
        <v>1.957858033465195E-2</v>
      </c>
      <c r="G135" s="1">
        <v>1.4289233923234292</v>
      </c>
      <c r="H135" s="1">
        <v>1.4034363408635999</v>
      </c>
      <c r="I135" s="1">
        <v>5.2051345266749651E-3</v>
      </c>
      <c r="J135" s="1">
        <v>0.74416131944370079</v>
      </c>
      <c r="K135" s="1">
        <v>4.3541149314830637E-5</v>
      </c>
      <c r="L135" s="1">
        <v>1.4906907462103298</v>
      </c>
      <c r="M135" s="1">
        <v>1.2396593996643539E-4</v>
      </c>
      <c r="N135" s="1">
        <v>0.86956773574824697</v>
      </c>
      <c r="O135" s="1">
        <v>1.9821565969553552E-4</v>
      </c>
      <c r="P135" s="1">
        <v>0.11571584241365476</v>
      </c>
      <c r="Q135" s="1">
        <v>2.2771991908500642E-3</v>
      </c>
      <c r="R135" s="1">
        <v>4.0950130180935889E-3</v>
      </c>
      <c r="S135" s="1">
        <v>8.3839924634420727E-5</v>
      </c>
      <c r="T135" s="1">
        <v>0.28261435676571267</v>
      </c>
      <c r="U135" s="1">
        <v>1.6787848279567456E-5</v>
      </c>
    </row>
    <row r="136" spans="1:21" x14ac:dyDescent="0.25">
      <c r="A136" s="102">
        <v>44525</v>
      </c>
      <c r="B136" s="1" t="s">
        <v>2863</v>
      </c>
      <c r="C136" s="5" t="s">
        <v>2280</v>
      </c>
      <c r="D136" s="5">
        <v>80</v>
      </c>
      <c r="E136" s="1">
        <v>1.977630014805893</v>
      </c>
      <c r="F136" s="1">
        <v>1.7849859651548762E-2</v>
      </c>
      <c r="G136" s="1">
        <v>1.3836180692815867</v>
      </c>
      <c r="H136" s="1">
        <v>1.4293178578050327</v>
      </c>
      <c r="I136" s="1">
        <v>4.8570782594540424E-3</v>
      </c>
      <c r="J136" s="1">
        <v>0.74437810641096347</v>
      </c>
      <c r="K136" s="1">
        <v>3.6889349228377958E-5</v>
      </c>
      <c r="L136" s="1">
        <v>1.4911833981143492</v>
      </c>
      <c r="M136" s="1">
        <v>9.8053733710962501E-5</v>
      </c>
      <c r="N136" s="1">
        <v>0.8698489714724692</v>
      </c>
      <c r="O136" s="1">
        <v>1.8086778266494024E-4</v>
      </c>
      <c r="P136" s="1">
        <v>0.11737586761515514</v>
      </c>
      <c r="Q136" s="1">
        <v>2.3472330146996298E-3</v>
      </c>
      <c r="R136" s="1">
        <v>4.3611487768838997E-3</v>
      </c>
      <c r="S136" s="1">
        <v>5.1389388969496287E-5</v>
      </c>
      <c r="T136" s="1">
        <v>0.28265840672967946</v>
      </c>
      <c r="U136" s="1">
        <v>1.8150086801949055E-5</v>
      </c>
    </row>
    <row r="137" spans="1:21" x14ac:dyDescent="0.25">
      <c r="A137" s="102">
        <v>44525</v>
      </c>
      <c r="B137" s="1" t="s">
        <v>2864</v>
      </c>
      <c r="C137" s="5" t="s">
        <v>2280</v>
      </c>
      <c r="D137" s="5">
        <v>92</v>
      </c>
      <c r="E137" s="1">
        <v>1.9802082577335081</v>
      </c>
      <c r="F137" s="1">
        <v>2.5063260616563107E-2</v>
      </c>
      <c r="G137" s="1">
        <v>1.4027195445969323</v>
      </c>
      <c r="H137" s="1">
        <v>1.4116922127170586</v>
      </c>
      <c r="I137" s="1">
        <v>4.8477893452638391E-3</v>
      </c>
      <c r="J137" s="1">
        <v>0.74423046484649191</v>
      </c>
      <c r="K137" s="1">
        <v>4.5826981878993996E-5</v>
      </c>
      <c r="L137" s="1">
        <v>1.4908488390527828</v>
      </c>
      <c r="M137" s="1">
        <v>2.9206415993369614E-4</v>
      </c>
      <c r="N137" s="1">
        <v>0.86982285976993334</v>
      </c>
      <c r="O137" s="1">
        <v>2.5411669979252658E-4</v>
      </c>
      <c r="P137" s="1">
        <v>8.5722032447257054E-2</v>
      </c>
      <c r="Q137" s="1">
        <v>8.6899377961400202E-4</v>
      </c>
      <c r="R137" s="1">
        <v>3.1148665666693078E-3</v>
      </c>
      <c r="S137" s="1">
        <v>4.7221229170724946E-5</v>
      </c>
      <c r="T137" s="1">
        <v>0.28262417614850915</v>
      </c>
      <c r="U137" s="1">
        <v>1.7358469831187087E-5</v>
      </c>
    </row>
    <row r="138" spans="1:21" x14ac:dyDescent="0.25">
      <c r="A138" s="102">
        <v>44525</v>
      </c>
      <c r="B138" s="1" t="s">
        <v>2865</v>
      </c>
      <c r="C138" s="5" t="s">
        <v>2280</v>
      </c>
      <c r="D138" s="5">
        <v>69</v>
      </c>
      <c r="E138" s="1">
        <v>1.9945910031788412</v>
      </c>
      <c r="F138" s="1">
        <v>1.5032222814629867E-2</v>
      </c>
      <c r="G138" s="1">
        <v>1.3971508635161551</v>
      </c>
      <c r="H138" s="1">
        <v>1.4276131914338381</v>
      </c>
      <c r="I138" s="1">
        <v>4.2200012902907846E-3</v>
      </c>
      <c r="J138" s="1">
        <v>0.74436382596012507</v>
      </c>
      <c r="K138" s="1">
        <v>7.5212932599750732E-5</v>
      </c>
      <c r="L138" s="1">
        <v>1.4910262898370596</v>
      </c>
      <c r="M138" s="1">
        <v>5.0482056207634218E-4</v>
      </c>
      <c r="N138" s="1">
        <v>0.86967720984448216</v>
      </c>
      <c r="O138" s="1">
        <v>1.5215535938792142E-4</v>
      </c>
      <c r="P138" s="1">
        <v>0.17156283432802027</v>
      </c>
      <c r="Q138" s="1">
        <v>1.015902860313095E-2</v>
      </c>
      <c r="R138" s="1">
        <v>6.3911029558800948E-3</v>
      </c>
      <c r="S138" s="1">
        <v>3.1028957310947258E-4</v>
      </c>
      <c r="T138" s="1">
        <v>0.28270683933106838</v>
      </c>
      <c r="U138" s="1">
        <v>3.8009857762797417E-5</v>
      </c>
    </row>
    <row r="139" spans="1:21" x14ac:dyDescent="0.25">
      <c r="A139" s="102">
        <v>44525</v>
      </c>
      <c r="B139" s="1" t="s">
        <v>2866</v>
      </c>
      <c r="C139" s="5" t="s">
        <v>2280</v>
      </c>
      <c r="D139" s="5">
        <v>67</v>
      </c>
      <c r="E139" s="1">
        <v>1.9746573487728674</v>
      </c>
      <c r="F139" s="1">
        <v>2.2622523590734481E-2</v>
      </c>
      <c r="G139" s="1">
        <v>1.4086900555252821</v>
      </c>
      <c r="H139" s="1">
        <v>1.4017685018984132</v>
      </c>
      <c r="I139" s="1">
        <v>4.2540872043711755E-3</v>
      </c>
      <c r="J139" s="1">
        <v>0.74414735157217937</v>
      </c>
      <c r="K139" s="1">
        <v>6.6804223125328143E-5</v>
      </c>
      <c r="L139" s="1">
        <v>1.4906609355881071</v>
      </c>
      <c r="M139" s="1">
        <v>3.6823980294560911E-4</v>
      </c>
      <c r="N139" s="1">
        <v>0.86987907875163983</v>
      </c>
      <c r="O139" s="1">
        <v>2.2925096094600673E-4</v>
      </c>
      <c r="P139" s="1">
        <v>0.18902660272561655</v>
      </c>
      <c r="Q139" s="1">
        <v>3.6002728351829799E-2</v>
      </c>
      <c r="R139" s="1">
        <v>5.1657464532187929E-3</v>
      </c>
      <c r="S139" s="1">
        <v>5.3400139543578989E-4</v>
      </c>
      <c r="T139" s="1">
        <v>0.28268541149742915</v>
      </c>
      <c r="U139" s="1">
        <v>6.0028899716909247E-5</v>
      </c>
    </row>
    <row r="140" spans="1:21" x14ac:dyDescent="0.25">
      <c r="A140" s="102">
        <v>44525</v>
      </c>
      <c r="B140" s="1" t="s">
        <v>2867</v>
      </c>
      <c r="C140" s="5" t="s">
        <v>2280</v>
      </c>
      <c r="D140" s="5">
        <v>115</v>
      </c>
      <c r="E140" s="1">
        <v>1.7302674834987013</v>
      </c>
      <c r="F140" s="1">
        <v>0.37563334891066857</v>
      </c>
      <c r="G140" s="1">
        <v>1.1973505420411559</v>
      </c>
      <c r="H140" s="1">
        <v>1.4450801354706597</v>
      </c>
      <c r="I140" s="1">
        <v>3.9330746211050259E-3</v>
      </c>
      <c r="J140" s="1">
        <v>0.74451016424958316</v>
      </c>
      <c r="K140" s="1">
        <v>3.2433609370903671E-5</v>
      </c>
      <c r="L140" s="1">
        <v>1.4914047691604855</v>
      </c>
      <c r="M140" s="1">
        <v>1.6237757068692961E-4</v>
      </c>
      <c r="N140" s="1">
        <v>0.87235783677886336</v>
      </c>
      <c r="O140" s="1">
        <v>3.8603717734271743E-3</v>
      </c>
      <c r="P140" s="1">
        <v>1.1299043101119129E-2</v>
      </c>
      <c r="Q140" s="1">
        <v>2.4188129841992782E-4</v>
      </c>
      <c r="R140" s="1">
        <v>5.8225138055227134E-5</v>
      </c>
      <c r="S140" s="1">
        <v>9.7922669257203427E-6</v>
      </c>
      <c r="T140" s="1">
        <v>0.2826168755014738</v>
      </c>
      <c r="U140" s="1">
        <v>1.3262717418442879E-5</v>
      </c>
    </row>
    <row r="141" spans="1:21" x14ac:dyDescent="0.25">
      <c r="A141" s="102">
        <v>44525</v>
      </c>
      <c r="B141" s="1" t="s">
        <v>2868</v>
      </c>
      <c r="C141" s="5" t="s">
        <v>2280</v>
      </c>
      <c r="D141" s="5">
        <v>100</v>
      </c>
      <c r="E141" s="1">
        <v>1.7849209720754073</v>
      </c>
      <c r="F141" s="1">
        <v>0.84090882973544601</v>
      </c>
      <c r="G141" s="1">
        <v>1.240243781307214</v>
      </c>
      <c r="H141" s="1">
        <v>1.4391694592446211</v>
      </c>
      <c r="I141" s="1">
        <v>3.9172124008540017E-3</v>
      </c>
      <c r="J141" s="1">
        <v>0.74446064130534195</v>
      </c>
      <c r="K141" s="1">
        <v>2.9160089097027016E-5</v>
      </c>
      <c r="L141" s="1">
        <v>1.4912772999487722</v>
      </c>
      <c r="M141" s="1">
        <v>1.5799496730282283E-4</v>
      </c>
      <c r="N141" s="1">
        <v>0.871802893748722</v>
      </c>
      <c r="O141" s="1">
        <v>8.419060904764181E-3</v>
      </c>
      <c r="P141" s="1">
        <v>9.703594361397944E-3</v>
      </c>
      <c r="Q141" s="1">
        <v>2.1351394997436198E-4</v>
      </c>
      <c r="R141" s="1">
        <v>1.8882122845047709E-5</v>
      </c>
      <c r="S141" s="1">
        <v>9.0269544038693421E-6</v>
      </c>
      <c r="T141" s="1">
        <v>0.28260274609871006</v>
      </c>
      <c r="U141" s="1">
        <v>1.4500686356194185E-5</v>
      </c>
    </row>
    <row r="142" spans="1:21" x14ac:dyDescent="0.25">
      <c r="A142" s="102">
        <v>44525</v>
      </c>
      <c r="B142" s="1" t="s">
        <v>2869</v>
      </c>
      <c r="C142" s="5" t="s">
        <v>2280</v>
      </c>
      <c r="D142" s="5">
        <v>49</v>
      </c>
      <c r="E142" s="1">
        <v>1.9511109195897118</v>
      </c>
      <c r="F142" s="1">
        <v>0.51699563947760174</v>
      </c>
      <c r="G142" s="1">
        <v>1.3616906919444565</v>
      </c>
      <c r="H142" s="1">
        <v>1.4328591148725411</v>
      </c>
      <c r="I142" s="1">
        <v>7.1108754385875777E-3</v>
      </c>
      <c r="J142" s="1">
        <v>0.74440777335409569</v>
      </c>
      <c r="K142" s="1">
        <v>5.9584089437242732E-5</v>
      </c>
      <c r="L142" s="1">
        <v>1.491631498924096</v>
      </c>
      <c r="M142" s="1">
        <v>4.8635184757713157E-4</v>
      </c>
      <c r="N142" s="1">
        <v>0.87011759473880279</v>
      </c>
      <c r="O142" s="1">
        <v>5.2520454168972185E-3</v>
      </c>
      <c r="P142" s="1">
        <v>1.1879464605252519E-2</v>
      </c>
      <c r="Q142" s="1">
        <v>4.2713731372749257E-4</v>
      </c>
      <c r="R142" s="1">
        <v>9.8367926635173461E-5</v>
      </c>
      <c r="S142" s="1">
        <v>2.044349814835841E-5</v>
      </c>
      <c r="T142" s="1">
        <v>0.28259860527238656</v>
      </c>
      <c r="U142" s="1">
        <v>3.0039486614493517E-5</v>
      </c>
    </row>
    <row r="143" spans="1:21" x14ac:dyDescent="0.25">
      <c r="A143" s="102">
        <v>44525</v>
      </c>
      <c r="B143" s="1" t="s">
        <v>2870</v>
      </c>
      <c r="C143" s="5" t="s">
        <v>2280</v>
      </c>
      <c r="D143" s="5">
        <v>100</v>
      </c>
      <c r="E143" s="1">
        <v>1.7424025048294305</v>
      </c>
      <c r="F143" s="1">
        <v>0.52786777374301808</v>
      </c>
      <c r="G143" s="1">
        <v>1.213248839079633</v>
      </c>
      <c r="H143" s="1">
        <v>1.4361460309751559</v>
      </c>
      <c r="I143" s="1">
        <v>3.7986248327367962E-3</v>
      </c>
      <c r="J143" s="1">
        <v>0.7444353106093724</v>
      </c>
      <c r="K143" s="1">
        <v>3.2767542063933582E-5</v>
      </c>
      <c r="L143" s="1">
        <v>1.4912387805400396</v>
      </c>
      <c r="M143" s="1">
        <v>2.1104158674837602E-4</v>
      </c>
      <c r="N143" s="1">
        <v>0.87223458915669472</v>
      </c>
      <c r="O143" s="1">
        <v>5.5807095157279513E-3</v>
      </c>
      <c r="P143" s="1">
        <v>1.0672085792305561E-2</v>
      </c>
      <c r="Q143" s="1">
        <v>1.7563173707903348E-4</v>
      </c>
      <c r="R143" s="1">
        <v>3.5164566145309382E-5</v>
      </c>
      <c r="S143" s="1">
        <v>8.4849720057966591E-6</v>
      </c>
      <c r="T143" s="1">
        <v>0.28260796072642858</v>
      </c>
      <c r="U143" s="1">
        <v>2.2172690833606904E-5</v>
      </c>
    </row>
    <row r="144" spans="1:21" x14ac:dyDescent="0.25">
      <c r="A144" s="102">
        <v>44525</v>
      </c>
      <c r="B144" s="1" t="s">
        <v>2871</v>
      </c>
      <c r="C144" s="5" t="s">
        <v>2280</v>
      </c>
      <c r="D144" s="5">
        <v>71</v>
      </c>
      <c r="E144" s="1">
        <v>1.8625232053785303</v>
      </c>
      <c r="F144" s="1">
        <v>0.3880245553888424</v>
      </c>
      <c r="G144" s="1">
        <v>1.2977659690280203</v>
      </c>
      <c r="H144" s="1">
        <v>1.4351764877711293</v>
      </c>
      <c r="I144" s="1">
        <v>3.6243455426510384E-3</v>
      </c>
      <c r="J144" s="1">
        <v>0.74442718782618322</v>
      </c>
      <c r="K144" s="1">
        <v>2.6355286402428843E-5</v>
      </c>
      <c r="L144" s="1">
        <v>1.4912556882939962</v>
      </c>
      <c r="M144" s="1">
        <v>1.0783091271938566E-4</v>
      </c>
      <c r="N144" s="1">
        <v>0.87101553916870511</v>
      </c>
      <c r="O144" s="1">
        <v>3.9491017236228266E-3</v>
      </c>
      <c r="P144" s="1">
        <v>1.2570073587965226E-2</v>
      </c>
      <c r="Q144" s="1">
        <v>8.9165661965325796E-4</v>
      </c>
      <c r="R144" s="1">
        <v>1.0365940317622569E-4</v>
      </c>
      <c r="S144" s="1">
        <v>2.9808757476797259E-5</v>
      </c>
      <c r="T144" s="1">
        <v>0.28261288246236754</v>
      </c>
      <c r="U144" s="1">
        <v>1.2713262823300544E-5</v>
      </c>
    </row>
    <row r="145" spans="1:21" x14ac:dyDescent="0.25">
      <c r="A145" s="102">
        <v>44525</v>
      </c>
      <c r="B145" s="1" t="s">
        <v>2872</v>
      </c>
      <c r="C145" s="5" t="s">
        <v>2280</v>
      </c>
      <c r="D145" s="5">
        <v>43</v>
      </c>
      <c r="E145" s="1">
        <v>2.4173969287042985</v>
      </c>
      <c r="F145" s="1">
        <v>0.98538385390207284</v>
      </c>
      <c r="G145" s="1">
        <v>1.7028582202114628</v>
      </c>
      <c r="H145" s="1">
        <v>1.4196113921945324</v>
      </c>
      <c r="I145" s="1">
        <v>8.0772711400826751E-3</v>
      </c>
      <c r="J145" s="1">
        <v>0.74429679638676505</v>
      </c>
      <c r="K145" s="1">
        <v>6.7683763355173013E-5</v>
      </c>
      <c r="L145" s="1">
        <v>1.4914726661299884</v>
      </c>
      <c r="M145" s="1">
        <v>5.0066147804636498E-4</v>
      </c>
      <c r="N145" s="1">
        <v>0.86540645509656355</v>
      </c>
      <c r="O145" s="1">
        <v>9.9643657695429773E-3</v>
      </c>
      <c r="P145" s="1">
        <v>1.0411602929751051E-2</v>
      </c>
      <c r="Q145" s="1">
        <v>4.1214638006773689E-4</v>
      </c>
      <c r="R145" s="1">
        <v>6.9198295161194894E-5</v>
      </c>
      <c r="S145" s="1">
        <v>1.7758576627049272E-5</v>
      </c>
      <c r="T145" s="1">
        <v>0.28255693422679629</v>
      </c>
      <c r="U145" s="1">
        <v>3.2975890577285883E-5</v>
      </c>
    </row>
    <row r="146" spans="1:21" x14ac:dyDescent="0.25">
      <c r="A146" s="102">
        <v>44525</v>
      </c>
      <c r="B146" s="1" t="s">
        <v>2873</v>
      </c>
      <c r="C146" s="5" t="s">
        <v>1567</v>
      </c>
      <c r="D146" s="5">
        <v>108</v>
      </c>
      <c r="E146" s="1">
        <v>1.9839519320120118</v>
      </c>
      <c r="F146" s="1">
        <v>2.885844333995741E-2</v>
      </c>
      <c r="G146" s="1">
        <v>1.4160020581475985</v>
      </c>
      <c r="H146" s="1">
        <v>1.4010939607018653</v>
      </c>
      <c r="I146" s="1">
        <v>3.9211491491414592E-3</v>
      </c>
      <c r="J146" s="1">
        <v>0.7441417024772855</v>
      </c>
      <c r="K146" s="1">
        <v>5.4035620524824964E-5</v>
      </c>
      <c r="L146" s="1">
        <v>1.4906361624371529</v>
      </c>
      <c r="M146" s="1">
        <v>2.7927155731959682E-4</v>
      </c>
      <c r="N146" s="1">
        <v>0.86978494630938818</v>
      </c>
      <c r="O146" s="1">
        <v>2.9210902111106887E-4</v>
      </c>
      <c r="P146" s="1">
        <v>9.6456853148296801E-2</v>
      </c>
      <c r="Q146" s="1">
        <v>2.5071457308867102E-3</v>
      </c>
      <c r="R146" s="1">
        <v>3.8322942915650429E-3</v>
      </c>
      <c r="S146" s="1">
        <v>1.3135313873134571E-4</v>
      </c>
      <c r="T146" s="1">
        <v>0.2827086207408771</v>
      </c>
      <c r="U146" s="1">
        <v>2.3186418941410468E-5</v>
      </c>
    </row>
    <row r="147" spans="1:21" x14ac:dyDescent="0.25">
      <c r="A147" s="102">
        <v>44525</v>
      </c>
      <c r="B147" s="1" t="s">
        <v>2874</v>
      </c>
      <c r="C147" s="5" t="s">
        <v>1567</v>
      </c>
      <c r="D147" s="5">
        <v>74</v>
      </c>
      <c r="E147" s="1">
        <v>1.9631287966931601</v>
      </c>
      <c r="F147" s="1">
        <v>6.8167478655400654E-2</v>
      </c>
      <c r="G147" s="1">
        <v>1.4046268993397937</v>
      </c>
      <c r="H147" s="1">
        <v>1.3976158349351524</v>
      </c>
      <c r="I147" s="1">
        <v>4.4528124490466276E-3</v>
      </c>
      <c r="J147" s="1">
        <v>0.74411257482209192</v>
      </c>
      <c r="K147" s="1">
        <v>6.7978438956066555E-5</v>
      </c>
      <c r="L147" s="1">
        <v>1.4906995586226885</v>
      </c>
      <c r="M147" s="1">
        <v>2.4091831657371932E-4</v>
      </c>
      <c r="N147" s="1">
        <v>0.86999585024071879</v>
      </c>
      <c r="O147" s="1">
        <v>6.8994447571938907E-4</v>
      </c>
      <c r="P147" s="1">
        <v>0.1037930959099798</v>
      </c>
      <c r="Q147" s="1">
        <v>3.5988631964508611E-3</v>
      </c>
      <c r="R147" s="1">
        <v>4.3090429533373968E-3</v>
      </c>
      <c r="S147" s="1">
        <v>1.0367482374454673E-4</v>
      </c>
      <c r="T147" s="1">
        <v>0.28271809272136145</v>
      </c>
      <c r="U147" s="1">
        <v>6.7526881690623252E-5</v>
      </c>
    </row>
    <row r="148" spans="1:21" x14ac:dyDescent="0.25">
      <c r="A148" s="102">
        <v>44525</v>
      </c>
      <c r="B148" s="1" t="s">
        <v>2875</v>
      </c>
      <c r="C148" s="5" t="s">
        <v>1567</v>
      </c>
      <c r="D148" s="5">
        <v>69</v>
      </c>
      <c r="E148" s="1">
        <v>1.9632991309114018</v>
      </c>
      <c r="F148" s="1">
        <v>3.166406287669507E-2</v>
      </c>
      <c r="G148" s="1">
        <v>1.4367300293028462</v>
      </c>
      <c r="H148" s="1">
        <v>1.3665052521134162</v>
      </c>
      <c r="I148" s="1">
        <v>5.0065958404787439E-3</v>
      </c>
      <c r="J148" s="1">
        <v>0.74385208913548895</v>
      </c>
      <c r="K148" s="1">
        <v>4.9301296039869012E-5</v>
      </c>
      <c r="L148" s="1">
        <v>1.490130042589517</v>
      </c>
      <c r="M148" s="1">
        <v>6.7319983563023588E-4</v>
      </c>
      <c r="N148" s="1">
        <v>0.86999412482928806</v>
      </c>
      <c r="O148" s="1">
        <v>3.2085205157405335E-4</v>
      </c>
      <c r="P148" s="1">
        <v>0.10126823195576508</v>
      </c>
      <c r="Q148" s="1">
        <v>5.9897758043083093E-3</v>
      </c>
      <c r="R148" s="1">
        <v>3.7597368802019344E-3</v>
      </c>
      <c r="S148" s="1">
        <v>2.5412980113743018E-4</v>
      </c>
      <c r="T148" s="1">
        <v>0.28271436144825324</v>
      </c>
      <c r="U148" s="1">
        <v>3.7598648607095816E-5</v>
      </c>
    </row>
    <row r="149" spans="1:21" x14ac:dyDescent="0.25">
      <c r="A149" s="102">
        <v>44525</v>
      </c>
      <c r="B149" s="1" t="s">
        <v>2876</v>
      </c>
      <c r="C149" s="5" t="s">
        <v>1567</v>
      </c>
      <c r="D149" s="5">
        <v>50</v>
      </c>
      <c r="E149" s="1">
        <v>1.9438309668111031</v>
      </c>
      <c r="F149" s="1">
        <v>4.0490162132645571E-2</v>
      </c>
      <c r="G149" s="1">
        <v>1.439493909141391</v>
      </c>
      <c r="H149" s="1">
        <v>1.3503572015601872</v>
      </c>
      <c r="I149" s="1">
        <v>6.3826399399547536E-3</v>
      </c>
      <c r="J149" s="1">
        <v>0.74371691913209337</v>
      </c>
      <c r="K149" s="1">
        <v>5.3420540558039303E-5</v>
      </c>
      <c r="L149" s="1">
        <v>1.4900023280660446</v>
      </c>
      <c r="M149" s="1">
        <v>1.4452154152850338E-4</v>
      </c>
      <c r="N149" s="1">
        <v>0.87019135100748879</v>
      </c>
      <c r="O149" s="1">
        <v>4.1028780032919832E-4</v>
      </c>
      <c r="P149" s="1">
        <v>7.4436445804634307E-2</v>
      </c>
      <c r="Q149" s="1">
        <v>1.5694757493815378E-3</v>
      </c>
      <c r="R149" s="1">
        <v>2.9022537967086366E-3</v>
      </c>
      <c r="S149" s="1">
        <v>1.1128157570157689E-4</v>
      </c>
      <c r="T149" s="1">
        <v>0.28266927932536506</v>
      </c>
      <c r="U149" s="1">
        <v>2.4273545033720595E-5</v>
      </c>
    </row>
    <row r="150" spans="1:21" x14ac:dyDescent="0.25">
      <c r="A150" s="102">
        <v>44525</v>
      </c>
      <c r="B150" s="1" t="s">
        <v>2877</v>
      </c>
      <c r="C150" s="5" t="s">
        <v>1567</v>
      </c>
      <c r="D150" s="5">
        <v>100</v>
      </c>
      <c r="E150" s="1">
        <v>1.9713024947857685</v>
      </c>
      <c r="F150" s="1">
        <v>2.4298047295476424E-2</v>
      </c>
      <c r="G150" s="1">
        <v>1.4478811304488595</v>
      </c>
      <c r="H150" s="1">
        <v>1.3615085198151884</v>
      </c>
      <c r="I150" s="1">
        <v>5.2129584776009286E-3</v>
      </c>
      <c r="J150" s="1">
        <v>0.74381026051342569</v>
      </c>
      <c r="K150" s="1">
        <v>3.3956017455949004E-5</v>
      </c>
      <c r="L150" s="1">
        <v>1.4899593383094567</v>
      </c>
      <c r="M150" s="1">
        <v>1.2049179264343396E-4</v>
      </c>
      <c r="N150" s="1">
        <v>0.86991305809718267</v>
      </c>
      <c r="O150" s="1">
        <v>2.4612031748180973E-4</v>
      </c>
      <c r="P150" s="1">
        <v>9.4894425100742197E-2</v>
      </c>
      <c r="Q150" s="1">
        <v>5.1484440638346332E-3</v>
      </c>
      <c r="R150" s="1">
        <v>2.7936258936664743E-3</v>
      </c>
      <c r="S150" s="1">
        <v>1.9548862691859075E-4</v>
      </c>
      <c r="T150" s="1">
        <v>0.28270908262614458</v>
      </c>
      <c r="U150" s="1">
        <v>1.9248177593709035E-5</v>
      </c>
    </row>
    <row r="151" spans="1:21" x14ac:dyDescent="0.25">
      <c r="A151" s="102">
        <v>44525</v>
      </c>
      <c r="B151" s="1" t="s">
        <v>2878</v>
      </c>
      <c r="C151" s="5" t="s">
        <v>1567</v>
      </c>
      <c r="D151" s="5">
        <v>63</v>
      </c>
      <c r="E151" s="1">
        <v>1.9667584252969186</v>
      </c>
      <c r="F151" s="1">
        <v>3.837079233337877E-2</v>
      </c>
      <c r="G151" s="1">
        <v>1.4446557033512262</v>
      </c>
      <c r="H151" s="1">
        <v>1.3614028731790901</v>
      </c>
      <c r="I151" s="1">
        <v>4.647153384856593E-3</v>
      </c>
      <c r="J151" s="1">
        <v>0.74380937615019116</v>
      </c>
      <c r="K151" s="1">
        <v>5.2409843905768243E-5</v>
      </c>
      <c r="L151" s="1">
        <v>1.4901269211453458</v>
      </c>
      <c r="M151" s="1">
        <v>3.2474747044791176E-4</v>
      </c>
      <c r="N151" s="1">
        <v>0.86995908442450398</v>
      </c>
      <c r="O151" s="1">
        <v>3.8831051161631594E-4</v>
      </c>
      <c r="P151" s="1">
        <v>7.5533018567627994E-2</v>
      </c>
      <c r="Q151" s="1">
        <v>4.1517679561809909E-3</v>
      </c>
      <c r="R151" s="1">
        <v>2.7440860832317593E-3</v>
      </c>
      <c r="S151" s="1">
        <v>2.3774874452097707E-4</v>
      </c>
      <c r="T151" s="1">
        <v>0.28262764158351256</v>
      </c>
      <c r="U151" s="1">
        <v>2.3352651399004984E-5</v>
      </c>
    </row>
    <row r="152" spans="1:21" x14ac:dyDescent="0.25">
      <c r="A152" s="102">
        <v>44525</v>
      </c>
      <c r="B152" s="1" t="s">
        <v>2879</v>
      </c>
      <c r="C152" s="5" t="s">
        <v>1567</v>
      </c>
      <c r="D152" s="5">
        <v>67</v>
      </c>
      <c r="E152" s="1">
        <v>1.9613668796247641</v>
      </c>
      <c r="F152" s="1">
        <v>2.0232777560241923E-2</v>
      </c>
      <c r="G152" s="1">
        <v>1.4377992760096356</v>
      </c>
      <c r="H152" s="1">
        <v>1.3641451295400566</v>
      </c>
      <c r="I152" s="1">
        <v>4.9324532647662426E-3</v>
      </c>
      <c r="J152" s="1">
        <v>0.74383233179530883</v>
      </c>
      <c r="K152" s="1">
        <v>3.8484407899037829E-5</v>
      </c>
      <c r="L152" s="1">
        <v>1.4900512672061803</v>
      </c>
      <c r="M152" s="1">
        <v>1.454298764224377E-4</v>
      </c>
      <c r="N152" s="1">
        <v>0.87001369789386862</v>
      </c>
      <c r="O152" s="1">
        <v>2.0489522505235517E-4</v>
      </c>
      <c r="P152" s="1">
        <v>0.14502934142951329</v>
      </c>
      <c r="Q152" s="1">
        <v>1.742606760092677E-2</v>
      </c>
      <c r="R152" s="1">
        <v>4.4285153017171956E-3</v>
      </c>
      <c r="S152" s="1">
        <v>4.1876465566878312E-4</v>
      </c>
      <c r="T152" s="1">
        <v>0.28264948287742908</v>
      </c>
      <c r="U152" s="1">
        <v>1.7037651033113869E-5</v>
      </c>
    </row>
    <row r="153" spans="1:21" x14ac:dyDescent="0.25">
      <c r="A153" s="102">
        <v>44525</v>
      </c>
      <c r="B153" s="1" t="s">
        <v>2880</v>
      </c>
      <c r="C153" s="5" t="s">
        <v>1567</v>
      </c>
      <c r="D153" s="5">
        <v>110</v>
      </c>
      <c r="E153" s="1">
        <v>1.9868370881581252</v>
      </c>
      <c r="F153" s="1">
        <v>2.0272136510493827E-2</v>
      </c>
      <c r="G153" s="1">
        <v>1.461838806222659</v>
      </c>
      <c r="H153" s="1">
        <v>1.3591355488037997</v>
      </c>
      <c r="I153" s="1">
        <v>4.8654989295524925E-3</v>
      </c>
      <c r="J153" s="1">
        <v>0.74379039673335334</v>
      </c>
      <c r="K153" s="1">
        <v>3.3111789031721465E-5</v>
      </c>
      <c r="L153" s="1">
        <v>1.4899489149290519</v>
      </c>
      <c r="M153" s="1">
        <v>1.0412066525912459E-4</v>
      </c>
      <c r="N153" s="1">
        <v>0.86975572848102545</v>
      </c>
      <c r="O153" s="1">
        <v>2.0522764280141818E-4</v>
      </c>
      <c r="P153" s="1">
        <v>0.10103275722384551</v>
      </c>
      <c r="Q153" s="1">
        <v>3.7670546332930687E-3</v>
      </c>
      <c r="R153" s="1">
        <v>4.2094996233134402E-3</v>
      </c>
      <c r="S153" s="1">
        <v>1.2935520198623982E-4</v>
      </c>
      <c r="T153" s="1">
        <v>0.28268843105944957</v>
      </c>
      <c r="U153" s="1">
        <v>1.9016661987471569E-5</v>
      </c>
    </row>
    <row r="154" spans="1:21" x14ac:dyDescent="0.25">
      <c r="A154" s="102">
        <v>44525</v>
      </c>
      <c r="B154" s="1" t="s">
        <v>2881</v>
      </c>
      <c r="C154" s="5" t="s">
        <v>1567</v>
      </c>
      <c r="D154" s="5">
        <v>32</v>
      </c>
      <c r="E154" s="1">
        <v>1.9650811241553385</v>
      </c>
      <c r="F154" s="1">
        <v>4.0675402875485232E-2</v>
      </c>
      <c r="G154" s="1">
        <v>1.4438551522149821</v>
      </c>
      <c r="H154" s="1">
        <v>1.360996025910741</v>
      </c>
      <c r="I154" s="1">
        <v>7.4410176664775436E-3</v>
      </c>
      <c r="J154" s="1">
        <v>0.74380597045984587</v>
      </c>
      <c r="K154" s="1">
        <v>6.2290762957130499E-5</v>
      </c>
      <c r="L154" s="1">
        <v>1.4899342978707137</v>
      </c>
      <c r="M154" s="1">
        <v>2.1358295318652724E-4</v>
      </c>
      <c r="N154" s="1">
        <v>0.86997607421914891</v>
      </c>
      <c r="O154" s="1">
        <v>4.1200811638706188E-4</v>
      </c>
      <c r="P154" s="1">
        <v>6.906288715542036E-2</v>
      </c>
      <c r="Q154" s="1">
        <v>1.9248187118038398E-3</v>
      </c>
      <c r="R154" s="1">
        <v>2.4872133999850081E-3</v>
      </c>
      <c r="S154" s="1">
        <v>5.4991628023740071E-5</v>
      </c>
      <c r="T154" s="1">
        <v>0.28269181774470103</v>
      </c>
      <c r="U154" s="1">
        <v>2.5050850329477335E-5</v>
      </c>
    </row>
    <row r="155" spans="1:21" x14ac:dyDescent="0.25">
      <c r="A155" s="102">
        <v>44525</v>
      </c>
      <c r="B155" s="1" t="s">
        <v>2882</v>
      </c>
      <c r="C155" s="5" t="s">
        <v>1567</v>
      </c>
      <c r="D155" s="5">
        <v>5</v>
      </c>
      <c r="E155" s="1">
        <v>2.202075822814745</v>
      </c>
      <c r="F155" s="1">
        <v>0.8555767628289207</v>
      </c>
      <c r="G155" s="1">
        <v>1.5465792558354134</v>
      </c>
      <c r="H155" s="1">
        <v>1.4238363889248293</v>
      </c>
      <c r="I155" s="1">
        <v>4.1376517211435065E-2</v>
      </c>
      <c r="J155" s="1">
        <v>0.74433218764079923</v>
      </c>
      <c r="K155" s="1">
        <v>3.4669123259250314E-4</v>
      </c>
      <c r="L155" s="1">
        <v>1.4990276678736305</v>
      </c>
      <c r="M155" s="1">
        <v>1.4240025060815472E-2</v>
      </c>
      <c r="N155" s="1">
        <v>0.8675787823986767</v>
      </c>
      <c r="O155" s="1">
        <v>8.5928225140169002E-3</v>
      </c>
      <c r="P155" s="1">
        <v>0.17620454904870556</v>
      </c>
      <c r="Q155" s="1">
        <v>6.3265798407260666E-3</v>
      </c>
      <c r="R155" s="1">
        <v>7.3392409934160008E-3</v>
      </c>
      <c r="S155" s="1">
        <v>1.6073693937021939E-4</v>
      </c>
      <c r="T155" s="1">
        <v>0.28146412300958301</v>
      </c>
      <c r="U155" s="1">
        <v>1.7942187460372719E-3</v>
      </c>
    </row>
    <row r="156" spans="1:21" x14ac:dyDescent="0.25">
      <c r="A156" s="102">
        <v>44525</v>
      </c>
      <c r="B156" s="1" t="s">
        <v>2883</v>
      </c>
      <c r="C156" s="5" t="s">
        <v>1567</v>
      </c>
      <c r="D156" s="5">
        <v>31</v>
      </c>
      <c r="E156" s="1">
        <v>1.9081311066181117</v>
      </c>
      <c r="F156" s="1">
        <v>3.6462091869966559E-2</v>
      </c>
      <c r="G156" s="1">
        <v>1.3981786747041356</v>
      </c>
      <c r="H156" s="1">
        <v>1.3647262264401834</v>
      </c>
      <c r="I156" s="1">
        <v>8.0832744297579043E-3</v>
      </c>
      <c r="J156" s="1">
        <v>0.74383719629443734</v>
      </c>
      <c r="K156" s="1">
        <v>6.7668805581729365E-5</v>
      </c>
      <c r="L156" s="1">
        <v>1.4905767600648487</v>
      </c>
      <c r="M156" s="1">
        <v>2.5324359525265939E-4</v>
      </c>
      <c r="N156" s="1">
        <v>0.87055313184482397</v>
      </c>
      <c r="O156" s="1">
        <v>3.697864853553278E-4</v>
      </c>
      <c r="P156" s="1">
        <v>0.17068999654848713</v>
      </c>
      <c r="Q156" s="1">
        <v>2.5376311334675355E-3</v>
      </c>
      <c r="R156" s="1">
        <v>5.9228857220964461E-3</v>
      </c>
      <c r="S156" s="1">
        <v>3.0968225793538196E-4</v>
      </c>
      <c r="T156" s="1">
        <v>0.28264525855563488</v>
      </c>
      <c r="U156" s="1">
        <v>3.8016131825575483E-5</v>
      </c>
    </row>
    <row r="157" spans="1:21" x14ac:dyDescent="0.25">
      <c r="A157" s="102">
        <v>44525</v>
      </c>
      <c r="B157" s="1" t="s">
        <v>2884</v>
      </c>
      <c r="C157" s="5" t="s">
        <v>1567</v>
      </c>
      <c r="D157" s="5">
        <v>45</v>
      </c>
      <c r="E157" s="1">
        <v>1.9422474119570909</v>
      </c>
      <c r="F157" s="1">
        <v>3.7727735441453913E-2</v>
      </c>
      <c r="G157" s="1">
        <v>1.4225684470660338</v>
      </c>
      <c r="H157" s="1">
        <v>1.365310341279441</v>
      </c>
      <c r="I157" s="1">
        <v>8.7317039793320082E-3</v>
      </c>
      <c r="J157" s="1">
        <v>0.74384208608950675</v>
      </c>
      <c r="K157" s="1">
        <v>7.310370183537143E-5</v>
      </c>
      <c r="L157" s="1">
        <v>1.4905316326983247</v>
      </c>
      <c r="M157" s="1">
        <v>2.704367094129703E-4</v>
      </c>
      <c r="N157" s="1">
        <v>0.87020739549674508</v>
      </c>
      <c r="O157" s="1">
        <v>3.8235878319344555E-4</v>
      </c>
      <c r="P157" s="1">
        <v>0.17828064184291906</v>
      </c>
      <c r="Q157" s="1">
        <v>4.9613734470313996E-3</v>
      </c>
      <c r="R157" s="1">
        <v>6.0433059839191958E-3</v>
      </c>
      <c r="S157" s="1">
        <v>1.6286405127243856E-4</v>
      </c>
      <c r="T157" s="1">
        <v>0.28268789039246917</v>
      </c>
      <c r="U157" s="1">
        <v>6.4737122901701525E-5</v>
      </c>
    </row>
    <row r="158" spans="1:21" x14ac:dyDescent="0.25">
      <c r="A158" s="102">
        <v>44525</v>
      </c>
      <c r="B158" s="1" t="s">
        <v>2885</v>
      </c>
      <c r="C158" s="5" t="s">
        <v>1567</v>
      </c>
      <c r="D158" s="5">
        <v>17</v>
      </c>
      <c r="E158" s="1">
        <v>1.9105164361094515</v>
      </c>
      <c r="F158" s="1">
        <v>5.1873755961099513E-2</v>
      </c>
      <c r="G158" s="1">
        <v>1.3667801610489703</v>
      </c>
      <c r="H158" s="1">
        <v>1.3978227739588911</v>
      </c>
      <c r="I158" s="1">
        <v>1.1251392516158594E-2</v>
      </c>
      <c r="J158" s="1">
        <v>0.74411430780645826</v>
      </c>
      <c r="K158" s="1">
        <v>9.4224770650449351E-5</v>
      </c>
      <c r="L158" s="1">
        <v>1.4913826958129832</v>
      </c>
      <c r="M158" s="1">
        <v>9.2468126157836433E-4</v>
      </c>
      <c r="N158" s="1">
        <v>0.87052895433057653</v>
      </c>
      <c r="O158" s="1">
        <v>5.2632869567644089E-4</v>
      </c>
      <c r="P158" s="1">
        <v>0.14917799905296458</v>
      </c>
      <c r="Q158" s="1">
        <v>3.9056033930750514E-3</v>
      </c>
      <c r="R158" s="1">
        <v>5.2622043967450269E-3</v>
      </c>
      <c r="S158" s="1">
        <v>2.310971991531028E-4</v>
      </c>
      <c r="T158" s="1">
        <v>0.28262558645661162</v>
      </c>
      <c r="U158" s="1">
        <v>4.3504908964619375E-5</v>
      </c>
    </row>
    <row r="159" spans="1:21" x14ac:dyDescent="0.25">
      <c r="A159" s="102">
        <v>44525</v>
      </c>
      <c r="B159" s="1" t="s">
        <v>2886</v>
      </c>
      <c r="C159" s="5" t="s">
        <v>1567</v>
      </c>
      <c r="D159" s="5">
        <v>24</v>
      </c>
      <c r="E159" s="1">
        <v>1.9140624193662021</v>
      </c>
      <c r="F159" s="1">
        <v>3.3257955687085949E-2</v>
      </c>
      <c r="G159" s="1">
        <v>1.3975419790454624</v>
      </c>
      <c r="H159" s="1">
        <v>1.3695920752759994</v>
      </c>
      <c r="I159" s="1">
        <v>9.0029798037222358E-3</v>
      </c>
      <c r="J159" s="1">
        <v>0.74387793071054376</v>
      </c>
      <c r="K159" s="1">
        <v>7.5369601848674226E-5</v>
      </c>
      <c r="L159" s="1">
        <v>1.4908631490512831</v>
      </c>
      <c r="M159" s="1">
        <v>3.0732332855107385E-4</v>
      </c>
      <c r="N159" s="1">
        <v>0.87049301376105515</v>
      </c>
      <c r="O159" s="1">
        <v>3.3709746155805075E-4</v>
      </c>
      <c r="P159" s="1">
        <v>0.1678820876509686</v>
      </c>
      <c r="Q159" s="1">
        <v>1.9412704798337488E-3</v>
      </c>
      <c r="R159" s="1">
        <v>6.0447133114135904E-3</v>
      </c>
      <c r="S159" s="1">
        <v>2.562330083440219E-4</v>
      </c>
      <c r="T159" s="1">
        <v>0.28264018072870811</v>
      </c>
      <c r="U159" s="1">
        <v>4.1662071991157849E-5</v>
      </c>
    </row>
    <row r="160" spans="1:21" x14ac:dyDescent="0.25">
      <c r="A160" s="102">
        <v>44525</v>
      </c>
      <c r="B160" s="1" t="s">
        <v>2887</v>
      </c>
      <c r="C160" s="5" t="s">
        <v>1567</v>
      </c>
      <c r="D160" s="5">
        <v>116</v>
      </c>
      <c r="E160" s="1">
        <v>1.9241657044071458</v>
      </c>
      <c r="F160" s="1">
        <v>1.2846831089046122E-2</v>
      </c>
      <c r="G160" s="1">
        <v>1.4108429654505361</v>
      </c>
      <c r="H160" s="1">
        <v>1.3638411584613785</v>
      </c>
      <c r="I160" s="1">
        <v>5.8824940910825333E-3</v>
      </c>
      <c r="J160" s="1">
        <v>0.74382978719442938</v>
      </c>
      <c r="K160" s="1">
        <v>3.6113498068632051E-5</v>
      </c>
      <c r="L160" s="1">
        <v>1.4900403105242954</v>
      </c>
      <c r="M160" s="1">
        <v>8.3791160487232103E-5</v>
      </c>
      <c r="N160" s="1">
        <v>0.87039061932211248</v>
      </c>
      <c r="O160" s="1">
        <v>1.3020331022757493E-4</v>
      </c>
      <c r="P160" s="1">
        <v>0.22554098932313463</v>
      </c>
      <c r="Q160" s="1">
        <v>3.7110237776557344E-3</v>
      </c>
      <c r="R160" s="1">
        <v>7.750080867840594E-3</v>
      </c>
      <c r="S160" s="1">
        <v>1.1916906358351704E-4</v>
      </c>
      <c r="T160" s="1">
        <v>0.28268604533701736</v>
      </c>
      <c r="U160" s="1">
        <v>2.0098181186226019E-5</v>
      </c>
    </row>
    <row r="161" spans="1:21" x14ac:dyDescent="0.25">
      <c r="A161" s="102">
        <v>44525</v>
      </c>
      <c r="B161" s="1" t="s">
        <v>2888</v>
      </c>
      <c r="C161" s="5" t="s">
        <v>1567</v>
      </c>
      <c r="D161" s="5">
        <v>69</v>
      </c>
      <c r="E161" s="1">
        <v>1.9359825014690659</v>
      </c>
      <c r="F161" s="1">
        <v>3.8806982962420175E-2</v>
      </c>
      <c r="G161" s="1">
        <v>1.4023940387124487</v>
      </c>
      <c r="H161" s="1">
        <v>1.3804839781310749</v>
      </c>
      <c r="I161" s="1">
        <v>5.6239739182968431E-3</v>
      </c>
      <c r="J161" s="1">
        <v>0.74396912027700501</v>
      </c>
      <c r="K161" s="1">
        <v>4.7114867752935835E-5</v>
      </c>
      <c r="L161" s="1">
        <v>1.4904578263189709</v>
      </c>
      <c r="M161" s="1">
        <v>1.7150494191090819E-4</v>
      </c>
      <c r="N161" s="1">
        <v>0.87027087411992232</v>
      </c>
      <c r="O161" s="1">
        <v>3.9263219114563764E-4</v>
      </c>
      <c r="P161" s="1">
        <v>7.8251029801972558E-2</v>
      </c>
      <c r="Q161" s="1">
        <v>2.1336156457364831E-3</v>
      </c>
      <c r="R161" s="1">
        <v>2.9660652604452829E-3</v>
      </c>
      <c r="S161" s="1">
        <v>1.2190537619569408E-4</v>
      </c>
      <c r="T161" s="1">
        <v>0.28252230314181581</v>
      </c>
      <c r="U161" s="1">
        <v>3.1028607199774959E-5</v>
      </c>
    </row>
    <row r="162" spans="1:21" x14ac:dyDescent="0.25">
      <c r="A162" s="102">
        <v>44525</v>
      </c>
      <c r="B162" s="1" t="s">
        <v>2889</v>
      </c>
      <c r="C162" s="5" t="s">
        <v>1567</v>
      </c>
      <c r="D162" s="5">
        <v>51</v>
      </c>
      <c r="E162" s="1">
        <v>1.9116245315776212</v>
      </c>
      <c r="F162" s="1">
        <v>9.1757280126983518E-2</v>
      </c>
      <c r="G162" s="1">
        <v>1.390563710033393</v>
      </c>
      <c r="H162" s="1">
        <v>1.3747119371695062</v>
      </c>
      <c r="I162" s="1">
        <v>6.621921220467738E-3</v>
      </c>
      <c r="J162" s="1">
        <v>0.74392079400344724</v>
      </c>
      <c r="K162" s="1">
        <v>5.5435380604718342E-5</v>
      </c>
      <c r="L162" s="1">
        <v>1.4907886515081223</v>
      </c>
      <c r="M162" s="1">
        <v>3.3521587112621785E-4</v>
      </c>
      <c r="N162" s="1">
        <v>0.87051772298949259</v>
      </c>
      <c r="O162" s="1">
        <v>9.285061011274203E-4</v>
      </c>
      <c r="P162" s="1">
        <v>0.16071519847694446</v>
      </c>
      <c r="Q162" s="1">
        <v>1.3214603997098784E-2</v>
      </c>
      <c r="R162" s="1">
        <v>5.1619582671248261E-3</v>
      </c>
      <c r="S162" s="1">
        <v>2.7127896054877508E-4</v>
      </c>
      <c r="T162" s="1">
        <v>0.28249356635643785</v>
      </c>
      <c r="U162" s="1">
        <v>6.2117588894075866E-5</v>
      </c>
    </row>
    <row r="163" spans="1:21" x14ac:dyDescent="0.25">
      <c r="A163" s="102">
        <v>44525</v>
      </c>
      <c r="B163" s="1" t="s">
        <v>2890</v>
      </c>
      <c r="C163" s="5" t="s">
        <v>1567</v>
      </c>
      <c r="D163" s="5">
        <v>69</v>
      </c>
      <c r="E163" s="1">
        <v>1.955760287192051</v>
      </c>
      <c r="F163" s="1">
        <v>2.0550108851343177E-2</v>
      </c>
      <c r="G163" s="1">
        <v>1.4140977781195407</v>
      </c>
      <c r="H163" s="1">
        <v>1.3830445938418841</v>
      </c>
      <c r="I163" s="1">
        <v>4.3312160738840939E-3</v>
      </c>
      <c r="J163" s="1">
        <v>0.74399055997545493</v>
      </c>
      <c r="K163" s="1">
        <v>3.4792596836831755E-5</v>
      </c>
      <c r="L163" s="1">
        <v>1.4903858314444871</v>
      </c>
      <c r="M163" s="1">
        <v>1.3967682061028167E-4</v>
      </c>
      <c r="N163" s="1">
        <v>0.8700704933080402</v>
      </c>
      <c r="O163" s="1">
        <v>2.0818841278954508E-4</v>
      </c>
      <c r="P163" s="1">
        <v>9.3374653076684341E-2</v>
      </c>
      <c r="Q163" s="1">
        <v>4.1387250133637513E-3</v>
      </c>
      <c r="R163" s="1">
        <v>3.2607070013422955E-3</v>
      </c>
      <c r="S163" s="1">
        <v>1.8246968044585514E-4</v>
      </c>
      <c r="T163" s="1">
        <v>0.28242974863498976</v>
      </c>
      <c r="U163" s="1">
        <v>1.889209174344113E-5</v>
      </c>
    </row>
    <row r="164" spans="1:21" x14ac:dyDescent="0.25">
      <c r="A164" s="102">
        <v>44525</v>
      </c>
      <c r="B164" s="1" t="s">
        <v>2891</v>
      </c>
      <c r="C164" s="5" t="s">
        <v>1567</v>
      </c>
      <c r="D164" s="5">
        <v>43</v>
      </c>
      <c r="E164" s="1">
        <v>1.9818020044105071</v>
      </c>
      <c r="F164" s="1">
        <v>5.8172411623948407E-2</v>
      </c>
      <c r="G164" s="1">
        <v>1.4358828113589708</v>
      </c>
      <c r="H164" s="1">
        <v>1.3801975960244688</v>
      </c>
      <c r="I164" s="1">
        <v>1.0119174811759495E-2</v>
      </c>
      <c r="J164" s="1">
        <v>0.74396672247571916</v>
      </c>
      <c r="K164" s="1">
        <v>8.4759395987142171E-5</v>
      </c>
      <c r="L164" s="1">
        <v>1.4908915239383662</v>
      </c>
      <c r="M164" s="1">
        <v>3.4931172345225062E-4</v>
      </c>
      <c r="N164" s="1">
        <v>0.86980671915418006</v>
      </c>
      <c r="O164" s="1">
        <v>5.8729775105631596E-4</v>
      </c>
      <c r="P164" s="1">
        <v>9.4894938549336852E-2</v>
      </c>
      <c r="Q164" s="1">
        <v>1.6965436268396241E-3</v>
      </c>
      <c r="R164" s="1">
        <v>3.6744827784405383E-3</v>
      </c>
      <c r="S164" s="1">
        <v>7.2875892487778528E-5</v>
      </c>
      <c r="T164" s="1">
        <v>0.28244166956610767</v>
      </c>
      <c r="U164" s="1">
        <v>4.2550268419233161E-5</v>
      </c>
    </row>
    <row r="165" spans="1:21" x14ac:dyDescent="0.25">
      <c r="A165" s="102">
        <v>44525</v>
      </c>
      <c r="B165" s="1" t="s">
        <v>2891</v>
      </c>
      <c r="C165" s="5" t="s">
        <v>1567</v>
      </c>
      <c r="D165" s="5">
        <v>34</v>
      </c>
      <c r="E165" s="1">
        <v>1.9455104770276426</v>
      </c>
      <c r="F165" s="1">
        <v>2.8413171414154951E-2</v>
      </c>
      <c r="G165" s="1">
        <v>1.4141267957612536</v>
      </c>
      <c r="H165" s="1">
        <v>1.3757680590306149</v>
      </c>
      <c r="I165" s="1">
        <v>6.6780828098488218E-3</v>
      </c>
      <c r="J165" s="1">
        <v>0.74392963612357776</v>
      </c>
      <c r="K165" s="1">
        <v>5.5908334955792372E-5</v>
      </c>
      <c r="L165" s="1">
        <v>1.4904164772546697</v>
      </c>
      <c r="M165" s="1">
        <v>2.0094123807793034E-4</v>
      </c>
      <c r="N165" s="1">
        <v>0.87017433462711524</v>
      </c>
      <c r="O165" s="1">
        <v>2.8785556915024815E-4</v>
      </c>
      <c r="P165" s="1">
        <v>9.5108948478055289E-2</v>
      </c>
      <c r="Q165" s="1">
        <v>1.9653660700784384E-3</v>
      </c>
      <c r="R165" s="1">
        <v>3.6107797920223806E-3</v>
      </c>
      <c r="S165" s="1">
        <v>7.2628326172029378E-5</v>
      </c>
      <c r="T165" s="1">
        <v>0.2824817305638242</v>
      </c>
      <c r="U165" s="1">
        <v>2.3809704182632448E-5</v>
      </c>
    </row>
    <row r="166" spans="1:21" x14ac:dyDescent="0.25">
      <c r="A166" s="102">
        <v>44525</v>
      </c>
      <c r="B166" s="1" t="s">
        <v>2892</v>
      </c>
      <c r="C166" s="5" t="s">
        <v>1567</v>
      </c>
      <c r="D166" s="5">
        <v>35</v>
      </c>
      <c r="E166" s="1">
        <v>1.9208546959822446</v>
      </c>
      <c r="F166" s="1">
        <v>8.6975162098245615E-2</v>
      </c>
      <c r="G166" s="1">
        <v>1.3939305083145432</v>
      </c>
      <c r="H166" s="1">
        <v>1.378013239917409</v>
      </c>
      <c r="I166" s="1">
        <v>6.9776886373506455E-3</v>
      </c>
      <c r="J166" s="1">
        <v>0.74394843369669683</v>
      </c>
      <c r="K166" s="1">
        <v>5.8420690422162008E-5</v>
      </c>
      <c r="L166" s="1">
        <v>1.4910602947382852</v>
      </c>
      <c r="M166" s="1">
        <v>2.9756341834049802E-4</v>
      </c>
      <c r="N166" s="1">
        <v>0.87042417429386842</v>
      </c>
      <c r="O166" s="1">
        <v>8.809923073736563E-4</v>
      </c>
      <c r="P166" s="1">
        <v>9.6644464869713176E-2</v>
      </c>
      <c r="Q166" s="1">
        <v>5.4304991436573205E-3</v>
      </c>
      <c r="R166" s="1">
        <v>3.7873534877994591E-3</v>
      </c>
      <c r="S166" s="1">
        <v>1.0680226445252101E-4</v>
      </c>
      <c r="T166" s="1">
        <v>0.28252178470354428</v>
      </c>
      <c r="U166" s="1">
        <v>6.0382099330512083E-5</v>
      </c>
    </row>
    <row r="167" spans="1:21" x14ac:dyDescent="0.25">
      <c r="A167" s="102">
        <v>44525</v>
      </c>
      <c r="B167" s="1" t="s">
        <v>2893</v>
      </c>
      <c r="C167" s="5" t="s">
        <v>1567</v>
      </c>
      <c r="D167" s="5">
        <v>20</v>
      </c>
      <c r="E167" s="1">
        <v>1.9446319941810333</v>
      </c>
      <c r="F167" s="1">
        <v>4.7591077706758023E-2</v>
      </c>
      <c r="G167" s="1">
        <v>1.396287383962926</v>
      </c>
      <c r="H167" s="1">
        <v>1.3927161532189758</v>
      </c>
      <c r="I167" s="1">
        <v>9.5649489091253898E-3</v>
      </c>
      <c r="J167" s="1">
        <v>0.74407154424375377</v>
      </c>
      <c r="K167" s="1">
        <v>8.0096281153028552E-5</v>
      </c>
      <c r="L167" s="1">
        <v>1.4910816701745395</v>
      </c>
      <c r="M167" s="1">
        <v>6.6495491205756873E-4</v>
      </c>
      <c r="N167" s="1">
        <v>0.87018323515562224</v>
      </c>
      <c r="O167" s="1">
        <v>4.8267816821158832E-4</v>
      </c>
      <c r="P167" s="1">
        <v>0.1446562922438521</v>
      </c>
      <c r="Q167" s="1">
        <v>8.9244272335018329E-3</v>
      </c>
      <c r="R167" s="1">
        <v>4.8840589087271475E-3</v>
      </c>
      <c r="S167" s="1">
        <v>2.5378942850665982E-4</v>
      </c>
      <c r="T167" s="1">
        <v>0.28253195972226786</v>
      </c>
      <c r="U167" s="1">
        <v>4.0382373550409193E-5</v>
      </c>
    </row>
    <row r="168" spans="1:21" x14ac:dyDescent="0.25">
      <c r="A168" s="102">
        <v>44525</v>
      </c>
      <c r="B168" s="1" t="s">
        <v>2894</v>
      </c>
      <c r="C168" s="5" t="s">
        <v>1694</v>
      </c>
      <c r="D168" s="5">
        <v>36</v>
      </c>
      <c r="E168" s="1">
        <v>2.039972501834431</v>
      </c>
      <c r="F168" s="1">
        <v>2.6511898967756672E-2</v>
      </c>
      <c r="G168" s="1">
        <v>1.407701602586239</v>
      </c>
      <c r="H168" s="1">
        <v>1.4491512250086096</v>
      </c>
      <c r="I168" s="1">
        <v>4.7337287546865238E-3</v>
      </c>
      <c r="J168" s="1">
        <v>0.74454427602579598</v>
      </c>
      <c r="K168" s="1">
        <v>3.9665444930412155E-5</v>
      </c>
      <c r="L168" s="1">
        <v>1.491757330210473</v>
      </c>
      <c r="M168" s="1">
        <v>2.2204902366305265E-4</v>
      </c>
      <c r="N168" s="1">
        <v>0.86921780432468843</v>
      </c>
      <c r="O168" s="1">
        <v>2.6820530616907424E-4</v>
      </c>
      <c r="P168" s="1">
        <v>7.1125479889772983E-2</v>
      </c>
      <c r="Q168" s="1">
        <v>2.2557357677027807E-3</v>
      </c>
      <c r="R168" s="1">
        <v>2.815682056596951E-3</v>
      </c>
      <c r="S168" s="1">
        <v>8.1986223979144311E-5</v>
      </c>
      <c r="T168" s="1">
        <v>0.28253337764663045</v>
      </c>
      <c r="U168" s="1">
        <v>2.7286982375385997E-5</v>
      </c>
    </row>
    <row r="169" spans="1:21" x14ac:dyDescent="0.25">
      <c r="A169" s="102">
        <v>44525</v>
      </c>
      <c r="B169" s="1" t="s">
        <v>2895</v>
      </c>
      <c r="C169" s="5" t="s">
        <v>1694</v>
      </c>
      <c r="D169" s="5">
        <v>65</v>
      </c>
      <c r="E169" s="1">
        <v>2.0367751226663557</v>
      </c>
      <c r="F169" s="1">
        <v>2.3673065445223598E-2</v>
      </c>
      <c r="G169" s="1">
        <v>1.3957917390524472</v>
      </c>
      <c r="H169" s="1">
        <v>1.4592256607343508</v>
      </c>
      <c r="I169" s="1">
        <v>4.1126765266459187E-3</v>
      </c>
      <c r="J169" s="1">
        <v>0.74462869673170007</v>
      </c>
      <c r="K169" s="1">
        <v>3.3395927466640727E-5</v>
      </c>
      <c r="L169" s="1">
        <v>1.4916182117532837</v>
      </c>
      <c r="M169" s="1">
        <v>1.2131392197782278E-4</v>
      </c>
      <c r="N169" s="1">
        <v>0.86925016405229927</v>
      </c>
      <c r="O169" s="1">
        <v>2.395552552652582E-4</v>
      </c>
      <c r="P169" s="1">
        <v>6.5940227631827275E-2</v>
      </c>
      <c r="Q169" s="1">
        <v>3.3256340270364543E-3</v>
      </c>
      <c r="R169" s="1">
        <v>2.6184281703463099E-3</v>
      </c>
      <c r="S169" s="1">
        <v>1.2778874591117329E-4</v>
      </c>
      <c r="T169" s="1">
        <v>0.28247064768742308</v>
      </c>
      <c r="U169" s="1">
        <v>1.4874077241023931E-5</v>
      </c>
    </row>
    <row r="170" spans="1:21" x14ac:dyDescent="0.25">
      <c r="A170" s="102">
        <v>44525</v>
      </c>
      <c r="B170" s="1" t="s">
        <v>2896</v>
      </c>
      <c r="C170" s="5" t="s">
        <v>1694</v>
      </c>
      <c r="D170" s="5">
        <v>71</v>
      </c>
      <c r="E170" s="1">
        <v>2.0272010618165464</v>
      </c>
      <c r="F170" s="1">
        <v>2.1555278769994891E-2</v>
      </c>
      <c r="G170" s="1">
        <v>1.3904777618652833</v>
      </c>
      <c r="H170" s="1">
        <v>1.4579169242499199</v>
      </c>
      <c r="I170" s="1">
        <v>3.4984614546697524E-3</v>
      </c>
      <c r="J170" s="1">
        <v>0.7446177293772378</v>
      </c>
      <c r="K170" s="1">
        <v>3.1349453303845667E-5</v>
      </c>
      <c r="L170" s="1">
        <v>1.4915808224688549</v>
      </c>
      <c r="M170" s="1">
        <v>1.4073113599830537E-4</v>
      </c>
      <c r="N170" s="1">
        <v>0.86934706749126178</v>
      </c>
      <c r="O170" s="1">
        <v>2.1820078439996668E-4</v>
      </c>
      <c r="P170" s="1">
        <v>6.9160939515656883E-2</v>
      </c>
      <c r="Q170" s="1">
        <v>3.2050718349659712E-3</v>
      </c>
      <c r="R170" s="1">
        <v>2.7349830116095443E-3</v>
      </c>
      <c r="S170" s="1">
        <v>1.1011607609588215E-4</v>
      </c>
      <c r="T170" s="1">
        <v>0.28250315940430126</v>
      </c>
      <c r="U170" s="1">
        <v>1.5241518850842006E-5</v>
      </c>
    </row>
    <row r="171" spans="1:21" x14ac:dyDescent="0.25">
      <c r="A171" s="102">
        <v>44525</v>
      </c>
      <c r="B171" s="1" t="s">
        <v>2897</v>
      </c>
      <c r="C171" s="5" t="s">
        <v>1694</v>
      </c>
      <c r="D171" s="5">
        <v>23</v>
      </c>
      <c r="E171" s="1">
        <v>1.9615546692695622</v>
      </c>
      <c r="F171" s="1">
        <v>2.9593543741067357E-2</v>
      </c>
      <c r="G171" s="1">
        <v>1.3600678965614994</v>
      </c>
      <c r="H171" s="1">
        <v>1.4422476070707437</v>
      </c>
      <c r="I171" s="1">
        <v>8.5239718009231195E-3</v>
      </c>
      <c r="J171" s="1">
        <v>0.74448643133471004</v>
      </c>
      <c r="K171" s="1">
        <v>7.1420873551224036E-5</v>
      </c>
      <c r="L171" s="1">
        <v>1.4917520411906697</v>
      </c>
      <c r="M171" s="1">
        <v>2.4745882925970327E-4</v>
      </c>
      <c r="N171" s="1">
        <v>0.87001179562774067</v>
      </c>
      <c r="O171" s="1">
        <v>2.9985801741921783E-4</v>
      </c>
      <c r="P171" s="1">
        <v>0.13409487833341974</v>
      </c>
      <c r="Q171" s="1">
        <v>4.7046723541324985E-3</v>
      </c>
      <c r="R171" s="1">
        <v>4.9931849279465437E-3</v>
      </c>
      <c r="S171" s="1">
        <v>1.060128157658919E-4</v>
      </c>
      <c r="T171" s="1">
        <v>0.28257307990390929</v>
      </c>
      <c r="U171" s="1">
        <v>2.7894471832709277E-5</v>
      </c>
    </row>
    <row r="172" spans="1:21" x14ac:dyDescent="0.25">
      <c r="A172" s="102">
        <v>44525</v>
      </c>
      <c r="B172" s="1" t="s">
        <v>2898</v>
      </c>
      <c r="C172" s="5" t="s">
        <v>1694</v>
      </c>
      <c r="D172" s="5">
        <v>50</v>
      </c>
      <c r="E172" s="1">
        <v>2.0343840119225729</v>
      </c>
      <c r="F172" s="1">
        <v>1.7603952005909716E-2</v>
      </c>
      <c r="G172" s="1">
        <v>1.3898957405955832</v>
      </c>
      <c r="H172" s="1">
        <v>1.4636954071467407</v>
      </c>
      <c r="I172" s="1">
        <v>3.7706085045720338E-3</v>
      </c>
      <c r="J172" s="1">
        <v>0.74466615491205279</v>
      </c>
      <c r="K172" s="1">
        <v>3.1599398931772192E-5</v>
      </c>
      <c r="L172" s="1">
        <v>1.4916551342320781</v>
      </c>
      <c r="M172" s="1">
        <v>1.4427409240650181E-4</v>
      </c>
      <c r="N172" s="1">
        <v>0.86927436456330354</v>
      </c>
      <c r="O172" s="1">
        <v>1.7816659911894952E-4</v>
      </c>
      <c r="P172" s="1">
        <v>0.11971840757732063</v>
      </c>
      <c r="Q172" s="1">
        <v>6.0842946443021937E-3</v>
      </c>
      <c r="R172" s="1">
        <v>4.5806059940837777E-3</v>
      </c>
      <c r="S172" s="1">
        <v>2.0816528634574847E-4</v>
      </c>
      <c r="T172" s="1">
        <v>0.28250834105477357</v>
      </c>
      <c r="U172" s="1">
        <v>1.4489569053416267E-5</v>
      </c>
    </row>
    <row r="173" spans="1:21" x14ac:dyDescent="0.25">
      <c r="A173" s="102">
        <v>44525</v>
      </c>
      <c r="B173" s="1" t="s">
        <v>2899</v>
      </c>
      <c r="C173" s="5" t="s">
        <v>1694</v>
      </c>
      <c r="D173" s="5">
        <v>80</v>
      </c>
      <c r="E173" s="1">
        <v>2.0226435477605533</v>
      </c>
      <c r="F173" s="1">
        <v>2.6973077438885225E-2</v>
      </c>
      <c r="G173" s="1">
        <v>1.3878532355277176</v>
      </c>
      <c r="H173" s="1">
        <v>1.4573900870659879</v>
      </c>
      <c r="I173" s="1">
        <v>3.7024880264667154E-3</v>
      </c>
      <c r="J173" s="1">
        <v>0.74461331446978429</v>
      </c>
      <c r="K173" s="1">
        <v>4.7047975323544772E-5</v>
      </c>
      <c r="L173" s="1">
        <v>1.4916247256005739</v>
      </c>
      <c r="M173" s="1">
        <v>1.827918326404379E-4</v>
      </c>
      <c r="N173" s="1">
        <v>0.8693931999659178</v>
      </c>
      <c r="O173" s="1">
        <v>2.729722699590606E-4</v>
      </c>
      <c r="P173" s="1">
        <v>7.9440424357275954E-2</v>
      </c>
      <c r="Q173" s="1">
        <v>1.8061869162591178E-3</v>
      </c>
      <c r="R173" s="1">
        <v>3.2409829148566569E-3</v>
      </c>
      <c r="S173" s="1">
        <v>3.6427667365675663E-5</v>
      </c>
      <c r="T173" s="1">
        <v>0.28254756276607546</v>
      </c>
      <c r="U173" s="1">
        <v>1.8418581103819925E-5</v>
      </c>
    </row>
    <row r="174" spans="1:21" x14ac:dyDescent="0.25">
      <c r="A174" s="102">
        <v>44525</v>
      </c>
      <c r="B174" s="1" t="s">
        <v>2900</v>
      </c>
      <c r="C174" s="5" t="s">
        <v>1694</v>
      </c>
      <c r="D174" s="5">
        <v>100</v>
      </c>
      <c r="E174" s="1">
        <v>2.022944112870563</v>
      </c>
      <c r="F174" s="1">
        <v>2.532994067385886E-2</v>
      </c>
      <c r="G174" s="1">
        <v>1.3756945876342592</v>
      </c>
      <c r="H174" s="1">
        <v>1.4704892576115745</v>
      </c>
      <c r="I174" s="1">
        <v>4.4754993693392033E-3</v>
      </c>
      <c r="J174" s="1">
        <v>0.74472309357985156</v>
      </c>
      <c r="K174" s="1">
        <v>2.9249726685859881E-5</v>
      </c>
      <c r="L174" s="1">
        <v>1.4918432692547747</v>
      </c>
      <c r="M174" s="1">
        <v>1.2038601704904276E-4</v>
      </c>
      <c r="N174" s="1">
        <v>0.86939015748359527</v>
      </c>
      <c r="O174" s="1">
        <v>2.5647309497181092E-4</v>
      </c>
      <c r="P174" s="1">
        <v>5.8872503462563494E-2</v>
      </c>
      <c r="Q174" s="1">
        <v>2.9271857534972378E-3</v>
      </c>
      <c r="R174" s="1">
        <v>1.945929344179445E-3</v>
      </c>
      <c r="S174" s="1">
        <v>1.4062100734512444E-4</v>
      </c>
      <c r="T174" s="1">
        <v>0.28252910552812832</v>
      </c>
      <c r="U174" s="1">
        <v>1.5170162906163208E-5</v>
      </c>
    </row>
    <row r="175" spans="1:21" x14ac:dyDescent="0.25">
      <c r="A175" s="102">
        <v>44525</v>
      </c>
      <c r="B175" s="1" t="s">
        <v>2901</v>
      </c>
      <c r="C175" s="5" t="s">
        <v>1694</v>
      </c>
      <c r="D175" s="5">
        <v>80</v>
      </c>
      <c r="E175" s="1">
        <v>1.998317622250283</v>
      </c>
      <c r="F175" s="1">
        <v>1.7489683546766655E-2</v>
      </c>
      <c r="G175" s="1">
        <v>1.3819132771862213</v>
      </c>
      <c r="H175" s="1">
        <v>1.4460513950044331</v>
      </c>
      <c r="I175" s="1">
        <v>4.0004474656358943E-3</v>
      </c>
      <c r="J175" s="1">
        <v>0.7445183023191696</v>
      </c>
      <c r="K175" s="1">
        <v>5.9261529106222086E-5</v>
      </c>
      <c r="L175" s="1">
        <v>1.4913022855250271</v>
      </c>
      <c r="M175" s="1">
        <v>3.8413149619699876E-4</v>
      </c>
      <c r="N175" s="1">
        <v>0.8696394754236666</v>
      </c>
      <c r="O175" s="1">
        <v>1.7713684503285515E-4</v>
      </c>
      <c r="P175" s="1">
        <v>0.24837492259251787</v>
      </c>
      <c r="Q175" s="1">
        <v>4.0628990288174169E-2</v>
      </c>
      <c r="R175" s="1">
        <v>8.0680062056671126E-3</v>
      </c>
      <c r="S175" s="1">
        <v>8.7035794975317085E-4</v>
      </c>
      <c r="T175" s="1">
        <v>0.28264923897891892</v>
      </c>
      <c r="U175" s="1">
        <v>3.3276368031902945E-5</v>
      </c>
    </row>
    <row r="176" spans="1:21" x14ac:dyDescent="0.25">
      <c r="A176" s="102">
        <v>44525</v>
      </c>
      <c r="B176" s="1" t="s">
        <v>2902</v>
      </c>
      <c r="C176" s="5" t="s">
        <v>1694</v>
      </c>
      <c r="D176" s="5">
        <v>41</v>
      </c>
      <c r="E176" s="1">
        <v>2.0025888901960762</v>
      </c>
      <c r="F176" s="1">
        <v>1.950582487584028E-2</v>
      </c>
      <c r="G176" s="1">
        <v>1.3837083374847956</v>
      </c>
      <c r="H176" s="1">
        <v>1.4472622849380503</v>
      </c>
      <c r="I176" s="1">
        <v>5.6727224391704559E-3</v>
      </c>
      <c r="J176" s="1">
        <v>0.7445284483483221</v>
      </c>
      <c r="K176" s="1">
        <v>4.7533029111429928E-5</v>
      </c>
      <c r="L176" s="1">
        <v>1.491419045355705</v>
      </c>
      <c r="M176" s="1">
        <v>1.7939370863880071E-4</v>
      </c>
      <c r="N176" s="1">
        <v>0.86959622809550952</v>
      </c>
      <c r="O176" s="1">
        <v>1.9754746511988454E-4</v>
      </c>
      <c r="P176" s="1">
        <v>9.1359460542760187E-2</v>
      </c>
      <c r="Q176" s="1">
        <v>3.1045258752748391E-3</v>
      </c>
      <c r="R176" s="1">
        <v>3.4746637249638765E-3</v>
      </c>
      <c r="S176" s="1">
        <v>1.0381317098427924E-4</v>
      </c>
      <c r="T176" s="1">
        <v>0.28259521874081323</v>
      </c>
      <c r="U176" s="1">
        <v>1.9320761105148261E-5</v>
      </c>
    </row>
    <row r="177" spans="1:21" x14ac:dyDescent="0.25">
      <c r="A177" s="102">
        <v>44525</v>
      </c>
      <c r="B177" s="1" t="s">
        <v>2903</v>
      </c>
      <c r="C177" s="5" t="s">
        <v>1694</v>
      </c>
      <c r="D177" s="5">
        <v>81</v>
      </c>
      <c r="E177" s="1">
        <v>2.0060300819215917</v>
      </c>
      <c r="F177" s="1">
        <v>1.5670518214791859E-2</v>
      </c>
      <c r="G177" s="1">
        <v>1.3837965915652013</v>
      </c>
      <c r="H177" s="1">
        <v>1.4496567589117899</v>
      </c>
      <c r="I177" s="1">
        <v>3.7337514532443986E-3</v>
      </c>
      <c r="J177" s="1">
        <v>0.74454851201798411</v>
      </c>
      <c r="K177" s="1">
        <v>2.9044649339796049E-5</v>
      </c>
      <c r="L177" s="1">
        <v>1.4914330570855308</v>
      </c>
      <c r="M177" s="1">
        <v>1.1360178103981484E-4</v>
      </c>
      <c r="N177" s="1">
        <v>0.86956138699730179</v>
      </c>
      <c r="O177" s="1">
        <v>1.5865222471054722E-4</v>
      </c>
      <c r="P177" s="1">
        <v>9.8947348141696673E-2</v>
      </c>
      <c r="Q177" s="1">
        <v>3.7129756353530322E-3</v>
      </c>
      <c r="R177" s="1">
        <v>3.7683299648806042E-3</v>
      </c>
      <c r="S177" s="1">
        <v>1.4103204105252764E-4</v>
      </c>
      <c r="T177" s="1">
        <v>0.28252956890030306</v>
      </c>
      <c r="U177" s="1">
        <v>1.5741275824204348E-5</v>
      </c>
    </row>
    <row r="178" spans="1:21" x14ac:dyDescent="0.25">
      <c r="A178" s="102">
        <v>44525</v>
      </c>
      <c r="B178" s="1" t="s">
        <v>2904</v>
      </c>
      <c r="C178" s="5" t="s">
        <v>1694</v>
      </c>
      <c r="D178" s="5">
        <v>29</v>
      </c>
      <c r="E178" s="1">
        <v>2.0192539939955512</v>
      </c>
      <c r="F178" s="1">
        <v>2.2246710648097391E-2</v>
      </c>
      <c r="G178" s="1">
        <v>1.3948273599460432</v>
      </c>
      <c r="H178" s="1">
        <v>1.4476730611834736</v>
      </c>
      <c r="I178" s="1">
        <v>4.8784088093816423E-3</v>
      </c>
      <c r="J178" s="1">
        <v>0.74453189026791977</v>
      </c>
      <c r="K178" s="1">
        <v>4.0876231122756384E-5</v>
      </c>
      <c r="L178" s="1">
        <v>1.4914685109688368</v>
      </c>
      <c r="M178" s="1">
        <v>2.1805088390204077E-4</v>
      </c>
      <c r="N178" s="1">
        <v>0.8694275115962844</v>
      </c>
      <c r="O178" s="1">
        <v>2.2518875541963508E-4</v>
      </c>
      <c r="P178" s="1">
        <v>7.4828747168688675E-2</v>
      </c>
      <c r="Q178" s="1">
        <v>4.0567634222886118E-3</v>
      </c>
      <c r="R178" s="1">
        <v>3.0596184780751694E-3</v>
      </c>
      <c r="S178" s="1">
        <v>2.180241965063179E-4</v>
      </c>
      <c r="T178" s="1">
        <v>0.2822064173327245</v>
      </c>
      <c r="U178" s="1">
        <v>3.3000952348274469E-5</v>
      </c>
    </row>
    <row r="179" spans="1:21" x14ac:dyDescent="0.25">
      <c r="A179" s="102">
        <v>44525</v>
      </c>
      <c r="B179" s="1" t="s">
        <v>2905</v>
      </c>
      <c r="C179" s="5" t="s">
        <v>1694</v>
      </c>
      <c r="D179" s="5">
        <v>39</v>
      </c>
      <c r="E179" s="1">
        <v>2.018724040035309</v>
      </c>
      <c r="F179" s="1">
        <v>2.9067118173573638E-2</v>
      </c>
      <c r="G179" s="1">
        <v>1.3983991937733402</v>
      </c>
      <c r="H179" s="1">
        <v>1.4435963986707749</v>
      </c>
      <c r="I179" s="1">
        <v>4.872478635736404E-3</v>
      </c>
      <c r="J179" s="1">
        <v>0.74449773236490091</v>
      </c>
      <c r="K179" s="1">
        <v>4.082508513458153E-5</v>
      </c>
      <c r="L179" s="1">
        <v>1.4914882237270519</v>
      </c>
      <c r="M179" s="1">
        <v>1.6765189896751046E-4</v>
      </c>
      <c r="N179" s="1">
        <v>0.86943287631405275</v>
      </c>
      <c r="O179" s="1">
        <v>2.9421938499645981E-4</v>
      </c>
      <c r="P179" s="1">
        <v>7.3357123441954872E-2</v>
      </c>
      <c r="Q179" s="1">
        <v>3.4537125230111603E-3</v>
      </c>
      <c r="R179" s="1">
        <v>2.9571662905957551E-3</v>
      </c>
      <c r="S179" s="1">
        <v>1.9115083414355621E-4</v>
      </c>
      <c r="T179" s="1">
        <v>0.28255306556464899</v>
      </c>
      <c r="U179" s="1">
        <v>2.1933844072920118E-5</v>
      </c>
    </row>
    <row r="180" spans="1:21" x14ac:dyDescent="0.25">
      <c r="A180" s="102">
        <v>44525</v>
      </c>
      <c r="B180" s="1" t="s">
        <v>2906</v>
      </c>
      <c r="C180" s="5" t="s">
        <v>1694</v>
      </c>
      <c r="D180" s="5">
        <v>18</v>
      </c>
      <c r="E180" s="1">
        <v>1.973079327291571</v>
      </c>
      <c r="F180" s="1">
        <v>3.9550760067449814E-2</v>
      </c>
      <c r="G180" s="1">
        <v>1.3565799967262862</v>
      </c>
      <c r="H180" s="1">
        <v>1.45445114335537</v>
      </c>
      <c r="I180" s="1">
        <v>6.5212787525414746E-3</v>
      </c>
      <c r="J180" s="1">
        <v>0.74458868653567545</v>
      </c>
      <c r="K180" s="1">
        <v>5.464675680945887E-5</v>
      </c>
      <c r="L180" s="1">
        <v>1.4915175150559086</v>
      </c>
      <c r="M180" s="1">
        <v>3.034821933102196E-4</v>
      </c>
      <c r="N180" s="1">
        <v>0.86989506143903672</v>
      </c>
      <c r="O180" s="1">
        <v>4.0062582180568263E-4</v>
      </c>
      <c r="P180" s="1">
        <v>0.14591776463939771</v>
      </c>
      <c r="Q180" s="1">
        <v>3.4801792013445958E-2</v>
      </c>
      <c r="R180" s="1">
        <v>5.2122096120605001E-3</v>
      </c>
      <c r="S180" s="1">
        <v>8.9766160962583377E-4</v>
      </c>
      <c r="T180" s="1">
        <v>0.28260193457769495</v>
      </c>
      <c r="U180" s="1">
        <v>3.0940213188702035E-5</v>
      </c>
    </row>
    <row r="181" spans="1:21" x14ac:dyDescent="0.25">
      <c r="A181" s="102">
        <v>44525</v>
      </c>
      <c r="B181" s="1" t="s">
        <v>2907</v>
      </c>
      <c r="C181" s="5" t="s">
        <v>1694</v>
      </c>
      <c r="D181" s="5">
        <v>100</v>
      </c>
      <c r="E181" s="1">
        <v>2.0199404685726776</v>
      </c>
      <c r="F181" s="1">
        <v>1.1537543674449344E-2</v>
      </c>
      <c r="G181" s="1">
        <v>1.4006017824239088</v>
      </c>
      <c r="H181" s="1">
        <v>1.4421947008213349</v>
      </c>
      <c r="I181" s="1">
        <v>4.2808185935626561E-3</v>
      </c>
      <c r="J181" s="1">
        <v>0.74448598805614419</v>
      </c>
      <c r="K181" s="1">
        <v>3.1615586953147186E-5</v>
      </c>
      <c r="L181" s="1">
        <v>1.4913097280158569</v>
      </c>
      <c r="M181" s="1">
        <v>1.0916872071989713E-4</v>
      </c>
      <c r="N181" s="1">
        <v>0.86942056247134503</v>
      </c>
      <c r="O181" s="1">
        <v>1.167620139036144E-4</v>
      </c>
      <c r="P181" s="1">
        <v>0.2689878387797261</v>
      </c>
      <c r="Q181" s="1">
        <v>2.1002339400394317E-2</v>
      </c>
      <c r="R181" s="1">
        <v>9.8190294605805441E-3</v>
      </c>
      <c r="S181" s="1">
        <v>4.9660584070516098E-4</v>
      </c>
      <c r="T181" s="1">
        <v>0.28262149813733589</v>
      </c>
      <c r="U181" s="1">
        <v>1.7739268841047677E-5</v>
      </c>
    </row>
    <row r="182" spans="1:21" x14ac:dyDescent="0.25">
      <c r="A182" s="102">
        <v>44525</v>
      </c>
      <c r="B182" s="1" t="s">
        <v>2908</v>
      </c>
      <c r="C182" s="5" t="s">
        <v>1694</v>
      </c>
      <c r="D182" s="5">
        <v>42</v>
      </c>
      <c r="E182" s="1">
        <v>2.0344225274128709</v>
      </c>
      <c r="F182" s="1">
        <v>3.0117309130577797E-2</v>
      </c>
      <c r="G182" s="1">
        <v>1.4105027812276145</v>
      </c>
      <c r="H182" s="1">
        <v>1.442338543737032</v>
      </c>
      <c r="I182" s="1">
        <v>7.4605342147188733E-3</v>
      </c>
      <c r="J182" s="1">
        <v>0.7444871932542958</v>
      </c>
      <c r="K182" s="1">
        <v>6.2506623311246517E-5</v>
      </c>
      <c r="L182" s="1">
        <v>1.4914682005446445</v>
      </c>
      <c r="M182" s="1">
        <v>1.6241093904643708E-4</v>
      </c>
      <c r="N182" s="1">
        <v>0.8692739747414121</v>
      </c>
      <c r="O182" s="1">
        <v>3.0465624387331362E-4</v>
      </c>
      <c r="P182" s="1">
        <v>8.9340055574938071E-2</v>
      </c>
      <c r="Q182" s="1">
        <v>2.2002790939151416E-3</v>
      </c>
      <c r="R182" s="1">
        <v>3.8635184432331002E-3</v>
      </c>
      <c r="S182" s="1">
        <v>1.3200945108449784E-4</v>
      </c>
      <c r="T182" s="1">
        <v>0.28250213284633596</v>
      </c>
      <c r="U182" s="1">
        <v>2.2380601624700754E-5</v>
      </c>
    </row>
    <row r="183" spans="1:21" x14ac:dyDescent="0.25">
      <c r="A183" s="102">
        <v>44525</v>
      </c>
      <c r="B183" s="1" t="s">
        <v>2909</v>
      </c>
      <c r="C183" s="5" t="s">
        <v>1694</v>
      </c>
      <c r="D183" s="5">
        <v>41</v>
      </c>
      <c r="E183" s="1">
        <v>2.0033853119046001</v>
      </c>
      <c r="F183" s="1">
        <v>2.3555606734724215E-2</v>
      </c>
      <c r="G183" s="1">
        <v>1.372956112785189</v>
      </c>
      <c r="H183" s="1">
        <v>1.4591765120885893</v>
      </c>
      <c r="I183" s="1">
        <v>5.7049362303715394E-3</v>
      </c>
      <c r="J183" s="1">
        <v>0.74462828485776955</v>
      </c>
      <c r="K183" s="1">
        <v>4.7809293141881567E-5</v>
      </c>
      <c r="L183" s="1">
        <v>1.4917923579971619</v>
      </c>
      <c r="M183" s="1">
        <v>2.4831248218745299E-4</v>
      </c>
      <c r="N183" s="1">
        <v>0.86958816442559184</v>
      </c>
      <c r="O183" s="1">
        <v>2.3840640442440698E-4</v>
      </c>
      <c r="P183" s="1">
        <v>0.11405255651844111</v>
      </c>
      <c r="Q183" s="1">
        <v>7.6353497972335973E-3</v>
      </c>
      <c r="R183" s="1">
        <v>4.3050975276357076E-3</v>
      </c>
      <c r="S183" s="1">
        <v>2.2237621572410754E-4</v>
      </c>
      <c r="T183" s="1">
        <v>0.28254287581306986</v>
      </c>
      <c r="U183" s="1">
        <v>1.9449630051849272E-5</v>
      </c>
    </row>
    <row r="184" spans="1:21" x14ac:dyDescent="0.25">
      <c r="A184" s="102">
        <v>44525</v>
      </c>
      <c r="B184" s="1" t="s">
        <v>2910</v>
      </c>
      <c r="C184" s="5" t="s">
        <v>1694</v>
      </c>
      <c r="D184" s="5">
        <v>28</v>
      </c>
      <c r="E184" s="1">
        <v>2.029472036737908</v>
      </c>
      <c r="F184" s="1">
        <v>5.6981668966092872E-2</v>
      </c>
      <c r="G184" s="1">
        <v>1.4182020083053684</v>
      </c>
      <c r="H184" s="1">
        <v>1.4310176017610887</v>
      </c>
      <c r="I184" s="1">
        <v>5.4662332015321365E-3</v>
      </c>
      <c r="J184" s="1">
        <v>0.74439234589818193</v>
      </c>
      <c r="K184" s="1">
        <v>4.5793655426567803E-5</v>
      </c>
      <c r="L184" s="1">
        <v>1.4913229618385309</v>
      </c>
      <c r="M184" s="1">
        <v>2.393083681745491E-4</v>
      </c>
      <c r="N184" s="1">
        <v>0.86932408094046854</v>
      </c>
      <c r="O184" s="1">
        <v>5.7611743554634423E-4</v>
      </c>
      <c r="P184" s="1">
        <v>6.4412439201713384E-2</v>
      </c>
      <c r="Q184" s="1">
        <v>5.7317762781963289E-4</v>
      </c>
      <c r="R184" s="1">
        <v>2.5144267587036591E-3</v>
      </c>
      <c r="S184" s="1">
        <v>4.6296067713884947E-5</v>
      </c>
      <c r="T184" s="1">
        <v>0.28254200444527439</v>
      </c>
      <c r="U184" s="1">
        <v>2.596982431232907E-5</v>
      </c>
    </row>
    <row r="185" spans="1:21" x14ac:dyDescent="0.25">
      <c r="A185" s="102">
        <v>44525</v>
      </c>
      <c r="B185" s="1" t="s">
        <v>2911</v>
      </c>
      <c r="C185" s="5" t="s">
        <v>1694</v>
      </c>
      <c r="D185" s="5">
        <v>78</v>
      </c>
      <c r="E185" s="1">
        <v>2.0165204497251179</v>
      </c>
      <c r="F185" s="1">
        <v>2.4581545305482504E-2</v>
      </c>
      <c r="G185" s="1">
        <v>1.3917391951926203</v>
      </c>
      <c r="H185" s="1">
        <v>1.4489212179197311</v>
      </c>
      <c r="I185" s="1">
        <v>4.4553578465346827E-3</v>
      </c>
      <c r="J185" s="1">
        <v>0.74454234874813385</v>
      </c>
      <c r="K185" s="1">
        <v>3.9796194884180675E-5</v>
      </c>
      <c r="L185" s="1">
        <v>1.4913823065730789</v>
      </c>
      <c r="M185" s="1">
        <v>2.7140913038680944E-4</v>
      </c>
      <c r="N185" s="1">
        <v>0.86945518358809071</v>
      </c>
      <c r="O185" s="1">
        <v>2.4911135431675188E-4</v>
      </c>
      <c r="P185" s="1">
        <v>6.6636696807236495E-2</v>
      </c>
      <c r="Q185" s="1">
        <v>3.6561780182171382E-3</v>
      </c>
      <c r="R185" s="1">
        <v>2.3386566458645777E-3</v>
      </c>
      <c r="S185" s="1">
        <v>1.6352892771322853E-4</v>
      </c>
      <c r="T185" s="1">
        <v>0.28255014889786306</v>
      </c>
      <c r="U185" s="1">
        <v>1.6932629654605365E-5</v>
      </c>
    </row>
    <row r="186" spans="1:21" x14ac:dyDescent="0.25">
      <c r="A186" s="102">
        <v>44525</v>
      </c>
      <c r="B186" s="1" t="s">
        <v>2912</v>
      </c>
      <c r="C186" s="5" t="s">
        <v>1694</v>
      </c>
      <c r="D186" s="5">
        <v>40</v>
      </c>
      <c r="E186" s="1">
        <v>1.996883956067566</v>
      </c>
      <c r="F186" s="1">
        <v>2.2484912213890668E-2</v>
      </c>
      <c r="G186" s="1">
        <v>1.3801200463588192</v>
      </c>
      <c r="H186" s="1">
        <v>1.4468914942116518</v>
      </c>
      <c r="I186" s="1">
        <v>5.1381184311421269E-3</v>
      </c>
      <c r="J186" s="1">
        <v>0.74452534148352845</v>
      </c>
      <c r="K186" s="1">
        <v>4.3053530687981186E-5</v>
      </c>
      <c r="L186" s="1">
        <v>1.4916025453808976</v>
      </c>
      <c r="M186" s="1">
        <v>2.5806218847213811E-4</v>
      </c>
      <c r="N186" s="1">
        <v>0.86965399202433491</v>
      </c>
      <c r="O186" s="1">
        <v>2.2771216680923087E-4</v>
      </c>
      <c r="P186" s="1">
        <v>8.9238009801913779E-2</v>
      </c>
      <c r="Q186" s="1">
        <v>2.501829972450778E-3</v>
      </c>
      <c r="R186" s="1">
        <v>3.5362182034811554E-3</v>
      </c>
      <c r="S186" s="1">
        <v>1.3083369589728298E-4</v>
      </c>
      <c r="T186" s="1">
        <v>0.28253166638168475</v>
      </c>
      <c r="U186" s="1">
        <v>1.7475013118779674E-5</v>
      </c>
    </row>
    <row r="187" spans="1:21" x14ac:dyDescent="0.25">
      <c r="A187" s="102">
        <v>44525</v>
      </c>
      <c r="B187" s="1" t="s">
        <v>2913</v>
      </c>
      <c r="C187" s="5" t="s">
        <v>1694</v>
      </c>
      <c r="D187" s="5">
        <v>67</v>
      </c>
      <c r="E187" s="1">
        <v>1.9633694121143364</v>
      </c>
      <c r="F187" s="1">
        <v>2.354375663328637E-2</v>
      </c>
      <c r="G187" s="1">
        <v>1.3478515609381583</v>
      </c>
      <c r="H187" s="1">
        <v>1.4566659037347949</v>
      </c>
      <c r="I187" s="1">
        <v>4.0580919382766706E-3</v>
      </c>
      <c r="J187" s="1">
        <v>0.7446072458398979</v>
      </c>
      <c r="K187" s="1">
        <v>3.1571319376117519E-5</v>
      </c>
      <c r="L187" s="1">
        <v>1.4916875932994358</v>
      </c>
      <c r="M187" s="1">
        <v>1.6668568205080426E-4</v>
      </c>
      <c r="N187" s="1">
        <v>0.86999341291231513</v>
      </c>
      <c r="O187" s="1">
        <v>2.3852358644283394E-4</v>
      </c>
      <c r="P187" s="1">
        <v>7.1951552431710114E-2</v>
      </c>
      <c r="Q187" s="1">
        <v>1.8734871435895745E-3</v>
      </c>
      <c r="R187" s="1">
        <v>2.8753306234564234E-3</v>
      </c>
      <c r="S187" s="1">
        <v>7.8752354740838274E-5</v>
      </c>
      <c r="T187" s="1">
        <v>0.2825433218033398</v>
      </c>
      <c r="U187" s="1">
        <v>1.5570595373514986E-5</v>
      </c>
    </row>
    <row r="188" spans="1:21" x14ac:dyDescent="0.25">
      <c r="A188" s="102">
        <v>44525</v>
      </c>
      <c r="B188" s="1" t="s">
        <v>2914</v>
      </c>
      <c r="C188" s="5" t="s">
        <v>1694</v>
      </c>
      <c r="D188" s="5">
        <v>90</v>
      </c>
      <c r="E188" s="1">
        <v>1.9995540950209272</v>
      </c>
      <c r="F188" s="1">
        <v>1.8596176851724509E-2</v>
      </c>
      <c r="G188" s="1">
        <v>1.3737324465597747</v>
      </c>
      <c r="H188" s="1">
        <v>1.4555629810072492</v>
      </c>
      <c r="I188" s="1">
        <v>4.1969263759478841E-3</v>
      </c>
      <c r="J188" s="1">
        <v>0.74459800348271565</v>
      </c>
      <c r="K188" s="1">
        <v>2.9440739431613279E-5</v>
      </c>
      <c r="L188" s="1">
        <v>1.49152575946077</v>
      </c>
      <c r="M188" s="1">
        <v>1.036515014403134E-4</v>
      </c>
      <c r="N188" s="1">
        <v>0.86962695570139625</v>
      </c>
      <c r="O188" s="1">
        <v>1.8830106555061052E-4</v>
      </c>
      <c r="P188" s="1">
        <v>8.0266906003008162E-2</v>
      </c>
      <c r="Q188" s="1">
        <v>1.3245197136409126E-3</v>
      </c>
      <c r="R188" s="1">
        <v>3.1182532327300358E-3</v>
      </c>
      <c r="S188" s="1">
        <v>4.6777217378707329E-5</v>
      </c>
      <c r="T188" s="1">
        <v>0.28253132293238903</v>
      </c>
      <c r="U188" s="1">
        <v>1.4643697679221062E-5</v>
      </c>
    </row>
    <row r="189" spans="1:21" x14ac:dyDescent="0.25">
      <c r="A189" s="102">
        <v>44525</v>
      </c>
      <c r="B189" s="1" t="s">
        <v>2915</v>
      </c>
      <c r="C189" s="5" t="s">
        <v>1694</v>
      </c>
      <c r="D189" s="5">
        <v>84</v>
      </c>
      <c r="E189" s="1">
        <v>1.9946218476131214</v>
      </c>
      <c r="F189" s="1">
        <v>2.2437452056458338E-2</v>
      </c>
      <c r="G189" s="1">
        <v>1.3702522418762297</v>
      </c>
      <c r="H189" s="1">
        <v>1.4556603424213108</v>
      </c>
      <c r="I189" s="1">
        <v>4.0442189817465526E-3</v>
      </c>
      <c r="J189" s="1">
        <v>0.74459881935480754</v>
      </c>
      <c r="K189" s="1">
        <v>2.8882858220350362E-5</v>
      </c>
      <c r="L189" s="1">
        <v>1.4915016433752519</v>
      </c>
      <c r="M189" s="1">
        <v>1.2469151701157306E-4</v>
      </c>
      <c r="N189" s="1">
        <v>0.8696768975179785</v>
      </c>
      <c r="O189" s="1">
        <v>2.2718687354821718E-4</v>
      </c>
      <c r="P189" s="1">
        <v>8.8088347069860989E-2</v>
      </c>
      <c r="Q189" s="1">
        <v>2.4241319742236414E-3</v>
      </c>
      <c r="R189" s="1">
        <v>3.3413710376669161E-3</v>
      </c>
      <c r="S189" s="1">
        <v>1.2370816226430295E-4</v>
      </c>
      <c r="T189" s="1">
        <v>0.28255063324572582</v>
      </c>
      <c r="U189" s="1">
        <v>1.2834873391448185E-5</v>
      </c>
    </row>
    <row r="190" spans="1:21" x14ac:dyDescent="0.25">
      <c r="A190" s="102">
        <v>44525</v>
      </c>
      <c r="B190" s="1" t="s">
        <v>2916</v>
      </c>
      <c r="C190" s="5" t="s">
        <v>1694</v>
      </c>
      <c r="D190" s="5">
        <v>49</v>
      </c>
      <c r="E190" s="1">
        <v>1.9939459016940917</v>
      </c>
      <c r="F190" s="1">
        <v>2.4670384622691294E-2</v>
      </c>
      <c r="G190" s="1">
        <v>1.3704928164925416</v>
      </c>
      <c r="H190" s="1">
        <v>1.4549116038398024</v>
      </c>
      <c r="I190" s="1">
        <v>3.7322396826919321E-3</v>
      </c>
      <c r="J190" s="1">
        <v>0.74459254507582806</v>
      </c>
      <c r="K190" s="1">
        <v>3.1274649546402104E-5</v>
      </c>
      <c r="L190" s="1">
        <v>1.4916288215866356</v>
      </c>
      <c r="M190" s="1">
        <v>1.7335878931930995E-4</v>
      </c>
      <c r="N190" s="1">
        <v>0.86968374207918697</v>
      </c>
      <c r="O190" s="1">
        <v>2.4979305575986049E-4</v>
      </c>
      <c r="P190" s="1">
        <v>6.7882325440077038E-2</v>
      </c>
      <c r="Q190" s="1">
        <v>1.7604401769331258E-3</v>
      </c>
      <c r="R190" s="1">
        <v>2.5492021477274028E-3</v>
      </c>
      <c r="S190" s="1">
        <v>7.8181261012199893E-5</v>
      </c>
      <c r="T190" s="1">
        <v>0.28230879694137406</v>
      </c>
      <c r="U190" s="1">
        <v>1.6542917651614915E-5</v>
      </c>
    </row>
    <row r="191" spans="1:21" x14ac:dyDescent="0.25">
      <c r="A191" s="102">
        <v>44525</v>
      </c>
      <c r="B191" s="1" t="s">
        <v>2917</v>
      </c>
      <c r="C191" s="5" t="s">
        <v>1694</v>
      </c>
      <c r="D191" s="5">
        <v>16</v>
      </c>
      <c r="E191" s="1">
        <v>1.9635354606476461</v>
      </c>
      <c r="F191" s="1">
        <v>7.5001513684646387E-2</v>
      </c>
      <c r="G191" s="1">
        <v>1.3551405364512688</v>
      </c>
      <c r="H191" s="1">
        <v>1.4489533799863976</v>
      </c>
      <c r="I191" s="1">
        <v>8.7542175068782806E-3</v>
      </c>
      <c r="J191" s="1">
        <v>0.74454261824053924</v>
      </c>
      <c r="K191" s="1">
        <v>7.3354845130207952E-5</v>
      </c>
      <c r="L191" s="1">
        <v>1.4918797972922198</v>
      </c>
      <c r="M191" s="1">
        <v>2.6134070888625388E-4</v>
      </c>
      <c r="N191" s="1">
        <v>0.86999173091767623</v>
      </c>
      <c r="O191" s="1">
        <v>7.6020707448172932E-4</v>
      </c>
      <c r="P191" s="1">
        <v>5.1701453616702482E-2</v>
      </c>
      <c r="Q191" s="1">
        <v>5.6845480887835311E-4</v>
      </c>
      <c r="R191" s="1">
        <v>2.2057594602408878E-3</v>
      </c>
      <c r="S191" s="1">
        <v>5.7613151642884168E-5</v>
      </c>
      <c r="T191" s="1">
        <v>0.28255208226122042</v>
      </c>
      <c r="U191" s="1">
        <v>2.9997607448810627E-5</v>
      </c>
    </row>
    <row r="192" spans="1:21" x14ac:dyDescent="0.25">
      <c r="A192" s="102">
        <v>44525</v>
      </c>
      <c r="B192" s="1" t="s">
        <v>2918</v>
      </c>
      <c r="C192" s="5" t="s">
        <v>1694</v>
      </c>
      <c r="D192" s="5">
        <v>34</v>
      </c>
      <c r="E192" s="1">
        <v>1.9290713570888223</v>
      </c>
      <c r="F192" s="1">
        <v>4.2762710172946784E-2</v>
      </c>
      <c r="G192" s="1">
        <v>1.3333243911328165</v>
      </c>
      <c r="H192" s="1">
        <v>1.4468132210870668</v>
      </c>
      <c r="I192" s="1">
        <v>5.0831285792086248E-3</v>
      </c>
      <c r="J192" s="1">
        <v>0.74452468563271212</v>
      </c>
      <c r="K192" s="1">
        <v>4.2592825453999148E-5</v>
      </c>
      <c r="L192" s="1">
        <v>1.4917774718389658</v>
      </c>
      <c r="M192" s="1">
        <v>2.239496439748318E-4</v>
      </c>
      <c r="N192" s="1">
        <v>0.87034090601960834</v>
      </c>
      <c r="O192" s="1">
        <v>4.3317234972300122E-4</v>
      </c>
      <c r="P192" s="1">
        <v>7.3009956660898115E-2</v>
      </c>
      <c r="Q192" s="1">
        <v>1.9489441000851209E-3</v>
      </c>
      <c r="R192" s="1">
        <v>3.0020828562434439E-3</v>
      </c>
      <c r="S192" s="1">
        <v>6.9562167636441779E-5</v>
      </c>
      <c r="T192" s="1">
        <v>0.28255773112364174</v>
      </c>
      <c r="U192" s="1">
        <v>2.0152655662321114E-5</v>
      </c>
    </row>
    <row r="193" spans="1:21" x14ac:dyDescent="0.25">
      <c r="A193" s="102">
        <v>44525</v>
      </c>
      <c r="B193" s="1" t="s">
        <v>2919</v>
      </c>
      <c r="C193" s="5" t="s">
        <v>1694</v>
      </c>
      <c r="D193" s="5">
        <v>42</v>
      </c>
      <c r="E193" s="1">
        <v>1.9903986835985248</v>
      </c>
      <c r="F193" s="1">
        <v>2.7066649182357318E-2</v>
      </c>
      <c r="G193" s="1">
        <v>1.3830834017905111</v>
      </c>
      <c r="H193" s="1">
        <v>1.4391024294137258</v>
      </c>
      <c r="I193" s="1">
        <v>7.3940665668990654E-3</v>
      </c>
      <c r="J193" s="1">
        <v>0.74446007971089945</v>
      </c>
      <c r="K193" s="1">
        <v>6.1969022036045991E-5</v>
      </c>
      <c r="L193" s="1">
        <v>1.4915965366100561</v>
      </c>
      <c r="M193" s="1">
        <v>5.4890071221659284E-4</v>
      </c>
      <c r="N193" s="1">
        <v>0.86971966174024151</v>
      </c>
      <c r="O193" s="1">
        <v>2.7439395442998481E-4</v>
      </c>
      <c r="P193" s="1">
        <v>0.10790060715362626</v>
      </c>
      <c r="Q193" s="1">
        <v>2.938347822572962E-3</v>
      </c>
      <c r="R193" s="1">
        <v>4.3227405106759315E-3</v>
      </c>
      <c r="S193" s="1">
        <v>1.7014718144169909E-4</v>
      </c>
      <c r="T193" s="1">
        <v>0.28250456028162785</v>
      </c>
      <c r="U193" s="1">
        <v>2.3404103707859691E-5</v>
      </c>
    </row>
    <row r="194" spans="1:21" x14ac:dyDescent="0.25">
      <c r="A194" s="102">
        <v>44525</v>
      </c>
      <c r="B194" s="1" t="s">
        <v>2920</v>
      </c>
      <c r="C194" s="5" t="s">
        <v>1694</v>
      </c>
      <c r="D194" s="5">
        <v>83</v>
      </c>
      <c r="E194" s="1">
        <v>1.9908924479193091</v>
      </c>
      <c r="F194" s="1">
        <v>1.8659059764645949E-2</v>
      </c>
      <c r="G194" s="1">
        <v>1.3791141816925103</v>
      </c>
      <c r="H194" s="1">
        <v>1.4436023313718644</v>
      </c>
      <c r="I194" s="1">
        <v>5.0270935959087475E-3</v>
      </c>
      <c r="J194" s="1">
        <v>0.74449778207320672</v>
      </c>
      <c r="K194" s="1">
        <v>3.6019201705559646E-5</v>
      </c>
      <c r="L194" s="1">
        <v>1.4912986459319344</v>
      </c>
      <c r="M194" s="1">
        <v>1.6022084509585531E-4</v>
      </c>
      <c r="N194" s="1">
        <v>0.8697146617199889</v>
      </c>
      <c r="O194" s="1">
        <v>1.8898597270073443E-4</v>
      </c>
      <c r="P194" s="1">
        <v>8.9448178901328307E-2</v>
      </c>
      <c r="Q194" s="1">
        <v>2.0613457324911467E-3</v>
      </c>
      <c r="R194" s="1">
        <v>3.34490321167301E-3</v>
      </c>
      <c r="S194" s="1">
        <v>9.6664017930941923E-5</v>
      </c>
      <c r="T194" s="1">
        <v>0.28243358776838645</v>
      </c>
      <c r="U194" s="1">
        <v>1.7172307062801314E-5</v>
      </c>
    </row>
    <row r="195" spans="1:21" x14ac:dyDescent="0.25">
      <c r="A195" s="102">
        <v>44525</v>
      </c>
      <c r="B195" s="1" t="s">
        <v>2921</v>
      </c>
      <c r="C195" s="5" t="s">
        <v>1694</v>
      </c>
      <c r="D195" s="5">
        <v>84</v>
      </c>
      <c r="E195" s="1">
        <v>2.0064210221691532</v>
      </c>
      <c r="F195" s="1">
        <v>3.0426033052594424E-2</v>
      </c>
      <c r="G195" s="1">
        <v>1.3809336069160556</v>
      </c>
      <c r="H195" s="1">
        <v>1.4529453205574132</v>
      </c>
      <c r="I195" s="1">
        <v>3.74074576721126E-3</v>
      </c>
      <c r="J195" s="1">
        <v>0.74457606826844536</v>
      </c>
      <c r="K195" s="1">
        <v>3.4278639205325354E-5</v>
      </c>
      <c r="L195" s="1">
        <v>1.4915151749245374</v>
      </c>
      <c r="M195" s="1">
        <v>1.1842554454936054E-4</v>
      </c>
      <c r="N195" s="1">
        <v>0.86955742892557009</v>
      </c>
      <c r="O195" s="1">
        <v>3.0773643562733121E-4</v>
      </c>
      <c r="P195" s="1">
        <v>7.9604524221018727E-2</v>
      </c>
      <c r="Q195" s="1">
        <v>4.8615073737524927E-3</v>
      </c>
      <c r="R195" s="1">
        <v>3.6164103081958703E-3</v>
      </c>
      <c r="S195" s="1">
        <v>1.6633463920148013E-4</v>
      </c>
      <c r="T195" s="1">
        <v>0.28252913043534011</v>
      </c>
      <c r="U195" s="1">
        <v>1.3691553370288155E-5</v>
      </c>
    </row>
    <row r="196" spans="1:21" x14ac:dyDescent="0.25">
      <c r="A196" s="102">
        <v>44525</v>
      </c>
      <c r="B196" s="1" t="s">
        <v>2922</v>
      </c>
      <c r="C196" s="5" t="s">
        <v>1043</v>
      </c>
      <c r="D196" s="5">
        <v>30</v>
      </c>
      <c r="E196" s="1">
        <v>1.9566638510693213</v>
      </c>
      <c r="F196" s="1">
        <v>3.7583811088457875E-2</v>
      </c>
      <c r="G196" s="1">
        <v>1.3590395781308322</v>
      </c>
      <c r="H196" s="1">
        <v>1.4397401536756105</v>
      </c>
      <c r="I196" s="1">
        <v>5.9663142355153376E-3</v>
      </c>
      <c r="J196" s="1">
        <v>0.74446542275811778</v>
      </c>
      <c r="K196" s="1">
        <v>4.9991900726905344E-5</v>
      </c>
      <c r="L196" s="1">
        <v>1.4916750078562333</v>
      </c>
      <c r="M196" s="1">
        <v>2.3046974795442912E-4</v>
      </c>
      <c r="N196" s="1">
        <v>0.87006133985336642</v>
      </c>
      <c r="O196" s="1">
        <v>3.808545036809874E-4</v>
      </c>
      <c r="P196" s="1">
        <v>7.6538671409171102E-2</v>
      </c>
      <c r="Q196" s="1">
        <v>2.6813826899330824E-3</v>
      </c>
      <c r="R196" s="1">
        <v>3.1840243646247286E-3</v>
      </c>
      <c r="S196" s="1">
        <v>1.2802013974778746E-4</v>
      </c>
      <c r="T196" s="1">
        <v>0.28257322164796034</v>
      </c>
      <c r="U196" s="1">
        <v>2.7200331117576456E-5</v>
      </c>
    </row>
    <row r="197" spans="1:21" x14ac:dyDescent="0.25">
      <c r="A197" s="102">
        <v>44525</v>
      </c>
      <c r="B197" s="1" t="s">
        <v>2923</v>
      </c>
      <c r="C197" s="5" t="s">
        <v>1043</v>
      </c>
      <c r="D197" s="5">
        <v>58</v>
      </c>
      <c r="E197" s="1">
        <v>1.9868534952121191</v>
      </c>
      <c r="F197" s="1">
        <v>3.0812340407921784E-2</v>
      </c>
      <c r="G197" s="1">
        <v>1.3659053590628278</v>
      </c>
      <c r="H197" s="1">
        <v>1.4546055347314362</v>
      </c>
      <c r="I197" s="1">
        <v>4.2507609188484801E-3</v>
      </c>
      <c r="J197" s="1">
        <v>0.74458998029337653</v>
      </c>
      <c r="K197" s="1">
        <v>3.5621640806574385E-5</v>
      </c>
      <c r="L197" s="1">
        <v>1.4917319845864221</v>
      </c>
      <c r="M197" s="1">
        <v>2.1689896919733587E-4</v>
      </c>
      <c r="N197" s="1">
        <v>0.86975556233043749</v>
      </c>
      <c r="O197" s="1">
        <v>3.1256228951976472E-4</v>
      </c>
      <c r="P197" s="1">
        <v>7.725577174795735E-2</v>
      </c>
      <c r="Q197" s="1">
        <v>1.5753346480021926E-3</v>
      </c>
      <c r="R197" s="1">
        <v>3.2795892909923655E-3</v>
      </c>
      <c r="S197" s="1">
        <v>7.8692805498929382E-5</v>
      </c>
      <c r="T197" s="1">
        <v>0.28257979180708825</v>
      </c>
      <c r="U197" s="1">
        <v>1.8127785661309212E-5</v>
      </c>
    </row>
    <row r="198" spans="1:21" x14ac:dyDescent="0.25">
      <c r="A198" s="102">
        <v>44525</v>
      </c>
      <c r="B198" s="1" t="s">
        <v>2924</v>
      </c>
      <c r="C198" s="5" t="s">
        <v>1043</v>
      </c>
      <c r="D198" s="5">
        <v>30</v>
      </c>
      <c r="E198" s="1">
        <v>1.9696411788268933</v>
      </c>
      <c r="F198" s="1">
        <v>5.5973316665514923E-2</v>
      </c>
      <c r="G198" s="1">
        <v>1.3534893798573338</v>
      </c>
      <c r="H198" s="1">
        <v>1.4552320898406352</v>
      </c>
      <c r="I198" s="1">
        <v>6.3749223470028057E-3</v>
      </c>
      <c r="J198" s="1">
        <v>0.74459523067769529</v>
      </c>
      <c r="K198" s="1">
        <v>5.3422677186744347E-5</v>
      </c>
      <c r="L198" s="1">
        <v>1.4915348027767457</v>
      </c>
      <c r="M198" s="1">
        <v>1.9815105986589385E-4</v>
      </c>
      <c r="N198" s="1">
        <v>0.86992988508212454</v>
      </c>
      <c r="O198" s="1">
        <v>5.6662128981235717E-4</v>
      </c>
      <c r="P198" s="1">
        <v>6.1447641951406756E-2</v>
      </c>
      <c r="Q198" s="1">
        <v>1.1745031275447088E-2</v>
      </c>
      <c r="R198" s="1">
        <v>2.350051395188864E-3</v>
      </c>
      <c r="S198" s="1">
        <v>4.4729100032509173E-4</v>
      </c>
      <c r="T198" s="1">
        <v>0.28262002365263061</v>
      </c>
      <c r="U198" s="1">
        <v>2.1438546451735374E-5</v>
      </c>
    </row>
    <row r="199" spans="1:21" x14ac:dyDescent="0.25">
      <c r="A199" s="102">
        <v>44525</v>
      </c>
      <c r="B199" s="1" t="s">
        <v>2925</v>
      </c>
      <c r="C199" s="5" t="s">
        <v>1043</v>
      </c>
      <c r="D199" s="5">
        <v>62</v>
      </c>
      <c r="E199" s="1">
        <v>1.984369653729084</v>
      </c>
      <c r="F199" s="1">
        <v>2.5262746032775622E-2</v>
      </c>
      <c r="G199" s="1">
        <v>1.3670614153149514</v>
      </c>
      <c r="H199" s="1">
        <v>1.4515585265581603</v>
      </c>
      <c r="I199" s="1">
        <v>3.5760577980868667E-3</v>
      </c>
      <c r="J199" s="1">
        <v>0.74456444760997742</v>
      </c>
      <c r="K199" s="1">
        <v>2.9184775545814415E-5</v>
      </c>
      <c r="L199" s="1">
        <v>1.4914868013277902</v>
      </c>
      <c r="M199" s="1">
        <v>1.2784420394330349E-4</v>
      </c>
      <c r="N199" s="1">
        <v>0.86978071600221152</v>
      </c>
      <c r="O199" s="1">
        <v>2.5586916635871428E-4</v>
      </c>
      <c r="P199" s="1">
        <v>5.7672939541889956E-2</v>
      </c>
      <c r="Q199" s="1">
        <v>1.8458604839607709E-3</v>
      </c>
      <c r="R199" s="1">
        <v>2.3937162704068607E-3</v>
      </c>
      <c r="S199" s="1">
        <v>6.7052383632500951E-5</v>
      </c>
      <c r="T199" s="1">
        <v>0.28223240589344789</v>
      </c>
      <c r="U199" s="1">
        <v>1.8943984240721732E-5</v>
      </c>
    </row>
    <row r="200" spans="1:21" x14ac:dyDescent="0.25">
      <c r="A200" s="102">
        <v>44525</v>
      </c>
      <c r="B200" s="1" t="s">
        <v>2926</v>
      </c>
      <c r="C200" s="5" t="s">
        <v>1043</v>
      </c>
      <c r="D200" s="5">
        <v>37</v>
      </c>
      <c r="E200" s="1">
        <v>1.9791605816742617</v>
      </c>
      <c r="F200" s="1">
        <v>2.6429459215845112E-2</v>
      </c>
      <c r="G200" s="1">
        <v>1.3636541588033579</v>
      </c>
      <c r="H200" s="1">
        <v>1.4513654865475765</v>
      </c>
      <c r="I200" s="1">
        <v>8.4675427382452182E-3</v>
      </c>
      <c r="J200" s="1">
        <v>0.74456283004306212</v>
      </c>
      <c r="K200" s="1">
        <v>7.0978886667365191E-5</v>
      </c>
      <c r="L200" s="1">
        <v>1.491803721671525</v>
      </c>
      <c r="M200" s="1">
        <v>4.1109926340772532E-4</v>
      </c>
      <c r="N200" s="1">
        <v>0.86983347023707058</v>
      </c>
      <c r="O200" s="1">
        <v>2.6770497183799415E-4</v>
      </c>
      <c r="P200" s="1">
        <v>0.12578365966399085</v>
      </c>
      <c r="Q200" s="1">
        <v>7.6941229453839494E-3</v>
      </c>
      <c r="R200" s="1">
        <v>4.9546875239765541E-3</v>
      </c>
      <c r="S200" s="1">
        <v>3.156362012817803E-4</v>
      </c>
      <c r="T200" s="1">
        <v>0.28262294983706288</v>
      </c>
      <c r="U200" s="1">
        <v>2.0135070289112346E-5</v>
      </c>
    </row>
    <row r="201" spans="1:21" x14ac:dyDescent="0.25">
      <c r="A201" s="102">
        <v>44525</v>
      </c>
      <c r="B201" s="1" t="s">
        <v>2927</v>
      </c>
      <c r="C201" s="5" t="s">
        <v>1043</v>
      </c>
      <c r="D201" s="5">
        <v>46</v>
      </c>
      <c r="E201" s="1">
        <v>1.9727520701052232</v>
      </c>
      <c r="F201" s="1">
        <v>3.6167466231474842E-2</v>
      </c>
      <c r="G201" s="1">
        <v>1.3686466543765308</v>
      </c>
      <c r="H201" s="1">
        <v>1.4413888813427049</v>
      </c>
      <c r="I201" s="1">
        <v>6.21435834380322E-3</v>
      </c>
      <c r="J201" s="1">
        <v>0.74447923647611891</v>
      </c>
      <c r="K201" s="1">
        <v>5.2070746021641822E-5</v>
      </c>
      <c r="L201" s="1">
        <v>1.4916955412841479</v>
      </c>
      <c r="M201" s="1">
        <v>2.1470689403715895E-4</v>
      </c>
      <c r="N201" s="1">
        <v>0.86989837603733922</v>
      </c>
      <c r="O201" s="1">
        <v>3.6641814489328983E-4</v>
      </c>
      <c r="P201" s="1">
        <v>9.4584019198384786E-2</v>
      </c>
      <c r="Q201" s="1">
        <v>3.8295781936003976E-3</v>
      </c>
      <c r="R201" s="1">
        <v>3.8075533810172646E-3</v>
      </c>
      <c r="S201" s="1">
        <v>7.4245410112929868E-5</v>
      </c>
      <c r="T201" s="1">
        <v>0.28256914263241056</v>
      </c>
      <c r="U201" s="1">
        <v>2.5954578300293258E-5</v>
      </c>
    </row>
    <row r="202" spans="1:21" x14ac:dyDescent="0.25">
      <c r="A202" s="102">
        <v>44525</v>
      </c>
      <c r="B202" s="1" t="s">
        <v>2928</v>
      </c>
      <c r="C202" s="5" t="s">
        <v>1043</v>
      </c>
      <c r="D202" s="5">
        <v>49</v>
      </c>
      <c r="E202" s="1">
        <v>1.979746170240986</v>
      </c>
      <c r="F202" s="1">
        <v>3.1199857228987569E-2</v>
      </c>
      <c r="G202" s="1">
        <v>1.3600059503227828</v>
      </c>
      <c r="H202" s="1">
        <v>1.4556893444261141</v>
      </c>
      <c r="I202" s="1">
        <v>1.2830353923841699E-2</v>
      </c>
      <c r="J202" s="1">
        <v>0.74459906238684825</v>
      </c>
      <c r="K202" s="1">
        <v>1.075961531861182E-4</v>
      </c>
      <c r="L202" s="1">
        <v>1.4920877877477399</v>
      </c>
      <c r="M202" s="1">
        <v>5.1940940575687111E-4</v>
      </c>
      <c r="N202" s="1">
        <v>0.86982753960144821</v>
      </c>
      <c r="O202" s="1">
        <v>3.1626419650824958E-4</v>
      </c>
      <c r="P202" s="1">
        <v>0.12270277035561808</v>
      </c>
      <c r="Q202" s="1">
        <v>6.6720967040211649E-3</v>
      </c>
      <c r="R202" s="1">
        <v>4.8223984893918147E-3</v>
      </c>
      <c r="S202" s="1">
        <v>3.0503869276333849E-4</v>
      </c>
      <c r="T202" s="1">
        <v>0.28262207703675457</v>
      </c>
      <c r="U202" s="1">
        <v>2.1777524554963151E-5</v>
      </c>
    </row>
    <row r="203" spans="1:21" x14ac:dyDescent="0.25">
      <c r="A203" s="102">
        <v>44525</v>
      </c>
      <c r="B203" s="1" t="s">
        <v>2929</v>
      </c>
      <c r="C203" s="5" t="s">
        <v>1043</v>
      </c>
      <c r="D203" s="5">
        <v>91</v>
      </c>
      <c r="E203" s="1">
        <v>2.0053302708524439</v>
      </c>
      <c r="F203" s="1">
        <v>1.668074575655033E-2</v>
      </c>
      <c r="G203" s="1">
        <v>1.3809138962510819</v>
      </c>
      <c r="H203" s="1">
        <v>1.4521761829586433</v>
      </c>
      <c r="I203" s="1">
        <v>3.8237303936784249E-3</v>
      </c>
      <c r="J203" s="1">
        <v>0.74456962324746923</v>
      </c>
      <c r="K203" s="1">
        <v>3.2707037074038552E-5</v>
      </c>
      <c r="L203" s="1">
        <v>1.4914799327988413</v>
      </c>
      <c r="M203" s="1">
        <v>1.0973353792562798E-4</v>
      </c>
      <c r="N203" s="1">
        <v>0.86956847227444156</v>
      </c>
      <c r="O203" s="1">
        <v>1.6892358450691604E-4</v>
      </c>
      <c r="P203" s="1">
        <v>0.1364517714966067</v>
      </c>
      <c r="Q203" s="1">
        <v>4.5070561227029196E-3</v>
      </c>
      <c r="R203" s="1">
        <v>5.038842327287644E-3</v>
      </c>
      <c r="S203" s="1">
        <v>1.9290679516026786E-4</v>
      </c>
      <c r="T203" s="1">
        <v>0.28259267646995878</v>
      </c>
      <c r="U203" s="1">
        <v>1.793600881767664E-5</v>
      </c>
    </row>
    <row r="204" spans="1:21" x14ac:dyDescent="0.25">
      <c r="A204" s="102">
        <v>44525</v>
      </c>
      <c r="B204" s="1" t="s">
        <v>2930</v>
      </c>
      <c r="C204" s="5" t="s">
        <v>1043</v>
      </c>
      <c r="D204" s="5">
        <v>35</v>
      </c>
      <c r="E204" s="1">
        <v>1.992618002626489</v>
      </c>
      <c r="F204" s="1">
        <v>2.7484010673762077E-2</v>
      </c>
      <c r="G204" s="1">
        <v>1.3750766859866814</v>
      </c>
      <c r="H204" s="1">
        <v>1.4490959107467472</v>
      </c>
      <c r="I204" s="1">
        <v>6.1475904735460588E-3</v>
      </c>
      <c r="J204" s="1">
        <v>0.74454381253553314</v>
      </c>
      <c r="K204" s="1">
        <v>5.1512486215552762E-5</v>
      </c>
      <c r="L204" s="1">
        <v>1.4915123496159544</v>
      </c>
      <c r="M204" s="1">
        <v>2.0280780289256244E-4</v>
      </c>
      <c r="N204" s="1">
        <v>0.86969718841005328</v>
      </c>
      <c r="O204" s="1">
        <v>2.7840530032123242E-4</v>
      </c>
      <c r="P204" s="1">
        <v>9.1353663373338875E-2</v>
      </c>
      <c r="Q204" s="1">
        <v>2.9701709673283748E-3</v>
      </c>
      <c r="R204" s="1">
        <v>3.6178065979473278E-3</v>
      </c>
      <c r="S204" s="1">
        <v>1.2209865745319094E-4</v>
      </c>
      <c r="T204" s="1">
        <v>0.28256824941892894</v>
      </c>
      <c r="U204" s="1">
        <v>1.973971703924305E-5</v>
      </c>
    </row>
    <row r="205" spans="1:21" x14ac:dyDescent="0.25">
      <c r="A205" s="102">
        <v>44525</v>
      </c>
      <c r="B205" s="1" t="s">
        <v>2931</v>
      </c>
      <c r="C205" s="5" t="s">
        <v>1043</v>
      </c>
      <c r="D205" s="5">
        <v>20</v>
      </c>
      <c r="E205" s="1">
        <v>1.9647472887740038</v>
      </c>
      <c r="F205" s="1">
        <v>4.1543593601801022E-2</v>
      </c>
      <c r="G205" s="1">
        <v>1.3705325003237478</v>
      </c>
      <c r="H205" s="1">
        <v>1.433564901459754</v>
      </c>
      <c r="I205" s="1">
        <v>7.1646517309808169E-3</v>
      </c>
      <c r="J205" s="1">
        <v>0.74441368623490323</v>
      </c>
      <c r="K205" s="1">
        <v>6.0023500164017121E-5</v>
      </c>
      <c r="L205" s="1">
        <v>1.4915405696770727</v>
      </c>
      <c r="M205" s="1">
        <v>2.00560377043176E-4</v>
      </c>
      <c r="N205" s="1">
        <v>0.86997945575919533</v>
      </c>
      <c r="O205" s="1">
        <v>4.2087185913310604E-4</v>
      </c>
      <c r="P205" s="1">
        <v>0.12991503548034991</v>
      </c>
      <c r="Q205" s="1">
        <v>1.1099498514393754E-2</v>
      </c>
      <c r="R205" s="1">
        <v>5.4353276272286945E-3</v>
      </c>
      <c r="S205" s="1">
        <v>4.4909341646638868E-4</v>
      </c>
      <c r="T205" s="1">
        <v>0.28263992889249556</v>
      </c>
      <c r="U205" s="1">
        <v>3.20621679732475E-5</v>
      </c>
    </row>
    <row r="206" spans="1:21" x14ac:dyDescent="0.25">
      <c r="A206" s="102">
        <v>44525</v>
      </c>
      <c r="B206" s="1" t="s">
        <v>2932</v>
      </c>
      <c r="C206" s="5" t="s">
        <v>1043</v>
      </c>
      <c r="D206" s="5">
        <v>61</v>
      </c>
      <c r="E206" s="1">
        <v>2.0158932316845815</v>
      </c>
      <c r="F206" s="1">
        <v>3.8293011882558715E-2</v>
      </c>
      <c r="G206" s="1">
        <v>1.3898426253009004</v>
      </c>
      <c r="H206" s="1">
        <v>1.4504471189665387</v>
      </c>
      <c r="I206" s="1">
        <v>3.8353635754242062E-3</v>
      </c>
      <c r="J206" s="1">
        <v>0.74455513468643486</v>
      </c>
      <c r="K206" s="1">
        <v>3.1639466249492756E-5</v>
      </c>
      <c r="L206" s="1">
        <v>1.4914348659629018</v>
      </c>
      <c r="M206" s="1">
        <v>1.1488432607759768E-4</v>
      </c>
      <c r="N206" s="1">
        <v>0.86946153311469165</v>
      </c>
      <c r="O206" s="1">
        <v>3.8757084089570989E-4</v>
      </c>
      <c r="P206" s="1">
        <v>4.7207803836840166E-2</v>
      </c>
      <c r="Q206" s="1">
        <v>3.6190570755568483E-3</v>
      </c>
      <c r="R206" s="1">
        <v>1.7812120067638411E-3</v>
      </c>
      <c r="S206" s="1">
        <v>1.8294458309662555E-4</v>
      </c>
      <c r="T206" s="1">
        <v>0.28241089109387207</v>
      </c>
      <c r="U206" s="1">
        <v>2.0562151876871228E-5</v>
      </c>
    </row>
  </sheetData>
  <mergeCells count="1">
    <mergeCell ref="A1:U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20078-D5BA-42F0-B781-A496FAB694AF}">
  <dimension ref="A1:R234"/>
  <sheetViews>
    <sheetView zoomScale="85" zoomScaleNormal="85" workbookViewId="0">
      <selection activeCell="K44" sqref="K44"/>
    </sheetView>
  </sheetViews>
  <sheetFormatPr defaultColWidth="9.140625" defaultRowHeight="15" x14ac:dyDescent="0.25"/>
  <cols>
    <col min="1" max="1" width="37" style="1" customWidth="1"/>
    <col min="2" max="2" width="20.140625" style="5" customWidth="1"/>
    <col min="3" max="3" width="20.85546875" style="1" customWidth="1"/>
    <col min="4" max="4" width="11.85546875" style="1" customWidth="1"/>
    <col min="5" max="5" width="15.28515625" style="1" customWidth="1"/>
    <col min="6" max="6" width="11" style="1" customWidth="1"/>
    <col min="7" max="7" width="9.28515625" style="1" customWidth="1"/>
    <col min="8" max="8" width="17.85546875" style="1" customWidth="1"/>
    <col min="9" max="9" width="24" style="1" customWidth="1"/>
    <col min="10" max="13" width="22.7109375" style="1" customWidth="1"/>
    <col min="14" max="14" width="9.140625" style="1"/>
    <col min="15" max="15" width="13.7109375" style="5" customWidth="1"/>
    <col min="16" max="16" width="9.140625" style="1"/>
    <col min="17" max="17" width="37.140625" style="1" customWidth="1"/>
    <col min="18" max="18" width="15.85546875" style="1" customWidth="1"/>
    <col min="19" max="16384" width="9.140625" style="1"/>
  </cols>
  <sheetData>
    <row r="1" spans="1:18" x14ac:dyDescent="0.25">
      <c r="A1" s="150" t="s">
        <v>3399</v>
      </c>
      <c r="B1" s="150"/>
      <c r="C1" s="150"/>
      <c r="D1" s="150"/>
      <c r="E1" s="150"/>
      <c r="F1" s="150"/>
      <c r="G1" s="150"/>
      <c r="H1" s="150"/>
      <c r="I1" s="150"/>
      <c r="J1" s="150"/>
      <c r="K1" s="150"/>
      <c r="L1" s="150"/>
      <c r="M1" s="150"/>
      <c r="N1" s="150"/>
      <c r="O1" s="150"/>
      <c r="P1" s="150"/>
      <c r="Q1" s="150"/>
    </row>
    <row r="2" spans="1:18" x14ac:dyDescent="0.25">
      <c r="A2" s="150"/>
      <c r="B2" s="150"/>
      <c r="C2" s="150"/>
      <c r="D2" s="150"/>
      <c r="E2" s="150"/>
      <c r="F2" s="150"/>
      <c r="G2" s="150"/>
      <c r="H2" s="150"/>
      <c r="I2" s="150"/>
      <c r="J2" s="150"/>
      <c r="K2" s="150"/>
      <c r="L2" s="150"/>
      <c r="M2" s="150"/>
      <c r="N2" s="150"/>
      <c r="O2" s="150"/>
      <c r="P2" s="150"/>
      <c r="Q2" s="150"/>
    </row>
    <row r="4" spans="1:18" x14ac:dyDescent="0.25">
      <c r="A4" s="153" t="s">
        <v>2933</v>
      </c>
      <c r="B4" s="153"/>
      <c r="C4" s="108" t="s">
        <v>3366</v>
      </c>
    </row>
    <row r="5" spans="1:18" x14ac:dyDescent="0.25">
      <c r="A5" s="93" t="s">
        <v>2934</v>
      </c>
      <c r="B5" s="109">
        <f>(1.867*10^-11)*1000000</f>
        <v>1.8669999999999999E-5</v>
      </c>
      <c r="C5" s="1" t="s">
        <v>2935</v>
      </c>
    </row>
    <row r="6" spans="1:18" x14ac:dyDescent="0.25">
      <c r="A6" s="93" t="s">
        <v>2936</v>
      </c>
      <c r="B6" s="93">
        <v>0.28278500000000001</v>
      </c>
      <c r="C6" s="1" t="s">
        <v>2937</v>
      </c>
    </row>
    <row r="7" spans="1:18" x14ac:dyDescent="0.25">
      <c r="A7" s="93" t="s">
        <v>2938</v>
      </c>
      <c r="B7" s="93">
        <v>3.3599999999999998E-2</v>
      </c>
      <c r="C7" s="1" t="s">
        <v>2937</v>
      </c>
    </row>
    <row r="8" spans="1:18" x14ac:dyDescent="0.25">
      <c r="A8" s="110" t="s">
        <v>2939</v>
      </c>
      <c r="B8" s="5">
        <v>0.283225</v>
      </c>
      <c r="C8" s="1" t="s">
        <v>2940</v>
      </c>
    </row>
    <row r="9" spans="1:18" x14ac:dyDescent="0.25">
      <c r="A9" s="110" t="s">
        <v>2941</v>
      </c>
      <c r="B9" s="5">
        <v>3.8511999999999998E-2</v>
      </c>
      <c r="C9" s="1" t="s">
        <v>2940</v>
      </c>
    </row>
    <row r="10" spans="1:18" x14ac:dyDescent="0.25">
      <c r="A10" s="110" t="s">
        <v>2942</v>
      </c>
      <c r="B10" s="111">
        <v>1.4999999999999999E-2</v>
      </c>
      <c r="C10" s="1" t="s">
        <v>2943</v>
      </c>
    </row>
    <row r="13" spans="1:18" x14ac:dyDescent="0.25">
      <c r="A13" s="46" t="s">
        <v>2944</v>
      </c>
      <c r="B13" s="48" t="s">
        <v>2945</v>
      </c>
      <c r="C13" s="151" t="s">
        <v>2946</v>
      </c>
      <c r="D13" s="151"/>
      <c r="E13" s="151"/>
      <c r="F13" s="151"/>
      <c r="G13" s="45"/>
      <c r="H13" s="151" t="s">
        <v>2947</v>
      </c>
      <c r="I13" s="151"/>
      <c r="J13" s="151"/>
      <c r="K13" s="151"/>
      <c r="L13" s="151"/>
      <c r="M13" s="151"/>
      <c r="O13" s="152" t="s">
        <v>2948</v>
      </c>
      <c r="Q13" s="112" t="s">
        <v>2949</v>
      </c>
    </row>
    <row r="14" spans="1:18" ht="28.5" x14ac:dyDescent="0.25">
      <c r="C14" s="98" t="s">
        <v>2608</v>
      </c>
      <c r="D14" s="98" t="s">
        <v>2596</v>
      </c>
      <c r="E14" s="98" t="s">
        <v>2609</v>
      </c>
      <c r="F14" s="98" t="s">
        <v>2596</v>
      </c>
      <c r="G14" s="113"/>
      <c r="H14" s="96" t="s">
        <v>2950</v>
      </c>
      <c r="I14" s="98" t="s">
        <v>2951</v>
      </c>
      <c r="J14" s="98" t="s">
        <v>2952</v>
      </c>
      <c r="K14" s="96" t="s">
        <v>2953</v>
      </c>
      <c r="L14" s="114" t="s">
        <v>2954</v>
      </c>
      <c r="M14" s="96" t="s">
        <v>2955</v>
      </c>
      <c r="O14" s="152"/>
      <c r="P14" s="97"/>
      <c r="Q14" s="45" t="s">
        <v>2956</v>
      </c>
      <c r="R14" s="45"/>
    </row>
    <row r="15" spans="1:18" x14ac:dyDescent="0.25">
      <c r="A15" s="1" t="s">
        <v>2734</v>
      </c>
      <c r="B15" s="70">
        <v>155</v>
      </c>
      <c r="C15" s="115">
        <v>3.3697790129164785E-3</v>
      </c>
      <c r="D15" s="116">
        <v>3.4772329323389022E-4</v>
      </c>
      <c r="E15" s="117">
        <v>0.28261549123187796</v>
      </c>
      <c r="F15" s="118">
        <v>1.7860914952197053E-5</v>
      </c>
      <c r="G15" s="118"/>
      <c r="H15" s="119">
        <f>EXP($B$5*B15)-1</f>
        <v>2.8980412258623467E-3</v>
      </c>
      <c r="I15" s="117">
        <f>E15-C15*H15</f>
        <v>0.28260572547337648</v>
      </c>
      <c r="J15" s="117">
        <f>$B$6-$B$7*H15</f>
        <v>0.28268762581481105</v>
      </c>
      <c r="K15" s="115">
        <f>E15-(C15*H15)</f>
        <v>0.28260572547337648</v>
      </c>
      <c r="L15" s="115">
        <f>$B$8-($B$9*H15)</f>
        <v>0.28311339063630958</v>
      </c>
      <c r="M15" s="120">
        <f t="shared" ref="M15:M25" si="0">$B$6-($B$7*H15)</f>
        <v>0.28268762581481105</v>
      </c>
      <c r="O15" s="72">
        <f>(I15/J15-1)*10000</f>
        <v>-2.8972029178320202</v>
      </c>
      <c r="Q15" s="70">
        <f>(1/$B$5)*LN(((E15-$B$8)/(C15-$B$9))+1)</f>
        <v>921.01596201707139</v>
      </c>
    </row>
    <row r="16" spans="1:18" x14ac:dyDescent="0.25">
      <c r="A16" s="1" t="s">
        <v>2735</v>
      </c>
      <c r="B16" s="70">
        <v>151</v>
      </c>
      <c r="C16" s="115">
        <v>4.6915400185125761E-3</v>
      </c>
      <c r="D16" s="116">
        <v>1.8815459906808168E-4</v>
      </c>
      <c r="E16" s="117">
        <v>0.28261841386269482</v>
      </c>
      <c r="F16" s="118">
        <v>1.7233547594930012E-5</v>
      </c>
      <c r="G16" s="118"/>
      <c r="H16" s="117">
        <f t="shared" ref="H16:H25" si="1">EXP($B$5*B16)-1</f>
        <v>2.8231475967066544E-3</v>
      </c>
      <c r="I16" s="117">
        <f t="shared" ref="I16:I25" si="2">E16-C16*H16</f>
        <v>0.28260516895276672</v>
      </c>
      <c r="J16" s="117">
        <f t="shared" ref="J16:J25" si="3">$B$6-$B$7*H16</f>
        <v>0.28269014224075067</v>
      </c>
      <c r="K16" s="117">
        <f t="shared" ref="K16:K25" si="4">E16-(C16*H16)</f>
        <v>0.28260516895276672</v>
      </c>
      <c r="L16" s="117">
        <f t="shared" ref="L16:L25" si="5">$B$8-($B$9*H16)</f>
        <v>0.28311627493975566</v>
      </c>
      <c r="M16" s="120">
        <f t="shared" si="0"/>
        <v>0.28269014224075067</v>
      </c>
      <c r="O16" s="72">
        <f t="shared" ref="O16:O25" si="6">(I16/J16-1)*10000</f>
        <v>-3.0058808315847063</v>
      </c>
      <c r="Q16" s="70">
        <f>(1/$B$5)*LN(((E16-$B$8)/(C16-$B$9))+1)</f>
        <v>952.14438138926357</v>
      </c>
    </row>
    <row r="17" spans="1:18" x14ac:dyDescent="0.25">
      <c r="A17" s="1" t="s">
        <v>2736</v>
      </c>
      <c r="B17" s="70">
        <v>151</v>
      </c>
      <c r="C17" s="115">
        <v>6.4858701571371986E-3</v>
      </c>
      <c r="D17" s="116">
        <v>1.8178761338574358E-4</v>
      </c>
      <c r="E17" s="117">
        <v>0.28270716276263391</v>
      </c>
      <c r="F17" s="118">
        <v>1.758937974645448E-5</v>
      </c>
      <c r="G17" s="118"/>
      <c r="H17" s="117">
        <f t="shared" si="1"/>
        <v>2.8231475967066544E-3</v>
      </c>
      <c r="I17" s="117">
        <f t="shared" si="2"/>
        <v>0.28268885219388723</v>
      </c>
      <c r="J17" s="117">
        <f t="shared" si="3"/>
        <v>0.28269014224075067</v>
      </c>
      <c r="K17" s="117">
        <f t="shared" si="4"/>
        <v>0.28268885219388723</v>
      </c>
      <c r="L17" s="117">
        <f t="shared" si="5"/>
        <v>0.28311627493975566</v>
      </c>
      <c r="M17" s="120">
        <f t="shared" si="0"/>
        <v>0.28269014224075067</v>
      </c>
      <c r="O17" s="72">
        <f t="shared" si="6"/>
        <v>-4.5634660381654868E-2</v>
      </c>
      <c r="Q17" s="70">
        <f t="shared" ref="Q17:Q80" si="7">(1/$B$5)*LN(((E17-$B$8)/(C17-$B$9))+1)</f>
        <v>859.12593099455319</v>
      </c>
    </row>
    <row r="18" spans="1:18" x14ac:dyDescent="0.25">
      <c r="A18" s="1" t="s">
        <v>2737</v>
      </c>
      <c r="B18" s="121">
        <v>464</v>
      </c>
      <c r="C18" s="115">
        <v>4.9102559011303679E-3</v>
      </c>
      <c r="D18" s="116">
        <v>1.1877589461685386E-4</v>
      </c>
      <c r="E18" s="117">
        <v>0.2824920227588047</v>
      </c>
      <c r="F18" s="118">
        <v>3.550047324220902E-5</v>
      </c>
      <c r="G18" s="118"/>
      <c r="H18" s="117">
        <f t="shared" si="1"/>
        <v>8.7005113316926952E-3</v>
      </c>
      <c r="I18" s="117">
        <f t="shared" si="2"/>
        <v>0.28244930102169541</v>
      </c>
      <c r="J18" s="117">
        <f t="shared" si="3"/>
        <v>0.28249266281925511</v>
      </c>
      <c r="K18" s="117">
        <f t="shared" si="4"/>
        <v>0.28244930102169541</v>
      </c>
      <c r="L18" s="117">
        <f t="shared" si="5"/>
        <v>0.28288992590759388</v>
      </c>
      <c r="M18" s="120">
        <f t="shared" si="0"/>
        <v>0.28249266281925511</v>
      </c>
      <c r="O18" s="72">
        <f t="shared" si="6"/>
        <v>-1.5349707538225843</v>
      </c>
      <c r="Q18" s="121">
        <f t="shared" si="7"/>
        <v>1155.8196464081482</v>
      </c>
    </row>
    <row r="19" spans="1:18" x14ac:dyDescent="0.25">
      <c r="A19" s="1" t="s">
        <v>2738</v>
      </c>
      <c r="B19" s="70">
        <v>150</v>
      </c>
      <c r="C19" s="115">
        <v>3.7377807699742723E-3</v>
      </c>
      <c r="D19" s="116">
        <v>1.9561407180598386E-4</v>
      </c>
      <c r="E19" s="117">
        <v>0.28257315575460396</v>
      </c>
      <c r="F19" s="118">
        <v>1.2746466055793949E-4</v>
      </c>
      <c r="G19" s="118"/>
      <c r="H19" s="117">
        <f t="shared" si="1"/>
        <v>2.8044250633163514E-3</v>
      </c>
      <c r="I19" s="117">
        <f t="shared" si="2"/>
        <v>0.28256267342853147</v>
      </c>
      <c r="J19" s="117">
        <f t="shared" si="3"/>
        <v>0.28269077131787257</v>
      </c>
      <c r="K19" s="117">
        <f t="shared" si="4"/>
        <v>0.28256267342853147</v>
      </c>
      <c r="L19" s="117">
        <f t="shared" si="5"/>
        <v>0.28311699598196155</v>
      </c>
      <c r="M19" s="120">
        <f t="shared" si="0"/>
        <v>0.28269077131787257</v>
      </c>
      <c r="O19" s="72">
        <f t="shared" si="6"/>
        <v>-4.5313785357725678</v>
      </c>
      <c r="Q19" s="70">
        <f t="shared" si="7"/>
        <v>994.72523269993474</v>
      </c>
    </row>
    <row r="20" spans="1:18" x14ac:dyDescent="0.25">
      <c r="A20" s="1" t="s">
        <v>2922</v>
      </c>
      <c r="B20" s="70">
        <v>147</v>
      </c>
      <c r="C20" s="117">
        <v>3.1840243646247286E-3</v>
      </c>
      <c r="D20" s="118">
        <v>1.2802013974778746E-4</v>
      </c>
      <c r="E20" s="117">
        <v>0.28257322164796034</v>
      </c>
      <c r="F20" s="118">
        <v>2.7200331117576456E-5</v>
      </c>
      <c r="G20" s="117"/>
      <c r="H20" s="117">
        <f t="shared" si="1"/>
        <v>2.7482595603980364E-3</v>
      </c>
      <c r="I20" s="117">
        <f t="shared" si="2"/>
        <v>0.28256447112255972</v>
      </c>
      <c r="J20" s="117">
        <f t="shared" si="3"/>
        <v>0.28269265847877062</v>
      </c>
      <c r="K20" s="117">
        <f t="shared" si="4"/>
        <v>0.28256447112255972</v>
      </c>
      <c r="L20" s="117">
        <f t="shared" si="5"/>
        <v>0.28311915902780993</v>
      </c>
      <c r="M20" s="120">
        <f t="shared" si="0"/>
        <v>0.28269265847877062</v>
      </c>
      <c r="O20" s="72">
        <f t="shared" si="6"/>
        <v>-4.5345130963325708</v>
      </c>
      <c r="Q20" s="70">
        <f t="shared" si="7"/>
        <v>979.17675586778569</v>
      </c>
    </row>
    <row r="21" spans="1:18" x14ac:dyDescent="0.25">
      <c r="A21" s="1" t="s">
        <v>2923</v>
      </c>
      <c r="B21" s="70">
        <v>148.80000000000001</v>
      </c>
      <c r="C21" s="117">
        <v>3.2795892909923655E-3</v>
      </c>
      <c r="D21" s="118">
        <v>7.8692805498929382E-5</v>
      </c>
      <c r="E21" s="117">
        <v>0.28257979180708825</v>
      </c>
      <c r="F21" s="118">
        <v>1.8127785661309212E-5</v>
      </c>
      <c r="G21" s="117"/>
      <c r="H21" s="117">
        <f t="shared" si="1"/>
        <v>2.7819584846486833E-3</v>
      </c>
      <c r="I21" s="117">
        <f t="shared" si="2"/>
        <v>0.28257066812583403</v>
      </c>
      <c r="J21" s="117">
        <f t="shared" si="3"/>
        <v>0.28269152619491583</v>
      </c>
      <c r="K21" s="117">
        <f t="shared" si="4"/>
        <v>0.28257066812583403</v>
      </c>
      <c r="L21" s="117">
        <f t="shared" si="5"/>
        <v>0.28311786121483923</v>
      </c>
      <c r="M21" s="120">
        <f t="shared" si="0"/>
        <v>0.28269152619491583</v>
      </c>
      <c r="O21" s="72">
        <f t="shared" si="6"/>
        <v>-4.2752632421838577</v>
      </c>
      <c r="Q21" s="70">
        <f t="shared" si="7"/>
        <v>972.00077243637611</v>
      </c>
    </row>
    <row r="22" spans="1:18" x14ac:dyDescent="0.25">
      <c r="A22" s="1" t="s">
        <v>2924</v>
      </c>
      <c r="B22" s="70">
        <v>147.80000000000001</v>
      </c>
      <c r="C22" s="117">
        <v>2.350051395188864E-3</v>
      </c>
      <c r="D22" s="118">
        <v>4.4729100032509173E-4</v>
      </c>
      <c r="E22" s="117">
        <v>0.28262002365263061</v>
      </c>
      <c r="F22" s="118">
        <v>2.1438546451735374E-5</v>
      </c>
      <c r="G22" s="117"/>
      <c r="H22" s="117">
        <f t="shared" si="1"/>
        <v>2.763236720252138E-3</v>
      </c>
      <c r="I22" s="117">
        <f t="shared" si="2"/>
        <v>0.28261352990432093</v>
      </c>
      <c r="J22" s="117">
        <f t="shared" si="3"/>
        <v>0.28269215524619956</v>
      </c>
      <c r="K22" s="117">
        <f t="shared" si="4"/>
        <v>0.28261352990432093</v>
      </c>
      <c r="L22" s="117">
        <f t="shared" si="5"/>
        <v>0.28311858222742964</v>
      </c>
      <c r="M22" s="120">
        <f t="shared" si="0"/>
        <v>0.28269215524619956</v>
      </c>
      <c r="O22" s="72">
        <f t="shared" si="6"/>
        <v>-2.7813061105341763</v>
      </c>
      <c r="Q22" s="70">
        <f t="shared" si="7"/>
        <v>888.65774389649368</v>
      </c>
    </row>
    <row r="23" spans="1:18" x14ac:dyDescent="0.25">
      <c r="A23" s="1" t="s">
        <v>2925</v>
      </c>
      <c r="B23" s="121">
        <v>513.4</v>
      </c>
      <c r="C23" s="117">
        <v>2.3937162704068607E-3</v>
      </c>
      <c r="D23" s="118">
        <v>6.7052383632500951E-5</v>
      </c>
      <c r="E23" s="117">
        <v>0.28223240589344789</v>
      </c>
      <c r="F23" s="118">
        <v>1.8943984240721732E-5</v>
      </c>
      <c r="G23" s="117"/>
      <c r="H23" s="117">
        <f t="shared" si="1"/>
        <v>9.6312629450912013E-3</v>
      </c>
      <c r="I23" s="117">
        <f t="shared" si="2"/>
        <v>0.28220935138263165</v>
      </c>
      <c r="J23" s="117">
        <f t="shared" si="3"/>
        <v>0.28246138956504496</v>
      </c>
      <c r="K23" s="117">
        <f t="shared" si="4"/>
        <v>0.28220935138263165</v>
      </c>
      <c r="L23" s="117">
        <f t="shared" si="5"/>
        <v>0.28285408080145863</v>
      </c>
      <c r="M23" s="120">
        <f t="shared" si="0"/>
        <v>0.28246138956504496</v>
      </c>
      <c r="O23" s="72">
        <f t="shared" si="6"/>
        <v>-8.9229251049649516</v>
      </c>
      <c r="Q23" s="121">
        <f t="shared" si="7"/>
        <v>1452.1113090772837</v>
      </c>
    </row>
    <row r="24" spans="1:18" x14ac:dyDescent="0.25">
      <c r="A24" s="1" t="s">
        <v>2926</v>
      </c>
      <c r="B24" s="70">
        <v>146.9</v>
      </c>
      <c r="C24" s="117">
        <v>4.9546875239765541E-3</v>
      </c>
      <c r="D24" s="118">
        <v>3.156362012817803E-4</v>
      </c>
      <c r="E24" s="117">
        <v>0.28262294983706288</v>
      </c>
      <c r="F24" s="118">
        <v>2.0135070289112346E-5</v>
      </c>
      <c r="G24" s="117"/>
      <c r="H24" s="117">
        <f t="shared" si="1"/>
        <v>2.7463874311450809E-3</v>
      </c>
      <c r="I24" s="117">
        <f t="shared" si="2"/>
        <v>0.28260934234552176</v>
      </c>
      <c r="J24" s="117">
        <f t="shared" si="3"/>
        <v>0.28269272138231355</v>
      </c>
      <c r="K24" s="117">
        <f t="shared" si="4"/>
        <v>0.28260934234552176</v>
      </c>
      <c r="L24" s="117">
        <f t="shared" si="5"/>
        <v>0.28311923112725174</v>
      </c>
      <c r="M24" s="120">
        <f t="shared" si="0"/>
        <v>0.28269272138231355</v>
      </c>
      <c r="O24" s="72">
        <f t="shared" si="6"/>
        <v>-2.9494582097511213</v>
      </c>
      <c r="Q24" s="70">
        <f t="shared" si="7"/>
        <v>952.43242695618994</v>
      </c>
    </row>
    <row r="25" spans="1:18" x14ac:dyDescent="0.25">
      <c r="A25" s="1" t="s">
        <v>2927</v>
      </c>
      <c r="B25" s="70">
        <v>149.19999999999999</v>
      </c>
      <c r="C25" s="117">
        <v>3.8075533810172646E-3</v>
      </c>
      <c r="D25" s="118">
        <v>7.4245410112929868E-5</v>
      </c>
      <c r="E25" s="117">
        <v>0.28256914263241056</v>
      </c>
      <c r="F25" s="118">
        <v>2.5954578300293258E-5</v>
      </c>
      <c r="G25" s="117"/>
      <c r="H25" s="117">
        <f t="shared" si="1"/>
        <v>2.789447288277902E-3</v>
      </c>
      <c r="I25" s="117">
        <f t="shared" si="2"/>
        <v>0.28255852166295692</v>
      </c>
      <c r="J25" s="117">
        <f t="shared" si="3"/>
        <v>0.28269127457111387</v>
      </c>
      <c r="K25" s="117">
        <f t="shared" si="4"/>
        <v>0.28255852166295692</v>
      </c>
      <c r="L25" s="117">
        <f t="shared" si="5"/>
        <v>0.28311757280603383</v>
      </c>
      <c r="M25" s="120">
        <f t="shared" si="0"/>
        <v>0.28269127457111387</v>
      </c>
      <c r="O25" s="72">
        <f t="shared" si="6"/>
        <v>-4.6960384029670621</v>
      </c>
      <c r="Q25" s="70">
        <f t="shared" si="7"/>
        <v>1002.7858197937163</v>
      </c>
    </row>
    <row r="26" spans="1:18" x14ac:dyDescent="0.25">
      <c r="B26" s="70"/>
      <c r="C26" s="117"/>
      <c r="D26" s="117"/>
      <c r="E26" s="117"/>
      <c r="F26" s="118"/>
      <c r="G26" s="117"/>
      <c r="H26" s="117"/>
      <c r="I26" s="117"/>
      <c r="J26" s="117"/>
      <c r="K26" s="117"/>
      <c r="L26" s="117"/>
      <c r="M26" s="117"/>
      <c r="O26" s="72"/>
      <c r="Q26" s="70"/>
    </row>
    <row r="27" spans="1:18" x14ac:dyDescent="0.25">
      <c r="A27" s="12" t="s">
        <v>2746</v>
      </c>
      <c r="B27" s="70">
        <v>155</v>
      </c>
      <c r="C27" s="115">
        <v>4.4152076062918084E-3</v>
      </c>
      <c r="D27" s="116">
        <v>9.4973760331877537E-5</v>
      </c>
      <c r="E27" s="117">
        <v>0.28260932819093543</v>
      </c>
      <c r="F27" s="118">
        <v>1.2854302778427878E-5</v>
      </c>
      <c r="G27" s="117"/>
      <c r="H27" s="117">
        <f t="shared" ref="H27:H107" si="8">EXP($B$5*B27)-1</f>
        <v>2.8980412258623467E-3</v>
      </c>
      <c r="I27" s="117">
        <f t="shared" ref="I27:I107" si="9">E27-C27*H27</f>
        <v>0.28259653273727164</v>
      </c>
      <c r="J27" s="117">
        <f t="shared" ref="J27:J107" si="10">$B$6-$B$7*H27</f>
        <v>0.28268762581481105</v>
      </c>
      <c r="K27" s="117">
        <f t="shared" ref="K27:K107" si="11">E27-(C27*H27)</f>
        <v>0.28259653273727164</v>
      </c>
      <c r="L27" s="117">
        <f t="shared" ref="L27:L107" si="12">$B$8-($B$9*H27)</f>
        <v>0.28311339063630958</v>
      </c>
      <c r="M27" s="120">
        <f>$B$6-($B$7*H27)</f>
        <v>0.28268762581481105</v>
      </c>
      <c r="O27" s="72">
        <f t="shared" ref="O27:O107" si="13">(I27/J27-1)*10000</f>
        <v>-3.2223935263120396</v>
      </c>
      <c r="Q27" s="70">
        <f t="shared" si="7"/>
        <v>958.51666947092224</v>
      </c>
      <c r="R27" s="70"/>
    </row>
    <row r="28" spans="1:18" x14ac:dyDescent="0.25">
      <c r="A28" s="12" t="s">
        <v>2747</v>
      </c>
      <c r="B28" s="70">
        <v>155</v>
      </c>
      <c r="C28" s="115">
        <v>5.8218218824311547E-3</v>
      </c>
      <c r="D28" s="116">
        <v>6.4095296673769377E-4</v>
      </c>
      <c r="E28" s="117">
        <v>0.28263290545197162</v>
      </c>
      <c r="F28" s="118">
        <v>3.4181235656706765E-5</v>
      </c>
      <c r="G28" s="117"/>
      <c r="H28" s="117">
        <f t="shared" si="8"/>
        <v>2.8980412258623467E-3</v>
      </c>
      <c r="I28" s="117">
        <f t="shared" si="9"/>
        <v>0.28261603357214671</v>
      </c>
      <c r="J28" s="117">
        <f t="shared" si="10"/>
        <v>0.28268762581481105</v>
      </c>
      <c r="K28" s="117">
        <f t="shared" si="11"/>
        <v>0.28261603357214671</v>
      </c>
      <c r="L28" s="117">
        <f t="shared" si="12"/>
        <v>0.28311339063630958</v>
      </c>
      <c r="M28" s="120">
        <f>$B$6-($B$7*H28)</f>
        <v>0.28268762581481105</v>
      </c>
      <c r="O28" s="72">
        <f t="shared" si="13"/>
        <v>-2.5325566500478125</v>
      </c>
      <c r="Q28" s="70">
        <f t="shared" si="7"/>
        <v>961.44796165486719</v>
      </c>
      <c r="R28" s="70"/>
    </row>
    <row r="29" spans="1:18" x14ac:dyDescent="0.25">
      <c r="A29" s="12" t="s">
        <v>2748</v>
      </c>
      <c r="B29" s="70">
        <v>153</v>
      </c>
      <c r="C29" s="115">
        <v>7.2394809182923141E-3</v>
      </c>
      <c r="D29" s="116">
        <v>5.2064421998044652E-4</v>
      </c>
      <c r="E29" s="117">
        <v>0.28263712676219221</v>
      </c>
      <c r="F29" s="118">
        <v>4.3947040538312207E-5</v>
      </c>
      <c r="G29" s="117"/>
      <c r="H29" s="117">
        <f t="shared" si="8"/>
        <v>2.860593712152415E-3</v>
      </c>
      <c r="I29" s="117">
        <f t="shared" si="9"/>
        <v>0.28261641754859812</v>
      </c>
      <c r="J29" s="117">
        <f t="shared" si="10"/>
        <v>0.28268888405127168</v>
      </c>
      <c r="K29" s="117">
        <f t="shared" si="11"/>
        <v>0.28261641754859812</v>
      </c>
      <c r="L29" s="117">
        <f t="shared" si="12"/>
        <v>0.28311483281495758</v>
      </c>
      <c r="M29" s="120">
        <f t="shared" ref="M29:M94" si="14">$B$6-($B$7*H29)</f>
        <v>0.28268888405127168</v>
      </c>
      <c r="O29" s="72">
        <f t="shared" si="13"/>
        <v>-2.563471956698038</v>
      </c>
      <c r="Q29" s="70">
        <f t="shared" si="7"/>
        <v>997.53031506063076</v>
      </c>
      <c r="R29" s="70"/>
    </row>
    <row r="30" spans="1:18" x14ac:dyDescent="0.25">
      <c r="A30" s="1" t="s">
        <v>2749</v>
      </c>
      <c r="B30" s="70">
        <v>155</v>
      </c>
      <c r="C30" s="115">
        <v>6.1949200204863596E-3</v>
      </c>
      <c r="D30" s="116">
        <v>1.3591454333463572E-4</v>
      </c>
      <c r="E30" s="117">
        <v>0.28264454082868468</v>
      </c>
      <c r="F30" s="118">
        <v>1.7528698593183683E-5</v>
      </c>
      <c r="G30" s="117"/>
      <c r="H30" s="117">
        <f t="shared" si="8"/>
        <v>2.8980412258623467E-3</v>
      </c>
      <c r="I30" s="117">
        <f t="shared" si="9"/>
        <v>0.28262658769507437</v>
      </c>
      <c r="J30" s="117">
        <f t="shared" si="10"/>
        <v>0.28268762581481105</v>
      </c>
      <c r="K30" s="117">
        <f t="shared" si="11"/>
        <v>0.28262658769507437</v>
      </c>
      <c r="L30" s="117">
        <f t="shared" si="12"/>
        <v>0.28311339063630958</v>
      </c>
      <c r="M30" s="120">
        <f t="shared" si="14"/>
        <v>0.28268762581481105</v>
      </c>
      <c r="O30" s="72">
        <f t="shared" si="13"/>
        <v>-2.1592073427600944</v>
      </c>
      <c r="Q30" s="70">
        <f t="shared" si="7"/>
        <v>953.50694825143353</v>
      </c>
      <c r="R30" s="70"/>
    </row>
    <row r="31" spans="1:18" x14ac:dyDescent="0.25">
      <c r="A31" s="1" t="s">
        <v>2928</v>
      </c>
      <c r="B31" s="70">
        <v>148</v>
      </c>
      <c r="C31" s="115">
        <v>4.8223984893918147E-3</v>
      </c>
      <c r="D31" s="118">
        <v>3.0503869276333849E-4</v>
      </c>
      <c r="E31" s="117">
        <v>0.28262207703675457</v>
      </c>
      <c r="F31" s="118">
        <v>2.1777524554963151E-5</v>
      </c>
      <c r="G31" s="117"/>
      <c r="H31" s="117">
        <f>EXP($B$5*B31)-1</f>
        <v>2.7669810451687038E-3</v>
      </c>
      <c r="I31" s="117">
        <f>E31-C31*H31</f>
        <v>0.28260873355154215</v>
      </c>
      <c r="J31" s="117">
        <f>$B$6-$B$7*H31</f>
        <v>0.28269202943688232</v>
      </c>
      <c r="K31" s="117">
        <f>E31-(C31*H31)</f>
        <v>0.28260873355154215</v>
      </c>
      <c r="L31" s="117">
        <f>$B$8-($B$9*H31)</f>
        <v>0.28311843802598846</v>
      </c>
      <c r="M31" s="120">
        <f>$B$6-($B$7*H31)</f>
        <v>0.28269202943688232</v>
      </c>
      <c r="O31" s="72">
        <f>(I31/J31-1)*10000</f>
        <v>-2.9465240143522475</v>
      </c>
      <c r="Q31" s="70">
        <f t="shared" si="7"/>
        <v>950.08868891292639</v>
      </c>
      <c r="R31" s="70"/>
    </row>
    <row r="32" spans="1:18" x14ac:dyDescent="0.25">
      <c r="A32" s="1" t="s">
        <v>2929</v>
      </c>
      <c r="B32" s="70">
        <v>150</v>
      </c>
      <c r="C32" s="115">
        <v>5.038842327287644E-3</v>
      </c>
      <c r="D32" s="118">
        <v>1.9290679516026786E-4</v>
      </c>
      <c r="E32" s="117">
        <v>0.28259267646995878</v>
      </c>
      <c r="F32" s="118">
        <v>1.793600881767664E-5</v>
      </c>
      <c r="G32" s="117"/>
      <c r="H32" s="117">
        <f>EXP($B$5*B32)-1</f>
        <v>2.8044250633163514E-3</v>
      </c>
      <c r="I32" s="117">
        <f>E32-C32*H32</f>
        <v>0.28257854541424604</v>
      </c>
      <c r="J32" s="117">
        <f>$B$6-$B$7*H32</f>
        <v>0.28269077131787257</v>
      </c>
      <c r="K32" s="117">
        <f>E32-(C32*H32)</f>
        <v>0.28257854541424604</v>
      </c>
      <c r="L32" s="117">
        <f>$B$8-($B$9*H32)</f>
        <v>0.28311699598196155</v>
      </c>
      <c r="M32" s="120">
        <f>$B$6-($B$7*H32)</f>
        <v>0.28269077131787257</v>
      </c>
      <c r="O32" s="72">
        <f>(I32/J32-1)*10000</f>
        <v>-3.9699174862817266</v>
      </c>
      <c r="Q32" s="70">
        <f t="shared" si="7"/>
        <v>1002.3704504174202</v>
      </c>
      <c r="R32" s="70"/>
    </row>
    <row r="33" spans="1:18" x14ac:dyDescent="0.25">
      <c r="A33" s="1" t="s">
        <v>2930</v>
      </c>
      <c r="B33" s="70">
        <v>147.80000000000001</v>
      </c>
      <c r="C33" s="115">
        <v>3.6178065979473278E-3</v>
      </c>
      <c r="D33" s="118">
        <v>1.2209865745319094E-4</v>
      </c>
      <c r="E33" s="117">
        <v>0.28256824941892894</v>
      </c>
      <c r="F33" s="118">
        <v>1.973971703924305E-5</v>
      </c>
      <c r="G33" s="117"/>
      <c r="H33" s="117">
        <f>EXP($B$5*B33)-1</f>
        <v>2.763236720252138E-3</v>
      </c>
      <c r="I33" s="117">
        <f>E33-C33*H33</f>
        <v>0.28255825256289074</v>
      </c>
      <c r="J33" s="117">
        <f>$B$6-$B$7*H33</f>
        <v>0.28269215524619956</v>
      </c>
      <c r="K33" s="117">
        <f>E33-(C33*H33)</f>
        <v>0.28255825256289074</v>
      </c>
      <c r="L33" s="117">
        <f>$B$8-($B$9*H33)</f>
        <v>0.28311858222742964</v>
      </c>
      <c r="M33" s="120">
        <f>$B$6-($B$7*H33)</f>
        <v>0.28269215524619956</v>
      </c>
      <c r="O33" s="72">
        <f>(I33/J33-1)*10000</f>
        <v>-4.7366961135586472</v>
      </c>
      <c r="Q33" s="70">
        <f t="shared" si="7"/>
        <v>998.72910389687354</v>
      </c>
      <c r="R33" s="70"/>
    </row>
    <row r="34" spans="1:18" x14ac:dyDescent="0.25">
      <c r="A34" s="1" t="s">
        <v>2931</v>
      </c>
      <c r="B34" s="70">
        <v>148.5</v>
      </c>
      <c r="C34" s="115">
        <v>5.4353276272286945E-3</v>
      </c>
      <c r="D34" s="118">
        <v>4.4909341646638868E-4</v>
      </c>
      <c r="E34" s="117">
        <v>0.28263992889249556</v>
      </c>
      <c r="F34" s="118">
        <v>3.20621679732475E-5</v>
      </c>
      <c r="G34" s="117"/>
      <c r="H34" s="117">
        <f>EXP($B$5*B34)-1</f>
        <v>2.7763419186284111E-3</v>
      </c>
      <c r="I34" s="117">
        <f>E34-C34*H34</f>
        <v>0.28262483856456261</v>
      </c>
      <c r="J34" s="117">
        <f>$B$6-$B$7*H34</f>
        <v>0.28269171491153411</v>
      </c>
      <c r="K34" s="117">
        <f>E34-(C34*H34)</f>
        <v>0.28262483856456261</v>
      </c>
      <c r="L34" s="117">
        <f>$B$8-($B$9*H34)</f>
        <v>0.28311807752002977</v>
      </c>
      <c r="M34" s="120">
        <f>$B$6-($B$7*H34)</f>
        <v>0.28269171491153411</v>
      </c>
      <c r="O34" s="72">
        <f>(I34/J34-1)*10000</f>
        <v>-2.3656988671361123</v>
      </c>
      <c r="Q34" s="70">
        <f t="shared" si="7"/>
        <v>939.13832090973926</v>
      </c>
      <c r="R34" s="70"/>
    </row>
    <row r="35" spans="1:18" x14ac:dyDescent="0.25">
      <c r="A35" s="1" t="s">
        <v>2932</v>
      </c>
      <c r="B35" s="121">
        <v>567.29999999999995</v>
      </c>
      <c r="C35" s="115">
        <v>1.7812120067638411E-3</v>
      </c>
      <c r="D35" s="118">
        <v>1.8294458309662555E-4</v>
      </c>
      <c r="E35" s="117">
        <v>0.28241089109387207</v>
      </c>
      <c r="F35" s="118">
        <v>2.0562151876871228E-5</v>
      </c>
      <c r="G35" s="117"/>
      <c r="H35" s="117">
        <f>EXP($B$5*B35)-1</f>
        <v>1.0647779391274037E-2</v>
      </c>
      <c r="I35" s="117">
        <f>E35-C35*H35</f>
        <v>0.28239192514137496</v>
      </c>
      <c r="J35" s="117">
        <f>$B$6-$B$7*H35</f>
        <v>0.28242723461245323</v>
      </c>
      <c r="K35" s="117">
        <f>E35-(C35*H35)</f>
        <v>0.28239192514137496</v>
      </c>
      <c r="L35" s="117">
        <f>$B$8-($B$9*H35)</f>
        <v>0.28281493272008323</v>
      </c>
      <c r="M35" s="120">
        <f>$B$6-($B$7*H35)</f>
        <v>0.28242723461245323</v>
      </c>
      <c r="O35" s="72">
        <f>(I35/J35-1)*10000</f>
        <v>-1.2502148076021236</v>
      </c>
      <c r="Q35" s="121">
        <f t="shared" si="7"/>
        <v>1174.1914420630021</v>
      </c>
      <c r="R35" s="70"/>
    </row>
    <row r="36" spans="1:18" x14ac:dyDescent="0.25">
      <c r="B36" s="70"/>
      <c r="C36" s="115"/>
      <c r="D36" s="116"/>
      <c r="E36" s="117"/>
      <c r="F36" s="118"/>
      <c r="G36" s="117"/>
      <c r="H36" s="117"/>
      <c r="I36" s="117"/>
      <c r="J36" s="117"/>
      <c r="K36" s="117"/>
      <c r="L36" s="117"/>
      <c r="M36" s="117"/>
      <c r="O36" s="72"/>
      <c r="Q36" s="70"/>
      <c r="R36" s="70"/>
    </row>
    <row r="37" spans="1:18" x14ac:dyDescent="0.25">
      <c r="A37" s="1" t="s">
        <v>2750</v>
      </c>
      <c r="B37" s="70">
        <v>147</v>
      </c>
      <c r="C37" s="115">
        <v>4.2371402652105041E-3</v>
      </c>
      <c r="D37" s="116">
        <v>8.5011090348102348E-5</v>
      </c>
      <c r="E37" s="117">
        <v>0.28256686778693751</v>
      </c>
      <c r="F37" s="118">
        <v>1.1322767478020314E-5</v>
      </c>
      <c r="G37" s="117"/>
      <c r="H37" s="117">
        <f t="shared" si="8"/>
        <v>2.7482595603980364E-3</v>
      </c>
      <c r="I37" s="117">
        <f t="shared" si="9"/>
        <v>0.28255522302569491</v>
      </c>
      <c r="J37" s="117">
        <f t="shared" si="10"/>
        <v>0.28269265847877062</v>
      </c>
      <c r="K37" s="117">
        <f t="shared" si="11"/>
        <v>0.28255522302569491</v>
      </c>
      <c r="L37" s="117">
        <f t="shared" si="12"/>
        <v>0.28311915902780993</v>
      </c>
      <c r="M37" s="120">
        <f t="shared" si="14"/>
        <v>0.28269265847877062</v>
      </c>
      <c r="O37" s="72">
        <f t="shared" si="13"/>
        <v>-4.8616562529524288</v>
      </c>
      <c r="Q37" s="70">
        <f t="shared" si="7"/>
        <v>1018.724027499836</v>
      </c>
      <c r="R37" s="70"/>
    </row>
    <row r="38" spans="1:18" x14ac:dyDescent="0.25">
      <c r="A38" s="1" t="s">
        <v>2751</v>
      </c>
      <c r="B38" s="70">
        <v>150</v>
      </c>
      <c r="C38" s="115">
        <v>3.2301865507116233E-3</v>
      </c>
      <c r="D38" s="116">
        <v>8.1182100499134916E-5</v>
      </c>
      <c r="E38" s="117">
        <v>0.28257173908268701</v>
      </c>
      <c r="F38" s="118">
        <v>9.7805330771005227E-6</v>
      </c>
      <c r="G38" s="117"/>
      <c r="H38" s="117">
        <f t="shared" si="8"/>
        <v>2.8044250633163514E-3</v>
      </c>
      <c r="I38" s="117">
        <f t="shared" si="9"/>
        <v>0.282562680266565</v>
      </c>
      <c r="J38" s="117">
        <f t="shared" si="10"/>
        <v>0.28269077131787257</v>
      </c>
      <c r="K38" s="117">
        <f t="shared" si="11"/>
        <v>0.282562680266565</v>
      </c>
      <c r="L38" s="117">
        <f t="shared" si="12"/>
        <v>0.28311699598196155</v>
      </c>
      <c r="M38" s="120">
        <f t="shared" si="14"/>
        <v>0.28269077131787257</v>
      </c>
      <c r="O38" s="72">
        <f t="shared" si="13"/>
        <v>-4.5311366448375079</v>
      </c>
      <c r="Q38" s="70">
        <f t="shared" si="7"/>
        <v>982.65607671943644</v>
      </c>
      <c r="R38" s="70"/>
    </row>
    <row r="39" spans="1:18" x14ac:dyDescent="0.25">
      <c r="A39" s="1" t="s">
        <v>2752</v>
      </c>
      <c r="B39" s="70">
        <v>148</v>
      </c>
      <c r="C39" s="115">
        <v>3.0118008174505081E-3</v>
      </c>
      <c r="D39" s="116">
        <v>4.6701337076769578E-5</v>
      </c>
      <c r="E39" s="117">
        <v>0.28256807474462353</v>
      </c>
      <c r="F39" s="118">
        <v>1.0993466390315268E-5</v>
      </c>
      <c r="G39" s="117"/>
      <c r="H39" s="117">
        <f t="shared" si="8"/>
        <v>2.7669810451687038E-3</v>
      </c>
      <c r="I39" s="117">
        <f t="shared" si="9"/>
        <v>0.2825597411488498</v>
      </c>
      <c r="J39" s="117">
        <f t="shared" si="10"/>
        <v>0.28269202943688232</v>
      </c>
      <c r="K39" s="117">
        <f t="shared" si="11"/>
        <v>0.2825597411488498</v>
      </c>
      <c r="L39" s="117">
        <f t="shared" si="12"/>
        <v>0.28311843802598846</v>
      </c>
      <c r="M39" s="120">
        <f t="shared" si="14"/>
        <v>0.28269202943688232</v>
      </c>
      <c r="O39" s="72">
        <f t="shared" si="13"/>
        <v>-4.6795903052532228</v>
      </c>
      <c r="Q39" s="70">
        <f t="shared" si="7"/>
        <v>982.09436704413338</v>
      </c>
      <c r="R39" s="70"/>
    </row>
    <row r="40" spans="1:18" x14ac:dyDescent="0.25">
      <c r="A40" s="1" t="s">
        <v>2753</v>
      </c>
      <c r="B40" s="70">
        <v>153</v>
      </c>
      <c r="C40" s="115">
        <v>2.8336952544927838E-3</v>
      </c>
      <c r="D40" s="116">
        <v>2.0384111747508304E-5</v>
      </c>
      <c r="E40" s="117">
        <v>0.28254913234019391</v>
      </c>
      <c r="F40" s="118">
        <v>1.5582677047753915E-5</v>
      </c>
      <c r="G40" s="117"/>
      <c r="H40" s="117">
        <f t="shared" si="8"/>
        <v>2.860593712152415E-3</v>
      </c>
      <c r="I40" s="117">
        <f t="shared" si="9"/>
        <v>0.28254102628936673</v>
      </c>
      <c r="J40" s="117">
        <f t="shared" si="10"/>
        <v>0.28268888405127168</v>
      </c>
      <c r="K40" s="117">
        <f t="shared" si="11"/>
        <v>0.28254102628936673</v>
      </c>
      <c r="L40" s="117">
        <f t="shared" si="12"/>
        <v>0.28311483281495758</v>
      </c>
      <c r="M40" s="120">
        <f t="shared" si="14"/>
        <v>0.28268888405127168</v>
      </c>
      <c r="O40" s="72">
        <f t="shared" si="13"/>
        <v>-5.2304059426033778</v>
      </c>
      <c r="Q40" s="70">
        <f t="shared" si="7"/>
        <v>1005.1519945098241</v>
      </c>
      <c r="R40" s="70"/>
    </row>
    <row r="41" spans="1:18" x14ac:dyDescent="0.25">
      <c r="A41" s="1" t="s">
        <v>2754</v>
      </c>
      <c r="B41" s="70">
        <v>154</v>
      </c>
      <c r="C41" s="115">
        <v>5.4911568328589134E-3</v>
      </c>
      <c r="D41" s="116">
        <v>2.3549315739779017E-4</v>
      </c>
      <c r="E41" s="117">
        <v>0.28257404763120897</v>
      </c>
      <c r="F41" s="118">
        <v>1.6949340866171579E-5</v>
      </c>
      <c r="G41" s="117"/>
      <c r="H41" s="117">
        <f t="shared" si="8"/>
        <v>2.8793172942211953E-3</v>
      </c>
      <c r="I41" s="117">
        <f t="shared" si="9"/>
        <v>0.28255823684837483</v>
      </c>
      <c r="J41" s="117">
        <f t="shared" si="10"/>
        <v>0.2826882549389142</v>
      </c>
      <c r="K41" s="117">
        <f t="shared" si="11"/>
        <v>0.28255823684837483</v>
      </c>
      <c r="L41" s="117">
        <f t="shared" si="12"/>
        <v>0.28311411173236495</v>
      </c>
      <c r="M41" s="120">
        <f t="shared" si="14"/>
        <v>0.2826882549389142</v>
      </c>
      <c r="O41" s="72">
        <f t="shared" si="13"/>
        <v>-4.5993453306880649</v>
      </c>
      <c r="Q41" s="70">
        <f t="shared" si="7"/>
        <v>1045.6125341202207</v>
      </c>
      <c r="R41" s="70"/>
    </row>
    <row r="42" spans="1:18" x14ac:dyDescent="0.25">
      <c r="A42" s="1" t="s">
        <v>2755</v>
      </c>
      <c r="B42" s="70">
        <v>150</v>
      </c>
      <c r="C42" s="115">
        <v>3.7963046631748877E-3</v>
      </c>
      <c r="D42" s="116">
        <v>4.3908815380600067E-4</v>
      </c>
      <c r="E42" s="117">
        <v>0.28258188345723495</v>
      </c>
      <c r="F42" s="118">
        <v>1.3144892059203817E-5</v>
      </c>
      <c r="G42" s="117"/>
      <c r="H42" s="117">
        <f t="shared" si="8"/>
        <v>2.8044250633163514E-3</v>
      </c>
      <c r="I42" s="117">
        <f t="shared" si="9"/>
        <v>0.28257123700528958</v>
      </c>
      <c r="J42" s="117">
        <f t="shared" si="10"/>
        <v>0.28269077131787257</v>
      </c>
      <c r="K42" s="117">
        <f t="shared" si="11"/>
        <v>0.28257123700528958</v>
      </c>
      <c r="L42" s="117">
        <f t="shared" si="12"/>
        <v>0.28311699598196155</v>
      </c>
      <c r="M42" s="120">
        <f t="shared" si="14"/>
        <v>0.28269077131787257</v>
      </c>
      <c r="O42" s="72">
        <f t="shared" si="13"/>
        <v>-4.2284476435416884</v>
      </c>
      <c r="Q42" s="70">
        <f t="shared" si="7"/>
        <v>983.16746883698158</v>
      </c>
      <c r="R42" s="70"/>
    </row>
    <row r="43" spans="1:18" x14ac:dyDescent="0.25">
      <c r="A43" s="1" t="s">
        <v>2756</v>
      </c>
      <c r="B43" s="70">
        <v>154</v>
      </c>
      <c r="C43" s="115">
        <v>4.750807921490215E-3</v>
      </c>
      <c r="D43" s="116">
        <v>2.3258365484985893E-4</v>
      </c>
      <c r="E43" s="117">
        <v>0.28256823332768405</v>
      </c>
      <c r="F43" s="118">
        <v>1.2871281624815593E-5</v>
      </c>
      <c r="G43" s="117"/>
      <c r="H43" s="117">
        <f t="shared" si="8"/>
        <v>2.8793172942211953E-3</v>
      </c>
      <c r="I43" s="117">
        <f t="shared" si="9"/>
        <v>0.28255455424427417</v>
      </c>
      <c r="J43" s="117">
        <f t="shared" si="10"/>
        <v>0.2826882549389142</v>
      </c>
      <c r="K43" s="117">
        <f t="shared" si="11"/>
        <v>0.28255455424427417</v>
      </c>
      <c r="L43" s="117">
        <f t="shared" si="12"/>
        <v>0.28311411173236495</v>
      </c>
      <c r="M43" s="120">
        <f t="shared" si="14"/>
        <v>0.2826882549389142</v>
      </c>
      <c r="O43" s="72">
        <f t="shared" si="13"/>
        <v>-4.7296161868815023</v>
      </c>
      <c r="Q43" s="70">
        <f t="shared" si="7"/>
        <v>1031.9499399276795</v>
      </c>
      <c r="R43" s="70"/>
    </row>
    <row r="44" spans="1:18" x14ac:dyDescent="0.25">
      <c r="A44" s="1" t="s">
        <v>2757</v>
      </c>
      <c r="B44" s="70">
        <v>150</v>
      </c>
      <c r="C44" s="115">
        <v>2.7742437289633207E-3</v>
      </c>
      <c r="D44" s="116">
        <v>3.9601422059658824E-5</v>
      </c>
      <c r="E44" s="117">
        <v>0.28257321194677104</v>
      </c>
      <c r="F44" s="118">
        <v>1.2527937301719824E-5</v>
      </c>
      <c r="G44" s="117"/>
      <c r="H44" s="117">
        <f t="shared" si="8"/>
        <v>2.8044250633163514E-3</v>
      </c>
      <c r="I44" s="117">
        <f t="shared" si="9"/>
        <v>0.28256543178812576</v>
      </c>
      <c r="J44" s="117">
        <f t="shared" si="10"/>
        <v>0.28269077131787257</v>
      </c>
      <c r="K44" s="117">
        <f t="shared" si="11"/>
        <v>0.28256543178812576</v>
      </c>
      <c r="L44" s="117">
        <f t="shared" si="12"/>
        <v>0.28311699598196155</v>
      </c>
      <c r="M44" s="120">
        <f t="shared" si="14"/>
        <v>0.28269077131787257</v>
      </c>
      <c r="O44" s="72">
        <f t="shared" si="13"/>
        <v>-4.4338033803681398</v>
      </c>
      <c r="Q44" s="70">
        <f t="shared" si="7"/>
        <v>968.06432730491463</v>
      </c>
      <c r="R44" s="70"/>
    </row>
    <row r="45" spans="1:18" x14ac:dyDescent="0.25">
      <c r="B45" s="70"/>
      <c r="C45" s="115"/>
      <c r="D45" s="116"/>
      <c r="E45" s="117"/>
      <c r="F45" s="118"/>
      <c r="G45" s="117"/>
      <c r="H45" s="117"/>
      <c r="I45" s="117"/>
      <c r="J45" s="117"/>
      <c r="K45" s="117"/>
      <c r="L45" s="117"/>
      <c r="M45" s="117"/>
      <c r="O45" s="72"/>
      <c r="Q45" s="70"/>
      <c r="R45" s="70"/>
    </row>
    <row r="46" spans="1:18" x14ac:dyDescent="0.25">
      <c r="A46" s="12" t="s">
        <v>2758</v>
      </c>
      <c r="B46" s="87">
        <v>152</v>
      </c>
      <c r="C46" s="115">
        <v>2.7330494498932194E-3</v>
      </c>
      <c r="D46" s="116">
        <v>4.6291719963443412E-4</v>
      </c>
      <c r="E46" s="117">
        <v>0.28257076584233337</v>
      </c>
      <c r="F46" s="118">
        <v>2.1033922636418204E-5</v>
      </c>
      <c r="G46" s="117"/>
      <c r="H46" s="117">
        <f t="shared" si="8"/>
        <v>2.8418704796497885E-3</v>
      </c>
      <c r="I46" s="117">
        <f t="shared" si="9"/>
        <v>0.28256299886978231</v>
      </c>
      <c r="J46" s="117">
        <f t="shared" si="10"/>
        <v>0.28268951315188379</v>
      </c>
      <c r="K46" s="117">
        <f t="shared" si="11"/>
        <v>0.28256299886978231</v>
      </c>
      <c r="L46" s="117">
        <f t="shared" si="12"/>
        <v>0.28311555388408771</v>
      </c>
      <c r="M46" s="120">
        <f t="shared" si="14"/>
        <v>0.28268951315188379</v>
      </c>
      <c r="O46" s="72">
        <f t="shared" si="13"/>
        <v>-4.4753793903029582</v>
      </c>
      <c r="Q46" s="70">
        <f t="shared" si="7"/>
        <v>970.55597751557173</v>
      </c>
      <c r="R46" s="70"/>
    </row>
    <row r="47" spans="1:18" x14ac:dyDescent="0.25">
      <c r="A47" s="12" t="s">
        <v>2759</v>
      </c>
      <c r="B47" s="87">
        <v>153</v>
      </c>
      <c r="C47" s="115">
        <v>5.3785829771421274E-3</v>
      </c>
      <c r="D47" s="116">
        <v>1.4791322995976383E-4</v>
      </c>
      <c r="E47" s="117">
        <v>0.28260059532185955</v>
      </c>
      <c r="F47" s="118">
        <v>4.5558485297987851E-5</v>
      </c>
      <c r="G47" s="117"/>
      <c r="H47" s="117">
        <f t="shared" si="8"/>
        <v>2.860593712152415E-3</v>
      </c>
      <c r="I47" s="117">
        <f t="shared" si="9"/>
        <v>0.28258520938121484</v>
      </c>
      <c r="J47" s="117">
        <f t="shared" si="10"/>
        <v>0.28268888405127168</v>
      </c>
      <c r="K47" s="117">
        <f t="shared" si="11"/>
        <v>0.28258520938121484</v>
      </c>
      <c r="L47" s="117">
        <f t="shared" si="12"/>
        <v>0.28311483281495758</v>
      </c>
      <c r="M47" s="120">
        <f t="shared" si="14"/>
        <v>0.28268888405127168</v>
      </c>
      <c r="O47" s="72">
        <f t="shared" si="13"/>
        <v>-3.6674477103970649</v>
      </c>
      <c r="Q47" s="70">
        <f t="shared" si="7"/>
        <v>999.98895229510299</v>
      </c>
      <c r="R47" s="70"/>
    </row>
    <row r="48" spans="1:18" x14ac:dyDescent="0.25">
      <c r="A48" s="12" t="s">
        <v>2760</v>
      </c>
      <c r="B48" s="87">
        <v>153</v>
      </c>
      <c r="C48" s="115">
        <v>5.1359462612904959E-3</v>
      </c>
      <c r="D48" s="116">
        <v>9.8506590936832828E-5</v>
      </c>
      <c r="E48" s="117">
        <v>0.28259317533957307</v>
      </c>
      <c r="F48" s="118">
        <v>3.0814580646142062E-5</v>
      </c>
      <c r="G48" s="117"/>
      <c r="H48" s="117">
        <f t="shared" si="8"/>
        <v>2.860593712152415E-3</v>
      </c>
      <c r="I48" s="117">
        <f t="shared" si="9"/>
        <v>0.28257848348399206</v>
      </c>
      <c r="J48" s="117">
        <f t="shared" si="10"/>
        <v>0.28268888405127168</v>
      </c>
      <c r="K48" s="117">
        <f t="shared" si="11"/>
        <v>0.28257848348399206</v>
      </c>
      <c r="L48" s="117">
        <f t="shared" si="12"/>
        <v>0.28311483281495758</v>
      </c>
      <c r="M48" s="120">
        <f t="shared" si="14"/>
        <v>0.28268888405127168</v>
      </c>
      <c r="O48" s="72">
        <f t="shared" si="13"/>
        <v>-3.9053734868332857</v>
      </c>
      <c r="Q48" s="70">
        <f t="shared" si="7"/>
        <v>1004.4738338520359</v>
      </c>
      <c r="R48" s="70"/>
    </row>
    <row r="49" spans="1:18" x14ac:dyDescent="0.25">
      <c r="A49" s="12" t="s">
        <v>2761</v>
      </c>
      <c r="B49" s="87">
        <v>157</v>
      </c>
      <c r="C49" s="115">
        <v>3.0783625076067894E-3</v>
      </c>
      <c r="D49" s="116">
        <v>3.7741018189802399E-4</v>
      </c>
      <c r="E49" s="117">
        <v>0.28254072496551813</v>
      </c>
      <c r="F49" s="118">
        <v>2.2770575105859972E-5</v>
      </c>
      <c r="G49" s="117"/>
      <c r="H49" s="117">
        <f t="shared" si="8"/>
        <v>2.93549013788863E-3</v>
      </c>
      <c r="I49" s="117">
        <f t="shared" si="9"/>
        <v>0.28253168846273619</v>
      </c>
      <c r="J49" s="117">
        <f t="shared" si="10"/>
        <v>0.28268636753136694</v>
      </c>
      <c r="K49" s="117">
        <f t="shared" si="11"/>
        <v>0.28253168846273619</v>
      </c>
      <c r="L49" s="117">
        <f t="shared" si="12"/>
        <v>0.28311194840380965</v>
      </c>
      <c r="M49" s="120">
        <f t="shared" si="14"/>
        <v>0.28268636753136694</v>
      </c>
      <c r="O49" s="72">
        <f t="shared" si="13"/>
        <v>-5.4717554999750284</v>
      </c>
      <c r="Q49" s="70">
        <f t="shared" si="7"/>
        <v>1024.4967076916491</v>
      </c>
      <c r="R49" s="70"/>
    </row>
    <row r="50" spans="1:18" x14ac:dyDescent="0.25">
      <c r="A50" s="12" t="s">
        <v>2762</v>
      </c>
      <c r="B50" s="87">
        <v>156</v>
      </c>
      <c r="C50" s="115">
        <v>3.2532517954352194E-3</v>
      </c>
      <c r="D50" s="116">
        <v>2.6943894316248446E-4</v>
      </c>
      <c r="E50" s="117">
        <v>0.28253772581462039</v>
      </c>
      <c r="F50" s="118">
        <v>1.8233199834393492E-5</v>
      </c>
      <c r="G50" s="117"/>
      <c r="H50" s="117">
        <f t="shared" si="8"/>
        <v>2.9167655070827525E-3</v>
      </c>
      <c r="I50" s="117">
        <f t="shared" si="9"/>
        <v>0.28252823684199763</v>
      </c>
      <c r="J50" s="117">
        <f t="shared" si="10"/>
        <v>0.28268699667896202</v>
      </c>
      <c r="K50" s="117">
        <f t="shared" si="11"/>
        <v>0.28252823684199763</v>
      </c>
      <c r="L50" s="117">
        <f t="shared" si="12"/>
        <v>0.28311266952679126</v>
      </c>
      <c r="M50" s="120">
        <f t="shared" si="14"/>
        <v>0.28268699667896202</v>
      </c>
      <c r="O50" s="72">
        <f t="shared" si="13"/>
        <v>-5.6160997438692295</v>
      </c>
      <c r="Q50" s="70">
        <f t="shared" si="7"/>
        <v>1033.9989674953445</v>
      </c>
      <c r="R50" s="70"/>
    </row>
    <row r="51" spans="1:18" x14ac:dyDescent="0.25">
      <c r="A51" s="12" t="s">
        <v>2763</v>
      </c>
      <c r="B51" s="87">
        <v>153</v>
      </c>
      <c r="C51" s="115">
        <v>4.0088564300401162E-3</v>
      </c>
      <c r="D51" s="116">
        <v>2.7617078707838316E-4</v>
      </c>
      <c r="E51" s="117">
        <v>0.28255819417922018</v>
      </c>
      <c r="F51" s="118">
        <v>2.8045402855564249E-5</v>
      </c>
      <c r="G51" s="117"/>
      <c r="H51" s="117">
        <f t="shared" si="8"/>
        <v>2.860593712152415E-3</v>
      </c>
      <c r="I51" s="117">
        <f t="shared" si="9"/>
        <v>0.28254672646972351</v>
      </c>
      <c r="J51" s="117">
        <f t="shared" si="10"/>
        <v>0.28268888405127168</v>
      </c>
      <c r="K51" s="117">
        <f t="shared" si="11"/>
        <v>0.28254672646972351</v>
      </c>
      <c r="L51" s="117">
        <f t="shared" si="12"/>
        <v>0.28311483281495758</v>
      </c>
      <c r="M51" s="120">
        <f t="shared" si="14"/>
        <v>0.28268888405127168</v>
      </c>
      <c r="O51" s="72">
        <f t="shared" si="13"/>
        <v>-5.0287644675262033</v>
      </c>
      <c r="Q51" s="70">
        <f t="shared" si="7"/>
        <v>1025.2581488587091</v>
      </c>
      <c r="R51" s="70"/>
    </row>
    <row r="52" spans="1:18" x14ac:dyDescent="0.25">
      <c r="A52" s="12"/>
      <c r="B52" s="87"/>
      <c r="C52" s="115"/>
      <c r="D52" s="116"/>
      <c r="E52" s="117"/>
      <c r="F52" s="118"/>
      <c r="G52" s="117"/>
      <c r="H52" s="117"/>
      <c r="I52" s="117"/>
      <c r="J52" s="117"/>
      <c r="K52" s="117"/>
      <c r="L52" s="117"/>
      <c r="M52" s="117"/>
      <c r="O52" s="72"/>
      <c r="Q52" s="70"/>
      <c r="R52" s="70"/>
    </row>
    <row r="53" spans="1:18" x14ac:dyDescent="0.25">
      <c r="A53" s="12" t="s">
        <v>2764</v>
      </c>
      <c r="B53" s="87">
        <v>149</v>
      </c>
      <c r="C53" s="115">
        <v>4.1820205776245912E-3</v>
      </c>
      <c r="D53" s="116">
        <v>2.9197613594425916E-4</v>
      </c>
      <c r="E53" s="117">
        <v>0.28257722274685299</v>
      </c>
      <c r="F53" s="118">
        <v>1.3221132056642506E-5</v>
      </c>
      <c r="G53" s="117"/>
      <c r="H53" s="117">
        <f t="shared" si="8"/>
        <v>2.7857028794724403E-3</v>
      </c>
      <c r="I53" s="117">
        <f t="shared" si="9"/>
        <v>0.28256557288008788</v>
      </c>
      <c r="J53" s="117">
        <f t="shared" si="10"/>
        <v>0.28269140038324975</v>
      </c>
      <c r="K53" s="117">
        <f t="shared" si="11"/>
        <v>0.28256557288008788</v>
      </c>
      <c r="L53" s="117">
        <f t="shared" si="12"/>
        <v>0.28311771701070576</v>
      </c>
      <c r="M53" s="120">
        <f t="shared" si="14"/>
        <v>0.28269140038324975</v>
      </c>
      <c r="O53" s="72">
        <f t="shared" si="13"/>
        <v>-4.4510552139642723</v>
      </c>
      <c r="Q53" s="70">
        <f t="shared" si="7"/>
        <v>1001.2494825536979</v>
      </c>
      <c r="R53" s="70"/>
    </row>
    <row r="54" spans="1:18" x14ac:dyDescent="0.25">
      <c r="A54" s="12" t="s">
        <v>2765</v>
      </c>
      <c r="B54" s="87">
        <v>156</v>
      </c>
      <c r="C54" s="115">
        <v>8.1211039366098151E-3</v>
      </c>
      <c r="D54" s="116">
        <v>7.1410982370216137E-4</v>
      </c>
      <c r="E54" s="117">
        <v>0.28257251857885596</v>
      </c>
      <c r="F54" s="118">
        <v>2.4765178410776788E-5</v>
      </c>
      <c r="G54" s="117"/>
      <c r="H54" s="117">
        <f t="shared" si="8"/>
        <v>2.9167655070827525E-3</v>
      </c>
      <c r="I54" s="117">
        <f t="shared" si="9"/>
        <v>0.28254883122301422</v>
      </c>
      <c r="J54" s="117">
        <f t="shared" si="10"/>
        <v>0.28268699667896202</v>
      </c>
      <c r="K54" s="117">
        <f t="shared" si="11"/>
        <v>0.28254883122301422</v>
      </c>
      <c r="L54" s="117">
        <f t="shared" si="12"/>
        <v>0.28311266952679126</v>
      </c>
      <c r="M54" s="120">
        <f t="shared" si="14"/>
        <v>0.28268699667896202</v>
      </c>
      <c r="O54" s="72">
        <f t="shared" si="13"/>
        <v>-4.8875773406975576</v>
      </c>
      <c r="Q54" s="70">
        <f t="shared" si="7"/>
        <v>1137.7829751501836</v>
      </c>
      <c r="R54" s="70"/>
    </row>
    <row r="55" spans="1:18" x14ac:dyDescent="0.25">
      <c r="A55" s="12" t="s">
        <v>2766</v>
      </c>
      <c r="B55" s="87">
        <v>152</v>
      </c>
      <c r="C55" s="115">
        <v>1.6466277168394744E-3</v>
      </c>
      <c r="D55" s="116">
        <v>2.1785032225499104E-4</v>
      </c>
      <c r="E55" s="117">
        <v>0.28254231763413862</v>
      </c>
      <c r="F55" s="118">
        <v>1.539535000103102E-5</v>
      </c>
      <c r="G55" s="117"/>
      <c r="H55" s="117">
        <f t="shared" si="8"/>
        <v>2.8418704796497885E-3</v>
      </c>
      <c r="I55" s="117">
        <f t="shared" si="9"/>
        <v>0.28253763813143917</v>
      </c>
      <c r="J55" s="117">
        <f t="shared" si="10"/>
        <v>0.28268951315188379</v>
      </c>
      <c r="K55" s="117">
        <f t="shared" si="11"/>
        <v>0.28253763813143917</v>
      </c>
      <c r="L55" s="117">
        <f t="shared" si="12"/>
        <v>0.28311555388408771</v>
      </c>
      <c r="M55" s="120">
        <f t="shared" si="14"/>
        <v>0.28268951315188379</v>
      </c>
      <c r="O55" s="72">
        <f t="shared" si="13"/>
        <v>-5.3725028124063101</v>
      </c>
      <c r="Q55" s="70">
        <f t="shared" si="7"/>
        <v>982.800212867239</v>
      </c>
      <c r="R55" s="70"/>
    </row>
    <row r="56" spans="1:18" x14ac:dyDescent="0.25">
      <c r="A56" s="12" t="s">
        <v>2767</v>
      </c>
      <c r="B56" s="87">
        <v>149</v>
      </c>
      <c r="C56" s="115">
        <v>4.9591090784789462E-3</v>
      </c>
      <c r="D56" s="116">
        <v>1.8362980752314626E-4</v>
      </c>
      <c r="E56" s="117">
        <v>0.28258586269972069</v>
      </c>
      <c r="F56" s="118">
        <v>1.0217305084522836E-5</v>
      </c>
      <c r="G56" s="117"/>
      <c r="H56" s="117">
        <f t="shared" si="8"/>
        <v>2.7857028794724403E-3</v>
      </c>
      <c r="I56" s="117">
        <f t="shared" si="9"/>
        <v>0.28257204809528114</v>
      </c>
      <c r="J56" s="117">
        <f t="shared" si="10"/>
        <v>0.28269140038324975</v>
      </c>
      <c r="K56" s="117">
        <f t="shared" si="11"/>
        <v>0.28257204809528114</v>
      </c>
      <c r="L56" s="117">
        <f t="shared" si="12"/>
        <v>0.28311771701070576</v>
      </c>
      <c r="M56" s="120">
        <f t="shared" si="14"/>
        <v>0.28269140038324975</v>
      </c>
      <c r="O56" s="72">
        <f t="shared" si="13"/>
        <v>-4.2219992474767931</v>
      </c>
      <c r="Q56" s="70">
        <f t="shared" si="7"/>
        <v>1010.6854154457467</v>
      </c>
      <c r="R56" s="70"/>
    </row>
    <row r="57" spans="1:18" x14ac:dyDescent="0.25">
      <c r="A57" s="12" t="s">
        <v>2768</v>
      </c>
      <c r="B57" s="87">
        <v>151</v>
      </c>
      <c r="C57" s="115">
        <v>5.2709074952890138E-3</v>
      </c>
      <c r="D57" s="116">
        <v>1.9195011189344942E-4</v>
      </c>
      <c r="E57" s="117">
        <v>0.28255326610789572</v>
      </c>
      <c r="F57" s="118">
        <v>2.5742841168611181E-5</v>
      </c>
      <c r="G57" s="117"/>
      <c r="H57" s="117">
        <f t="shared" si="8"/>
        <v>2.8231475967066544E-3</v>
      </c>
      <c r="I57" s="117">
        <f t="shared" si="9"/>
        <v>0.28253838555806793</v>
      </c>
      <c r="J57" s="117">
        <f t="shared" si="10"/>
        <v>0.28269014224075067</v>
      </c>
      <c r="K57" s="117">
        <f t="shared" si="11"/>
        <v>0.28253838555806793</v>
      </c>
      <c r="L57" s="117">
        <f t="shared" si="12"/>
        <v>0.28311627493975566</v>
      </c>
      <c r="M57" s="120">
        <f t="shared" si="14"/>
        <v>0.28269014224075067</v>
      </c>
      <c r="O57" s="72">
        <f t="shared" si="13"/>
        <v>-5.3683047268593409</v>
      </c>
      <c r="Q57" s="70">
        <f t="shared" si="7"/>
        <v>1071.5836099578526</v>
      </c>
      <c r="R57" s="70"/>
    </row>
    <row r="58" spans="1:18" x14ac:dyDescent="0.25">
      <c r="A58" s="12" t="s">
        <v>2769</v>
      </c>
      <c r="B58" s="87">
        <v>149</v>
      </c>
      <c r="C58" s="115">
        <v>1.430063093775654E-3</v>
      </c>
      <c r="D58" s="116">
        <v>1.0993366583732785E-4</v>
      </c>
      <c r="E58" s="117">
        <v>0.28254142378187891</v>
      </c>
      <c r="F58" s="118">
        <v>9.2743729942370504E-6</v>
      </c>
      <c r="G58" s="117"/>
      <c r="H58" s="117">
        <f t="shared" si="8"/>
        <v>2.7857028794724403E-3</v>
      </c>
      <c r="I58" s="117">
        <f t="shared" si="9"/>
        <v>0.28253744005100073</v>
      </c>
      <c r="J58" s="117">
        <f t="shared" si="10"/>
        <v>0.28269140038324975</v>
      </c>
      <c r="K58" s="117">
        <f t="shared" si="11"/>
        <v>0.28253744005100073</v>
      </c>
      <c r="L58" s="117">
        <f t="shared" si="12"/>
        <v>0.28311771701070576</v>
      </c>
      <c r="M58" s="120">
        <f t="shared" si="14"/>
        <v>0.28269140038324975</v>
      </c>
      <c r="O58" s="72">
        <f t="shared" si="13"/>
        <v>-5.4462333145011144</v>
      </c>
      <c r="Q58" s="70">
        <f t="shared" si="7"/>
        <v>978.38027660518924</v>
      </c>
      <c r="R58" s="70"/>
    </row>
    <row r="59" spans="1:18" x14ac:dyDescent="0.25">
      <c r="A59" s="12" t="s">
        <v>2770</v>
      </c>
      <c r="B59" s="87">
        <v>153</v>
      </c>
      <c r="C59" s="115">
        <v>2.950012519767209E-3</v>
      </c>
      <c r="D59" s="116">
        <v>8.8798931493875305E-5</v>
      </c>
      <c r="E59" s="117">
        <v>0.28257656030731249</v>
      </c>
      <c r="F59" s="118">
        <v>1.8822523797770481E-5</v>
      </c>
      <c r="G59" s="117"/>
      <c r="H59" s="117">
        <f t="shared" si="8"/>
        <v>2.860593712152415E-3</v>
      </c>
      <c r="I59" s="117">
        <f t="shared" si="9"/>
        <v>0.28256812152004768</v>
      </c>
      <c r="J59" s="117">
        <f t="shared" si="10"/>
        <v>0.28268888405127168</v>
      </c>
      <c r="K59" s="117">
        <f t="shared" si="11"/>
        <v>0.28256812152004768</v>
      </c>
      <c r="L59" s="117">
        <f t="shared" si="12"/>
        <v>0.28311483281495758</v>
      </c>
      <c r="M59" s="120">
        <f t="shared" si="14"/>
        <v>0.28268888405127168</v>
      </c>
      <c r="O59" s="72">
        <f t="shared" si="13"/>
        <v>-4.2719235894006502</v>
      </c>
      <c r="Q59" s="70">
        <f t="shared" si="7"/>
        <v>967.85328478634199</v>
      </c>
      <c r="R59" s="70"/>
    </row>
    <row r="60" spans="1:18" x14ac:dyDescent="0.25">
      <c r="A60" s="12" t="s">
        <v>2771</v>
      </c>
      <c r="B60" s="87">
        <v>156</v>
      </c>
      <c r="C60" s="115">
        <v>3.9026259376699168E-3</v>
      </c>
      <c r="D60" s="116">
        <v>3.1081032709209859E-4</v>
      </c>
      <c r="E60" s="117">
        <v>0.28257615743826503</v>
      </c>
      <c r="F60" s="118">
        <v>1.8557145059967353E-5</v>
      </c>
      <c r="G60" s="117"/>
      <c r="H60" s="117">
        <f t="shared" si="8"/>
        <v>2.9167655070827525E-3</v>
      </c>
      <c r="I60" s="117">
        <f t="shared" si="9"/>
        <v>0.28256477439354299</v>
      </c>
      <c r="J60" s="117">
        <f t="shared" si="10"/>
        <v>0.28268699667896202</v>
      </c>
      <c r="K60" s="117">
        <f t="shared" si="11"/>
        <v>0.28256477439354299</v>
      </c>
      <c r="L60" s="117">
        <f t="shared" si="12"/>
        <v>0.28311266952679126</v>
      </c>
      <c r="M60" s="120">
        <f t="shared" si="14"/>
        <v>0.28268699667896202</v>
      </c>
      <c r="O60" s="72">
        <f t="shared" si="13"/>
        <v>-4.3235906445970862</v>
      </c>
      <c r="Q60" s="70">
        <f t="shared" si="7"/>
        <v>994.85944227269135</v>
      </c>
      <c r="R60" s="70"/>
    </row>
    <row r="61" spans="1:18" x14ac:dyDescent="0.25">
      <c r="A61" s="12" t="s">
        <v>2772</v>
      </c>
      <c r="B61" s="87">
        <v>149</v>
      </c>
      <c r="C61" s="115">
        <v>3.86561605708622E-3</v>
      </c>
      <c r="D61" s="116">
        <v>3.3157940881575797E-5</v>
      </c>
      <c r="E61" s="117">
        <v>0.28256408929931492</v>
      </c>
      <c r="F61" s="118">
        <v>8.43991483058876E-6</v>
      </c>
      <c r="G61" s="117"/>
      <c r="H61" s="117">
        <f t="shared" si="8"/>
        <v>2.7857028794724403E-3</v>
      </c>
      <c r="I61" s="117">
        <f t="shared" si="9"/>
        <v>0.28255332084153378</v>
      </c>
      <c r="J61" s="117">
        <f t="shared" si="10"/>
        <v>0.28269140038324975</v>
      </c>
      <c r="K61" s="117">
        <f t="shared" si="11"/>
        <v>0.28255332084153378</v>
      </c>
      <c r="L61" s="117">
        <f t="shared" si="12"/>
        <v>0.28311771701070576</v>
      </c>
      <c r="M61" s="120">
        <f t="shared" si="14"/>
        <v>0.28269140038324975</v>
      </c>
      <c r="O61" s="72">
        <f t="shared" si="13"/>
        <v>-4.8844620504462366</v>
      </c>
      <c r="Q61" s="70">
        <f t="shared" si="7"/>
        <v>1012.1172490578123</v>
      </c>
      <c r="R61" s="70"/>
    </row>
    <row r="62" spans="1:18" x14ac:dyDescent="0.25">
      <c r="A62" s="12" t="s">
        <v>2773</v>
      </c>
      <c r="B62" s="87">
        <v>155</v>
      </c>
      <c r="C62" s="115">
        <v>1.0087841632319308E-2</v>
      </c>
      <c r="D62" s="116">
        <v>4.2555976898376821E-4</v>
      </c>
      <c r="E62" s="117">
        <v>0.28264965174374279</v>
      </c>
      <c r="F62" s="118">
        <v>1.5672501913216536E-5</v>
      </c>
      <c r="G62" s="117"/>
      <c r="H62" s="117">
        <f t="shared" si="8"/>
        <v>2.8980412258623467E-3</v>
      </c>
      <c r="I62" s="117">
        <f t="shared" si="9"/>
        <v>0.28262041676281235</v>
      </c>
      <c r="J62" s="117">
        <f t="shared" si="10"/>
        <v>0.28268762581481105</v>
      </c>
      <c r="K62" s="117">
        <f t="shared" si="11"/>
        <v>0.28262041676281235</v>
      </c>
      <c r="L62" s="117">
        <f t="shared" si="12"/>
        <v>0.28311339063630958</v>
      </c>
      <c r="M62" s="120">
        <f t="shared" si="14"/>
        <v>0.28268762581481105</v>
      </c>
      <c r="O62" s="72">
        <f t="shared" si="13"/>
        <v>-2.3775024394845357</v>
      </c>
      <c r="Q62" s="70">
        <f t="shared" si="7"/>
        <v>1073.3468962246257</v>
      </c>
      <c r="R62" s="70"/>
    </row>
    <row r="63" spans="1:18" x14ac:dyDescent="0.25">
      <c r="A63" s="12"/>
      <c r="B63" s="87"/>
      <c r="C63" s="115"/>
      <c r="D63" s="116"/>
      <c r="E63" s="117"/>
      <c r="F63" s="118"/>
      <c r="G63" s="117"/>
      <c r="H63" s="117"/>
      <c r="I63" s="117"/>
      <c r="J63" s="117"/>
      <c r="K63" s="117"/>
      <c r="L63" s="117"/>
      <c r="M63" s="117"/>
      <c r="O63" s="72"/>
      <c r="Q63" s="70"/>
      <c r="R63" s="70"/>
    </row>
    <row r="64" spans="1:18" x14ac:dyDescent="0.25">
      <c r="A64" s="12" t="s">
        <v>2774</v>
      </c>
      <c r="B64" s="87">
        <v>157</v>
      </c>
      <c r="C64" s="115">
        <v>5.7326866066171782E-3</v>
      </c>
      <c r="D64" s="116">
        <v>2.2939225111941736E-4</v>
      </c>
      <c r="E64" s="117">
        <v>0.28253244467498267</v>
      </c>
      <c r="F64" s="118">
        <v>9.9287316921770118E-6</v>
      </c>
      <c r="G64" s="117"/>
      <c r="H64" s="117">
        <f t="shared" si="8"/>
        <v>2.93549013788863E-3</v>
      </c>
      <c r="I64" s="117">
        <f t="shared" si="9"/>
        <v>0.28251561642998535</v>
      </c>
      <c r="J64" s="117">
        <f t="shared" si="10"/>
        <v>0.28268636753136694</v>
      </c>
      <c r="K64" s="117">
        <f t="shared" si="11"/>
        <v>0.28251561642998535</v>
      </c>
      <c r="L64" s="117">
        <f t="shared" si="12"/>
        <v>0.28311194840380965</v>
      </c>
      <c r="M64" s="120">
        <f t="shared" si="14"/>
        <v>0.28268636753136694</v>
      </c>
      <c r="O64" s="72">
        <f t="shared" si="13"/>
        <v>-6.040301938601278</v>
      </c>
      <c r="Q64" s="70">
        <f t="shared" si="7"/>
        <v>1119.8564063731867</v>
      </c>
      <c r="R64" s="70"/>
    </row>
    <row r="65" spans="1:18" x14ac:dyDescent="0.25">
      <c r="A65" s="12" t="s">
        <v>2775</v>
      </c>
      <c r="B65" s="87">
        <v>155</v>
      </c>
      <c r="C65" s="115">
        <v>2.9096300793956093E-3</v>
      </c>
      <c r="D65" s="116">
        <v>7.5081454261711656E-5</v>
      </c>
      <c r="E65" s="117">
        <v>0.28253313769514588</v>
      </c>
      <c r="F65" s="118">
        <v>1.2932949954454264E-5</v>
      </c>
      <c r="G65" s="117"/>
      <c r="H65" s="117">
        <f t="shared" si="8"/>
        <v>2.8980412258623467E-3</v>
      </c>
      <c r="I65" s="117">
        <f t="shared" si="9"/>
        <v>0.2825247054672238</v>
      </c>
      <c r="J65" s="117">
        <f t="shared" si="10"/>
        <v>0.28268762581481105</v>
      </c>
      <c r="K65" s="117">
        <f t="shared" si="11"/>
        <v>0.2825247054672238</v>
      </c>
      <c r="L65" s="117">
        <f t="shared" si="12"/>
        <v>0.28311339063630958</v>
      </c>
      <c r="M65" s="120">
        <f t="shared" si="14"/>
        <v>0.28268762581481105</v>
      </c>
      <c r="O65" s="72">
        <f t="shared" si="13"/>
        <v>-5.7632642078919716</v>
      </c>
      <c r="Q65" s="70">
        <f t="shared" si="7"/>
        <v>1030.8853958097429</v>
      </c>
      <c r="R65" s="70"/>
    </row>
    <row r="66" spans="1:18" x14ac:dyDescent="0.25">
      <c r="A66" s="12" t="s">
        <v>2776</v>
      </c>
      <c r="B66" s="122">
        <v>634</v>
      </c>
      <c r="C66" s="115">
        <v>1.3230342062560026E-3</v>
      </c>
      <c r="D66" s="116">
        <v>4.760204656547135E-5</v>
      </c>
      <c r="E66" s="117">
        <v>0.28240064397919612</v>
      </c>
      <c r="F66" s="118">
        <v>1.4290063347744931E-5</v>
      </c>
      <c r="G66" s="117"/>
      <c r="H66" s="117">
        <f t="shared" si="8"/>
        <v>1.1907111907547341E-2</v>
      </c>
      <c r="I66" s="117">
        <f t="shared" si="9"/>
        <v>0.28238489046284471</v>
      </c>
      <c r="J66" s="117">
        <f t="shared" si="10"/>
        <v>0.28238492103990642</v>
      </c>
      <c r="K66" s="117">
        <f t="shared" si="11"/>
        <v>0.28238489046284471</v>
      </c>
      <c r="L66" s="117">
        <f t="shared" si="12"/>
        <v>0.28276643330621654</v>
      </c>
      <c r="M66" s="120">
        <f t="shared" si="14"/>
        <v>0.28238492103990642</v>
      </c>
      <c r="O66" s="72">
        <f t="shared" si="13"/>
        <v>-1.0828149610286886E-3</v>
      </c>
      <c r="Q66" s="121">
        <f t="shared" si="7"/>
        <v>1174.3210243866802</v>
      </c>
      <c r="R66" s="70"/>
    </row>
    <row r="67" spans="1:18" x14ac:dyDescent="0.25">
      <c r="A67" s="12" t="s">
        <v>2777</v>
      </c>
      <c r="B67" s="122">
        <v>2680</v>
      </c>
      <c r="C67" s="115">
        <v>3.2457544758845206E-3</v>
      </c>
      <c r="D67" s="116">
        <v>1.1435781315744156E-4</v>
      </c>
      <c r="E67" s="117">
        <v>0.2811619685399121</v>
      </c>
      <c r="F67" s="118">
        <v>2.0569932599776361E-5</v>
      </c>
      <c r="G67" s="117"/>
      <c r="H67" s="117">
        <f t="shared" si="8"/>
        <v>5.130852229323235E-2</v>
      </c>
      <c r="I67" s="117">
        <f t="shared" si="9"/>
        <v>0.28099543367402779</v>
      </c>
      <c r="J67" s="117">
        <f t="shared" si="10"/>
        <v>0.28106103365094742</v>
      </c>
      <c r="K67" s="117">
        <f>E67-(C67*H67)</f>
        <v>0.28099543367402779</v>
      </c>
      <c r="L67" s="117">
        <f t="shared" si="12"/>
        <v>0.28124900618944304</v>
      </c>
      <c r="M67" s="120">
        <f t="shared" si="14"/>
        <v>0.28106103365094742</v>
      </c>
      <c r="O67" s="72">
        <f t="shared" si="13"/>
        <v>-2.3340118004799848</v>
      </c>
      <c r="Q67" s="121">
        <f t="shared" si="7"/>
        <v>3045.0795656412784</v>
      </c>
      <c r="R67" s="70"/>
    </row>
    <row r="68" spans="1:18" x14ac:dyDescent="0.25">
      <c r="A68" s="12" t="s">
        <v>2778</v>
      </c>
      <c r="B68" s="87">
        <v>154</v>
      </c>
      <c r="C68" s="115">
        <v>3.6846543824098992E-3</v>
      </c>
      <c r="D68" s="116">
        <v>8.0305740456725134E-5</v>
      </c>
      <c r="E68" s="117">
        <v>0.28253351085790884</v>
      </c>
      <c r="F68" s="118">
        <v>1.0885826219311161E-5</v>
      </c>
      <c r="G68" s="117"/>
      <c r="H68" s="117">
        <f t="shared" si="8"/>
        <v>2.8793172942211953E-3</v>
      </c>
      <c r="I68" s="117">
        <f t="shared" si="9"/>
        <v>0.28252290156882232</v>
      </c>
      <c r="J68" s="117">
        <f t="shared" si="10"/>
        <v>0.2826882549389142</v>
      </c>
      <c r="K68" s="117">
        <f t="shared" si="11"/>
        <v>0.28252290156882232</v>
      </c>
      <c r="L68" s="117">
        <f t="shared" si="12"/>
        <v>0.28311411173236495</v>
      </c>
      <c r="M68" s="120">
        <f t="shared" si="14"/>
        <v>0.2826882549389142</v>
      </c>
      <c r="O68" s="72">
        <f t="shared" si="13"/>
        <v>-5.8493187178088046</v>
      </c>
      <c r="Q68" s="70">
        <f t="shared" si="7"/>
        <v>1053.0391313086284</v>
      </c>
      <c r="R68" s="70"/>
    </row>
    <row r="69" spans="1:18" x14ac:dyDescent="0.25">
      <c r="A69" s="12" t="s">
        <v>2779</v>
      </c>
      <c r="B69" s="87">
        <v>155</v>
      </c>
      <c r="C69" s="115">
        <v>8.0711115527345254E-3</v>
      </c>
      <c r="D69" s="116">
        <v>4.6867476735841198E-4</v>
      </c>
      <c r="E69" s="117">
        <v>0.2825916024064084</v>
      </c>
      <c r="F69" s="118">
        <v>1.3794823742119167E-5</v>
      </c>
      <c r="G69" s="117"/>
      <c r="H69" s="117">
        <f t="shared" si="8"/>
        <v>2.8980412258623467E-3</v>
      </c>
      <c r="I69" s="117">
        <f t="shared" si="9"/>
        <v>0.28256821199239007</v>
      </c>
      <c r="J69" s="117">
        <f t="shared" si="10"/>
        <v>0.28268762581481105</v>
      </c>
      <c r="K69" s="117">
        <f t="shared" si="11"/>
        <v>0.28256821199239007</v>
      </c>
      <c r="L69" s="117">
        <f t="shared" si="12"/>
        <v>0.28311339063630958</v>
      </c>
      <c r="M69" s="120">
        <f t="shared" si="14"/>
        <v>0.28268762581481105</v>
      </c>
      <c r="O69" s="72">
        <f t="shared" si="13"/>
        <v>-4.2242323864294384</v>
      </c>
      <c r="Q69" s="70">
        <f t="shared" si="7"/>
        <v>1103.0499397672804</v>
      </c>
      <c r="R69" s="70"/>
    </row>
    <row r="70" spans="1:18" x14ac:dyDescent="0.25">
      <c r="A70" s="12" t="s">
        <v>2780</v>
      </c>
      <c r="B70" s="87">
        <v>154</v>
      </c>
      <c r="C70" s="115">
        <v>2.4825846136100642E-3</v>
      </c>
      <c r="D70" s="116">
        <v>1.539293501629663E-4</v>
      </c>
      <c r="E70" s="117">
        <v>0.28253405963497941</v>
      </c>
      <c r="F70" s="118">
        <v>1.0585742237066166E-5</v>
      </c>
      <c r="G70" s="117"/>
      <c r="H70" s="117">
        <f t="shared" si="8"/>
        <v>2.8793172942211953E-3</v>
      </c>
      <c r="I70" s="117">
        <f t="shared" si="9"/>
        <v>0.2825269114861671</v>
      </c>
      <c r="J70" s="117">
        <f t="shared" si="10"/>
        <v>0.2826882549389142</v>
      </c>
      <c r="K70" s="117">
        <f t="shared" si="11"/>
        <v>0.2825269114861671</v>
      </c>
      <c r="L70" s="117">
        <f t="shared" si="12"/>
        <v>0.28311411173236495</v>
      </c>
      <c r="M70" s="120">
        <f t="shared" si="14"/>
        <v>0.2826882549389142</v>
      </c>
      <c r="O70" s="72">
        <f t="shared" si="13"/>
        <v>-5.7074692679381922</v>
      </c>
      <c r="Q70" s="70">
        <f t="shared" si="7"/>
        <v>1017.4373348542518</v>
      </c>
      <c r="R70" s="70"/>
    </row>
    <row r="71" spans="1:18" x14ac:dyDescent="0.25">
      <c r="A71" s="12" t="s">
        <v>2781</v>
      </c>
      <c r="B71" s="87">
        <v>155</v>
      </c>
      <c r="C71" s="115">
        <v>4.5682017222630237E-3</v>
      </c>
      <c r="D71" s="116">
        <v>1.1853513623529849E-4</v>
      </c>
      <c r="E71" s="117">
        <v>0.28254014775414932</v>
      </c>
      <c r="F71" s="118">
        <v>1.0824382124596473E-5</v>
      </c>
      <c r="G71" s="117"/>
      <c r="H71" s="117">
        <f t="shared" si="8"/>
        <v>2.8980412258623467E-3</v>
      </c>
      <c r="I71" s="117">
        <f t="shared" si="9"/>
        <v>0.28252690891723015</v>
      </c>
      <c r="J71" s="117">
        <f t="shared" si="10"/>
        <v>0.28268762581481105</v>
      </c>
      <c r="K71" s="117">
        <f t="shared" si="11"/>
        <v>0.28252690891723015</v>
      </c>
      <c r="L71" s="117">
        <f t="shared" si="12"/>
        <v>0.28311339063630958</v>
      </c>
      <c r="M71" s="120">
        <f t="shared" si="14"/>
        <v>0.28268762581481105</v>
      </c>
      <c r="O71" s="72">
        <f t="shared" si="13"/>
        <v>-5.6853177466698046</v>
      </c>
      <c r="Q71" s="70">
        <f t="shared" si="7"/>
        <v>1069.9102382295673</v>
      </c>
      <c r="R71" s="70"/>
    </row>
    <row r="72" spans="1:18" x14ac:dyDescent="0.25">
      <c r="A72" s="12" t="s">
        <v>2782</v>
      </c>
      <c r="B72" s="87">
        <v>152</v>
      </c>
      <c r="C72" s="115">
        <v>5.0790010666445081E-3</v>
      </c>
      <c r="D72" s="116">
        <v>3.163657001916702E-4</v>
      </c>
      <c r="E72" s="117">
        <v>0.28254159324522798</v>
      </c>
      <c r="F72" s="118">
        <v>1.2842939479336189E-5</v>
      </c>
      <c r="G72" s="117"/>
      <c r="H72" s="117">
        <f t="shared" si="8"/>
        <v>2.8418704796497885E-3</v>
      </c>
      <c r="I72" s="117">
        <f t="shared" si="9"/>
        <v>0.2825271593820306</v>
      </c>
      <c r="J72" s="117">
        <f t="shared" si="10"/>
        <v>0.28268951315188379</v>
      </c>
      <c r="K72" s="117">
        <f t="shared" si="11"/>
        <v>0.2825271593820306</v>
      </c>
      <c r="L72" s="117">
        <f t="shared" si="12"/>
        <v>0.28311555388408771</v>
      </c>
      <c r="M72" s="120">
        <f t="shared" si="14"/>
        <v>0.28268951315188379</v>
      </c>
      <c r="O72" s="72">
        <f t="shared" si="13"/>
        <v>-5.7431833265764176</v>
      </c>
      <c r="Q72" s="70">
        <f t="shared" si="7"/>
        <v>1083.8226868095769</v>
      </c>
      <c r="R72" s="70"/>
    </row>
    <row r="73" spans="1:18" x14ac:dyDescent="0.25">
      <c r="A73" s="12"/>
      <c r="B73" s="87"/>
      <c r="C73" s="115"/>
      <c r="D73" s="116"/>
      <c r="E73" s="117"/>
      <c r="F73" s="118"/>
      <c r="G73" s="117"/>
      <c r="H73" s="117"/>
      <c r="I73" s="117"/>
      <c r="J73" s="117"/>
      <c r="K73" s="117"/>
      <c r="L73" s="117"/>
      <c r="M73" s="120"/>
      <c r="O73" s="72"/>
      <c r="Q73" s="70"/>
      <c r="R73" s="70"/>
    </row>
    <row r="74" spans="1:18" x14ac:dyDescent="0.25">
      <c r="A74" s="12" t="s">
        <v>2783</v>
      </c>
      <c r="B74" s="87">
        <v>151</v>
      </c>
      <c r="C74" s="115">
        <v>1.9596047523842927E-3</v>
      </c>
      <c r="D74" s="116">
        <v>1.6729870216844846E-4</v>
      </c>
      <c r="E74" s="117">
        <v>0.28251759383243091</v>
      </c>
      <c r="F74" s="118">
        <v>1.4235602456181471E-5</v>
      </c>
      <c r="G74" s="117"/>
      <c r="H74" s="117">
        <f t="shared" si="8"/>
        <v>2.8231475967066544E-3</v>
      </c>
      <c r="I74" s="117">
        <f t="shared" si="9"/>
        <v>0.28251206157898373</v>
      </c>
      <c r="J74" s="117">
        <f t="shared" si="10"/>
        <v>0.28269014224075067</v>
      </c>
      <c r="K74" s="117">
        <f t="shared" si="11"/>
        <v>0.28251206157898373</v>
      </c>
      <c r="L74" s="117">
        <f t="shared" si="12"/>
        <v>0.28311627493975566</v>
      </c>
      <c r="M74" s="120">
        <f t="shared" si="14"/>
        <v>0.28269014224075067</v>
      </c>
      <c r="O74" s="72">
        <f t="shared" si="13"/>
        <v>-6.2995002356780461</v>
      </c>
      <c r="Q74" s="70">
        <f t="shared" si="7"/>
        <v>1026.6908385105187</v>
      </c>
      <c r="R74" s="70"/>
    </row>
    <row r="75" spans="1:18" x14ac:dyDescent="0.25">
      <c r="A75" s="12" t="s">
        <v>2784</v>
      </c>
      <c r="B75" s="87">
        <v>153</v>
      </c>
      <c r="C75" s="115">
        <v>2.7872456165445509E-3</v>
      </c>
      <c r="D75" s="116">
        <v>2.1693854696099249E-4</v>
      </c>
      <c r="E75" s="117">
        <v>0.2825105717351491</v>
      </c>
      <c r="F75" s="118">
        <v>1.4193780824256245E-5</v>
      </c>
      <c r="G75" s="117"/>
      <c r="H75" s="117">
        <f t="shared" si="8"/>
        <v>2.860593712152415E-3</v>
      </c>
      <c r="I75" s="117">
        <f t="shared" si="9"/>
        <v>0.28250259855786419</v>
      </c>
      <c r="J75" s="117">
        <f t="shared" si="10"/>
        <v>0.28268888405127168</v>
      </c>
      <c r="K75" s="117">
        <f t="shared" si="11"/>
        <v>0.28250259855786419</v>
      </c>
      <c r="L75" s="117">
        <f t="shared" si="12"/>
        <v>0.28311483281495758</v>
      </c>
      <c r="M75" s="120">
        <f t="shared" si="14"/>
        <v>0.28268888405127168</v>
      </c>
      <c r="O75" s="72">
        <f t="shared" si="13"/>
        <v>-6.5897707309103826</v>
      </c>
      <c r="Q75" s="70">
        <f t="shared" si="7"/>
        <v>1060.5674065430474</v>
      </c>
      <c r="R75" s="70"/>
    </row>
    <row r="76" spans="1:18" x14ac:dyDescent="0.25">
      <c r="A76" s="12" t="s">
        <v>2785</v>
      </c>
      <c r="B76" s="87">
        <v>149</v>
      </c>
      <c r="C76" s="115">
        <v>3.6695029641140536E-3</v>
      </c>
      <c r="D76" s="116">
        <v>1.3813602010223153E-4</v>
      </c>
      <c r="E76" s="117">
        <v>0.28252917403835265</v>
      </c>
      <c r="F76" s="118">
        <v>1.6187290193766325E-5</v>
      </c>
      <c r="G76" s="117"/>
      <c r="H76" s="117">
        <f t="shared" si="8"/>
        <v>2.7857028794724403E-3</v>
      </c>
      <c r="I76" s="117">
        <f t="shared" si="9"/>
        <v>0.28251895189337928</v>
      </c>
      <c r="J76" s="117">
        <f t="shared" si="10"/>
        <v>0.28269140038324975</v>
      </c>
      <c r="K76" s="117">
        <f t="shared" si="11"/>
        <v>0.28251895189337928</v>
      </c>
      <c r="L76" s="117">
        <f t="shared" si="12"/>
        <v>0.28311771701070576</v>
      </c>
      <c r="M76" s="120">
        <f t="shared" si="14"/>
        <v>0.28269140038324975</v>
      </c>
      <c r="O76" s="72">
        <f t="shared" si="13"/>
        <v>-6.1002382681851763</v>
      </c>
      <c r="Q76" s="70">
        <f t="shared" si="7"/>
        <v>1059.1223532441404</v>
      </c>
      <c r="R76" s="70"/>
    </row>
    <row r="77" spans="1:18" x14ac:dyDescent="0.25">
      <c r="A77" s="12" t="s">
        <v>2786</v>
      </c>
      <c r="B77" s="87">
        <v>150</v>
      </c>
      <c r="C77" s="115">
        <v>4.9048454214884758E-3</v>
      </c>
      <c r="D77" s="116">
        <v>2.819345209484194E-4</v>
      </c>
      <c r="E77" s="117">
        <v>0.28254529390603106</v>
      </c>
      <c r="F77" s="118">
        <v>1.267571866847907E-5</v>
      </c>
      <c r="G77" s="117"/>
      <c r="H77" s="117">
        <f t="shared" si="8"/>
        <v>2.8044250633163514E-3</v>
      </c>
      <c r="I77" s="117">
        <f t="shared" si="9"/>
        <v>0.28253153863459934</v>
      </c>
      <c r="J77" s="117">
        <f t="shared" si="10"/>
        <v>0.28269077131787257</v>
      </c>
      <c r="K77" s="117">
        <f t="shared" si="11"/>
        <v>0.28253153863459934</v>
      </c>
      <c r="L77" s="117">
        <f t="shared" si="12"/>
        <v>0.28311699598196155</v>
      </c>
      <c r="M77" s="120">
        <f t="shared" si="14"/>
        <v>0.28269077131787257</v>
      </c>
      <c r="O77" s="72">
        <f t="shared" si="13"/>
        <v>-5.6327513816922803</v>
      </c>
      <c r="Q77" s="70">
        <f t="shared" si="7"/>
        <v>1072.4816187546942</v>
      </c>
      <c r="R77" s="70"/>
    </row>
    <row r="78" spans="1:18" x14ac:dyDescent="0.25">
      <c r="A78" s="12" t="s">
        <v>2787</v>
      </c>
      <c r="B78" s="87">
        <v>153</v>
      </c>
      <c r="C78" s="115">
        <v>3.1577835258842449E-3</v>
      </c>
      <c r="D78" s="116">
        <v>2.1256384864701261E-4</v>
      </c>
      <c r="E78" s="117">
        <v>0.28250744366294495</v>
      </c>
      <c r="F78" s="118">
        <v>1.3679821091697259E-5</v>
      </c>
      <c r="G78" s="117"/>
      <c r="H78" s="117">
        <f t="shared" si="8"/>
        <v>2.860593712152415E-3</v>
      </c>
      <c r="I78" s="117">
        <f t="shared" si="9"/>
        <v>0.28249841052724645</v>
      </c>
      <c r="J78" s="117">
        <f t="shared" si="10"/>
        <v>0.28268888405127168</v>
      </c>
      <c r="K78" s="117">
        <f t="shared" si="11"/>
        <v>0.28249841052724645</v>
      </c>
      <c r="L78" s="117">
        <f t="shared" si="12"/>
        <v>0.28311483281495758</v>
      </c>
      <c r="M78" s="120">
        <f t="shared" si="14"/>
        <v>0.28268888405127168</v>
      </c>
      <c r="O78" s="72">
        <f t="shared" si="13"/>
        <v>-6.7379205469819681</v>
      </c>
      <c r="Q78" s="70">
        <f t="shared" si="7"/>
        <v>1076.2174480496749</v>
      </c>
      <c r="R78" s="70"/>
    </row>
    <row r="79" spans="1:18" x14ac:dyDescent="0.25">
      <c r="A79" s="12" t="s">
        <v>2788</v>
      </c>
      <c r="B79" s="87">
        <v>150</v>
      </c>
      <c r="C79" s="115">
        <v>4.9730937467761891E-3</v>
      </c>
      <c r="D79" s="116">
        <v>3.0347365306853053E-4</v>
      </c>
      <c r="E79" s="117">
        <v>0.28252761783583408</v>
      </c>
      <c r="F79" s="118">
        <v>1.4266489176754102E-5</v>
      </c>
      <c r="G79" s="117"/>
      <c r="H79" s="117">
        <f t="shared" si="8"/>
        <v>2.8044250633163514E-3</v>
      </c>
      <c r="I79" s="117">
        <f t="shared" si="9"/>
        <v>0.28251367116708842</v>
      </c>
      <c r="J79" s="117">
        <f t="shared" si="10"/>
        <v>0.28269077131787257</v>
      </c>
      <c r="K79" s="117">
        <f t="shared" si="11"/>
        <v>0.28251367116708842</v>
      </c>
      <c r="L79" s="117">
        <f t="shared" si="12"/>
        <v>0.28311699598196155</v>
      </c>
      <c r="M79" s="120">
        <f t="shared" si="14"/>
        <v>0.28269077131787257</v>
      </c>
      <c r="O79" s="72">
        <f t="shared" si="13"/>
        <v>-6.2648012865273994</v>
      </c>
      <c r="Q79" s="70">
        <f t="shared" si="7"/>
        <v>1102.3031992337549</v>
      </c>
      <c r="R79" s="70"/>
    </row>
    <row r="80" spans="1:18" x14ac:dyDescent="0.25">
      <c r="A80" s="12" t="s">
        <v>2789</v>
      </c>
      <c r="B80" s="87">
        <v>150</v>
      </c>
      <c r="C80" s="115">
        <v>4.0889464383416802E-3</v>
      </c>
      <c r="D80" s="116">
        <v>2.4135433283025846E-4</v>
      </c>
      <c r="E80" s="117">
        <v>0.28251933227811082</v>
      </c>
      <c r="F80" s="118">
        <v>1.8070568337937948E-5</v>
      </c>
      <c r="G80" s="117"/>
      <c r="H80" s="117">
        <f t="shared" si="8"/>
        <v>2.8044250633163514E-3</v>
      </c>
      <c r="I80" s="117">
        <f t="shared" si="9"/>
        <v>0.28250786513423659</v>
      </c>
      <c r="J80" s="117">
        <f t="shared" si="10"/>
        <v>0.28269077131787257</v>
      </c>
      <c r="K80" s="117">
        <f t="shared" si="11"/>
        <v>0.28250786513423659</v>
      </c>
      <c r="L80" s="117">
        <f t="shared" si="12"/>
        <v>0.28311699598196155</v>
      </c>
      <c r="M80" s="120">
        <f t="shared" si="14"/>
        <v>0.28269077131787257</v>
      </c>
      <c r="O80" s="72">
        <f t="shared" si="13"/>
        <v>-6.4701858777804766</v>
      </c>
      <c r="Q80" s="70">
        <f t="shared" si="7"/>
        <v>1086.9075768837181</v>
      </c>
      <c r="R80" s="70"/>
    </row>
    <row r="81" spans="1:18" x14ac:dyDescent="0.25">
      <c r="A81" s="12" t="s">
        <v>2888</v>
      </c>
      <c r="B81" s="87">
        <v>150.30000000000001</v>
      </c>
      <c r="C81" s="115">
        <v>2.9660652604452829E-3</v>
      </c>
      <c r="D81" s="118">
        <v>1.2190537619569408E-4</v>
      </c>
      <c r="E81" s="117">
        <v>0.28252230314181581</v>
      </c>
      <c r="F81" s="118">
        <v>3.1028607199774959E-5</v>
      </c>
      <c r="G81" s="117"/>
      <c r="H81" s="117">
        <f t="shared" si="8"/>
        <v>2.8100417866308014E-3</v>
      </c>
      <c r="I81" s="117">
        <f t="shared" si="9"/>
        <v>0.28251396837449211</v>
      </c>
      <c r="J81" s="117">
        <f t="shared" si="10"/>
        <v>0.28269058259596919</v>
      </c>
      <c r="K81" s="117">
        <f t="shared" si="11"/>
        <v>0.28251396837449211</v>
      </c>
      <c r="L81" s="117">
        <f t="shared" si="12"/>
        <v>0.2831167796707133</v>
      </c>
      <c r="M81" s="120">
        <f t="shared" si="14"/>
        <v>0.28269058259596919</v>
      </c>
      <c r="O81" s="72">
        <f t="shared" si="13"/>
        <v>-6.2476160279278936</v>
      </c>
      <c r="Q81" s="70">
        <f t="shared" ref="Q81:Q144" si="15">(1/$B$5)*LN(((E81-$B$8)/(C81-$B$9))+1)</f>
        <v>1048.518220010594</v>
      </c>
      <c r="R81" s="70"/>
    </row>
    <row r="82" spans="1:18" x14ac:dyDescent="0.25">
      <c r="A82" s="12" t="s">
        <v>2889</v>
      </c>
      <c r="B82" s="87">
        <v>147.9</v>
      </c>
      <c r="C82" s="115">
        <v>5.1619582671248261E-3</v>
      </c>
      <c r="D82" s="118">
        <v>2.7127896054877508E-4</v>
      </c>
      <c r="E82" s="117">
        <v>0.28249356635643785</v>
      </c>
      <c r="F82" s="118">
        <v>6.2117588894075866E-5</v>
      </c>
      <c r="G82" s="117"/>
      <c r="H82" s="117">
        <f t="shared" si="8"/>
        <v>2.7651088809628188E-3</v>
      </c>
      <c r="I82" s="117">
        <f t="shared" si="9"/>
        <v>0.28247929297979024</v>
      </c>
      <c r="J82" s="117">
        <f t="shared" si="10"/>
        <v>0.28269209234159964</v>
      </c>
      <c r="K82" s="117">
        <f t="shared" si="11"/>
        <v>0.28247929297979024</v>
      </c>
      <c r="L82" s="117">
        <f t="shared" si="12"/>
        <v>0.28311851012677636</v>
      </c>
      <c r="M82" s="120">
        <f t="shared" si="14"/>
        <v>0.28269209234159964</v>
      </c>
      <c r="O82" s="72">
        <f t="shared" si="13"/>
        <v>-7.527602206582884</v>
      </c>
      <c r="Q82" s="70">
        <f t="shared" si="15"/>
        <v>1162.0229707962365</v>
      </c>
      <c r="R82" s="70"/>
    </row>
    <row r="83" spans="1:18" x14ac:dyDescent="0.25">
      <c r="A83" s="12" t="s">
        <v>2890</v>
      </c>
      <c r="B83" s="122">
        <v>544.29999999999995</v>
      </c>
      <c r="C83" s="115">
        <v>3.2607070013422955E-3</v>
      </c>
      <c r="D83" s="118">
        <v>1.8246968044585514E-4</v>
      </c>
      <c r="E83" s="117">
        <v>0.28242974863498976</v>
      </c>
      <c r="F83" s="118">
        <v>1.889209174344113E-5</v>
      </c>
      <c r="G83" s="117"/>
      <c r="H83" s="117">
        <f t="shared" si="8"/>
        <v>1.0213890293151451E-2</v>
      </c>
      <c r="I83" s="117">
        <f t="shared" si="9"/>
        <v>0.28239644413139992</v>
      </c>
      <c r="J83" s="117">
        <f t="shared" si="10"/>
        <v>0.28244181328615015</v>
      </c>
      <c r="K83" s="117">
        <f t="shared" si="11"/>
        <v>0.28239644413139992</v>
      </c>
      <c r="L83" s="117">
        <f t="shared" si="12"/>
        <v>0.28283164265703015</v>
      </c>
      <c r="M83" s="120">
        <f t="shared" si="14"/>
        <v>0.28244181328615015</v>
      </c>
      <c r="O83" s="72">
        <f t="shared" si="13"/>
        <v>-1.6063186332915258</v>
      </c>
      <c r="Q83" s="121">
        <f t="shared" si="15"/>
        <v>1194.9005342339947</v>
      </c>
      <c r="R83" s="70"/>
    </row>
    <row r="84" spans="1:18" x14ac:dyDescent="0.25">
      <c r="A84" s="12" t="s">
        <v>2891</v>
      </c>
      <c r="B84" s="87">
        <v>154.4</v>
      </c>
      <c r="C84" s="115">
        <v>3.6744827784405383E-3</v>
      </c>
      <c r="D84" s="118">
        <v>7.2875892487778528E-5</v>
      </c>
      <c r="E84" s="117">
        <v>0.28244166956610767</v>
      </c>
      <c r="F84" s="118">
        <v>4.2550268419233161E-5</v>
      </c>
      <c r="G84" s="117"/>
      <c r="H84" s="117">
        <f t="shared" si="8"/>
        <v>2.8868068249285894E-3</v>
      </c>
      <c r="I84" s="117">
        <f t="shared" si="9"/>
        <v>0.28243106204414481</v>
      </c>
      <c r="J84" s="117">
        <f t="shared" si="10"/>
        <v>0.28268800329068239</v>
      </c>
      <c r="K84" s="117">
        <f t="shared" si="11"/>
        <v>0.28243106204414481</v>
      </c>
      <c r="L84" s="117">
        <f t="shared" si="12"/>
        <v>0.28311382329555834</v>
      </c>
      <c r="M84" s="120">
        <f t="shared" si="14"/>
        <v>0.28268800329068239</v>
      </c>
      <c r="O84" s="72">
        <f t="shared" si="13"/>
        <v>-9.0892165053557683</v>
      </c>
      <c r="Q84" s="70">
        <f t="shared" si="15"/>
        <v>1191.0116554856061</v>
      </c>
      <c r="R84" s="70"/>
    </row>
    <row r="85" spans="1:18" x14ac:dyDescent="0.25">
      <c r="A85" s="12" t="s">
        <v>2891</v>
      </c>
      <c r="B85" s="87">
        <v>154.4</v>
      </c>
      <c r="C85" s="115">
        <v>3.6107797920223806E-3</v>
      </c>
      <c r="D85" s="118">
        <v>7.2628326172029378E-5</v>
      </c>
      <c r="E85" s="117">
        <v>0.2824817305638242</v>
      </c>
      <c r="F85" s="118">
        <v>2.3809704182632448E-5</v>
      </c>
      <c r="G85" s="117"/>
      <c r="H85" s="117">
        <f t="shared" si="8"/>
        <v>2.8868068249285894E-3</v>
      </c>
      <c r="I85" s="117">
        <f t="shared" si="9"/>
        <v>0.28247130694007727</v>
      </c>
      <c r="J85" s="117">
        <f t="shared" si="10"/>
        <v>0.28268800329068239</v>
      </c>
      <c r="K85" s="117">
        <f t="shared" si="11"/>
        <v>0.28247130694007727</v>
      </c>
      <c r="L85" s="117">
        <f t="shared" si="12"/>
        <v>0.28311382329555834</v>
      </c>
      <c r="M85" s="120">
        <f t="shared" si="14"/>
        <v>0.28268800329068239</v>
      </c>
      <c r="O85" s="72">
        <f t="shared" si="13"/>
        <v>-7.6655658564428464</v>
      </c>
      <c r="Q85" s="70">
        <f t="shared" si="15"/>
        <v>1128.6971157193368</v>
      </c>
      <c r="R85" s="70"/>
    </row>
    <row r="86" spans="1:18" x14ac:dyDescent="0.25">
      <c r="A86" s="12" t="s">
        <v>2892</v>
      </c>
      <c r="B86" s="87">
        <v>146.9</v>
      </c>
      <c r="C86" s="115">
        <v>3.7873534877994591E-3</v>
      </c>
      <c r="D86" s="118">
        <v>1.0680226445252101E-4</v>
      </c>
      <c r="E86" s="117">
        <v>0.28252178470354428</v>
      </c>
      <c r="F86" s="118">
        <v>6.0382099330512083E-5</v>
      </c>
      <c r="G86" s="117"/>
      <c r="H86" s="117">
        <f t="shared" si="8"/>
        <v>2.7463874311450809E-3</v>
      </c>
      <c r="I86" s="117">
        <f t="shared" si="9"/>
        <v>0.28251138316352808</v>
      </c>
      <c r="J86" s="117">
        <f t="shared" si="10"/>
        <v>0.28269272138231355</v>
      </c>
      <c r="K86" s="117">
        <f t="shared" si="11"/>
        <v>0.28251138316352808</v>
      </c>
      <c r="L86" s="117">
        <f t="shared" si="12"/>
        <v>0.28311923112725174</v>
      </c>
      <c r="M86" s="120">
        <f t="shared" si="14"/>
        <v>0.28269272138231355</v>
      </c>
      <c r="O86" s="72">
        <f t="shared" si="13"/>
        <v>-6.4146759031769029</v>
      </c>
      <c r="Q86" s="70">
        <f t="shared" si="15"/>
        <v>1073.8542239075173</v>
      </c>
      <c r="R86" s="70"/>
    </row>
    <row r="87" spans="1:18" x14ac:dyDescent="0.25">
      <c r="A87" s="12" t="s">
        <v>2893</v>
      </c>
      <c r="B87" s="87">
        <v>152.19999999999999</v>
      </c>
      <c r="C87" s="115">
        <v>4.8840589087271475E-3</v>
      </c>
      <c r="D87" s="118">
        <v>2.5378942850665982E-4</v>
      </c>
      <c r="E87" s="117">
        <v>0.28253195972226786</v>
      </c>
      <c r="F87" s="118">
        <v>4.0382373550409193E-5</v>
      </c>
      <c r="G87" s="117"/>
      <c r="H87" s="117">
        <f t="shared" si="8"/>
        <v>2.8456150981852613E-3</v>
      </c>
      <c r="I87" s="117">
        <f t="shared" si="9"/>
        <v>0.28251806157049675</v>
      </c>
      <c r="J87" s="117">
        <f t="shared" si="10"/>
        <v>0.28268938733270099</v>
      </c>
      <c r="K87" s="117">
        <f t="shared" si="11"/>
        <v>0.28251806157049675</v>
      </c>
      <c r="L87" s="117">
        <f t="shared" si="12"/>
        <v>0.28311540967133869</v>
      </c>
      <c r="M87" s="120">
        <f t="shared" si="14"/>
        <v>0.28268938733270099</v>
      </c>
      <c r="O87" s="72">
        <f t="shared" si="13"/>
        <v>-6.0605657616219499</v>
      </c>
      <c r="Q87" s="70">
        <f t="shared" si="15"/>
        <v>1092.6388528932582</v>
      </c>
      <c r="R87" s="70"/>
    </row>
    <row r="88" spans="1:18" x14ac:dyDescent="0.25">
      <c r="A88" s="12"/>
      <c r="B88" s="87"/>
      <c r="C88" s="115"/>
      <c r="D88" s="116"/>
      <c r="E88" s="117"/>
      <c r="F88" s="118"/>
      <c r="G88" s="117"/>
      <c r="H88" s="117"/>
      <c r="I88" s="117"/>
      <c r="J88" s="117"/>
      <c r="K88" s="117"/>
      <c r="L88" s="117"/>
      <c r="M88" s="120"/>
      <c r="O88" s="72"/>
      <c r="Q88" s="70"/>
      <c r="R88" s="70"/>
    </row>
    <row r="89" spans="1:18" x14ac:dyDescent="0.25">
      <c r="A89" s="12" t="s">
        <v>2790</v>
      </c>
      <c r="B89" s="87">
        <v>150</v>
      </c>
      <c r="C89" s="115">
        <v>4.0712601050612359E-3</v>
      </c>
      <c r="D89" s="116">
        <v>4.4308291124199349E-5</v>
      </c>
      <c r="E89" s="117">
        <v>0.28250938889667709</v>
      </c>
      <c r="F89" s="118">
        <v>9.2232876023314592E-6</v>
      </c>
      <c r="G89" s="117"/>
      <c r="H89" s="117">
        <f t="shared" si="8"/>
        <v>2.8044250633163514E-3</v>
      </c>
      <c r="I89" s="117">
        <f t="shared" si="9"/>
        <v>0.28249797135279919</v>
      </c>
      <c r="J89" s="117">
        <f t="shared" si="10"/>
        <v>0.28269077131787257</v>
      </c>
      <c r="K89" s="117">
        <f t="shared" si="11"/>
        <v>0.28249797135279919</v>
      </c>
      <c r="L89" s="117">
        <f t="shared" si="12"/>
        <v>0.28311699598196155</v>
      </c>
      <c r="M89" s="120">
        <f t="shared" si="14"/>
        <v>0.28269077131787257</v>
      </c>
      <c r="O89" s="72">
        <f t="shared" si="13"/>
        <v>-6.8201718851512716</v>
      </c>
      <c r="Q89" s="70">
        <f t="shared" si="15"/>
        <v>1101.5062534799276</v>
      </c>
      <c r="R89" s="70"/>
    </row>
    <row r="90" spans="1:18" x14ac:dyDescent="0.25">
      <c r="A90" s="12" t="s">
        <v>2791</v>
      </c>
      <c r="B90" s="122">
        <v>283</v>
      </c>
      <c r="C90" s="115">
        <v>1.7115118744932931E-3</v>
      </c>
      <c r="D90" s="116">
        <v>2.3806360553989228E-5</v>
      </c>
      <c r="E90" s="117">
        <v>0.28247257543302001</v>
      </c>
      <c r="F90" s="118">
        <v>9.456311187410376E-6</v>
      </c>
      <c r="G90" s="117"/>
      <c r="H90" s="117">
        <f t="shared" si="8"/>
        <v>5.2975928831695551E-3</v>
      </c>
      <c r="I90" s="117">
        <f t="shared" si="9"/>
        <v>0.28246350853989421</v>
      </c>
      <c r="J90" s="117">
        <f t="shared" si="10"/>
        <v>0.28260700087912549</v>
      </c>
      <c r="K90" s="117">
        <f t="shared" si="11"/>
        <v>0.28246350853989421</v>
      </c>
      <c r="L90" s="117">
        <f t="shared" si="12"/>
        <v>0.28302097910288337</v>
      </c>
      <c r="M90" s="120">
        <f t="shared" si="14"/>
        <v>0.28260700087912549</v>
      </c>
      <c r="O90" s="72">
        <f t="shared" si="13"/>
        <v>-5.0774516832530203</v>
      </c>
      <c r="Q90" s="121">
        <f t="shared" si="15"/>
        <v>1084.0832463861257</v>
      </c>
      <c r="R90" s="70"/>
    </row>
    <row r="91" spans="1:18" x14ac:dyDescent="0.25">
      <c r="A91" s="12" t="s">
        <v>2792</v>
      </c>
      <c r="B91" s="122">
        <v>185</v>
      </c>
      <c r="C91" s="115">
        <v>2.5789945785554061E-3</v>
      </c>
      <c r="D91" s="116">
        <v>4.9238622623888704E-5</v>
      </c>
      <c r="E91" s="117">
        <v>0.28253830548310904</v>
      </c>
      <c r="F91" s="118">
        <v>8.8335373325963236E-6</v>
      </c>
      <c r="G91" s="117"/>
      <c r="H91" s="117">
        <f t="shared" si="8"/>
        <v>3.4599217587072406E-3</v>
      </c>
      <c r="I91" s="117">
        <f t="shared" si="9"/>
        <v>0.2825293823636511</v>
      </c>
      <c r="J91" s="117">
        <f t="shared" si="10"/>
        <v>0.28266874662890745</v>
      </c>
      <c r="K91" s="117">
        <f t="shared" si="11"/>
        <v>0.2825293823636511</v>
      </c>
      <c r="L91" s="117">
        <f t="shared" si="12"/>
        <v>0.28309175149322868</v>
      </c>
      <c r="M91" s="120">
        <f t="shared" si="14"/>
        <v>0.28266874662890745</v>
      </c>
      <c r="O91" s="72">
        <f t="shared" si="13"/>
        <v>-4.9303032938163849</v>
      </c>
      <c r="Q91" s="121">
        <f t="shared" si="15"/>
        <v>1013.931498759292</v>
      </c>
      <c r="R91" s="70"/>
    </row>
    <row r="92" spans="1:18" x14ac:dyDescent="0.25">
      <c r="A92" s="12" t="s">
        <v>2793</v>
      </c>
      <c r="B92" s="87">
        <v>152</v>
      </c>
      <c r="C92" s="115">
        <v>4.1137491611485787E-3</v>
      </c>
      <c r="D92" s="116">
        <v>6.6222687768428625E-5</v>
      </c>
      <c r="E92" s="117">
        <v>0.28253080516516765</v>
      </c>
      <c r="F92" s="118">
        <v>9.2595796234922258E-6</v>
      </c>
      <c r="G92" s="117"/>
      <c r="H92" s="117">
        <f t="shared" si="8"/>
        <v>2.8418704796497885E-3</v>
      </c>
      <c r="I92" s="117">
        <f t="shared" si="9"/>
        <v>0.28251911442286592</v>
      </c>
      <c r="J92" s="117">
        <f t="shared" si="10"/>
        <v>0.28268951315188379</v>
      </c>
      <c r="K92" s="117">
        <f t="shared" si="11"/>
        <v>0.28251911442286592</v>
      </c>
      <c r="L92" s="117">
        <f t="shared" si="12"/>
        <v>0.28311555388408771</v>
      </c>
      <c r="M92" s="120">
        <f t="shared" si="14"/>
        <v>0.28268951315188379</v>
      </c>
      <c r="O92" s="72">
        <f t="shared" si="13"/>
        <v>-6.0277697293398269</v>
      </c>
      <c r="Q92" s="70">
        <f t="shared" si="15"/>
        <v>1070.1750914463712</v>
      </c>
      <c r="R92" s="70"/>
    </row>
    <row r="93" spans="1:18" x14ac:dyDescent="0.25">
      <c r="A93" s="12" t="s">
        <v>2794</v>
      </c>
      <c r="B93" s="87">
        <v>149</v>
      </c>
      <c r="C93" s="115">
        <v>6.2365754795382661E-3</v>
      </c>
      <c r="D93" s="116">
        <v>2.3227230447407467E-4</v>
      </c>
      <c r="E93" s="117">
        <v>0.28257102035593168</v>
      </c>
      <c r="F93" s="118">
        <v>1.1571971154550273E-5</v>
      </c>
      <c r="G93" s="117"/>
      <c r="H93" s="117">
        <f t="shared" si="8"/>
        <v>2.7857028794724403E-3</v>
      </c>
      <c r="I93" s="117">
        <f t="shared" si="9"/>
        <v>0.2825536471096603</v>
      </c>
      <c r="J93" s="117">
        <f t="shared" si="10"/>
        <v>0.28269140038324975</v>
      </c>
      <c r="K93" s="117">
        <f t="shared" si="11"/>
        <v>0.2825536471096603</v>
      </c>
      <c r="L93" s="117">
        <f t="shared" si="12"/>
        <v>0.28311771701070576</v>
      </c>
      <c r="M93" s="120">
        <f t="shared" si="14"/>
        <v>0.28269140038324975</v>
      </c>
      <c r="O93" s="72">
        <f t="shared" si="13"/>
        <v>-4.8729205558672994</v>
      </c>
      <c r="Q93" s="70">
        <f t="shared" si="15"/>
        <v>1074.446296089242</v>
      </c>
      <c r="R93" s="70"/>
    </row>
    <row r="94" spans="1:18" x14ac:dyDescent="0.25">
      <c r="A94" s="12" t="s">
        <v>2795</v>
      </c>
      <c r="B94" s="87">
        <v>149</v>
      </c>
      <c r="C94" s="115">
        <v>3.1739390717345868E-3</v>
      </c>
      <c r="D94" s="116">
        <v>8.9432540838580362E-5</v>
      </c>
      <c r="E94" s="117">
        <v>0.2825487883339704</v>
      </c>
      <c r="F94" s="118">
        <v>8.8106777093701362E-6</v>
      </c>
      <c r="G94" s="117"/>
      <c r="H94" s="117">
        <f t="shared" si="8"/>
        <v>2.7857028794724403E-3</v>
      </c>
      <c r="I94" s="117">
        <f t="shared" si="9"/>
        <v>0.282539946682759</v>
      </c>
      <c r="J94" s="117">
        <f t="shared" si="10"/>
        <v>0.28269140038324975</v>
      </c>
      <c r="K94" s="117">
        <f t="shared" si="11"/>
        <v>0.282539946682759</v>
      </c>
      <c r="L94" s="117">
        <f t="shared" si="12"/>
        <v>0.28311771701070576</v>
      </c>
      <c r="M94" s="120">
        <f t="shared" si="14"/>
        <v>0.28269140038324975</v>
      </c>
      <c r="O94" s="72">
        <f t="shared" si="13"/>
        <v>-5.3575630629520976</v>
      </c>
      <c r="Q94" s="70">
        <f t="shared" si="15"/>
        <v>1015.2503743303922</v>
      </c>
      <c r="R94" s="70"/>
    </row>
    <row r="95" spans="1:18" x14ac:dyDescent="0.25">
      <c r="A95" s="12" t="s">
        <v>2796</v>
      </c>
      <c r="B95" s="87">
        <v>151</v>
      </c>
      <c r="C95" s="115">
        <v>3.1102931174053889E-3</v>
      </c>
      <c r="D95" s="116">
        <v>1.0505982475495186E-4</v>
      </c>
      <c r="E95" s="117">
        <v>0.28255138281049258</v>
      </c>
      <c r="F95" s="118">
        <v>1.0217871854250586E-5</v>
      </c>
      <c r="G95" s="117"/>
      <c r="H95" s="117">
        <f t="shared" si="8"/>
        <v>2.8231475967066544E-3</v>
      </c>
      <c r="I95" s="117">
        <f t="shared" si="9"/>
        <v>0.28254260199395315</v>
      </c>
      <c r="J95" s="117">
        <f t="shared" si="10"/>
        <v>0.28269014224075067</v>
      </c>
      <c r="K95" s="117">
        <f t="shared" si="11"/>
        <v>0.28254260199395315</v>
      </c>
      <c r="L95" s="117">
        <f t="shared" si="12"/>
        <v>0.28311627493975566</v>
      </c>
      <c r="M95" s="120">
        <f t="shared" ref="M95:M202" si="16">$B$6-($B$7*H95)</f>
        <v>0.28269014224075067</v>
      </c>
      <c r="O95" s="72">
        <f t="shared" si="13"/>
        <v>-5.2191507502896695</v>
      </c>
      <c r="Q95" s="70">
        <f t="shared" si="15"/>
        <v>1009.5903539081207</v>
      </c>
      <c r="R95" s="70"/>
    </row>
    <row r="96" spans="1:18" x14ac:dyDescent="0.25">
      <c r="A96" s="12" t="s">
        <v>2797</v>
      </c>
      <c r="B96" s="87">
        <v>146</v>
      </c>
      <c r="C96" s="115">
        <v>3.5690121894538409E-3</v>
      </c>
      <c r="D96" s="116">
        <v>5.4969044627611151E-5</v>
      </c>
      <c r="E96" s="117">
        <v>0.28251909948393206</v>
      </c>
      <c r="F96" s="118">
        <v>9.4153827432809425E-6</v>
      </c>
      <c r="G96" s="117"/>
      <c r="H96" s="117">
        <f t="shared" si="8"/>
        <v>2.729538425154443E-3</v>
      </c>
      <c r="I96" s="117">
        <f t="shared" si="9"/>
        <v>0.2825093577280211</v>
      </c>
      <c r="J96" s="117">
        <f t="shared" si="10"/>
        <v>0.28269328750891481</v>
      </c>
      <c r="K96" s="117">
        <f t="shared" si="11"/>
        <v>0.2825093577280211</v>
      </c>
      <c r="L96" s="117">
        <f t="shared" si="12"/>
        <v>0.28311988001617044</v>
      </c>
      <c r="M96" s="120">
        <f t="shared" si="16"/>
        <v>0.28269328750891481</v>
      </c>
      <c r="O96" s="72">
        <f t="shared" si="13"/>
        <v>-6.5063370451590163</v>
      </c>
      <c r="Q96" s="70">
        <f t="shared" si="15"/>
        <v>1071.2452989483324</v>
      </c>
      <c r="R96" s="70"/>
    </row>
    <row r="97" spans="1:18" x14ac:dyDescent="0.25">
      <c r="A97" s="12" t="s">
        <v>2894</v>
      </c>
      <c r="B97" s="87">
        <v>150.1</v>
      </c>
      <c r="C97" s="115">
        <v>2.815682056596951E-3</v>
      </c>
      <c r="D97" s="118">
        <v>8.1986223979144311E-5</v>
      </c>
      <c r="E97" s="117">
        <v>0.28253337764663045</v>
      </c>
      <c r="F97" s="118">
        <v>2.7286982375385997E-5</v>
      </c>
      <c r="G97" s="117"/>
      <c r="H97" s="117">
        <f t="shared" si="8"/>
        <v>2.8062973009257419E-3</v>
      </c>
      <c r="I97" s="117">
        <f t="shared" si="9"/>
        <v>0.28252547600567474</v>
      </c>
      <c r="J97" s="117">
        <f t="shared" si="10"/>
        <v>0.28269070841068888</v>
      </c>
      <c r="K97" s="117">
        <f t="shared" si="11"/>
        <v>0.28252547600567474</v>
      </c>
      <c r="L97" s="117">
        <f t="shared" si="12"/>
        <v>0.28311692387834675</v>
      </c>
      <c r="M97" s="120">
        <f t="shared" si="16"/>
        <v>0.28269070841068888</v>
      </c>
      <c r="O97" s="72">
        <f t="shared" si="13"/>
        <v>-5.8449888906186853</v>
      </c>
      <c r="Q97" s="70">
        <f t="shared" si="15"/>
        <v>1027.8449165958634</v>
      </c>
      <c r="R97" s="70"/>
    </row>
    <row r="98" spans="1:18" x14ac:dyDescent="0.25">
      <c r="A98" s="12" t="s">
        <v>2895</v>
      </c>
      <c r="B98" s="87">
        <v>145.30000000000001</v>
      </c>
      <c r="C98" s="115">
        <v>2.6184281703463099E-3</v>
      </c>
      <c r="D98" s="118">
        <v>1.2778874591117329E-4</v>
      </c>
      <c r="E98" s="117">
        <v>0.28247064768742308</v>
      </c>
      <c r="F98" s="118">
        <v>1.4874077241023931E-5</v>
      </c>
      <c r="G98" s="117"/>
      <c r="H98" s="117">
        <f t="shared" si="8"/>
        <v>2.716433838448884E-3</v>
      </c>
      <c r="I98" s="117">
        <f t="shared" si="9"/>
        <v>0.28246353490053761</v>
      </c>
      <c r="J98" s="117">
        <f t="shared" si="10"/>
        <v>0.28269372782302815</v>
      </c>
      <c r="K98" s="117">
        <f t="shared" si="11"/>
        <v>0.28246353490053761</v>
      </c>
      <c r="L98" s="117">
        <f t="shared" si="12"/>
        <v>0.28312038470001366</v>
      </c>
      <c r="M98" s="120">
        <f t="shared" si="16"/>
        <v>0.28269372782302815</v>
      </c>
      <c r="O98" s="72">
        <f t="shared" si="13"/>
        <v>-8.1428379845294163</v>
      </c>
      <c r="Q98" s="70">
        <f t="shared" si="15"/>
        <v>1114.0099029776857</v>
      </c>
      <c r="R98" s="70"/>
    </row>
    <row r="99" spans="1:18" x14ac:dyDescent="0.25">
      <c r="A99" s="12" t="s">
        <v>2896</v>
      </c>
      <c r="B99" s="122">
        <v>502.7</v>
      </c>
      <c r="C99" s="115">
        <v>2.7349830116095443E-3</v>
      </c>
      <c r="D99" s="118">
        <v>1.1011607609588215E-4</v>
      </c>
      <c r="E99" s="117">
        <v>0.28250315940430126</v>
      </c>
      <c r="F99" s="118">
        <v>1.5241518850842006E-5</v>
      </c>
      <c r="G99" s="117"/>
      <c r="H99" s="117">
        <f t="shared" si="8"/>
        <v>9.4295900619898454E-3</v>
      </c>
      <c r="I99" s="117">
        <f t="shared" si="9"/>
        <v>0.28247736963567527</v>
      </c>
      <c r="J99" s="117">
        <f t="shared" si="10"/>
        <v>0.28246816577391715</v>
      </c>
      <c r="K99" s="117">
        <f t="shared" si="11"/>
        <v>0.28247736963567527</v>
      </c>
      <c r="L99" s="117">
        <f t="shared" si="12"/>
        <v>0.28286184762753264</v>
      </c>
      <c r="M99" s="120">
        <f t="shared" si="16"/>
        <v>0.28246816577391715</v>
      </c>
      <c r="O99" s="72">
        <f t="shared" si="13"/>
        <v>0.32583713399647607</v>
      </c>
      <c r="Q99" s="121">
        <f t="shared" si="15"/>
        <v>1069.9120166103667</v>
      </c>
      <c r="R99" s="70"/>
    </row>
    <row r="100" spans="1:18" x14ac:dyDescent="0.25">
      <c r="A100" s="12" t="s">
        <v>2897</v>
      </c>
      <c r="B100" s="87">
        <v>147.6</v>
      </c>
      <c r="C100" s="115">
        <v>4.9931849279465437E-3</v>
      </c>
      <c r="D100" s="118">
        <v>1.060128157658919E-4</v>
      </c>
      <c r="E100" s="117">
        <v>0.28257307990390929</v>
      </c>
      <c r="F100" s="118">
        <v>2.7894471832709277E-5</v>
      </c>
      <c r="G100" s="117"/>
      <c r="H100" s="117">
        <f t="shared" si="8"/>
        <v>2.7594924093168327E-3</v>
      </c>
      <c r="I100" s="117">
        <f t="shared" si="9"/>
        <v>0.28255930124800233</v>
      </c>
      <c r="J100" s="117">
        <f t="shared" si="10"/>
        <v>0.28269228105504696</v>
      </c>
      <c r="K100" s="117">
        <f t="shared" si="11"/>
        <v>0.28255930124800233</v>
      </c>
      <c r="L100" s="117">
        <f t="shared" si="12"/>
        <v>0.28311872642833241</v>
      </c>
      <c r="M100" s="120">
        <f t="shared" si="16"/>
        <v>0.28269228105504696</v>
      </c>
      <c r="O100" s="72">
        <f t="shared" si="13"/>
        <v>-4.7040480393856221</v>
      </c>
      <c r="Q100" s="70">
        <f t="shared" si="15"/>
        <v>1031.7437494995952</v>
      </c>
      <c r="R100" s="70"/>
    </row>
    <row r="101" spans="1:18" x14ac:dyDescent="0.25">
      <c r="A101" s="12" t="s">
        <v>2898</v>
      </c>
      <c r="B101" s="87">
        <v>144.1</v>
      </c>
      <c r="C101" s="115">
        <v>4.5806059940837777E-3</v>
      </c>
      <c r="D101" s="118">
        <v>2.0816528634574847E-4</v>
      </c>
      <c r="E101" s="117">
        <v>0.28250834105477357</v>
      </c>
      <c r="F101" s="118">
        <v>1.4489569053416267E-5</v>
      </c>
      <c r="G101" s="117"/>
      <c r="H101" s="117">
        <f t="shared" si="8"/>
        <v>2.6939692311147567E-3</v>
      </c>
      <c r="I101" s="117">
        <f t="shared" si="9"/>
        <v>0.28249600104316563</v>
      </c>
      <c r="J101" s="117">
        <f t="shared" si="10"/>
        <v>0.28269448263383457</v>
      </c>
      <c r="K101" s="117">
        <f t="shared" si="11"/>
        <v>0.28249600104316563</v>
      </c>
      <c r="L101" s="117">
        <f t="shared" si="12"/>
        <v>0.28312124985697129</v>
      </c>
      <c r="M101" s="120">
        <f t="shared" si="16"/>
        <v>0.28269448263383457</v>
      </c>
      <c r="O101" s="72">
        <f t="shared" si="13"/>
        <v>-7.0210634752998491</v>
      </c>
      <c r="Q101" s="70">
        <f t="shared" si="15"/>
        <v>1119.4895264281367</v>
      </c>
      <c r="R101" s="70"/>
    </row>
    <row r="102" spans="1:18" x14ac:dyDescent="0.25">
      <c r="A102" s="12" t="s">
        <v>2899</v>
      </c>
      <c r="B102" s="87">
        <v>148.6</v>
      </c>
      <c r="C102" s="115">
        <v>3.2409829148566569E-3</v>
      </c>
      <c r="D102" s="118">
        <v>3.6427667365675663E-5</v>
      </c>
      <c r="E102" s="117">
        <v>0.28254756276607546</v>
      </c>
      <c r="F102" s="118">
        <v>1.8418581103819925E-5</v>
      </c>
      <c r="G102" s="117"/>
      <c r="H102" s="117">
        <f t="shared" si="8"/>
        <v>2.778214103806631E-3</v>
      </c>
      <c r="I102" s="117">
        <f t="shared" si="9"/>
        <v>0.28253855862163119</v>
      </c>
      <c r="J102" s="117">
        <f t="shared" si="10"/>
        <v>0.28269165200611213</v>
      </c>
      <c r="K102" s="117">
        <f t="shared" si="11"/>
        <v>0.28253855862163119</v>
      </c>
      <c r="L102" s="117">
        <f t="shared" si="12"/>
        <v>0.28311800541843418</v>
      </c>
      <c r="M102" s="120">
        <f t="shared" si="16"/>
        <v>0.28269165200611213</v>
      </c>
      <c r="O102" s="72">
        <f t="shared" si="13"/>
        <v>-5.4155608556005763</v>
      </c>
      <c r="Q102" s="70">
        <f t="shared" si="15"/>
        <v>1018.9880554716678</v>
      </c>
      <c r="R102" s="70"/>
    </row>
    <row r="103" spans="1:18" x14ac:dyDescent="0.25">
      <c r="A103" s="12"/>
      <c r="B103" s="87"/>
      <c r="C103" s="115"/>
      <c r="D103" s="116"/>
      <c r="E103" s="117"/>
      <c r="F103" s="118"/>
      <c r="G103" s="117"/>
      <c r="H103" s="117"/>
      <c r="I103" s="117"/>
      <c r="J103" s="117"/>
      <c r="K103" s="117"/>
      <c r="L103" s="117"/>
      <c r="M103" s="120"/>
      <c r="O103" s="72"/>
      <c r="Q103" s="70"/>
      <c r="R103" s="70"/>
    </row>
    <row r="104" spans="1:18" x14ac:dyDescent="0.25">
      <c r="A104" s="12" t="s">
        <v>2798</v>
      </c>
      <c r="B104" s="87">
        <v>149</v>
      </c>
      <c r="C104" s="115">
        <v>2.5720442257777432E-3</v>
      </c>
      <c r="D104" s="116">
        <v>4.8656152674584715E-5</v>
      </c>
      <c r="E104" s="117">
        <v>0.28253664672200468</v>
      </c>
      <c r="F104" s="118">
        <v>9.6966376957412407E-6</v>
      </c>
      <c r="G104" s="117"/>
      <c r="H104" s="117">
        <f t="shared" si="8"/>
        <v>2.7857028794724403E-3</v>
      </c>
      <c r="I104" s="117">
        <f t="shared" si="9"/>
        <v>0.28252948177099879</v>
      </c>
      <c r="J104" s="117">
        <f t="shared" si="10"/>
        <v>0.28269140038324975</v>
      </c>
      <c r="K104" s="117">
        <f t="shared" si="11"/>
        <v>0.28252948177099879</v>
      </c>
      <c r="L104" s="117">
        <f t="shared" si="12"/>
        <v>0.28311771701070576</v>
      </c>
      <c r="M104" s="120">
        <f t="shared" si="16"/>
        <v>0.28269140038324975</v>
      </c>
      <c r="O104" s="72">
        <f t="shared" si="13"/>
        <v>-5.727751605865139</v>
      </c>
      <c r="Q104" s="70">
        <f t="shared" si="15"/>
        <v>1016.1629349029419</v>
      </c>
      <c r="R104" s="70"/>
    </row>
    <row r="105" spans="1:18" x14ac:dyDescent="0.25">
      <c r="A105" s="12" t="s">
        <v>2799</v>
      </c>
      <c r="B105" s="87">
        <v>148</v>
      </c>
      <c r="C105" s="115">
        <v>3.6582621800454675E-3</v>
      </c>
      <c r="D105" s="116">
        <v>1.9212699948402846E-4</v>
      </c>
      <c r="E105" s="117">
        <v>0.28253303056256074</v>
      </c>
      <c r="F105" s="118">
        <v>9.5429839815868043E-6</v>
      </c>
      <c r="G105" s="117"/>
      <c r="H105" s="117">
        <f t="shared" si="8"/>
        <v>2.7669810451687038E-3</v>
      </c>
      <c r="I105" s="117">
        <f t="shared" si="9"/>
        <v>0.28252290822045029</v>
      </c>
      <c r="J105" s="117">
        <f t="shared" si="10"/>
        <v>0.28269202943688232</v>
      </c>
      <c r="K105" s="117">
        <f t="shared" si="11"/>
        <v>0.28252290822045029</v>
      </c>
      <c r="L105" s="117">
        <f t="shared" si="12"/>
        <v>0.28311843802598846</v>
      </c>
      <c r="M105" s="120">
        <f t="shared" si="16"/>
        <v>0.28269202943688232</v>
      </c>
      <c r="O105" s="72">
        <f t="shared" si="13"/>
        <v>-5.9825251093537091</v>
      </c>
      <c r="Q105" s="70">
        <f t="shared" si="15"/>
        <v>1052.9732582500349</v>
      </c>
      <c r="R105" s="70"/>
    </row>
    <row r="106" spans="1:18" x14ac:dyDescent="0.25">
      <c r="A106" s="12" t="s">
        <v>2800</v>
      </c>
      <c r="B106" s="87">
        <v>149</v>
      </c>
      <c r="C106" s="115">
        <v>3.1268565202521898E-3</v>
      </c>
      <c r="D106" s="116">
        <v>9.9358775463096927E-5</v>
      </c>
      <c r="E106" s="117">
        <v>0.28252969501844122</v>
      </c>
      <c r="F106" s="118">
        <v>9.3012811097778991E-6</v>
      </c>
      <c r="G106" s="117"/>
      <c r="H106" s="117">
        <f t="shared" si="8"/>
        <v>2.7857028794724403E-3</v>
      </c>
      <c r="I106" s="117">
        <f t="shared" si="9"/>
        <v>0.28252098452522906</v>
      </c>
      <c r="J106" s="117">
        <f t="shared" si="10"/>
        <v>0.28269140038324975</v>
      </c>
      <c r="K106" s="117">
        <f t="shared" si="11"/>
        <v>0.28252098452522906</v>
      </c>
      <c r="L106" s="117">
        <f t="shared" si="12"/>
        <v>0.28311771701070576</v>
      </c>
      <c r="M106" s="120">
        <f t="shared" si="16"/>
        <v>0.28269140038324975</v>
      </c>
      <c r="O106" s="72">
        <f t="shared" si="13"/>
        <v>-6.028335414153263</v>
      </c>
      <c r="Q106" s="70">
        <f t="shared" si="15"/>
        <v>1042.2639751679237</v>
      </c>
      <c r="R106" s="70"/>
    </row>
    <row r="107" spans="1:18" x14ac:dyDescent="0.25">
      <c r="A107" s="12" t="s">
        <v>2801</v>
      </c>
      <c r="B107" s="87">
        <v>147</v>
      </c>
      <c r="C107" s="115">
        <v>3.9041738545424411E-3</v>
      </c>
      <c r="D107" s="116">
        <v>6.6265317200859386E-5</v>
      </c>
      <c r="E107" s="117">
        <v>0.28253579148122404</v>
      </c>
      <c r="F107" s="118">
        <v>1.3777508110293524E-5</v>
      </c>
      <c r="G107" s="117"/>
      <c r="H107" s="117">
        <f t="shared" si="8"/>
        <v>2.7482595603980364E-3</v>
      </c>
      <c r="I107" s="117">
        <f t="shared" si="9"/>
        <v>0.28252506179810283</v>
      </c>
      <c r="J107" s="117">
        <f t="shared" si="10"/>
        <v>0.28269265847877062</v>
      </c>
      <c r="K107" s="117">
        <f t="shared" si="11"/>
        <v>0.28252506179810283</v>
      </c>
      <c r="L107" s="117">
        <f t="shared" si="12"/>
        <v>0.28311915902780993</v>
      </c>
      <c r="M107" s="120">
        <f t="shared" si="16"/>
        <v>0.28269265847877062</v>
      </c>
      <c r="O107" s="72">
        <f t="shared" si="13"/>
        <v>-5.9285827077948383</v>
      </c>
      <c r="Q107" s="70">
        <f t="shared" si="15"/>
        <v>1056.1923354481421</v>
      </c>
      <c r="R107" s="70"/>
    </row>
    <row r="108" spans="1:18" x14ac:dyDescent="0.25">
      <c r="A108" s="12" t="s">
        <v>2802</v>
      </c>
      <c r="B108" s="87">
        <v>152</v>
      </c>
      <c r="C108" s="115">
        <v>2.1015668296642102E-3</v>
      </c>
      <c r="D108" s="116">
        <v>2.6397659742984796E-5</v>
      </c>
      <c r="E108" s="117">
        <v>0.28253945027117816</v>
      </c>
      <c r="F108" s="118">
        <v>9.2240157229743566E-6</v>
      </c>
      <c r="G108" s="117"/>
      <c r="H108" s="117">
        <f t="shared" ref="H108:H211" si="17">EXP($B$5*B108)-1</f>
        <v>2.8418704796497885E-3</v>
      </c>
      <c r="I108" s="117">
        <f t="shared" ref="I108:I211" si="18">E108-C108*H108</f>
        <v>0.28253347789044392</v>
      </c>
      <c r="J108" s="117">
        <f t="shared" ref="J108:J211" si="19">$B$6-$B$7*H108</f>
        <v>0.28268951315188379</v>
      </c>
      <c r="K108" s="117">
        <f t="shared" ref="K108:K211" si="20">E108-(C108*H108)</f>
        <v>0.28253347789044392</v>
      </c>
      <c r="L108" s="117">
        <f t="shared" ref="L108:L211" si="21">$B$8-($B$9*H108)</f>
        <v>0.28311555388408771</v>
      </c>
      <c r="M108" s="120">
        <f t="shared" si="16"/>
        <v>0.28268951315188379</v>
      </c>
      <c r="O108" s="72">
        <f t="shared" ref="O108:O211" si="22">(I108/J108-1)*10000</f>
        <v>-5.5196692547998527</v>
      </c>
      <c r="Q108" s="70">
        <f t="shared" si="15"/>
        <v>999.10696133322131</v>
      </c>
      <c r="R108" s="70"/>
    </row>
    <row r="109" spans="1:18" x14ac:dyDescent="0.25">
      <c r="A109" s="12" t="s">
        <v>2803</v>
      </c>
      <c r="B109" s="87">
        <v>148</v>
      </c>
      <c r="C109" s="115">
        <v>4.7036081834866978E-3</v>
      </c>
      <c r="D109" s="116">
        <v>7.3359640424777906E-5</v>
      </c>
      <c r="E109" s="117">
        <v>0.28251333144771446</v>
      </c>
      <c r="F109" s="118">
        <v>1.0993971765530725E-5</v>
      </c>
      <c r="G109" s="117"/>
      <c r="H109" s="117">
        <f t="shared" si="17"/>
        <v>2.7669810451687038E-3</v>
      </c>
      <c r="I109" s="117">
        <f t="shared" si="18"/>
        <v>0.28250031665302683</v>
      </c>
      <c r="J109" s="117">
        <f t="shared" si="19"/>
        <v>0.28269202943688232</v>
      </c>
      <c r="K109" s="117">
        <f t="shared" si="20"/>
        <v>0.28250031665302683</v>
      </c>
      <c r="L109" s="117">
        <f t="shared" si="21"/>
        <v>0.28311843802598846</v>
      </c>
      <c r="M109" s="120">
        <f t="shared" si="16"/>
        <v>0.28269202943688232</v>
      </c>
      <c r="O109" s="72">
        <f t="shared" si="22"/>
        <v>-6.7816833830580681</v>
      </c>
      <c r="Q109" s="70">
        <f t="shared" si="15"/>
        <v>1115.7774371795563</v>
      </c>
      <c r="R109" s="70"/>
    </row>
    <row r="110" spans="1:18" x14ac:dyDescent="0.25">
      <c r="A110" s="12" t="s">
        <v>2804</v>
      </c>
      <c r="B110" s="87">
        <v>149</v>
      </c>
      <c r="C110" s="115">
        <v>3.5500390424974895E-3</v>
      </c>
      <c r="D110" s="116">
        <v>7.345480903382281E-5</v>
      </c>
      <c r="E110" s="117">
        <v>0.28261730363549287</v>
      </c>
      <c r="F110" s="118">
        <v>9.6199134804883549E-6</v>
      </c>
      <c r="G110" s="117"/>
      <c r="H110" s="117">
        <f t="shared" si="17"/>
        <v>2.7857028794724403E-3</v>
      </c>
      <c r="I110" s="117">
        <f t="shared" si="18"/>
        <v>0.28260741428150993</v>
      </c>
      <c r="J110" s="117">
        <f t="shared" si="19"/>
        <v>0.28269140038324975</v>
      </c>
      <c r="K110" s="117">
        <f t="shared" si="20"/>
        <v>0.28260741428150993</v>
      </c>
      <c r="L110" s="117">
        <f t="shared" si="21"/>
        <v>0.28311771701070576</v>
      </c>
      <c r="M110" s="120">
        <f t="shared" si="16"/>
        <v>0.28269140038324975</v>
      </c>
      <c r="O110" s="72">
        <f t="shared" si="22"/>
        <v>-2.9709464676308528</v>
      </c>
      <c r="Q110" s="70">
        <f t="shared" si="15"/>
        <v>922.99471522457395</v>
      </c>
      <c r="R110" s="70"/>
    </row>
    <row r="111" spans="1:18" x14ac:dyDescent="0.25">
      <c r="A111" s="12" t="s">
        <v>2805</v>
      </c>
      <c r="B111" s="87">
        <v>144</v>
      </c>
      <c r="C111" s="115">
        <v>2.6407436888584803E-3</v>
      </c>
      <c r="D111" s="116">
        <v>9.9096834539930455E-6</v>
      </c>
      <c r="E111" s="117">
        <v>0.28253356894181481</v>
      </c>
      <c r="F111" s="118">
        <v>9.8284534908480956E-6</v>
      </c>
      <c r="G111" s="117"/>
      <c r="H111" s="117">
        <f t="shared" si="17"/>
        <v>2.6920972032216106E-3</v>
      </c>
      <c r="I111" s="117">
        <f t="shared" si="18"/>
        <v>0.28252645980311558</v>
      </c>
      <c r="J111" s="117">
        <f t="shared" si="19"/>
        <v>0.28269454553397177</v>
      </c>
      <c r="K111" s="117">
        <f t="shared" si="20"/>
        <v>0.28252645980311558</v>
      </c>
      <c r="L111" s="117">
        <f t="shared" si="21"/>
        <v>0.28312132195250955</v>
      </c>
      <c r="M111" s="120">
        <f t="shared" si="16"/>
        <v>0.28269454553397177</v>
      </c>
      <c r="O111" s="72">
        <f t="shared" si="22"/>
        <v>-5.9458427306657846</v>
      </c>
      <c r="Q111" s="70">
        <f t="shared" si="15"/>
        <v>1022.5996074958032</v>
      </c>
      <c r="R111" s="70"/>
    </row>
    <row r="112" spans="1:18" x14ac:dyDescent="0.25">
      <c r="A112" s="12" t="s">
        <v>2806</v>
      </c>
      <c r="B112" s="87">
        <v>150</v>
      </c>
      <c r="C112" s="115">
        <v>3.9943269079640862E-3</v>
      </c>
      <c r="D112" s="116">
        <v>5.0184168518986776E-5</v>
      </c>
      <c r="E112" s="117">
        <v>0.28260079935462618</v>
      </c>
      <c r="F112" s="118">
        <v>9.0855242062864755E-6</v>
      </c>
      <c r="G112" s="117"/>
      <c r="H112" s="117">
        <f t="shared" si="17"/>
        <v>2.8044250633163514E-3</v>
      </c>
      <c r="I112" s="117">
        <f t="shared" si="18"/>
        <v>0.28258959756413438</v>
      </c>
      <c r="J112" s="117">
        <f t="shared" si="19"/>
        <v>0.28269077131787257</v>
      </c>
      <c r="K112" s="117">
        <f t="shared" si="20"/>
        <v>0.28258959756413438</v>
      </c>
      <c r="L112" s="117">
        <f t="shared" si="21"/>
        <v>0.28311699598196155</v>
      </c>
      <c r="M112" s="120">
        <f t="shared" si="16"/>
        <v>0.28269077131787257</v>
      </c>
      <c r="O112" s="72">
        <f t="shared" si="22"/>
        <v>-3.578954957267344</v>
      </c>
      <c r="Q112" s="70">
        <f t="shared" si="15"/>
        <v>959.93288651670764</v>
      </c>
      <c r="R112" s="70"/>
    </row>
    <row r="113" spans="1:18" x14ac:dyDescent="0.25">
      <c r="A113" s="12" t="s">
        <v>2900</v>
      </c>
      <c r="B113" s="87">
        <v>144.19999999999999</v>
      </c>
      <c r="C113" s="115">
        <v>1.945929344179445E-3</v>
      </c>
      <c r="D113" s="118">
        <v>1.4062100734512444E-4</v>
      </c>
      <c r="E113" s="117">
        <v>0.28252910552812832</v>
      </c>
      <c r="F113" s="118">
        <v>1.5170162906163208E-5</v>
      </c>
      <c r="G113" s="117"/>
      <c r="H113" s="117">
        <f t="shared" si="17"/>
        <v>2.6958412625026629E-3</v>
      </c>
      <c r="I113" s="117">
        <f t="shared" si="18"/>
        <v>0.28252385961150839</v>
      </c>
      <c r="J113" s="117">
        <f t="shared" si="19"/>
        <v>0.28269441973357989</v>
      </c>
      <c r="K113" s="117">
        <f t="shared" si="20"/>
        <v>0.28252385961150839</v>
      </c>
      <c r="L113" s="117">
        <f t="shared" si="21"/>
        <v>0.28312117776129853</v>
      </c>
      <c r="M113" s="120">
        <f t="shared" si="16"/>
        <v>0.28269441973357989</v>
      </c>
      <c r="O113" s="72">
        <f t="shared" si="22"/>
        <v>-6.033374207818909</v>
      </c>
      <c r="Q113" s="70">
        <f t="shared" si="15"/>
        <v>1009.7656959567863</v>
      </c>
      <c r="R113" s="70"/>
    </row>
    <row r="114" spans="1:18" x14ac:dyDescent="0.25">
      <c r="A114" s="12" t="s">
        <v>2901</v>
      </c>
      <c r="B114" s="87">
        <v>148.4</v>
      </c>
      <c r="C114" s="115">
        <v>8.0680062056671126E-3</v>
      </c>
      <c r="D114" s="118">
        <v>8.7035794975317085E-4</v>
      </c>
      <c r="E114" s="117">
        <v>0.28264923897891892</v>
      </c>
      <c r="F114" s="118">
        <v>3.3276368031902945E-5</v>
      </c>
      <c r="G114" s="117"/>
      <c r="H114" s="117">
        <f t="shared" si="17"/>
        <v>2.7744697369458393E-3</v>
      </c>
      <c r="I114" s="117">
        <f t="shared" si="18"/>
        <v>0.2826268545398638</v>
      </c>
      <c r="J114" s="117">
        <f t="shared" si="19"/>
        <v>0.28269177781683863</v>
      </c>
      <c r="K114" s="117">
        <f t="shared" si="20"/>
        <v>0.2826268545398638</v>
      </c>
      <c r="L114" s="117">
        <f t="shared" si="21"/>
        <v>0.28311814962149073</v>
      </c>
      <c r="M114" s="120">
        <f t="shared" si="16"/>
        <v>0.28269177781683863</v>
      </c>
      <c r="O114" s="72">
        <f t="shared" si="22"/>
        <v>-2.2966100208576812</v>
      </c>
      <c r="Q114" s="70">
        <f t="shared" si="15"/>
        <v>1003.5097520086002</v>
      </c>
      <c r="R114" s="70"/>
    </row>
    <row r="115" spans="1:18" x14ac:dyDescent="0.25">
      <c r="A115" s="12" t="s">
        <v>2902</v>
      </c>
      <c r="B115" s="87">
        <v>152.5</v>
      </c>
      <c r="C115" s="115">
        <v>3.4746637249638765E-3</v>
      </c>
      <c r="D115" s="118">
        <v>1.0381317098427924E-4</v>
      </c>
      <c r="E115" s="117">
        <v>0.28259521874081323</v>
      </c>
      <c r="F115" s="118">
        <v>1.9320761105148261E-5</v>
      </c>
      <c r="G115" s="117"/>
      <c r="H115" s="117">
        <f t="shared" si="17"/>
        <v>2.8512320522058321E-3</v>
      </c>
      <c r="I115" s="117">
        <f t="shared" si="18"/>
        <v>0.28258531166822998</v>
      </c>
      <c r="J115" s="117">
        <f t="shared" si="19"/>
        <v>0.28268919860304587</v>
      </c>
      <c r="K115" s="117">
        <f t="shared" si="20"/>
        <v>0.28258531166822998</v>
      </c>
      <c r="L115" s="117">
        <f t="shared" si="21"/>
        <v>0.28311519335120544</v>
      </c>
      <c r="M115" s="120">
        <f t="shared" si="16"/>
        <v>0.28268919860304587</v>
      </c>
      <c r="O115" s="72">
        <f t="shared" si="22"/>
        <v>-3.6749523975188048</v>
      </c>
      <c r="Q115" s="70">
        <f t="shared" si="15"/>
        <v>954.20156560427313</v>
      </c>
      <c r="R115" s="70"/>
    </row>
    <row r="116" spans="1:18" x14ac:dyDescent="0.25">
      <c r="A116" s="12" t="s">
        <v>2903</v>
      </c>
      <c r="B116" s="87">
        <v>153.1</v>
      </c>
      <c r="C116" s="123">
        <v>3.7683299648806042E-3</v>
      </c>
      <c r="D116" s="124">
        <v>1.4103204105252764E-4</v>
      </c>
      <c r="E116" s="125">
        <v>0.28252956890030306</v>
      </c>
      <c r="F116" s="124">
        <v>1.5741275824204348E-5</v>
      </c>
      <c r="G116" s="125"/>
      <c r="H116" s="117">
        <f t="shared" si="17"/>
        <v>2.8624660546288094E-3</v>
      </c>
      <c r="I116" s="117">
        <f t="shared" si="18"/>
        <v>0.28251878218369597</v>
      </c>
      <c r="J116" s="117">
        <f t="shared" si="19"/>
        <v>0.28268882114056448</v>
      </c>
      <c r="K116" s="117">
        <f t="shared" si="20"/>
        <v>0.28251878218369597</v>
      </c>
      <c r="L116" s="117">
        <f t="shared" si="21"/>
        <v>0.28311476070730413</v>
      </c>
      <c r="M116" s="120">
        <f t="shared" si="16"/>
        <v>0.28268882114056448</v>
      </c>
      <c r="O116" s="72">
        <f t="shared" si="22"/>
        <v>-6.0150576942685774</v>
      </c>
      <c r="Q116" s="70">
        <f t="shared" si="15"/>
        <v>1061.5085295527495</v>
      </c>
      <c r="R116" s="70"/>
    </row>
    <row r="117" spans="1:18" x14ac:dyDescent="0.25">
      <c r="A117" s="12" t="s">
        <v>2904</v>
      </c>
      <c r="B117" s="122">
        <v>1368</v>
      </c>
      <c r="C117" s="123">
        <v>3.0596184780751694E-3</v>
      </c>
      <c r="D117" s="124">
        <v>2.180241965063179E-4</v>
      </c>
      <c r="E117" s="125">
        <v>0.2822064173327245</v>
      </c>
      <c r="F117" s="124">
        <v>3.3000952348274469E-5</v>
      </c>
      <c r="G117" s="125"/>
      <c r="H117" s="117">
        <f t="shared" si="17"/>
        <v>2.5869514694135898E-2</v>
      </c>
      <c r="I117" s="117">
        <f t="shared" si="18"/>
        <v>0.28212726648754749</v>
      </c>
      <c r="J117" s="117">
        <f t="shared" si="19"/>
        <v>0.28191578430627706</v>
      </c>
      <c r="K117" s="117">
        <f t="shared" si="20"/>
        <v>0.28212726648754749</v>
      </c>
      <c r="L117" s="117">
        <f t="shared" si="21"/>
        <v>0.28222871325009946</v>
      </c>
      <c r="M117" s="120">
        <f t="shared" si="16"/>
        <v>0.28191578430627706</v>
      </c>
      <c r="O117" s="72">
        <f t="shared" si="22"/>
        <v>7.501608389570702</v>
      </c>
      <c r="Q117" s="121">
        <f t="shared" si="15"/>
        <v>1517.1939945189065</v>
      </c>
      <c r="R117" s="70"/>
    </row>
    <row r="118" spans="1:18" x14ac:dyDescent="0.25">
      <c r="A118" s="12" t="s">
        <v>2905</v>
      </c>
      <c r="B118" s="87">
        <v>148.69999999999999</v>
      </c>
      <c r="C118" s="123">
        <v>2.9571662905957551E-3</v>
      </c>
      <c r="D118" s="124">
        <v>1.9115083414355621E-4</v>
      </c>
      <c r="E118" s="125">
        <v>0.28255306556464899</v>
      </c>
      <c r="F118" s="124">
        <v>2.1933844072920118E-5</v>
      </c>
      <c r="G118" s="125"/>
      <c r="H118" s="117">
        <f t="shared" si="17"/>
        <v>2.7800862924800551E-3</v>
      </c>
      <c r="I118" s="117">
        <f t="shared" si="18"/>
        <v>0.28254484438717992</v>
      </c>
      <c r="J118" s="117">
        <f t="shared" si="19"/>
        <v>0.28269158910057268</v>
      </c>
      <c r="K118" s="117">
        <f t="shared" si="20"/>
        <v>0.28254484438717992</v>
      </c>
      <c r="L118" s="117">
        <f t="shared" si="21"/>
        <v>0.28311793331670404</v>
      </c>
      <c r="M118" s="120">
        <f t="shared" si="16"/>
        <v>0.28269158910057268</v>
      </c>
      <c r="O118" s="72">
        <f t="shared" si="22"/>
        <v>-5.1909826486051802</v>
      </c>
      <c r="Q118" s="70">
        <f t="shared" si="15"/>
        <v>1002.7948985683654</v>
      </c>
      <c r="R118" s="70"/>
    </row>
    <row r="119" spans="1:18" x14ac:dyDescent="0.25">
      <c r="A119" s="12" t="s">
        <v>2906</v>
      </c>
      <c r="B119" s="87">
        <v>147.80000000000001</v>
      </c>
      <c r="C119" s="123">
        <v>5.2122096120605001E-3</v>
      </c>
      <c r="D119" s="124">
        <v>8.9766160962583377E-4</v>
      </c>
      <c r="E119" s="125">
        <v>0.28260193457769495</v>
      </c>
      <c r="F119" s="124">
        <v>3.0940213188702035E-5</v>
      </c>
      <c r="G119" s="125"/>
      <c r="H119" s="117">
        <f t="shared" si="17"/>
        <v>2.763236720252138E-3</v>
      </c>
      <c r="I119" s="117">
        <f t="shared" si="18"/>
        <v>0.28258753200870124</v>
      </c>
      <c r="J119" s="117">
        <f t="shared" si="19"/>
        <v>0.28269215524619956</v>
      </c>
      <c r="K119" s="117">
        <f t="shared" si="20"/>
        <v>0.28258753200870124</v>
      </c>
      <c r="L119" s="117">
        <f t="shared" si="21"/>
        <v>0.28311858222742964</v>
      </c>
      <c r="M119" s="120">
        <f t="shared" si="16"/>
        <v>0.28269215524619956</v>
      </c>
      <c r="O119" s="72">
        <f t="shared" si="22"/>
        <v>-3.7009600569637424</v>
      </c>
      <c r="Q119" s="70">
        <f t="shared" si="15"/>
        <v>992.92434861265133</v>
      </c>
      <c r="R119" s="70"/>
    </row>
    <row r="120" spans="1:18" x14ac:dyDescent="0.25">
      <c r="A120" s="12"/>
      <c r="B120" s="87"/>
      <c r="C120" s="115"/>
      <c r="D120" s="116"/>
      <c r="E120" s="117"/>
      <c r="F120" s="118"/>
      <c r="G120" s="117"/>
      <c r="H120" s="117"/>
      <c r="I120" s="117"/>
      <c r="J120" s="117"/>
      <c r="K120" s="117"/>
      <c r="L120" s="117"/>
      <c r="M120" s="120"/>
      <c r="O120" s="72"/>
      <c r="Q120" s="70"/>
      <c r="R120" s="70"/>
    </row>
    <row r="121" spans="1:18" x14ac:dyDescent="0.25">
      <c r="A121" s="12" t="s">
        <v>2807</v>
      </c>
      <c r="B121" s="87">
        <v>152</v>
      </c>
      <c r="C121" s="115">
        <v>3.6885740864541863E-3</v>
      </c>
      <c r="D121" s="116">
        <v>9.0704785983032501E-5</v>
      </c>
      <c r="E121" s="117">
        <v>0.28253031236494347</v>
      </c>
      <c r="F121" s="118">
        <v>1.108543077208925E-5</v>
      </c>
      <c r="G121" s="117"/>
      <c r="H121" s="117">
        <f t="shared" si="17"/>
        <v>2.8418704796497885E-3</v>
      </c>
      <c r="I121" s="117">
        <f t="shared" si="18"/>
        <v>0.28251982991513519</v>
      </c>
      <c r="J121" s="117">
        <f t="shared" si="19"/>
        <v>0.28268951315188379</v>
      </c>
      <c r="K121" s="117">
        <f t="shared" si="20"/>
        <v>0.28251982991513519</v>
      </c>
      <c r="L121" s="117">
        <f t="shared" si="21"/>
        <v>0.28311555388408771</v>
      </c>
      <c r="M121" s="120">
        <f t="shared" si="16"/>
        <v>0.28268951315188379</v>
      </c>
      <c r="O121" s="72">
        <f t="shared" si="22"/>
        <v>-6.0024595485230758</v>
      </c>
      <c r="Q121" s="70">
        <f t="shared" si="15"/>
        <v>1057.9800970729298</v>
      </c>
      <c r="R121" s="70"/>
    </row>
    <row r="122" spans="1:18" x14ac:dyDescent="0.25">
      <c r="A122" s="12" t="s">
        <v>2808</v>
      </c>
      <c r="B122" s="87">
        <v>149</v>
      </c>
      <c r="C122" s="115">
        <v>6.3327109974612265E-3</v>
      </c>
      <c r="D122" s="116">
        <v>3.2305232905499402E-4</v>
      </c>
      <c r="E122" s="117">
        <v>0.28257859992418116</v>
      </c>
      <c r="F122" s="118">
        <v>1.3169678465390843E-5</v>
      </c>
      <c r="G122" s="117"/>
      <c r="H122" s="117">
        <f t="shared" si="17"/>
        <v>2.7857028794724403E-3</v>
      </c>
      <c r="I122" s="117">
        <f t="shared" si="18"/>
        <v>0.28256095887292065</v>
      </c>
      <c r="J122" s="117">
        <f t="shared" si="19"/>
        <v>0.28269140038324975</v>
      </c>
      <c r="K122" s="117">
        <f t="shared" si="20"/>
        <v>0.28256095887292065</v>
      </c>
      <c r="L122" s="117">
        <f t="shared" si="21"/>
        <v>0.28311771701070576</v>
      </c>
      <c r="M122" s="120">
        <f t="shared" si="16"/>
        <v>0.28269140038324975</v>
      </c>
      <c r="O122" s="72">
        <f t="shared" si="22"/>
        <v>-4.6142723178788092</v>
      </c>
      <c r="Q122" s="70">
        <f t="shared" si="15"/>
        <v>1065.2579284537549</v>
      </c>
      <c r="R122" s="70"/>
    </row>
    <row r="123" spans="1:18" x14ac:dyDescent="0.25">
      <c r="A123" s="12" t="s">
        <v>2809</v>
      </c>
      <c r="B123" s="122">
        <v>565</v>
      </c>
      <c r="C123" s="115">
        <v>2.2454336563718876E-3</v>
      </c>
      <c r="D123" s="116">
        <v>1.0592594237380651E-4</v>
      </c>
      <c r="E123" s="117">
        <v>0.281428978214952</v>
      </c>
      <c r="F123" s="118">
        <v>1.1181541372764975E-5</v>
      </c>
      <c r="G123" s="117"/>
      <c r="H123" s="117">
        <f t="shared" si="17"/>
        <v>1.0604382096747411E-2</v>
      </c>
      <c r="I123" s="117">
        <f t="shared" si="18"/>
        <v>0.28140516677848693</v>
      </c>
      <c r="J123" s="117">
        <f t="shared" si="19"/>
        <v>0.2824286927615493</v>
      </c>
      <c r="K123" s="117">
        <f t="shared" si="20"/>
        <v>0.28140516677848693</v>
      </c>
      <c r="L123" s="117">
        <f t="shared" si="21"/>
        <v>0.28281660403669007</v>
      </c>
      <c r="M123" s="120">
        <f t="shared" si="16"/>
        <v>0.2824286927615493</v>
      </c>
      <c r="O123" s="72">
        <f t="shared" si="22"/>
        <v>-36.240155809046385</v>
      </c>
      <c r="Q123" s="121">
        <f t="shared" si="15"/>
        <v>2588.9438320996346</v>
      </c>
      <c r="R123" s="70"/>
    </row>
    <row r="124" spans="1:18" x14ac:dyDescent="0.25">
      <c r="A124" s="12" t="s">
        <v>2810</v>
      </c>
      <c r="B124" s="87">
        <v>152</v>
      </c>
      <c r="C124" s="115">
        <v>3.952405926788808E-3</v>
      </c>
      <c r="D124" s="116">
        <v>1.6757088924425112E-4</v>
      </c>
      <c r="E124" s="117">
        <v>0.28252774973435002</v>
      </c>
      <c r="F124" s="118">
        <v>9.8123614907024098E-6</v>
      </c>
      <c r="G124" s="117"/>
      <c r="H124" s="117">
        <f t="shared" si="17"/>
        <v>2.8418704796497885E-3</v>
      </c>
      <c r="I124" s="117">
        <f t="shared" si="18"/>
        <v>0.28251651750862311</v>
      </c>
      <c r="J124" s="117">
        <f t="shared" si="19"/>
        <v>0.28268951315188379</v>
      </c>
      <c r="K124" s="117">
        <f t="shared" si="20"/>
        <v>0.28251651750862311</v>
      </c>
      <c r="L124" s="117">
        <f t="shared" si="21"/>
        <v>0.28311555388408771</v>
      </c>
      <c r="M124" s="120">
        <f t="shared" si="16"/>
        <v>0.28268951315188379</v>
      </c>
      <c r="O124" s="72">
        <f t="shared" si="22"/>
        <v>-6.1196342705405193</v>
      </c>
      <c r="Q124" s="70">
        <f t="shared" si="15"/>
        <v>1069.8702598795676</v>
      </c>
      <c r="R124" s="70"/>
    </row>
    <row r="125" spans="1:18" x14ac:dyDescent="0.25">
      <c r="A125" s="12" t="s">
        <v>2811</v>
      </c>
      <c r="B125" s="87">
        <v>150</v>
      </c>
      <c r="C125" s="115">
        <v>4.0314381871454346E-3</v>
      </c>
      <c r="D125" s="116">
        <v>3.5905814787040498E-4</v>
      </c>
      <c r="E125" s="117">
        <v>0.28254468837956187</v>
      </c>
      <c r="F125" s="118">
        <v>2.1215120875383229E-5</v>
      </c>
      <c r="G125" s="117"/>
      <c r="H125" s="117">
        <f t="shared" si="17"/>
        <v>2.8044250633163514E-3</v>
      </c>
      <c r="I125" s="117">
        <f t="shared" si="18"/>
        <v>0.28253338251326865</v>
      </c>
      <c r="J125" s="117">
        <f t="shared" si="19"/>
        <v>0.28269077131787257</v>
      </c>
      <c r="K125" s="117">
        <f t="shared" si="20"/>
        <v>0.28253338251326865</v>
      </c>
      <c r="L125" s="117">
        <f t="shared" si="21"/>
        <v>0.28311699598196155</v>
      </c>
      <c r="M125" s="120">
        <f t="shared" si="16"/>
        <v>0.28269077131787257</v>
      </c>
      <c r="O125" s="72">
        <f t="shared" si="22"/>
        <v>-5.5675253871989572</v>
      </c>
      <c r="Q125" s="70">
        <f t="shared" si="15"/>
        <v>1046.5010521894671</v>
      </c>
      <c r="R125" s="70"/>
    </row>
    <row r="126" spans="1:18" x14ac:dyDescent="0.25">
      <c r="A126" s="12" t="s">
        <v>2812</v>
      </c>
      <c r="B126" s="87">
        <v>152</v>
      </c>
      <c r="C126" s="115">
        <v>2.9431124148902674E-3</v>
      </c>
      <c r="D126" s="116">
        <v>2.4652964645545199E-4</v>
      </c>
      <c r="E126" s="117">
        <v>0.28250077164658555</v>
      </c>
      <c r="F126" s="118">
        <v>1.1600961838737094E-5</v>
      </c>
      <c r="G126" s="117"/>
      <c r="H126" s="117">
        <f t="shared" si="17"/>
        <v>2.8418704796497885E-3</v>
      </c>
      <c r="I126" s="117">
        <f t="shared" si="18"/>
        <v>0.28249240770229539</v>
      </c>
      <c r="J126" s="117">
        <f t="shared" si="19"/>
        <v>0.28268951315188379</v>
      </c>
      <c r="K126" s="117">
        <f t="shared" si="20"/>
        <v>0.28249240770229539</v>
      </c>
      <c r="L126" s="117">
        <f t="shared" si="21"/>
        <v>0.28311555388408771</v>
      </c>
      <c r="M126" s="120">
        <f t="shared" si="16"/>
        <v>0.28268951315188379</v>
      </c>
      <c r="O126" s="72">
        <f t="shared" si="22"/>
        <v>-6.9725065988734958</v>
      </c>
      <c r="Q126" s="70">
        <f t="shared" si="15"/>
        <v>1079.6340766888695</v>
      </c>
      <c r="R126" s="70"/>
    </row>
    <row r="127" spans="1:18" x14ac:dyDescent="0.25">
      <c r="A127" s="12" t="s">
        <v>2813</v>
      </c>
      <c r="B127" s="122">
        <v>696</v>
      </c>
      <c r="C127" s="115">
        <v>1.140781419247536E-3</v>
      </c>
      <c r="D127" s="116">
        <v>3.0577994208773855E-4</v>
      </c>
      <c r="E127" s="117">
        <v>0.282394239559074</v>
      </c>
      <c r="F127" s="118">
        <v>1.7912827267164464E-5</v>
      </c>
      <c r="G127" s="117"/>
      <c r="H127" s="117">
        <f t="shared" si="17"/>
        <v>1.3079113054104807E-2</v>
      </c>
      <c r="I127" s="117">
        <f t="shared" si="18"/>
        <v>0.28237931914992165</v>
      </c>
      <c r="J127" s="117">
        <f t="shared" si="19"/>
        <v>0.2823455418013821</v>
      </c>
      <c r="K127" s="117">
        <f t="shared" si="20"/>
        <v>0.28237931914992165</v>
      </c>
      <c r="L127" s="117">
        <f t="shared" si="21"/>
        <v>0.28272129719806033</v>
      </c>
      <c r="M127" s="120">
        <f t="shared" si="16"/>
        <v>0.2823455418013821</v>
      </c>
      <c r="O127" s="72">
        <f t="shared" si="22"/>
        <v>1.1963124448155504</v>
      </c>
      <c r="Q127" s="121">
        <f t="shared" si="15"/>
        <v>1177.6362948817107</v>
      </c>
      <c r="R127" s="70"/>
    </row>
    <row r="128" spans="1:18" x14ac:dyDescent="0.25">
      <c r="A128" s="12" t="s">
        <v>2814</v>
      </c>
      <c r="B128" s="87">
        <v>148</v>
      </c>
      <c r="C128" s="115">
        <v>2.8761008002620623E-3</v>
      </c>
      <c r="D128" s="116">
        <v>1.8130121361082351E-4</v>
      </c>
      <c r="E128" s="117">
        <v>0.28252517948414213</v>
      </c>
      <c r="F128" s="118">
        <v>2.116990869940696E-5</v>
      </c>
      <c r="G128" s="117"/>
      <c r="H128" s="117">
        <f t="shared" si="17"/>
        <v>2.7669810451687038E-3</v>
      </c>
      <c r="I128" s="117">
        <f t="shared" si="18"/>
        <v>0.28251722136774382</v>
      </c>
      <c r="J128" s="117">
        <f t="shared" si="19"/>
        <v>0.28269202943688232</v>
      </c>
      <c r="K128" s="117">
        <f t="shared" si="20"/>
        <v>0.28251722136774382</v>
      </c>
      <c r="L128" s="117">
        <f t="shared" si="21"/>
        <v>0.28311843802598846</v>
      </c>
      <c r="M128" s="120">
        <f t="shared" si="16"/>
        <v>0.28269202943688232</v>
      </c>
      <c r="O128" s="72">
        <f t="shared" si="22"/>
        <v>-6.1836928860958817</v>
      </c>
      <c r="Q128" s="70">
        <f t="shared" si="15"/>
        <v>1041.6570649805187</v>
      </c>
      <c r="R128" s="70"/>
    </row>
    <row r="129" spans="1:18" x14ac:dyDescent="0.25">
      <c r="A129" s="12" t="s">
        <v>2907</v>
      </c>
      <c r="B129" s="87">
        <v>151.30000000000001</v>
      </c>
      <c r="C129" s="115">
        <v>9.8190294605805441E-3</v>
      </c>
      <c r="D129" s="118">
        <v>4.9660584070516098E-4</v>
      </c>
      <c r="E129" s="117">
        <v>0.28262149813733589</v>
      </c>
      <c r="F129" s="118">
        <v>1.7739268841047677E-5</v>
      </c>
      <c r="G129" s="117"/>
      <c r="H129" s="117">
        <f>EXP($B$5*B129)-1</f>
        <v>2.8287644248861099E-3</v>
      </c>
      <c r="I129" s="117">
        <f>E129-C129*H129</f>
        <v>0.28259372241611092</v>
      </c>
      <c r="J129" s="117">
        <f>$B$6-$B$7*H129</f>
        <v>0.28268995351532383</v>
      </c>
      <c r="K129" s="117">
        <f>E129-(C129*H129)</f>
        <v>0.28259372241611092</v>
      </c>
      <c r="L129" s="117">
        <f>$B$8-($B$9*H129)</f>
        <v>0.28311605862446881</v>
      </c>
      <c r="M129" s="120">
        <f>$B$6-($B$7*H129)</f>
        <v>0.28268995351532383</v>
      </c>
      <c r="O129" s="72">
        <f>(I129/J129-1)*10000</f>
        <v>-3.4041216539981711</v>
      </c>
      <c r="Q129" s="70">
        <f t="shared" si="15"/>
        <v>1114.887472739206</v>
      </c>
      <c r="R129" s="70"/>
    </row>
    <row r="130" spans="1:18" x14ac:dyDescent="0.25">
      <c r="A130" s="12" t="s">
        <v>2908</v>
      </c>
      <c r="B130" s="87">
        <v>154</v>
      </c>
      <c r="C130" s="115">
        <v>3.8635184432331002E-3</v>
      </c>
      <c r="D130" s="118">
        <v>1.3200945108449784E-4</v>
      </c>
      <c r="E130" s="117">
        <v>0.28250213284633596</v>
      </c>
      <c r="F130" s="118">
        <v>2.2380601624700754E-5</v>
      </c>
      <c r="G130" s="117"/>
      <c r="H130" s="117">
        <f>EXP($B$5*B130)-1</f>
        <v>2.8793172942211953E-3</v>
      </c>
      <c r="I130" s="117">
        <f>E130-C130*H130</f>
        <v>0.28249100855086584</v>
      </c>
      <c r="J130" s="117">
        <f>$B$6-$B$7*H130</f>
        <v>0.2826882549389142</v>
      </c>
      <c r="K130" s="117">
        <f>E130-(C130*H130)</f>
        <v>0.28249100855086584</v>
      </c>
      <c r="L130" s="117">
        <f>$B$8-($B$9*H130)</f>
        <v>0.28311411173236495</v>
      </c>
      <c r="M130" s="120">
        <f>$B$6-($B$7*H130)</f>
        <v>0.2826882549389142</v>
      </c>
      <c r="O130" s="72">
        <f>(I130/J130-1)*10000</f>
        <v>-6.9775232823510169</v>
      </c>
      <c r="Q130" s="70">
        <f t="shared" si="15"/>
        <v>1105.9577723500197</v>
      </c>
      <c r="R130" s="70"/>
    </row>
    <row r="131" spans="1:18" x14ac:dyDescent="0.25">
      <c r="A131" s="12" t="s">
        <v>2909</v>
      </c>
      <c r="B131" s="87">
        <v>148.69999999999999</v>
      </c>
      <c r="C131" s="115">
        <v>4.3050975276357076E-3</v>
      </c>
      <c r="D131" s="118">
        <v>2.2237621572410754E-4</v>
      </c>
      <c r="E131" s="117">
        <v>0.28254287581306986</v>
      </c>
      <c r="F131" s="118">
        <v>1.9449630051849272E-5</v>
      </c>
      <c r="G131" s="117"/>
      <c r="H131" s="117">
        <f>EXP($B$5*B131)-1</f>
        <v>2.7800862924800551E-3</v>
      </c>
      <c r="I131" s="117">
        <f>E131-C131*H131</f>
        <v>0.2825309072704455</v>
      </c>
      <c r="J131" s="117">
        <f>$B$6-$B$7*H131</f>
        <v>0.28269158910057268</v>
      </c>
      <c r="K131" s="117">
        <f>E131-(C131*H131)</f>
        <v>0.2825309072704455</v>
      </c>
      <c r="L131" s="117">
        <f>$B$8-($B$9*H131)</f>
        <v>0.28311793331670404</v>
      </c>
      <c r="M131" s="120">
        <f>$B$6-($B$7*H131)</f>
        <v>0.28269158910057268</v>
      </c>
      <c r="O131" s="72">
        <f>(I131/J131-1)*10000</f>
        <v>-5.6839975550182498</v>
      </c>
      <c r="Q131" s="70">
        <f t="shared" si="15"/>
        <v>1057.5740233477927</v>
      </c>
      <c r="R131" s="70"/>
    </row>
    <row r="132" spans="1:18" x14ac:dyDescent="0.25">
      <c r="A132" s="12" t="s">
        <v>2910</v>
      </c>
      <c r="B132" s="87">
        <v>150</v>
      </c>
      <c r="C132" s="115">
        <v>2.5144267587036591E-3</v>
      </c>
      <c r="D132" s="118">
        <v>4.6296067713884947E-5</v>
      </c>
      <c r="E132" s="117">
        <v>0.28254200444527439</v>
      </c>
      <c r="F132" s="118">
        <v>2.596982431232907E-5</v>
      </c>
      <c r="G132" s="117"/>
      <c r="H132" s="117">
        <f>EXP($B$5*B132)-1</f>
        <v>2.8044250633163514E-3</v>
      </c>
      <c r="I132" s="117">
        <f>E132-C132*H132</f>
        <v>0.28253495292385239</v>
      </c>
      <c r="J132" s="117">
        <f>$B$6-$B$7*H132</f>
        <v>0.28269077131787257</v>
      </c>
      <c r="K132" s="117">
        <f>E132-(C132*H132)</f>
        <v>0.28253495292385239</v>
      </c>
      <c r="L132" s="117">
        <f>$B$8-($B$9*H132)</f>
        <v>0.28311699598196155</v>
      </c>
      <c r="M132" s="120">
        <f>$B$6-($B$7*H132)</f>
        <v>0.28269077131787257</v>
      </c>
      <c r="O132" s="72">
        <f>(I132/J132-1)*10000</f>
        <v>-5.5119731462671684</v>
      </c>
      <c r="Q132" s="70">
        <f t="shared" si="15"/>
        <v>1006.7288713414786</v>
      </c>
      <c r="R132" s="70"/>
    </row>
    <row r="133" spans="1:18" x14ac:dyDescent="0.25">
      <c r="A133" s="12" t="s">
        <v>2911</v>
      </c>
      <c r="B133" s="87">
        <v>150</v>
      </c>
      <c r="C133" s="115">
        <v>2.3386566458645777E-3</v>
      </c>
      <c r="D133" s="118">
        <v>1.6352892771322853E-4</v>
      </c>
      <c r="E133" s="117">
        <v>0.28255014889786306</v>
      </c>
      <c r="F133" s="118">
        <v>1.6932629654605365E-5</v>
      </c>
      <c r="G133" s="117"/>
      <c r="H133" s="117">
        <f>EXP($B$5*B133)-1</f>
        <v>2.8044250633163514E-3</v>
      </c>
      <c r="I133" s="117">
        <f>E133-C133*H133</f>
        <v>0.28254359031055093</v>
      </c>
      <c r="J133" s="117">
        <f>$B$6-$B$7*H133</f>
        <v>0.28269077131787257</v>
      </c>
      <c r="K133" s="117">
        <f>E133-(C133*H133)</f>
        <v>0.28254359031055093</v>
      </c>
      <c r="L133" s="117">
        <f>$B$8-($B$9*H133)</f>
        <v>0.28311699598196155</v>
      </c>
      <c r="M133" s="120">
        <f>$B$6-($B$7*H133)</f>
        <v>0.28269077131787257</v>
      </c>
      <c r="O133" s="72">
        <f>(I133/J133-1)*10000</f>
        <v>-5.2064312759658726</v>
      </c>
      <c r="Q133" s="70">
        <f t="shared" si="15"/>
        <v>990.04521555851807</v>
      </c>
      <c r="R133" s="70"/>
    </row>
    <row r="134" spans="1:18" x14ac:dyDescent="0.25">
      <c r="A134" s="12"/>
      <c r="B134" s="87"/>
      <c r="C134" s="115"/>
      <c r="D134" s="116"/>
      <c r="E134" s="117"/>
      <c r="F134" s="118"/>
      <c r="G134" s="117"/>
      <c r="H134" s="117"/>
      <c r="I134" s="117"/>
      <c r="J134" s="117"/>
      <c r="K134" s="117"/>
      <c r="L134" s="117"/>
      <c r="M134" s="120"/>
      <c r="O134" s="72"/>
      <c r="Q134" s="70"/>
      <c r="R134" s="70"/>
    </row>
    <row r="135" spans="1:18" x14ac:dyDescent="0.25">
      <c r="A135" s="12" t="s">
        <v>2815</v>
      </c>
      <c r="B135" s="87">
        <v>148</v>
      </c>
      <c r="C135" s="115">
        <v>2.1565415819665605E-3</v>
      </c>
      <c r="D135" s="116">
        <v>1.1042434678283868E-4</v>
      </c>
      <c r="E135" s="117">
        <v>0.28252537449106757</v>
      </c>
      <c r="F135" s="118">
        <v>1.1608463884339602E-5</v>
      </c>
      <c r="G135" s="117"/>
      <c r="H135" s="117">
        <f t="shared" si="17"/>
        <v>2.7669810451687038E-3</v>
      </c>
      <c r="I135" s="117">
        <f t="shared" si="18"/>
        <v>0.28251940738138714</v>
      </c>
      <c r="J135" s="117">
        <f t="shared" si="19"/>
        <v>0.28269202943688232</v>
      </c>
      <c r="K135" s="117">
        <f t="shared" si="20"/>
        <v>0.28251940738138714</v>
      </c>
      <c r="L135" s="117">
        <f t="shared" si="21"/>
        <v>0.28311843802598846</v>
      </c>
      <c r="M135" s="120">
        <f t="shared" si="16"/>
        <v>0.28269202943688232</v>
      </c>
      <c r="O135" s="72">
        <f t="shared" si="22"/>
        <v>-6.106364436203604</v>
      </c>
      <c r="Q135" s="70">
        <f t="shared" si="15"/>
        <v>1020.9536591939047</v>
      </c>
      <c r="R135" s="70"/>
    </row>
    <row r="136" spans="1:18" x14ac:dyDescent="0.25">
      <c r="A136" s="12" t="s">
        <v>2816</v>
      </c>
      <c r="B136" s="87">
        <v>149</v>
      </c>
      <c r="C136" s="115">
        <v>3.7676446969626787E-3</v>
      </c>
      <c r="D136" s="116">
        <v>1.7095308210414285E-4</v>
      </c>
      <c r="E136" s="117">
        <v>0.28242398650695189</v>
      </c>
      <c r="F136" s="118">
        <v>1.2636084406605144E-5</v>
      </c>
      <c r="G136" s="117"/>
      <c r="H136" s="117">
        <f t="shared" si="17"/>
        <v>2.7857028794724403E-3</v>
      </c>
      <c r="I136" s="117">
        <f t="shared" si="18"/>
        <v>0.28241349096827073</v>
      </c>
      <c r="J136" s="117">
        <f t="shared" si="19"/>
        <v>0.28269140038324975</v>
      </c>
      <c r="K136" s="117">
        <f t="shared" si="20"/>
        <v>0.28241349096827073</v>
      </c>
      <c r="L136" s="117">
        <f t="shared" si="21"/>
        <v>0.28311771701070576</v>
      </c>
      <c r="M136" s="120">
        <f t="shared" si="16"/>
        <v>0.28269140038324975</v>
      </c>
      <c r="O136" s="72">
        <f t="shared" si="22"/>
        <v>-9.8308407897185202</v>
      </c>
      <c r="Q136" s="70">
        <f t="shared" si="15"/>
        <v>1220.8223515789437</v>
      </c>
      <c r="R136" s="70"/>
    </row>
    <row r="137" spans="1:18" x14ac:dyDescent="0.25">
      <c r="A137" s="12" t="s">
        <v>2817</v>
      </c>
      <c r="B137" s="122">
        <v>552</v>
      </c>
      <c r="C137" s="115">
        <v>7.0770416248620602E-5</v>
      </c>
      <c r="D137" s="116">
        <v>8.536498315853438E-5</v>
      </c>
      <c r="E137" s="117">
        <v>0.28218164846097404</v>
      </c>
      <c r="F137" s="118">
        <v>9.1573856980135112E-6</v>
      </c>
      <c r="G137" s="117"/>
      <c r="H137" s="117">
        <f t="shared" si="17"/>
        <v>1.0359128071175006E-2</v>
      </c>
      <c r="I137" s="117">
        <f t="shared" si="18"/>
        <v>0.28218091534116846</v>
      </c>
      <c r="J137" s="117">
        <f t="shared" si="19"/>
        <v>0.28243693329680852</v>
      </c>
      <c r="K137" s="117">
        <f t="shared" si="20"/>
        <v>0.28218091534116846</v>
      </c>
      <c r="L137" s="117">
        <f t="shared" si="21"/>
        <v>0.28282604925972293</v>
      </c>
      <c r="M137" s="120">
        <f t="shared" si="16"/>
        <v>0.28243693329680852</v>
      </c>
      <c r="O137" s="72">
        <f t="shared" si="22"/>
        <v>-9.0646061282295687</v>
      </c>
      <c r="Q137" s="121">
        <f t="shared" si="15"/>
        <v>1434.3692392743314</v>
      </c>
      <c r="R137" s="70"/>
    </row>
    <row r="138" spans="1:18" x14ac:dyDescent="0.25">
      <c r="A138" s="12" t="s">
        <v>2818</v>
      </c>
      <c r="B138" s="87">
        <v>149</v>
      </c>
      <c r="C138" s="115">
        <v>4.1938483098912247E-3</v>
      </c>
      <c r="D138" s="116">
        <v>2.2849555106674372E-4</v>
      </c>
      <c r="E138" s="117">
        <v>0.28256959914843327</v>
      </c>
      <c r="F138" s="118">
        <v>1.2538562860324359E-5</v>
      </c>
      <c r="G138" s="117"/>
      <c r="H138" s="117">
        <f t="shared" si="17"/>
        <v>2.7857028794724403E-3</v>
      </c>
      <c r="I138" s="117">
        <f t="shared" si="18"/>
        <v>0.28255791633312033</v>
      </c>
      <c r="J138" s="117">
        <f t="shared" si="19"/>
        <v>0.28269140038324975</v>
      </c>
      <c r="K138" s="117">
        <f t="shared" si="20"/>
        <v>0.28255791633312033</v>
      </c>
      <c r="L138" s="117">
        <f t="shared" si="21"/>
        <v>0.28311771701070576</v>
      </c>
      <c r="M138" s="120">
        <f t="shared" si="16"/>
        <v>0.28269140038324975</v>
      </c>
      <c r="O138" s="72">
        <f t="shared" si="22"/>
        <v>-4.7218999215559165</v>
      </c>
      <c r="Q138" s="70">
        <f t="shared" si="15"/>
        <v>1013.2681411742598</v>
      </c>
      <c r="R138" s="70"/>
    </row>
    <row r="139" spans="1:18" x14ac:dyDescent="0.25">
      <c r="A139" s="12" t="s">
        <v>2819</v>
      </c>
      <c r="B139" s="122">
        <v>964</v>
      </c>
      <c r="C139" s="115">
        <v>2.1447459151391402E-3</v>
      </c>
      <c r="D139" s="116">
        <v>9.1746873606938524E-5</v>
      </c>
      <c r="E139" s="117">
        <v>0.28223418161597896</v>
      </c>
      <c r="F139" s="118">
        <v>2.5393823674884648E-5</v>
      </c>
      <c r="G139" s="117"/>
      <c r="H139" s="117">
        <f t="shared" si="17"/>
        <v>1.8160817886571756E-2</v>
      </c>
      <c r="I139" s="117">
        <f t="shared" si="18"/>
        <v>0.28219523127600116</v>
      </c>
      <c r="J139" s="117">
        <f t="shared" si="19"/>
        <v>0.28217479651901117</v>
      </c>
      <c r="K139" s="117">
        <f t="shared" si="20"/>
        <v>0.28219523127600116</v>
      </c>
      <c r="L139" s="117">
        <f t="shared" si="21"/>
        <v>0.28252559058155235</v>
      </c>
      <c r="M139" s="120">
        <f t="shared" si="16"/>
        <v>0.28217479651901117</v>
      </c>
      <c r="O139" s="72">
        <f t="shared" si="22"/>
        <v>0.72418788786610122</v>
      </c>
      <c r="Q139" s="121">
        <f t="shared" si="15"/>
        <v>1439.7569303460393</v>
      </c>
      <c r="R139" s="70"/>
    </row>
    <row r="140" spans="1:18" x14ac:dyDescent="0.25">
      <c r="A140" s="12" t="s">
        <v>2820</v>
      </c>
      <c r="B140" s="87">
        <v>149</v>
      </c>
      <c r="C140" s="115">
        <v>1.9681980141628298E-3</v>
      </c>
      <c r="D140" s="116">
        <v>3.1998609688701775E-5</v>
      </c>
      <c r="E140" s="117">
        <v>0.28253050272003433</v>
      </c>
      <c r="F140" s="118">
        <v>1.02334602005181E-5</v>
      </c>
      <c r="G140" s="117"/>
      <c r="H140" s="117">
        <f t="shared" si="17"/>
        <v>2.7857028794724403E-3</v>
      </c>
      <c r="I140" s="117">
        <f t="shared" si="18"/>
        <v>0.28252501990515888</v>
      </c>
      <c r="J140" s="117">
        <f t="shared" si="19"/>
        <v>0.28269140038324975</v>
      </c>
      <c r="K140" s="117">
        <f t="shared" si="20"/>
        <v>0.28252501990515888</v>
      </c>
      <c r="L140" s="117">
        <f t="shared" si="21"/>
        <v>0.28311771701070576</v>
      </c>
      <c r="M140" s="120">
        <f t="shared" si="16"/>
        <v>0.28269140038324975</v>
      </c>
      <c r="O140" s="72">
        <f t="shared" si="22"/>
        <v>-5.8855868224250152</v>
      </c>
      <c r="Q140" s="70">
        <f t="shared" si="15"/>
        <v>1008.3656297053786</v>
      </c>
      <c r="R140" s="70"/>
    </row>
    <row r="141" spans="1:18" x14ac:dyDescent="0.25">
      <c r="A141" s="12" t="s">
        <v>2821</v>
      </c>
      <c r="B141" s="87">
        <v>150</v>
      </c>
      <c r="C141" s="115">
        <v>4.3694046378851183E-3</v>
      </c>
      <c r="D141" s="116">
        <v>1.3669816269037675E-4</v>
      </c>
      <c r="E141" s="117">
        <v>0.28254384831912632</v>
      </c>
      <c r="F141" s="118">
        <v>1.0580066426278026E-5</v>
      </c>
      <c r="G141" s="117"/>
      <c r="H141" s="117">
        <f t="shared" si="17"/>
        <v>2.8044250633163514E-3</v>
      </c>
      <c r="I141" s="117">
        <f t="shared" si="18"/>
        <v>0.28253159465124805</v>
      </c>
      <c r="J141" s="117">
        <f t="shared" si="19"/>
        <v>0.28269077131787257</v>
      </c>
      <c r="K141" s="117">
        <f t="shared" si="20"/>
        <v>0.28253159465124805</v>
      </c>
      <c r="L141" s="117">
        <f t="shared" si="21"/>
        <v>0.28311699598196155</v>
      </c>
      <c r="M141" s="120">
        <f t="shared" si="16"/>
        <v>0.28269077131787257</v>
      </c>
      <c r="O141" s="72">
        <f t="shared" si="22"/>
        <v>-5.6307698296076403</v>
      </c>
      <c r="Q141" s="70">
        <f t="shared" si="15"/>
        <v>1058.0506012388516</v>
      </c>
      <c r="R141" s="70"/>
    </row>
    <row r="142" spans="1:18" x14ac:dyDescent="0.25">
      <c r="A142" s="12" t="s">
        <v>2822</v>
      </c>
      <c r="B142" s="87">
        <v>150</v>
      </c>
      <c r="C142" s="115">
        <v>2.2846824129895871E-3</v>
      </c>
      <c r="D142" s="116">
        <v>3.5610997847674165E-5</v>
      </c>
      <c r="E142" s="117">
        <v>0.28248547038894273</v>
      </c>
      <c r="F142" s="118">
        <v>9.8058708486742972E-6</v>
      </c>
      <c r="G142" s="117"/>
      <c r="H142" s="117">
        <f t="shared" si="17"/>
        <v>2.8044250633163514E-3</v>
      </c>
      <c r="I142" s="117">
        <f t="shared" si="18"/>
        <v>0.282479063168322</v>
      </c>
      <c r="J142" s="117">
        <f t="shared" si="19"/>
        <v>0.28269077131787257</v>
      </c>
      <c r="K142" s="117">
        <f t="shared" si="20"/>
        <v>0.282479063168322</v>
      </c>
      <c r="L142" s="117">
        <f t="shared" si="21"/>
        <v>0.28311699598196155</v>
      </c>
      <c r="M142" s="120">
        <f t="shared" si="16"/>
        <v>0.28269077131787257</v>
      </c>
      <c r="O142" s="72">
        <f t="shared" si="22"/>
        <v>-7.4890364677848709</v>
      </c>
      <c r="Q142" s="70">
        <f t="shared" si="15"/>
        <v>1082.3795171672402</v>
      </c>
      <c r="R142" s="70"/>
    </row>
    <row r="143" spans="1:18" x14ac:dyDescent="0.25">
      <c r="A143" s="12" t="s">
        <v>2823</v>
      </c>
      <c r="B143" s="87">
        <v>149</v>
      </c>
      <c r="C143" s="115">
        <v>5.4432614279575952E-3</v>
      </c>
      <c r="D143" s="116">
        <v>2.2619071265206152E-4</v>
      </c>
      <c r="E143" s="117">
        <v>0.28256123285594764</v>
      </c>
      <c r="F143" s="118">
        <v>1.0679872671761425E-5</v>
      </c>
      <c r="G143" s="117"/>
      <c r="H143" s="117">
        <f t="shared" si="17"/>
        <v>2.7857028794724403E-3</v>
      </c>
      <c r="I143" s="117">
        <f t="shared" si="18"/>
        <v>0.28254606954691408</v>
      </c>
      <c r="J143" s="117">
        <f t="shared" si="19"/>
        <v>0.28269140038324975</v>
      </c>
      <c r="K143" s="117">
        <f t="shared" si="20"/>
        <v>0.28254606954691408</v>
      </c>
      <c r="L143" s="117">
        <f t="shared" si="21"/>
        <v>0.28311771701070576</v>
      </c>
      <c r="M143" s="120">
        <f t="shared" si="16"/>
        <v>0.28269140038324975</v>
      </c>
      <c r="O143" s="72">
        <f t="shared" si="22"/>
        <v>-5.1409712548255992</v>
      </c>
      <c r="Q143" s="70">
        <f t="shared" si="15"/>
        <v>1064.464471771013</v>
      </c>
      <c r="R143" s="70"/>
    </row>
    <row r="144" spans="1:18" x14ac:dyDescent="0.25">
      <c r="A144" s="12" t="s">
        <v>2918</v>
      </c>
      <c r="B144" s="87">
        <v>153.5</v>
      </c>
      <c r="C144" s="115">
        <v>3.0020828562434439E-3</v>
      </c>
      <c r="D144" s="118">
        <v>6.9562167636441779E-5</v>
      </c>
      <c r="E144" s="117">
        <v>0.28255773112364174</v>
      </c>
      <c r="F144" s="118">
        <v>2.0152655662321114E-5</v>
      </c>
      <c r="G144" s="117"/>
      <c r="H144" s="117">
        <f t="shared" si="17"/>
        <v>2.8699554594906473E-3</v>
      </c>
      <c r="I144" s="117">
        <f t="shared" si="18"/>
        <v>0.28254911527955862</v>
      </c>
      <c r="J144" s="117">
        <f t="shared" si="19"/>
        <v>0.28268856949656113</v>
      </c>
      <c r="K144" s="117">
        <f t="shared" si="20"/>
        <v>0.28254911527955862</v>
      </c>
      <c r="L144" s="117">
        <f t="shared" si="21"/>
        <v>0.28311447227534409</v>
      </c>
      <c r="M144" s="120">
        <f t="shared" si="16"/>
        <v>0.28268856949656113</v>
      </c>
      <c r="O144" s="72">
        <f t="shared" si="22"/>
        <v>-4.9331395765617181</v>
      </c>
      <c r="Q144" s="70">
        <f t="shared" si="15"/>
        <v>997.14440758821934</v>
      </c>
      <c r="R144" s="70"/>
    </row>
    <row r="145" spans="1:18" x14ac:dyDescent="0.25">
      <c r="A145" s="12" t="s">
        <v>2919</v>
      </c>
      <c r="B145" s="87">
        <v>144.30000000000001</v>
      </c>
      <c r="C145" s="115">
        <v>4.3227405106759315E-3</v>
      </c>
      <c r="D145" s="118">
        <v>1.7014718144169909E-4</v>
      </c>
      <c r="E145" s="117">
        <v>0.28250456028162785</v>
      </c>
      <c r="F145" s="118">
        <v>2.3404103707859691E-5</v>
      </c>
      <c r="G145" s="117"/>
      <c r="H145" s="117">
        <f t="shared" si="17"/>
        <v>2.6977132973859952E-3</v>
      </c>
      <c r="I145" s="117">
        <f t="shared" si="18"/>
        <v>0.28249289876707107</v>
      </c>
      <c r="J145" s="117">
        <f t="shared" si="19"/>
        <v>0.28269435683320782</v>
      </c>
      <c r="K145" s="117">
        <f t="shared" si="20"/>
        <v>0.28249289876707107</v>
      </c>
      <c r="L145" s="117">
        <f t="shared" si="21"/>
        <v>0.28312110566549109</v>
      </c>
      <c r="M145" s="120">
        <f t="shared" si="16"/>
        <v>0.28269435683320782</v>
      </c>
      <c r="O145" s="72">
        <f t="shared" si="22"/>
        <v>-7.1263561251633245</v>
      </c>
      <c r="Q145" s="70">
        <f t="shared" ref="Q145:Q207" si="23">(1/$B$5)*LN(((E145-$B$8)/(C145-$B$9))+1)</f>
        <v>1116.9341260440694</v>
      </c>
      <c r="R145" s="70"/>
    </row>
    <row r="146" spans="1:18" x14ac:dyDescent="0.25">
      <c r="A146" s="12" t="s">
        <v>2920</v>
      </c>
      <c r="B146" s="122">
        <v>614.70000000000005</v>
      </c>
      <c r="C146" s="115">
        <v>3.34490321167301E-3</v>
      </c>
      <c r="D146" s="118">
        <v>9.6664017930941923E-5</v>
      </c>
      <c r="E146" s="117">
        <v>0.28243358776838645</v>
      </c>
      <c r="F146" s="118">
        <v>1.7172307062801314E-5</v>
      </c>
      <c r="G146" s="117"/>
      <c r="H146" s="117">
        <f t="shared" si="17"/>
        <v>1.1542556090332168E-2</v>
      </c>
      <c r="I146" s="117">
        <f t="shared" si="18"/>
        <v>0.28239497903544897</v>
      </c>
      <c r="J146" s="117">
        <f t="shared" si="19"/>
        <v>0.28239717011536486</v>
      </c>
      <c r="K146" s="117">
        <f t="shared" si="20"/>
        <v>0.28239497903544897</v>
      </c>
      <c r="L146" s="117">
        <f t="shared" si="21"/>
        <v>0.28278047307984916</v>
      </c>
      <c r="M146" s="120">
        <f t="shared" si="16"/>
        <v>0.28239717011536486</v>
      </c>
      <c r="O146" s="72">
        <f t="shared" si="22"/>
        <v>-7.7588593221378233E-2</v>
      </c>
      <c r="Q146" s="121">
        <f t="shared" si="23"/>
        <v>1192.011325178617</v>
      </c>
      <c r="R146" s="70"/>
    </row>
    <row r="147" spans="1:18" x14ac:dyDescent="0.25">
      <c r="A147" s="12" t="s">
        <v>2921</v>
      </c>
      <c r="B147" s="87">
        <v>148.5</v>
      </c>
      <c r="C147" s="115">
        <v>3.6164103081958703E-3</v>
      </c>
      <c r="D147" s="118">
        <v>1.6633463920148013E-4</v>
      </c>
      <c r="E147" s="117">
        <v>0.28252913043534011</v>
      </c>
      <c r="F147" s="118">
        <v>1.3691553370288155E-5</v>
      </c>
      <c r="G147" s="117"/>
      <c r="H147" s="117">
        <f t="shared" si="17"/>
        <v>2.7763419186284111E-3</v>
      </c>
      <c r="I147" s="117">
        <f t="shared" si="18"/>
        <v>0.28251909004380649</v>
      </c>
      <c r="J147" s="117">
        <f t="shared" si="19"/>
        <v>0.28269171491153411</v>
      </c>
      <c r="K147" s="117">
        <f t="shared" si="20"/>
        <v>0.28251909004380649</v>
      </c>
      <c r="L147" s="117">
        <f t="shared" si="21"/>
        <v>0.28311807752002977</v>
      </c>
      <c r="M147" s="120">
        <f t="shared" si="16"/>
        <v>0.28269171491153411</v>
      </c>
      <c r="O147" s="72">
        <f t="shared" si="22"/>
        <v>-6.1064707107405525</v>
      </c>
      <c r="Q147" s="70">
        <f t="shared" si="23"/>
        <v>1057.592350741683</v>
      </c>
      <c r="R147" s="70"/>
    </row>
    <row r="148" spans="1:18" x14ac:dyDescent="0.25">
      <c r="A148" s="1" t="s">
        <v>2912</v>
      </c>
      <c r="B148" s="70">
        <v>147.4</v>
      </c>
      <c r="C148" s="115">
        <v>3.5362182034811554E-3</v>
      </c>
      <c r="D148" s="118">
        <v>1.3083369589728298E-4</v>
      </c>
      <c r="E148" s="117">
        <v>0.28253166638168475</v>
      </c>
      <c r="F148" s="118">
        <v>1.7475013118779674E-5</v>
      </c>
      <c r="G148" s="117"/>
      <c r="H148" s="117">
        <f t="shared" si="17"/>
        <v>2.755748112362788E-3</v>
      </c>
      <c r="I148" s="117">
        <f t="shared" si="18"/>
        <v>0.28252192145504562</v>
      </c>
      <c r="J148" s="117">
        <f t="shared" si="19"/>
        <v>0.28269240686342462</v>
      </c>
      <c r="K148" s="117">
        <f t="shared" si="20"/>
        <v>0.28252192145504562</v>
      </c>
      <c r="L148" s="117">
        <f t="shared" si="21"/>
        <v>0.28311887062869667</v>
      </c>
      <c r="M148" s="120">
        <f t="shared" si="16"/>
        <v>0.28269240686342462</v>
      </c>
      <c r="O148" s="72">
        <f t="shared" si="22"/>
        <v>-6.0307742351695115</v>
      </c>
      <c r="Q148" s="70">
        <f t="shared" si="23"/>
        <v>1051.3833217017566</v>
      </c>
      <c r="R148" s="70"/>
    </row>
    <row r="149" spans="1:18" x14ac:dyDescent="0.25">
      <c r="A149" s="1" t="s">
        <v>2913</v>
      </c>
      <c r="B149" s="70">
        <v>150.4</v>
      </c>
      <c r="C149" s="115">
        <v>2.8753306234564234E-3</v>
      </c>
      <c r="D149" s="118">
        <v>7.8752354740838274E-5</v>
      </c>
      <c r="E149" s="117">
        <v>0.2825433218033398</v>
      </c>
      <c r="F149" s="118">
        <v>1.5570595373514986E-5</v>
      </c>
      <c r="G149" s="117"/>
      <c r="H149" s="117">
        <f t="shared" si="17"/>
        <v>2.8119140347264704E-3</v>
      </c>
      <c r="I149" s="117">
        <f t="shared" si="18"/>
        <v>0.28253523662080521</v>
      </c>
      <c r="J149" s="117">
        <f t="shared" si="19"/>
        <v>0.28269051968843317</v>
      </c>
      <c r="K149" s="117">
        <f t="shared" si="20"/>
        <v>0.28253523662080521</v>
      </c>
      <c r="L149" s="117">
        <f t="shared" si="21"/>
        <v>0.2831167075666946</v>
      </c>
      <c r="M149" s="120">
        <f t="shared" si="16"/>
        <v>0.28269051968843317</v>
      </c>
      <c r="O149" s="72">
        <f t="shared" si="22"/>
        <v>-5.4930412169151843</v>
      </c>
      <c r="Q149" s="70">
        <f t="shared" si="23"/>
        <v>1014.8853758165181</v>
      </c>
      <c r="R149" s="70"/>
    </row>
    <row r="150" spans="1:18" x14ac:dyDescent="0.25">
      <c r="A150" s="1" t="s">
        <v>2914</v>
      </c>
      <c r="B150" s="121">
        <v>366</v>
      </c>
      <c r="C150" s="115">
        <v>3.1182532327300358E-3</v>
      </c>
      <c r="D150" s="118">
        <v>4.6777217378707329E-5</v>
      </c>
      <c r="E150" s="117">
        <v>0.28253132293238903</v>
      </c>
      <c r="F150" s="118">
        <v>1.4643697679221062E-5</v>
      </c>
      <c r="G150" s="117"/>
      <c r="H150" s="117">
        <f t="shared" si="17"/>
        <v>6.856619715889245E-3</v>
      </c>
      <c r="I150" s="117">
        <f t="shared" si="18"/>
        <v>0.28250994225579434</v>
      </c>
      <c r="J150" s="117">
        <f t="shared" si="19"/>
        <v>0.28255461757754613</v>
      </c>
      <c r="K150" s="117">
        <f t="shared" si="20"/>
        <v>0.28250994225579434</v>
      </c>
      <c r="L150" s="117">
        <f t="shared" si="21"/>
        <v>0.28296093786150167</v>
      </c>
      <c r="M150" s="120">
        <f t="shared" si="16"/>
        <v>0.28255461757754613</v>
      </c>
      <c r="O150" s="72">
        <f t="shared" si="22"/>
        <v>-1.5811216300343212</v>
      </c>
      <c r="Q150" s="121">
        <f t="shared" si="23"/>
        <v>1039.59694028583</v>
      </c>
      <c r="R150" s="70"/>
    </row>
    <row r="151" spans="1:18" x14ac:dyDescent="0.25">
      <c r="A151" s="1" t="s">
        <v>2915</v>
      </c>
      <c r="B151" s="70">
        <v>146.5</v>
      </c>
      <c r="C151" s="115">
        <v>3.3413710376669161E-3</v>
      </c>
      <c r="D151" s="118">
        <v>1.2370816226430295E-4</v>
      </c>
      <c r="E151" s="117">
        <v>0.28255063324572582</v>
      </c>
      <c r="F151" s="118">
        <v>1.2834873391448185E-5</v>
      </c>
      <c r="G151" s="117"/>
      <c r="H151" s="117">
        <f t="shared" si="17"/>
        <v>2.7388989490859661E-3</v>
      </c>
      <c r="I151" s="117">
        <f t="shared" si="18"/>
        <v>0.28254148156810227</v>
      </c>
      <c r="J151" s="117">
        <f t="shared" si="19"/>
        <v>0.28269297299531071</v>
      </c>
      <c r="K151" s="117">
        <f t="shared" si="20"/>
        <v>0.28254148156810227</v>
      </c>
      <c r="L151" s="117">
        <f t="shared" si="21"/>
        <v>0.28311951952367281</v>
      </c>
      <c r="M151" s="120">
        <f t="shared" si="16"/>
        <v>0.28269297299531071</v>
      </c>
      <c r="O151" s="72">
        <f t="shared" si="22"/>
        <v>-5.3588678064153683</v>
      </c>
      <c r="Q151" s="70">
        <f t="shared" si="23"/>
        <v>1017.2810922067624</v>
      </c>
      <c r="R151" s="70"/>
    </row>
    <row r="152" spans="1:18" x14ac:dyDescent="0.25">
      <c r="A152" s="1" t="s">
        <v>2916</v>
      </c>
      <c r="B152" s="121">
        <v>1068</v>
      </c>
      <c r="C152" s="115">
        <v>2.5492021477274028E-3</v>
      </c>
      <c r="D152" s="118">
        <v>7.8181261012199893E-5</v>
      </c>
      <c r="E152" s="117">
        <v>0.28230879694137406</v>
      </c>
      <c r="F152" s="118">
        <v>1.6542917651614915E-5</v>
      </c>
      <c r="G152" s="117"/>
      <c r="H152" s="117">
        <f t="shared" si="17"/>
        <v>2.0139680921121617E-2</v>
      </c>
      <c r="I152" s="117">
        <f t="shared" si="18"/>
        <v>0.28225745682351538</v>
      </c>
      <c r="J152" s="117">
        <f t="shared" si="19"/>
        <v>0.28210830672105031</v>
      </c>
      <c r="K152" s="117">
        <f t="shared" si="20"/>
        <v>0.28225745682351538</v>
      </c>
      <c r="L152" s="117">
        <f t="shared" si="21"/>
        <v>0.28244938060836577</v>
      </c>
      <c r="M152" s="120">
        <f t="shared" si="16"/>
        <v>0.28210830672105031</v>
      </c>
      <c r="O152" s="72">
        <f t="shared" si="22"/>
        <v>5.286980174339373</v>
      </c>
      <c r="Q152" s="121">
        <f t="shared" si="23"/>
        <v>1347.4717144061469</v>
      </c>
      <c r="R152" s="70"/>
    </row>
    <row r="153" spans="1:18" x14ac:dyDescent="0.25">
      <c r="A153" s="12" t="s">
        <v>2917</v>
      </c>
      <c r="B153" s="87">
        <v>152.6</v>
      </c>
      <c r="C153" s="123">
        <v>2.2057594602408878E-3</v>
      </c>
      <c r="D153" s="124">
        <v>5.7613151642884168E-5</v>
      </c>
      <c r="E153" s="125">
        <v>0.28255208226122042</v>
      </c>
      <c r="F153" s="124">
        <v>2.9997607448810627E-5</v>
      </c>
      <c r="G153" s="125"/>
      <c r="H153" s="125">
        <f t="shared" si="17"/>
        <v>2.8531043772037634E-3</v>
      </c>
      <c r="I153" s="117">
        <f t="shared" si="18"/>
        <v>0.28254578899924937</v>
      </c>
      <c r="J153" s="117">
        <f t="shared" si="19"/>
        <v>0.28268913569292597</v>
      </c>
      <c r="K153" s="117">
        <f t="shared" si="20"/>
        <v>0.28254578899924937</v>
      </c>
      <c r="L153" s="117">
        <f t="shared" si="21"/>
        <v>0.28311512124422511</v>
      </c>
      <c r="M153" s="120">
        <f t="shared" si="16"/>
        <v>0.28268913569292597</v>
      </c>
      <c r="O153" s="72">
        <f t="shared" si="22"/>
        <v>-5.0708242934494052</v>
      </c>
      <c r="Q153" s="70">
        <f t="shared" si="23"/>
        <v>983.65409624412882</v>
      </c>
      <c r="R153" s="70"/>
    </row>
    <row r="154" spans="1:18" x14ac:dyDescent="0.25">
      <c r="B154" s="70"/>
      <c r="C154" s="115"/>
      <c r="D154" s="116"/>
      <c r="E154" s="117"/>
      <c r="F154" s="118"/>
      <c r="G154" s="117"/>
      <c r="H154" s="117"/>
      <c r="I154" s="117"/>
      <c r="J154" s="117"/>
      <c r="K154" s="117"/>
      <c r="L154" s="117"/>
      <c r="M154" s="120"/>
      <c r="O154" s="72"/>
      <c r="Q154" s="70"/>
      <c r="R154" s="70"/>
    </row>
    <row r="155" spans="1:18" x14ac:dyDescent="0.25">
      <c r="A155" s="1" t="s">
        <v>2824</v>
      </c>
      <c r="B155" s="70">
        <v>163</v>
      </c>
      <c r="C155" s="115">
        <v>4.2583507881122388E-3</v>
      </c>
      <c r="D155" s="116">
        <v>1.054826457775501E-4</v>
      </c>
      <c r="E155" s="117">
        <v>0.28263760136716282</v>
      </c>
      <c r="F155" s="118">
        <v>1.2190684240490465E-5</v>
      </c>
      <c r="G155" s="117"/>
      <c r="H155" s="117">
        <f t="shared" si="17"/>
        <v>3.0478452643869502E-3</v>
      </c>
      <c r="I155" s="117">
        <f t="shared" si="18"/>
        <v>0.28262462257287918</v>
      </c>
      <c r="J155" s="117">
        <f t="shared" si="19"/>
        <v>0.28268259239911658</v>
      </c>
      <c r="K155" s="117">
        <f t="shared" si="20"/>
        <v>0.28262462257287918</v>
      </c>
      <c r="L155" s="117">
        <f t="shared" si="21"/>
        <v>0.28310762138317791</v>
      </c>
      <c r="M155" s="120">
        <f t="shared" si="16"/>
        <v>0.28268259239911658</v>
      </c>
      <c r="O155" s="72">
        <f t="shared" si="22"/>
        <v>-2.0507037856631882</v>
      </c>
      <c r="Q155" s="70">
        <f t="shared" si="23"/>
        <v>910.71891149193493</v>
      </c>
      <c r="R155" s="70"/>
    </row>
    <row r="156" spans="1:18" x14ac:dyDescent="0.25">
      <c r="A156" s="1" t="s">
        <v>2825</v>
      </c>
      <c r="B156" s="70">
        <v>158</v>
      </c>
      <c r="C156" s="115">
        <v>5.0721046549824953E-3</v>
      </c>
      <c r="D156" s="116">
        <v>2.1175036262306143E-4</v>
      </c>
      <c r="E156" s="117">
        <v>0.28262049345682949</v>
      </c>
      <c r="F156" s="118">
        <v>1.8431124504905792E-5</v>
      </c>
      <c r="G156" s="117"/>
      <c r="H156" s="117">
        <f t="shared" si="17"/>
        <v>2.9542151182866405E-3</v>
      </c>
      <c r="I156" s="117">
        <f t="shared" si="18"/>
        <v>0.2826055093685762</v>
      </c>
      <c r="J156" s="117">
        <f t="shared" si="19"/>
        <v>0.2826857383720256</v>
      </c>
      <c r="K156" s="117">
        <f t="shared" si="20"/>
        <v>0.2826055093685762</v>
      </c>
      <c r="L156" s="117">
        <f t="shared" si="21"/>
        <v>0.28311122726736454</v>
      </c>
      <c r="M156" s="120">
        <f t="shared" si="16"/>
        <v>0.2826857383720256</v>
      </c>
      <c r="O156" s="72">
        <f t="shared" si="22"/>
        <v>-2.8380987279874592</v>
      </c>
      <c r="Q156" s="70">
        <f t="shared" si="23"/>
        <v>959.61177996192157</v>
      </c>
      <c r="R156" s="70"/>
    </row>
    <row r="157" spans="1:18" x14ac:dyDescent="0.25">
      <c r="A157" s="1" t="s">
        <v>2826</v>
      </c>
      <c r="B157" s="87">
        <v>160</v>
      </c>
      <c r="C157" s="115">
        <v>3.7622329994854865E-3</v>
      </c>
      <c r="D157" s="116">
        <v>7.3818420574343422E-5</v>
      </c>
      <c r="E157" s="117">
        <v>0.28264100333839237</v>
      </c>
      <c r="F157" s="118">
        <v>1.113458578831698E-5</v>
      </c>
      <c r="G157" s="117"/>
      <c r="H157" s="117">
        <f t="shared" si="17"/>
        <v>2.9916661278852619E-3</v>
      </c>
      <c r="I157" s="117">
        <f t="shared" si="18"/>
        <v>0.2826297479933626</v>
      </c>
      <c r="J157" s="117">
        <f t="shared" si="19"/>
        <v>0.28268448001810309</v>
      </c>
      <c r="K157" s="117">
        <f t="shared" si="20"/>
        <v>0.2826297479933626</v>
      </c>
      <c r="L157" s="117">
        <f t="shared" si="21"/>
        <v>0.2831097849540829</v>
      </c>
      <c r="M157" s="120">
        <f t="shared" si="16"/>
        <v>0.28268448001810309</v>
      </c>
      <c r="O157" s="72">
        <f t="shared" si="22"/>
        <v>-1.9361524458993973</v>
      </c>
      <c r="Q157" s="70">
        <f t="shared" si="23"/>
        <v>892.66831919120284</v>
      </c>
      <c r="R157" s="70"/>
    </row>
    <row r="158" spans="1:18" x14ac:dyDescent="0.25">
      <c r="A158" s="1" t="s">
        <v>2827</v>
      </c>
      <c r="B158" s="87">
        <v>159</v>
      </c>
      <c r="C158" s="115">
        <v>5.2325628606475338E-3</v>
      </c>
      <c r="D158" s="116">
        <v>1.7467908934115048E-4</v>
      </c>
      <c r="E158" s="117">
        <v>0.28264162253718345</v>
      </c>
      <c r="F158" s="118">
        <v>1.391879299096313E-5</v>
      </c>
      <c r="G158" s="117"/>
      <c r="H158" s="117">
        <f t="shared" si="17"/>
        <v>2.9729404482832233E-3</v>
      </c>
      <c r="I158" s="117">
        <f t="shared" si="18"/>
        <v>0.28262606643940685</v>
      </c>
      <c r="J158" s="117">
        <f t="shared" si="19"/>
        <v>0.2826851092009377</v>
      </c>
      <c r="K158" s="117">
        <f t="shared" si="20"/>
        <v>0.28262606643940685</v>
      </c>
      <c r="L158" s="117">
        <f t="shared" si="21"/>
        <v>0.2831105061174557</v>
      </c>
      <c r="M158" s="120">
        <f t="shared" si="16"/>
        <v>0.2826851092009377</v>
      </c>
      <c r="O158" s="72">
        <f t="shared" si="22"/>
        <v>-2.0886406679765379</v>
      </c>
      <c r="Q158" s="70">
        <f t="shared" si="23"/>
        <v>930.78709240842738</v>
      </c>
      <c r="R158" s="70"/>
    </row>
    <row r="159" spans="1:18" x14ac:dyDescent="0.25">
      <c r="A159" s="1" t="s">
        <v>2828</v>
      </c>
      <c r="B159" s="87">
        <v>159</v>
      </c>
      <c r="C159" s="115">
        <v>3.4100379874611674E-3</v>
      </c>
      <c r="D159" s="116">
        <v>2.2015352967786207E-4</v>
      </c>
      <c r="E159" s="117">
        <v>0.28257540598500497</v>
      </c>
      <c r="F159" s="118">
        <v>1.3337993723076969E-5</v>
      </c>
      <c r="G159" s="117"/>
      <c r="H159" s="117">
        <f t="shared" si="17"/>
        <v>2.9729404482832233E-3</v>
      </c>
      <c r="I159" s="117">
        <f t="shared" si="18"/>
        <v>0.28256526814514188</v>
      </c>
      <c r="J159" s="117">
        <f t="shared" si="19"/>
        <v>0.2826851092009377</v>
      </c>
      <c r="K159" s="117">
        <f t="shared" si="20"/>
        <v>0.28256526814514188</v>
      </c>
      <c r="L159" s="117">
        <f t="shared" si="21"/>
        <v>0.2831105061174557</v>
      </c>
      <c r="M159" s="120">
        <f t="shared" si="16"/>
        <v>0.2826851092009377</v>
      </c>
      <c r="O159" s="72">
        <f t="shared" si="22"/>
        <v>-4.2393833949927462</v>
      </c>
      <c r="Q159" s="70">
        <f t="shared" si="23"/>
        <v>982.1514052382139</v>
      </c>
      <c r="R159" s="70"/>
    </row>
    <row r="160" spans="1:18" x14ac:dyDescent="0.25">
      <c r="A160" s="1" t="s">
        <v>2829</v>
      </c>
      <c r="B160" s="87">
        <v>159</v>
      </c>
      <c r="C160" s="115">
        <v>5.1822126662839111E-3</v>
      </c>
      <c r="D160" s="116">
        <v>1.8644614399728168E-4</v>
      </c>
      <c r="E160" s="117">
        <v>0.28268625141260284</v>
      </c>
      <c r="F160" s="118">
        <v>1.2981521782095681E-5</v>
      </c>
      <c r="G160" s="117"/>
      <c r="H160" s="117">
        <f t="shared" si="17"/>
        <v>2.9729404482832233E-3</v>
      </c>
      <c r="I160" s="117">
        <f t="shared" si="18"/>
        <v>0.28267084500295564</v>
      </c>
      <c r="J160" s="117">
        <f t="shared" si="19"/>
        <v>0.2826851092009377</v>
      </c>
      <c r="K160" s="117">
        <f t="shared" si="20"/>
        <v>0.28267084500295564</v>
      </c>
      <c r="L160" s="117">
        <f t="shared" si="21"/>
        <v>0.2831105061174557</v>
      </c>
      <c r="M160" s="120">
        <f t="shared" si="16"/>
        <v>0.2826851092009377</v>
      </c>
      <c r="O160" s="72">
        <f t="shared" si="22"/>
        <v>-0.50459672327196614</v>
      </c>
      <c r="Q160" s="70">
        <f t="shared" si="23"/>
        <v>858.860621395762</v>
      </c>
      <c r="R160" s="70"/>
    </row>
    <row r="161" spans="1:18" x14ac:dyDescent="0.25">
      <c r="A161" s="1" t="s">
        <v>2830</v>
      </c>
      <c r="B161" s="87">
        <v>160</v>
      </c>
      <c r="C161" s="115">
        <v>3.2266416848236931E-3</v>
      </c>
      <c r="D161" s="116">
        <v>3.990604194161352E-5</v>
      </c>
      <c r="E161" s="117">
        <v>0.28263803553392686</v>
      </c>
      <c r="F161" s="118">
        <v>3.3238029113545419E-5</v>
      </c>
      <c r="G161" s="117"/>
      <c r="H161" s="117">
        <f t="shared" si="17"/>
        <v>2.9916661278852619E-3</v>
      </c>
      <c r="I161" s="117">
        <f t="shared" si="18"/>
        <v>0.28262838249929156</v>
      </c>
      <c r="J161" s="117">
        <f t="shared" si="19"/>
        <v>0.28268448001810309</v>
      </c>
      <c r="K161" s="117">
        <f t="shared" si="20"/>
        <v>0.28262838249929156</v>
      </c>
      <c r="L161" s="117">
        <f t="shared" si="21"/>
        <v>0.2831097849540829</v>
      </c>
      <c r="M161" s="120">
        <f t="shared" si="16"/>
        <v>0.28268448001810309</v>
      </c>
      <c r="O161" s="72">
        <f t="shared" si="22"/>
        <v>-1.9844569750671059</v>
      </c>
      <c r="Q161" s="70">
        <f t="shared" si="23"/>
        <v>883.66072311520259</v>
      </c>
      <c r="R161" s="70"/>
    </row>
    <row r="162" spans="1:18" x14ac:dyDescent="0.25">
      <c r="A162" s="1" t="s">
        <v>2957</v>
      </c>
      <c r="B162" s="87">
        <v>154.9</v>
      </c>
      <c r="C162" s="115">
        <v>6.3347461947305611E-3</v>
      </c>
      <c r="D162" s="118">
        <v>2.3505296142820208E-4</v>
      </c>
      <c r="E162" s="117">
        <v>0.28267169486039301</v>
      </c>
      <c r="F162" s="118">
        <v>1.7765167390774144E-5</v>
      </c>
      <c r="G162" s="117"/>
      <c r="H162" s="117">
        <f t="shared" si="17"/>
        <v>2.8961688169673039E-3</v>
      </c>
      <c r="I162" s="117">
        <f t="shared" si="18"/>
        <v>0.28265334836600042</v>
      </c>
      <c r="J162" s="117">
        <f t="shared" si="19"/>
        <v>0.28268768872774991</v>
      </c>
      <c r="K162" s="117">
        <f t="shared" si="20"/>
        <v>0.28265334836600042</v>
      </c>
      <c r="L162" s="117">
        <f t="shared" si="21"/>
        <v>0.28311346274652094</v>
      </c>
      <c r="M162" s="120">
        <f t="shared" si="16"/>
        <v>0.28268768872774991</v>
      </c>
      <c r="O162" s="72">
        <f t="shared" si="22"/>
        <v>-1.2147809444418289</v>
      </c>
      <c r="Q162" s="70">
        <f t="shared" si="23"/>
        <v>913.19584620419732</v>
      </c>
      <c r="R162" s="70"/>
    </row>
    <row r="163" spans="1:18" x14ac:dyDescent="0.25">
      <c r="A163" s="1" t="s">
        <v>2856</v>
      </c>
      <c r="B163" s="87">
        <v>157.30000000000001</v>
      </c>
      <c r="C163" s="115">
        <v>3.1929831980140439E-3</v>
      </c>
      <c r="D163" s="118">
        <v>2.6684383440642195E-4</v>
      </c>
      <c r="E163" s="117">
        <v>0.28261208470815258</v>
      </c>
      <c r="F163" s="118">
        <v>1.4137727696742476E-5</v>
      </c>
      <c r="G163" s="117"/>
      <c r="H163" s="117">
        <f t="shared" si="17"/>
        <v>2.9411075953005295E-3</v>
      </c>
      <c r="I163" s="117">
        <f t="shared" si="18"/>
        <v>0.28260269380101721</v>
      </c>
      <c r="J163" s="117">
        <f t="shared" si="19"/>
        <v>0.2826861787847979</v>
      </c>
      <c r="K163" s="117">
        <f t="shared" si="20"/>
        <v>0.28260269380101721</v>
      </c>
      <c r="L163" s="117">
        <f t="shared" si="21"/>
        <v>0.2831117320642898</v>
      </c>
      <c r="M163" s="120">
        <f t="shared" si="16"/>
        <v>0.2826861787847979</v>
      </c>
      <c r="O163" s="72">
        <f t="shared" si="22"/>
        <v>-2.9532743390414673</v>
      </c>
      <c r="Q163" s="70">
        <f t="shared" si="23"/>
        <v>921.52303310690854</v>
      </c>
      <c r="R163" s="70"/>
    </row>
    <row r="164" spans="1:18" x14ac:dyDescent="0.25">
      <c r="A164" s="1" t="s">
        <v>2857</v>
      </c>
      <c r="B164" s="87">
        <v>153</v>
      </c>
      <c r="C164" s="115">
        <v>3.0707237624439799E-3</v>
      </c>
      <c r="D164" s="118">
        <v>1.7066877292090112E-4</v>
      </c>
      <c r="E164" s="117">
        <v>0.28252375899987497</v>
      </c>
      <c r="F164" s="118">
        <v>9.5818443264687877E-4</v>
      </c>
      <c r="G164" s="117"/>
      <c r="H164" s="117">
        <f t="shared" si="17"/>
        <v>2.860593712152415E-3</v>
      </c>
      <c r="I164" s="117">
        <f t="shared" si="18"/>
        <v>0.2825149749067884</v>
      </c>
      <c r="J164" s="117">
        <f t="shared" si="19"/>
        <v>0.28268888405127168</v>
      </c>
      <c r="K164" s="117">
        <f t="shared" si="20"/>
        <v>0.2825149749067884</v>
      </c>
      <c r="L164" s="117">
        <f t="shared" si="21"/>
        <v>0.28311483281495758</v>
      </c>
      <c r="M164" s="120">
        <f t="shared" si="16"/>
        <v>0.28268888405127168</v>
      </c>
      <c r="O164" s="72">
        <f t="shared" si="22"/>
        <v>-6.1519626095996038</v>
      </c>
      <c r="Q164" s="70">
        <f t="shared" si="23"/>
        <v>1049.4268254276285</v>
      </c>
      <c r="R164" s="70"/>
    </row>
    <row r="165" spans="1:18" x14ac:dyDescent="0.25">
      <c r="A165" s="1" t="s">
        <v>2858</v>
      </c>
      <c r="B165" s="87">
        <v>158.5</v>
      </c>
      <c r="C165" s="115">
        <v>5.1749632834883095E-3</v>
      </c>
      <c r="D165" s="118">
        <v>1.2317424053237802E-4</v>
      </c>
      <c r="E165" s="117">
        <v>0.28265248943709004</v>
      </c>
      <c r="F165" s="118">
        <v>3.7643955330474232E-5</v>
      </c>
      <c r="G165" s="117"/>
      <c r="H165" s="117">
        <f t="shared" si="17"/>
        <v>2.9635777395846663E-3</v>
      </c>
      <c r="I165" s="117">
        <f t="shared" si="18"/>
        <v>0.28263715303109993</v>
      </c>
      <c r="J165" s="117">
        <f t="shared" si="19"/>
        <v>0.28268542378794997</v>
      </c>
      <c r="K165" s="117">
        <f t="shared" si="20"/>
        <v>0.28263715303109993</v>
      </c>
      <c r="L165" s="117">
        <f t="shared" si="21"/>
        <v>0.28311086669409313</v>
      </c>
      <c r="M165" s="120">
        <f t="shared" si="16"/>
        <v>0.28268542378794997</v>
      </c>
      <c r="O165" s="72">
        <f t="shared" si="22"/>
        <v>-1.7075785586406766</v>
      </c>
      <c r="Q165" s="70">
        <f t="shared" si="23"/>
        <v>912.03067773549219</v>
      </c>
      <c r="R165" s="70"/>
    </row>
    <row r="166" spans="1:18" x14ac:dyDescent="0.25">
      <c r="A166" s="1" t="s">
        <v>2859</v>
      </c>
      <c r="B166" s="87">
        <v>154.80000000000001</v>
      </c>
      <c r="C166" s="115">
        <v>1.731477764088739E-3</v>
      </c>
      <c r="D166" s="118">
        <v>1.164064115311957E-4</v>
      </c>
      <c r="E166" s="117">
        <v>0.28261694464006915</v>
      </c>
      <c r="F166" s="118">
        <v>4.6871195570487924E-5</v>
      </c>
      <c r="G166" s="117"/>
      <c r="H166" s="117">
        <f t="shared" si="17"/>
        <v>2.8942964115681313E-3</v>
      </c>
      <c r="I166" s="117">
        <f t="shared" si="18"/>
        <v>0.28261193323018985</v>
      </c>
      <c r="J166" s="117">
        <f t="shared" si="19"/>
        <v>0.28268775164057131</v>
      </c>
      <c r="K166" s="117">
        <f t="shared" si="20"/>
        <v>0.28261193323018985</v>
      </c>
      <c r="L166" s="117">
        <f t="shared" si="21"/>
        <v>0.28311353485659768</v>
      </c>
      <c r="M166" s="120">
        <f t="shared" si="16"/>
        <v>0.28268775164057131</v>
      </c>
      <c r="O166" s="72">
        <f t="shared" si="22"/>
        <v>-2.6820550215367334</v>
      </c>
      <c r="Q166" s="70">
        <f t="shared" si="23"/>
        <v>878.24466585381856</v>
      </c>
      <c r="R166" s="70"/>
    </row>
    <row r="167" spans="1:18" x14ac:dyDescent="0.25">
      <c r="B167" s="87"/>
      <c r="C167" s="115"/>
      <c r="D167" s="116"/>
      <c r="E167" s="117"/>
      <c r="F167" s="118"/>
      <c r="G167" s="117"/>
      <c r="H167" s="117"/>
      <c r="I167" s="117"/>
      <c r="J167" s="117"/>
      <c r="K167" s="117"/>
      <c r="L167" s="117"/>
      <c r="M167" s="120"/>
      <c r="O167" s="72"/>
      <c r="Q167" s="70"/>
      <c r="R167" s="70"/>
    </row>
    <row r="168" spans="1:18" x14ac:dyDescent="0.25">
      <c r="A168" s="1" t="s">
        <v>2831</v>
      </c>
      <c r="B168" s="87">
        <v>159</v>
      </c>
      <c r="C168" s="115">
        <v>4.8397192070303244E-3</v>
      </c>
      <c r="D168" s="116">
        <v>4.1225521545156039E-4</v>
      </c>
      <c r="E168" s="117">
        <v>0.28263297365113804</v>
      </c>
      <c r="F168" s="118">
        <v>1.9258314642574698E-5</v>
      </c>
      <c r="G168" s="117"/>
      <c r="H168" s="117">
        <f t="shared" si="17"/>
        <v>2.9729404482832233E-3</v>
      </c>
      <c r="I168" s="117">
        <f t="shared" si="18"/>
        <v>0.28261858545414914</v>
      </c>
      <c r="J168" s="117">
        <f t="shared" si="19"/>
        <v>0.2826851092009377</v>
      </c>
      <c r="K168" s="117">
        <f t="shared" si="20"/>
        <v>0.28261858545414914</v>
      </c>
      <c r="L168" s="117">
        <f t="shared" si="21"/>
        <v>0.2831105061174557</v>
      </c>
      <c r="M168" s="120">
        <f t="shared" si="16"/>
        <v>0.2826851092009377</v>
      </c>
      <c r="O168" s="72">
        <f t="shared" si="22"/>
        <v>-2.3532808988979692</v>
      </c>
      <c r="Q168" s="70">
        <f t="shared" si="23"/>
        <v>933.54224723119739</v>
      </c>
      <c r="R168" s="70"/>
    </row>
    <row r="169" spans="1:18" x14ac:dyDescent="0.25">
      <c r="A169" s="1" t="s">
        <v>2832</v>
      </c>
      <c r="B169" s="87">
        <v>156</v>
      </c>
      <c r="C169" s="115">
        <v>5.5607479255415813E-3</v>
      </c>
      <c r="D169" s="116">
        <v>2.1860000350991754E-4</v>
      </c>
      <c r="E169" s="117">
        <v>0.2826676405074261</v>
      </c>
      <c r="F169" s="118">
        <v>1.4698264234965313E-5</v>
      </c>
      <c r="G169" s="117"/>
      <c r="H169" s="117">
        <f t="shared" si="17"/>
        <v>2.9167655070827525E-3</v>
      </c>
      <c r="I169" s="117">
        <f t="shared" si="18"/>
        <v>0.28265142110968328</v>
      </c>
      <c r="J169" s="117">
        <f t="shared" si="19"/>
        <v>0.28268699667896202</v>
      </c>
      <c r="K169" s="117">
        <f t="shared" si="20"/>
        <v>0.28265142110968328</v>
      </c>
      <c r="L169" s="117">
        <f t="shared" si="21"/>
        <v>0.28311266952679126</v>
      </c>
      <c r="M169" s="120">
        <f t="shared" si="16"/>
        <v>0.28268699667896202</v>
      </c>
      <c r="O169" s="72">
        <f t="shared" si="22"/>
        <v>-1.2584791552738839</v>
      </c>
      <c r="Q169" s="70">
        <f t="shared" si="23"/>
        <v>898.40428748675424</v>
      </c>
      <c r="R169" s="70"/>
    </row>
    <row r="170" spans="1:18" x14ac:dyDescent="0.25">
      <c r="A170" s="1" t="s">
        <v>2833</v>
      </c>
      <c r="B170" s="87">
        <v>160</v>
      </c>
      <c r="C170" s="115">
        <v>5.8527519401767201E-3</v>
      </c>
      <c r="D170" s="116">
        <v>1.4446511743665527E-4</v>
      </c>
      <c r="E170" s="117">
        <v>0.2826462282178655</v>
      </c>
      <c r="F170" s="118">
        <v>1.6732329382880869E-5</v>
      </c>
      <c r="G170" s="117"/>
      <c r="H170" s="117">
        <f t="shared" si="17"/>
        <v>2.9916661278852619E-3</v>
      </c>
      <c r="I170" s="117">
        <f t="shared" si="18"/>
        <v>0.28262871873813117</v>
      </c>
      <c r="J170" s="117">
        <f t="shared" si="19"/>
        <v>0.28268448001810309</v>
      </c>
      <c r="K170" s="117">
        <f t="shared" si="20"/>
        <v>0.28262871873813117</v>
      </c>
      <c r="L170" s="117">
        <f t="shared" si="21"/>
        <v>0.2831097849540829</v>
      </c>
      <c r="M170" s="120">
        <f t="shared" si="16"/>
        <v>0.28268448001810309</v>
      </c>
      <c r="O170" s="72">
        <f t="shared" si="22"/>
        <v>-1.9725624826782973</v>
      </c>
      <c r="Q170" s="70">
        <f t="shared" si="23"/>
        <v>940.88552058898961</v>
      </c>
      <c r="R170" s="70"/>
    </row>
    <row r="171" spans="1:18" x14ac:dyDescent="0.25">
      <c r="A171" s="1" t="s">
        <v>2834</v>
      </c>
      <c r="B171" s="87">
        <v>159</v>
      </c>
      <c r="C171" s="115">
        <v>5.3614981683542456E-3</v>
      </c>
      <c r="D171" s="116">
        <v>9.0738321646383191E-5</v>
      </c>
      <c r="E171" s="117">
        <v>0.28262680916648092</v>
      </c>
      <c r="F171" s="118">
        <v>1.4002926538808311E-5</v>
      </c>
      <c r="G171" s="117"/>
      <c r="H171" s="117">
        <f t="shared" si="17"/>
        <v>2.9729404482832233E-3</v>
      </c>
      <c r="I171" s="117">
        <f t="shared" si="18"/>
        <v>0.28261086975171285</v>
      </c>
      <c r="J171" s="117">
        <f t="shared" si="19"/>
        <v>0.2826851092009377</v>
      </c>
      <c r="K171" s="117">
        <f t="shared" si="20"/>
        <v>0.28261086975171285</v>
      </c>
      <c r="L171" s="117">
        <f t="shared" si="21"/>
        <v>0.2831105061174557</v>
      </c>
      <c r="M171" s="120">
        <f t="shared" si="16"/>
        <v>0.2826851092009377</v>
      </c>
      <c r="O171" s="72">
        <f t="shared" si="22"/>
        <v>-2.6262242618546594</v>
      </c>
      <c r="Q171" s="70">
        <f t="shared" si="23"/>
        <v>957.89105487433108</v>
      </c>
      <c r="R171" s="70"/>
    </row>
    <row r="172" spans="1:18" x14ac:dyDescent="0.25">
      <c r="A172" s="1" t="s">
        <v>2835</v>
      </c>
      <c r="B172" s="87">
        <v>165</v>
      </c>
      <c r="C172" s="115">
        <v>4.1708705806885026E-3</v>
      </c>
      <c r="D172" s="116">
        <v>1.5296435177013102E-4</v>
      </c>
      <c r="E172" s="117">
        <v>0.28266395544216383</v>
      </c>
      <c r="F172" s="118">
        <v>2.8263450829623575E-5</v>
      </c>
      <c r="G172" s="117"/>
      <c r="H172" s="117">
        <f t="shared" si="17"/>
        <v>3.0852997702004448E-3</v>
      </c>
      <c r="I172" s="117">
        <f t="shared" si="18"/>
        <v>0.28265108705611969</v>
      </c>
      <c r="J172" s="117">
        <f t="shared" si="19"/>
        <v>0.28268133392772127</v>
      </c>
      <c r="K172" s="117">
        <f t="shared" si="20"/>
        <v>0.28265108705611969</v>
      </c>
      <c r="L172" s="117">
        <f t="shared" si="21"/>
        <v>0.28310617893525003</v>
      </c>
      <c r="M172" s="120">
        <f t="shared" si="16"/>
        <v>0.28268133392772127</v>
      </c>
      <c r="O172" s="72">
        <f t="shared" si="22"/>
        <v>-1.0699988988061016</v>
      </c>
      <c r="Q172" s="70">
        <f t="shared" si="23"/>
        <v>867.9900710681419</v>
      </c>
      <c r="R172" s="70"/>
    </row>
    <row r="173" spans="1:18" x14ac:dyDescent="0.25">
      <c r="A173" s="1" t="s">
        <v>2836</v>
      </c>
      <c r="B173" s="87">
        <v>160</v>
      </c>
      <c r="C173" s="115">
        <v>3.6079684983119425E-3</v>
      </c>
      <c r="D173" s="116">
        <v>1.3268087819699848E-4</v>
      </c>
      <c r="E173" s="117">
        <v>0.28263859792712953</v>
      </c>
      <c r="F173" s="118">
        <v>1.2347335227773709E-5</v>
      </c>
      <c r="G173" s="117"/>
      <c r="H173" s="117">
        <f t="shared" si="17"/>
        <v>2.9916661278852619E-3</v>
      </c>
      <c r="I173" s="117">
        <f t="shared" si="18"/>
        <v>0.28262780408998267</v>
      </c>
      <c r="J173" s="117">
        <f t="shared" si="19"/>
        <v>0.28268448001810309</v>
      </c>
      <c r="K173" s="117">
        <f t="shared" si="20"/>
        <v>0.28262780408998267</v>
      </c>
      <c r="L173" s="117">
        <f t="shared" si="21"/>
        <v>0.2831097849540829</v>
      </c>
      <c r="M173" s="120">
        <f t="shared" si="16"/>
        <v>0.28268448001810309</v>
      </c>
      <c r="O173" s="72">
        <f t="shared" si="22"/>
        <v>-2.0049182790926601</v>
      </c>
      <c r="Q173" s="70">
        <f t="shared" si="23"/>
        <v>892.38591581982246</v>
      </c>
      <c r="R173" s="70"/>
    </row>
    <row r="174" spans="1:18" x14ac:dyDescent="0.25">
      <c r="A174" s="1" t="s">
        <v>2860</v>
      </c>
      <c r="B174" s="87">
        <v>161.4</v>
      </c>
      <c r="C174" s="115">
        <v>3.4070466142141682E-3</v>
      </c>
      <c r="D174" s="118">
        <v>7.9663242205666777E-5</v>
      </c>
      <c r="E174" s="117">
        <v>0.28264232966450437</v>
      </c>
      <c r="F174" s="118">
        <v>2.3928415372393218E-5</v>
      </c>
      <c r="G174" s="117"/>
      <c r="H174" s="117">
        <f t="shared" si="17"/>
        <v>3.0178826666769076E-3</v>
      </c>
      <c r="I174" s="117">
        <f t="shared" si="18"/>
        <v>0.28263204759758276</v>
      </c>
      <c r="J174" s="117">
        <f t="shared" si="19"/>
        <v>0.28268359914239966</v>
      </c>
      <c r="K174" s="117">
        <f t="shared" si="20"/>
        <v>0.28263204759758276</v>
      </c>
      <c r="L174" s="117">
        <f t="shared" si="21"/>
        <v>0.28310877530274092</v>
      </c>
      <c r="M174" s="120">
        <f t="shared" si="16"/>
        <v>0.28268359914239966</v>
      </c>
      <c r="O174" s="72">
        <f t="shared" si="22"/>
        <v>-1.8236482404110355</v>
      </c>
      <c r="Q174" s="70">
        <f t="shared" si="23"/>
        <v>881.71995656155673</v>
      </c>
      <c r="R174" s="70"/>
    </row>
    <row r="175" spans="1:18" x14ac:dyDescent="0.25">
      <c r="A175" s="1" t="s">
        <v>2861</v>
      </c>
      <c r="B175" s="70">
        <v>157.69999999999999</v>
      </c>
      <c r="C175" s="115">
        <v>6.7057854299000805E-3</v>
      </c>
      <c r="D175" s="118">
        <v>1.8971365036916146E-4</v>
      </c>
      <c r="E175" s="117">
        <v>0.28268617366848059</v>
      </c>
      <c r="F175" s="118">
        <v>5.0425507435579943E-5</v>
      </c>
      <c r="G175" s="117"/>
      <c r="H175" s="117">
        <f t="shared" si="17"/>
        <v>2.9485975874596893E-3</v>
      </c>
      <c r="I175" s="117">
        <f t="shared" si="18"/>
        <v>0.28266640100573998</v>
      </c>
      <c r="J175" s="117">
        <f t="shared" si="19"/>
        <v>0.28268592712106139</v>
      </c>
      <c r="K175" s="117">
        <f t="shared" si="20"/>
        <v>0.28266640100573998</v>
      </c>
      <c r="L175" s="117">
        <f t="shared" si="21"/>
        <v>0.28311144360971174</v>
      </c>
      <c r="M175" s="120">
        <f t="shared" si="16"/>
        <v>0.28268592712106139</v>
      </c>
      <c r="O175" s="72">
        <f t="shared" si="22"/>
        <v>-0.69073531605456928</v>
      </c>
      <c r="Q175" s="70">
        <f t="shared" si="23"/>
        <v>899.78664230801519</v>
      </c>
      <c r="R175" s="70"/>
    </row>
    <row r="176" spans="1:18" x14ac:dyDescent="0.25">
      <c r="A176" s="1" t="s">
        <v>2862</v>
      </c>
      <c r="B176" s="70">
        <v>160.1</v>
      </c>
      <c r="C176" s="115">
        <v>4.0950130180935889E-3</v>
      </c>
      <c r="D176" s="118">
        <v>8.3839924634420727E-5</v>
      </c>
      <c r="E176" s="117">
        <v>0.28261435676571267</v>
      </c>
      <c r="F176" s="118">
        <v>1.6787848279567456E-5</v>
      </c>
      <c r="G176" s="117"/>
      <c r="H176" s="117">
        <f t="shared" si="17"/>
        <v>2.9935387150739068E-3</v>
      </c>
      <c r="I176" s="117">
        <f t="shared" si="18"/>
        <v>0.28260209818570425</v>
      </c>
      <c r="J176" s="117">
        <f t="shared" si="19"/>
        <v>0.28268441709917352</v>
      </c>
      <c r="K176" s="117">
        <f t="shared" si="20"/>
        <v>0.28260209818570425</v>
      </c>
      <c r="L176" s="117">
        <f t="shared" si="21"/>
        <v>0.28310971283700509</v>
      </c>
      <c r="M176" s="120">
        <f t="shared" si="16"/>
        <v>0.28268441709917352</v>
      </c>
      <c r="O176" s="72">
        <f t="shared" si="22"/>
        <v>-2.9120428467199755</v>
      </c>
      <c r="Q176" s="70">
        <f t="shared" si="23"/>
        <v>941.98900310861438</v>
      </c>
      <c r="R176" s="70"/>
    </row>
    <row r="177" spans="1:18" x14ac:dyDescent="0.25">
      <c r="A177" s="1" t="s">
        <v>2863</v>
      </c>
      <c r="B177" s="70">
        <v>160.69999999999999</v>
      </c>
      <c r="C177" s="115">
        <v>4.3611487768838997E-3</v>
      </c>
      <c r="D177" s="118">
        <v>5.1389388969496287E-5</v>
      </c>
      <c r="E177" s="117">
        <v>0.28265840672967946</v>
      </c>
      <c r="F177" s="118">
        <v>1.8150086801949055E-5</v>
      </c>
      <c r="G177" s="117"/>
      <c r="H177" s="117">
        <f t="shared" si="17"/>
        <v>3.0047743116250469E-3</v>
      </c>
      <c r="I177" s="117">
        <f t="shared" si="18"/>
        <v>0.28264530246186548</v>
      </c>
      <c r="J177" s="117">
        <f t="shared" si="19"/>
        <v>0.28268403958312943</v>
      </c>
      <c r="K177" s="117">
        <f t="shared" si="20"/>
        <v>0.28264530246186548</v>
      </c>
      <c r="L177" s="117">
        <f t="shared" si="21"/>
        <v>0.28310928013171072</v>
      </c>
      <c r="M177" s="120">
        <f t="shared" si="16"/>
        <v>0.28268403958312943</v>
      </c>
      <c r="O177" s="72">
        <f t="shared" si="22"/>
        <v>-1.3703328041114737</v>
      </c>
      <c r="Q177" s="70">
        <f t="shared" si="23"/>
        <v>881.34826305187653</v>
      </c>
      <c r="R177" s="70"/>
    </row>
    <row r="178" spans="1:18" x14ac:dyDescent="0.25">
      <c r="A178" s="1" t="s">
        <v>2864</v>
      </c>
      <c r="B178" s="70">
        <v>160.80000000000001</v>
      </c>
      <c r="C178" s="115">
        <v>3.1148665666693078E-3</v>
      </c>
      <c r="D178" s="118">
        <v>4.7221229170724946E-5</v>
      </c>
      <c r="E178" s="117">
        <v>0.28262417614850915</v>
      </c>
      <c r="F178" s="118">
        <v>1.7358469831187087E-5</v>
      </c>
      <c r="G178" s="117"/>
      <c r="H178" s="117">
        <f t="shared" si="17"/>
        <v>3.0066469232867821E-3</v>
      </c>
      <c r="I178" s="117">
        <f t="shared" si="18"/>
        <v>0.28261481084453005</v>
      </c>
      <c r="J178" s="117">
        <f t="shared" si="19"/>
        <v>0.28268397666337758</v>
      </c>
      <c r="K178" s="117">
        <f t="shared" si="20"/>
        <v>0.28261481084453005</v>
      </c>
      <c r="L178" s="117">
        <f t="shared" si="21"/>
        <v>0.28310920801369038</v>
      </c>
      <c r="M178" s="120">
        <f t="shared" si="16"/>
        <v>0.28268397666337758</v>
      </c>
      <c r="O178" s="72">
        <f t="shared" si="22"/>
        <v>-2.4467541338535348</v>
      </c>
      <c r="Q178" s="70">
        <f t="shared" si="23"/>
        <v>901.51871218817041</v>
      </c>
      <c r="R178" s="70"/>
    </row>
    <row r="179" spans="1:18" x14ac:dyDescent="0.25">
      <c r="A179" s="1" t="s">
        <v>2865</v>
      </c>
      <c r="B179" s="70">
        <v>153.6</v>
      </c>
      <c r="C179" s="115">
        <v>6.3911029558800948E-3</v>
      </c>
      <c r="D179" s="118">
        <v>3.1028957310947258E-4</v>
      </c>
      <c r="E179" s="117">
        <v>0.28270683933106838</v>
      </c>
      <c r="F179" s="118">
        <v>3.8009857762797417E-5</v>
      </c>
      <c r="G179" s="117"/>
      <c r="H179" s="117">
        <f t="shared" si="17"/>
        <v>2.8718278194452829E-3</v>
      </c>
      <c r="I179" s="117">
        <f t="shared" si="18"/>
        <v>0.28268848518380274</v>
      </c>
      <c r="J179" s="117">
        <f t="shared" si="19"/>
        <v>0.28268850658526667</v>
      </c>
      <c r="K179" s="117">
        <f t="shared" si="20"/>
        <v>0.28268848518380274</v>
      </c>
      <c r="L179" s="117">
        <f t="shared" si="21"/>
        <v>0.28311440016701755</v>
      </c>
      <c r="M179" s="120">
        <f t="shared" si="16"/>
        <v>0.28268850658526667</v>
      </c>
      <c r="O179" s="72">
        <f t="shared" si="22"/>
        <v>-7.5706876767611675E-4</v>
      </c>
      <c r="Q179" s="70">
        <f t="shared" si="23"/>
        <v>857.14215351072392</v>
      </c>
      <c r="R179" s="70"/>
    </row>
    <row r="180" spans="1:18" x14ac:dyDescent="0.25">
      <c r="A180" s="1" t="s">
        <v>2866</v>
      </c>
      <c r="B180" s="70">
        <v>150.30000000000001</v>
      </c>
      <c r="C180" s="115">
        <v>5.1657464532187929E-3</v>
      </c>
      <c r="D180" s="118">
        <v>5.3400139543578989E-4</v>
      </c>
      <c r="E180" s="117">
        <v>0.28268541149742915</v>
      </c>
      <c r="F180" s="118">
        <v>6.0028899716909247E-5</v>
      </c>
      <c r="G180" s="117"/>
      <c r="H180" s="117">
        <f t="shared" si="17"/>
        <v>2.8100417866308014E-3</v>
      </c>
      <c r="I180" s="117">
        <f t="shared" si="18"/>
        <v>0.28267089553403646</v>
      </c>
      <c r="J180" s="117">
        <f t="shared" si="19"/>
        <v>0.28269058259596919</v>
      </c>
      <c r="K180" s="117">
        <f t="shared" si="20"/>
        <v>0.28267089553403646</v>
      </c>
      <c r="L180" s="117">
        <f t="shared" si="21"/>
        <v>0.2831167796707133</v>
      </c>
      <c r="M180" s="120">
        <f t="shared" si="16"/>
        <v>0.28269058259596919</v>
      </c>
      <c r="O180" s="72">
        <f t="shared" si="22"/>
        <v>-0.69641732497571773</v>
      </c>
      <c r="Q180" s="70">
        <f t="shared" si="23"/>
        <v>859.76753430351596</v>
      </c>
      <c r="R180" s="70"/>
    </row>
    <row r="181" spans="1:18" x14ac:dyDescent="0.25">
      <c r="B181" s="70"/>
      <c r="C181" s="115"/>
      <c r="D181" s="116"/>
      <c r="E181" s="117"/>
      <c r="F181" s="118"/>
      <c r="G181" s="117"/>
      <c r="H181" s="117"/>
      <c r="I181" s="117"/>
      <c r="J181" s="117"/>
      <c r="K181" s="117"/>
      <c r="L181" s="117"/>
      <c r="M181" s="120"/>
      <c r="O181" s="72"/>
      <c r="Q181" s="70"/>
      <c r="R181" s="70"/>
    </row>
    <row r="182" spans="1:18" x14ac:dyDescent="0.25">
      <c r="A182" s="1" t="s">
        <v>2837</v>
      </c>
      <c r="B182" s="70">
        <v>182</v>
      </c>
      <c r="C182" s="115">
        <v>6.1289210578873338E-5</v>
      </c>
      <c r="D182" s="116">
        <v>1.1071488385388139E-5</v>
      </c>
      <c r="E182" s="117">
        <v>0.28262772820144544</v>
      </c>
      <c r="F182" s="118">
        <v>1.2187516830256203E-5</v>
      </c>
      <c r="G182" s="117"/>
      <c r="H182" s="117">
        <f t="shared" si="17"/>
        <v>3.4037195424472255E-3</v>
      </c>
      <c r="I182" s="117">
        <f t="shared" si="18"/>
        <v>0.28262751959016164</v>
      </c>
      <c r="J182" s="117">
        <f t="shared" si="19"/>
        <v>0.28267063502337381</v>
      </c>
      <c r="K182" s="117">
        <f t="shared" si="20"/>
        <v>0.28262751959016164</v>
      </c>
      <c r="L182" s="117">
        <f t="shared" si="21"/>
        <v>0.28309391595298128</v>
      </c>
      <c r="M182" s="120">
        <f t="shared" si="16"/>
        <v>0.28267063502337381</v>
      </c>
      <c r="O182" s="72">
        <f t="shared" si="22"/>
        <v>-1.5252887236982815</v>
      </c>
      <c r="Q182" s="70">
        <f t="shared" si="23"/>
        <v>825.60422173773179</v>
      </c>
      <c r="R182" s="70"/>
    </row>
    <row r="183" spans="1:18" x14ac:dyDescent="0.25">
      <c r="A183" s="1" t="s">
        <v>2839</v>
      </c>
      <c r="B183" s="70">
        <v>178</v>
      </c>
      <c r="C183" s="115">
        <v>8.6428177286956633E-5</v>
      </c>
      <c r="D183" s="116">
        <v>1.1948528135159828E-5</v>
      </c>
      <c r="E183" s="117">
        <v>0.28261158074462878</v>
      </c>
      <c r="F183" s="118">
        <v>1.2700460363914609E-5</v>
      </c>
      <c r="G183" s="117"/>
      <c r="H183" s="117">
        <f t="shared" si="17"/>
        <v>3.3287881506447459E-3</v>
      </c>
      <c r="I183" s="117">
        <f t="shared" si="18"/>
        <v>0.28261129304353633</v>
      </c>
      <c r="J183" s="117">
        <f t="shared" si="19"/>
        <v>0.28267315271813837</v>
      </c>
      <c r="K183" s="117">
        <f t="shared" si="20"/>
        <v>0.28261129304353633</v>
      </c>
      <c r="L183" s="117">
        <f t="shared" si="21"/>
        <v>0.28309680171074236</v>
      </c>
      <c r="M183" s="120">
        <f t="shared" si="16"/>
        <v>0.28267315271813837</v>
      </c>
      <c r="O183" s="72">
        <f t="shared" si="22"/>
        <v>-2.1883816700385417</v>
      </c>
      <c r="Q183" s="70">
        <f t="shared" si="23"/>
        <v>848.29925453941587</v>
      </c>
      <c r="R183" s="70"/>
    </row>
    <row r="184" spans="1:18" x14ac:dyDescent="0.25">
      <c r="A184" s="1" t="s">
        <v>2840</v>
      </c>
      <c r="B184" s="70">
        <v>175</v>
      </c>
      <c r="C184" s="115">
        <v>6.9589413797421621E-5</v>
      </c>
      <c r="D184" s="116">
        <v>8.5866867080847193E-6</v>
      </c>
      <c r="E184" s="117">
        <v>0.28259878364584579</v>
      </c>
      <c r="F184" s="118">
        <v>1.1521160380714526E-5</v>
      </c>
      <c r="G184" s="117"/>
      <c r="H184" s="117">
        <f t="shared" si="17"/>
        <v>3.2725932789725576E-3</v>
      </c>
      <c r="I184" s="117">
        <f t="shared" si="18"/>
        <v>0.28259855590799793</v>
      </c>
      <c r="J184" s="117">
        <f t="shared" si="19"/>
        <v>0.28267504086582651</v>
      </c>
      <c r="K184" s="117">
        <f t="shared" si="20"/>
        <v>0.28259855590799793</v>
      </c>
      <c r="L184" s="117">
        <f t="shared" si="21"/>
        <v>0.28309896588764022</v>
      </c>
      <c r="M184" s="120">
        <f t="shared" si="16"/>
        <v>0.28267504086582651</v>
      </c>
      <c r="O184" s="72">
        <f t="shared" si="22"/>
        <v>-2.7057556123211146</v>
      </c>
      <c r="Q184" s="70">
        <f t="shared" si="23"/>
        <v>865.47789904567787</v>
      </c>
      <c r="R184" s="70"/>
    </row>
    <row r="185" spans="1:18" x14ac:dyDescent="0.25">
      <c r="A185" s="1" t="s">
        <v>2841</v>
      </c>
      <c r="B185" s="70">
        <v>178</v>
      </c>
      <c r="C185" s="115">
        <v>7.6035934495535709E-5</v>
      </c>
      <c r="D185" s="116">
        <v>1.8328977050229173E-5</v>
      </c>
      <c r="E185" s="117">
        <v>0.282623230443938</v>
      </c>
      <c r="F185" s="118">
        <v>8.2665446776680876E-6</v>
      </c>
      <c r="G185" s="117"/>
      <c r="H185" s="117">
        <f t="shared" si="17"/>
        <v>3.3287881506447459E-3</v>
      </c>
      <c r="I185" s="117">
        <f t="shared" si="18"/>
        <v>0.28262297733642022</v>
      </c>
      <c r="J185" s="117">
        <f t="shared" si="19"/>
        <v>0.28267315271813837</v>
      </c>
      <c r="K185" s="117">
        <f t="shared" si="20"/>
        <v>0.28262297733642022</v>
      </c>
      <c r="L185" s="117">
        <f t="shared" si="21"/>
        <v>0.28309680171074236</v>
      </c>
      <c r="M185" s="120">
        <f t="shared" si="16"/>
        <v>0.28267315271813837</v>
      </c>
      <c r="O185" s="72">
        <f t="shared" si="22"/>
        <v>-1.7750317366771462</v>
      </c>
      <c r="Q185" s="70">
        <f t="shared" si="23"/>
        <v>832.09007158988913</v>
      </c>
      <c r="R185" s="70"/>
    </row>
    <row r="186" spans="1:18" x14ac:dyDescent="0.25">
      <c r="A186" s="1" t="s">
        <v>2842</v>
      </c>
      <c r="B186" s="70">
        <v>178</v>
      </c>
      <c r="C186" s="115">
        <v>3.5705798174392694E-5</v>
      </c>
      <c r="D186" s="116">
        <v>7.1279355221856254E-6</v>
      </c>
      <c r="E186" s="117">
        <v>0.28262611104787605</v>
      </c>
      <c r="F186" s="118">
        <v>1.0568512337038186E-5</v>
      </c>
      <c r="G186" s="117"/>
      <c r="H186" s="117">
        <f t="shared" si="17"/>
        <v>3.3287881506447459E-3</v>
      </c>
      <c r="I186" s="117">
        <f t="shared" si="18"/>
        <v>0.28262599219083817</v>
      </c>
      <c r="J186" s="117">
        <f t="shared" si="19"/>
        <v>0.28267315271813837</v>
      </c>
      <c r="K186" s="117">
        <f t="shared" si="20"/>
        <v>0.28262599219083817</v>
      </c>
      <c r="L186" s="117">
        <f t="shared" si="21"/>
        <v>0.28309680171074236</v>
      </c>
      <c r="M186" s="120">
        <f t="shared" si="16"/>
        <v>0.28267315271813837</v>
      </c>
      <c r="O186" s="72">
        <f t="shared" si="22"/>
        <v>-1.6683765984393251</v>
      </c>
      <c r="Q186" s="70">
        <f t="shared" si="23"/>
        <v>827.27621340017117</v>
      </c>
      <c r="R186" s="70"/>
    </row>
    <row r="187" spans="1:18" x14ac:dyDescent="0.25">
      <c r="A187" s="1" t="s">
        <v>2843</v>
      </c>
      <c r="B187" s="70">
        <v>176</v>
      </c>
      <c r="C187" s="115">
        <v>1.976735824610821E-4</v>
      </c>
      <c r="D187" s="116">
        <v>3.9734364226168495E-5</v>
      </c>
      <c r="E187" s="117">
        <v>0.28262300002706015</v>
      </c>
      <c r="F187" s="118">
        <v>1.1568135318332503E-5</v>
      </c>
      <c r="G187" s="117"/>
      <c r="H187" s="117">
        <f t="shared" si="17"/>
        <v>3.2913245531449586E-3</v>
      </c>
      <c r="I187" s="117">
        <f t="shared" si="18"/>
        <v>0.28262234941914466</v>
      </c>
      <c r="J187" s="117">
        <f t="shared" si="19"/>
        <v>0.28267441149501432</v>
      </c>
      <c r="K187" s="117">
        <f t="shared" si="20"/>
        <v>0.28262234941914466</v>
      </c>
      <c r="L187" s="117">
        <f t="shared" si="21"/>
        <v>0.28309824450880927</v>
      </c>
      <c r="M187" s="120">
        <f t="shared" si="16"/>
        <v>0.28267441149501432</v>
      </c>
      <c r="O187" s="72">
        <f t="shared" si="22"/>
        <v>-1.8417682589066953</v>
      </c>
      <c r="Q187" s="70">
        <f t="shared" si="23"/>
        <v>835.02838701067424</v>
      </c>
      <c r="R187" s="70"/>
    </row>
    <row r="188" spans="1:18" x14ac:dyDescent="0.25">
      <c r="A188" s="1" t="s">
        <v>2844</v>
      </c>
      <c r="B188" s="70">
        <v>181</v>
      </c>
      <c r="C188" s="115">
        <v>2.6549809654295349E-5</v>
      </c>
      <c r="D188" s="116">
        <v>2.0195744278730212E-5</v>
      </c>
      <c r="E188" s="117">
        <v>0.2826053701328996</v>
      </c>
      <c r="F188" s="118">
        <v>8.646304259540446E-6</v>
      </c>
      <c r="G188" s="117"/>
      <c r="H188" s="117">
        <f t="shared" si="17"/>
        <v>3.3849861698800332E-3</v>
      </c>
      <c r="I188" s="117">
        <f t="shared" si="18"/>
        <v>0.28260528026216108</v>
      </c>
      <c r="J188" s="117">
        <f t="shared" si="19"/>
        <v>0.28267126446469204</v>
      </c>
      <c r="K188" s="117">
        <f t="shared" si="20"/>
        <v>0.28260528026216108</v>
      </c>
      <c r="L188" s="117">
        <f t="shared" si="21"/>
        <v>0.28309463741262558</v>
      </c>
      <c r="M188" s="120">
        <f t="shared" si="16"/>
        <v>0.28267126446469204</v>
      </c>
      <c r="O188" s="72">
        <f t="shared" si="22"/>
        <v>-2.3343088182636862</v>
      </c>
      <c r="Q188" s="70">
        <f t="shared" si="23"/>
        <v>855.49708428039082</v>
      </c>
      <c r="R188" s="70"/>
    </row>
    <row r="189" spans="1:18" x14ac:dyDescent="0.25">
      <c r="A189" s="1" t="s">
        <v>2867</v>
      </c>
      <c r="B189" s="70">
        <v>179</v>
      </c>
      <c r="C189" s="115">
        <v>5.8225138055227134E-5</v>
      </c>
      <c r="D189" s="118">
        <v>9.7922669257203427E-6</v>
      </c>
      <c r="E189" s="117">
        <v>0.2826168755014738</v>
      </c>
      <c r="F189" s="118">
        <v>1.3262717418442879E-5</v>
      </c>
      <c r="G189" s="117"/>
      <c r="H189" s="117">
        <f t="shared" si="17"/>
        <v>3.3475204739852327E-3</v>
      </c>
      <c r="I189" s="117">
        <f t="shared" si="18"/>
        <v>0.28261668059163203</v>
      </c>
      <c r="J189" s="117">
        <f t="shared" si="19"/>
        <v>0.2826725233120741</v>
      </c>
      <c r="K189" s="117">
        <f t="shared" si="20"/>
        <v>0.28261668059163203</v>
      </c>
      <c r="L189" s="117">
        <f t="shared" si="21"/>
        <v>0.2830960802915059</v>
      </c>
      <c r="M189" s="120">
        <f t="shared" si="16"/>
        <v>0.2826725233120741</v>
      </c>
      <c r="O189" s="72">
        <f t="shared" si="22"/>
        <v>-1.9755270087007393</v>
      </c>
      <c r="Q189" s="70">
        <f t="shared" si="23"/>
        <v>840.42228229343607</v>
      </c>
      <c r="R189" s="70"/>
    </row>
    <row r="190" spans="1:18" x14ac:dyDescent="0.25">
      <c r="A190" s="1" t="s">
        <v>2868</v>
      </c>
      <c r="B190" s="70">
        <v>169.5</v>
      </c>
      <c r="C190" s="115">
        <v>1.8882122845047709E-5</v>
      </c>
      <c r="D190" s="118">
        <v>9.0269544038693421E-6</v>
      </c>
      <c r="E190" s="117">
        <v>0.28260274609871006</v>
      </c>
      <c r="F190" s="118">
        <v>1.4500686356194185E-5</v>
      </c>
      <c r="G190" s="117"/>
      <c r="H190" s="117">
        <f t="shared" si="17"/>
        <v>3.1695775219087174E-3</v>
      </c>
      <c r="I190" s="117">
        <f t="shared" si="18"/>
        <v>0.28260268625035789</v>
      </c>
      <c r="J190" s="117">
        <f t="shared" si="19"/>
        <v>0.28267850219526386</v>
      </c>
      <c r="K190" s="117">
        <f t="shared" si="20"/>
        <v>0.28260268625035789</v>
      </c>
      <c r="L190" s="117">
        <f t="shared" si="21"/>
        <v>0.28310293323047625</v>
      </c>
      <c r="M190" s="120">
        <f t="shared" si="16"/>
        <v>0.28267850219526386</v>
      </c>
      <c r="O190" s="72">
        <f t="shared" si="22"/>
        <v>-2.6820555619611053</v>
      </c>
      <c r="Q190" s="70">
        <f t="shared" si="23"/>
        <v>858.92131592425721</v>
      </c>
      <c r="R190" s="70"/>
    </row>
    <row r="191" spans="1:18" x14ac:dyDescent="0.25">
      <c r="A191" s="1" t="s">
        <v>2869</v>
      </c>
      <c r="B191" s="70">
        <v>172.1</v>
      </c>
      <c r="C191" s="115">
        <v>9.8367926635173461E-5</v>
      </c>
      <c r="D191" s="118">
        <v>2.044349814835841E-5</v>
      </c>
      <c r="E191" s="117">
        <v>0.28259860527238656</v>
      </c>
      <c r="F191" s="118">
        <v>3.0039486614493517E-5</v>
      </c>
      <c r="G191" s="117"/>
      <c r="H191" s="117">
        <f t="shared" si="17"/>
        <v>3.2182745614570685E-3</v>
      </c>
      <c r="I191" s="117">
        <f t="shared" si="18"/>
        <v>0.28259828869739062</v>
      </c>
      <c r="J191" s="117">
        <f t="shared" si="19"/>
        <v>0.28267686597473507</v>
      </c>
      <c r="K191" s="117">
        <f t="shared" si="20"/>
        <v>0.28259828869739062</v>
      </c>
      <c r="L191" s="117">
        <f t="shared" si="21"/>
        <v>0.28310105781008915</v>
      </c>
      <c r="M191" s="120">
        <f t="shared" si="16"/>
        <v>0.28267686597473507</v>
      </c>
      <c r="O191" s="72">
        <f t="shared" si="22"/>
        <v>-2.7797562093911932</v>
      </c>
      <c r="Q191" s="70">
        <f t="shared" si="23"/>
        <v>866.36580284786714</v>
      </c>
      <c r="R191" s="70"/>
    </row>
    <row r="192" spans="1:18" x14ac:dyDescent="0.25">
      <c r="A192" s="1" t="s">
        <v>2870</v>
      </c>
      <c r="B192" s="70">
        <v>173.8</v>
      </c>
      <c r="C192" s="115">
        <v>3.5164566145309382E-5</v>
      </c>
      <c r="D192" s="118">
        <v>8.4849720057966591E-6</v>
      </c>
      <c r="E192" s="117">
        <v>0.28260796072642858</v>
      </c>
      <c r="F192" s="118">
        <v>2.2172690833606904E-5</v>
      </c>
      <c r="G192" s="117"/>
      <c r="H192" s="117">
        <f t="shared" si="17"/>
        <v>3.2501162115818882E-3</v>
      </c>
      <c r="I192" s="117">
        <f t="shared" si="18"/>
        <v>0.28260784643750209</v>
      </c>
      <c r="J192" s="117">
        <f t="shared" si="19"/>
        <v>0.28267579609529087</v>
      </c>
      <c r="K192" s="117">
        <f t="shared" si="20"/>
        <v>0.28260784643750209</v>
      </c>
      <c r="L192" s="117">
        <f t="shared" si="21"/>
        <v>0.28309983152445956</v>
      </c>
      <c r="M192" s="120">
        <f t="shared" si="16"/>
        <v>0.28267579609529087</v>
      </c>
      <c r="O192" s="72">
        <f t="shared" si="22"/>
        <v>-2.4038017661009992</v>
      </c>
      <c r="Q192" s="70">
        <f t="shared" si="23"/>
        <v>852.13789231418218</v>
      </c>
      <c r="R192" s="70"/>
    </row>
    <row r="193" spans="1:18" x14ac:dyDescent="0.25">
      <c r="A193" s="1" t="s">
        <v>2871</v>
      </c>
      <c r="B193" s="70">
        <v>175</v>
      </c>
      <c r="C193" s="115">
        <v>1.0365940317622569E-4</v>
      </c>
      <c r="D193" s="118">
        <v>2.9808757476797259E-5</v>
      </c>
      <c r="E193" s="117">
        <v>0.28261288246236754</v>
      </c>
      <c r="F193" s="118">
        <v>1.2713262823300544E-5</v>
      </c>
      <c r="G193" s="117"/>
      <c r="H193" s="117">
        <f t="shared" si="17"/>
        <v>3.2725932789725576E-3</v>
      </c>
      <c r="I193" s="117">
        <f t="shared" si="18"/>
        <v>0.28261254322730139</v>
      </c>
      <c r="J193" s="117">
        <f t="shared" si="19"/>
        <v>0.28267504086582651</v>
      </c>
      <c r="K193" s="117">
        <f t="shared" si="20"/>
        <v>0.28261254322730139</v>
      </c>
      <c r="L193" s="117">
        <f t="shared" si="21"/>
        <v>0.28309896588764022</v>
      </c>
      <c r="M193" s="120">
        <f t="shared" si="16"/>
        <v>0.28267504086582651</v>
      </c>
      <c r="O193" s="72">
        <f t="shared" si="22"/>
        <v>-2.2109358623845221</v>
      </c>
      <c r="Q193" s="70">
        <f t="shared" si="23"/>
        <v>846.89004239657925</v>
      </c>
      <c r="R193" s="70"/>
    </row>
    <row r="194" spans="1:18" x14ac:dyDescent="0.25">
      <c r="A194" s="1" t="s">
        <v>2872</v>
      </c>
      <c r="B194" s="70">
        <v>177.8</v>
      </c>
      <c r="C194" s="115">
        <v>6.9198295161194894E-5</v>
      </c>
      <c r="D194" s="118">
        <v>1.7758576627049272E-5</v>
      </c>
      <c r="E194" s="117">
        <v>0.28255693422679629</v>
      </c>
      <c r="F194" s="118">
        <v>3.2975890577285883E-5</v>
      </c>
      <c r="G194" s="117"/>
      <c r="H194" s="117">
        <f t="shared" si="17"/>
        <v>3.3250417279444555E-3</v>
      </c>
      <c r="I194" s="117">
        <f t="shared" si="18"/>
        <v>0.2825567041395774</v>
      </c>
      <c r="J194" s="117">
        <f t="shared" si="19"/>
        <v>0.28267327859794106</v>
      </c>
      <c r="K194" s="117">
        <f t="shared" si="20"/>
        <v>0.2825567041395774</v>
      </c>
      <c r="L194" s="117">
        <f t="shared" si="21"/>
        <v>0.28309694599297341</v>
      </c>
      <c r="M194" s="120">
        <f t="shared" si="16"/>
        <v>0.28267327859794106</v>
      </c>
      <c r="O194" s="72">
        <f t="shared" si="22"/>
        <v>-4.1239999387943094</v>
      </c>
      <c r="Q194" s="70">
        <f t="shared" si="23"/>
        <v>922.81212642176047</v>
      </c>
      <c r="R194" s="70"/>
    </row>
    <row r="195" spans="1:18" x14ac:dyDescent="0.25">
      <c r="B195" s="70"/>
      <c r="C195" s="115"/>
      <c r="D195" s="116"/>
      <c r="E195" s="117"/>
      <c r="F195" s="118"/>
      <c r="G195" s="117"/>
      <c r="H195" s="117"/>
      <c r="I195" s="117"/>
      <c r="J195" s="117"/>
      <c r="K195" s="117"/>
      <c r="L195" s="117"/>
      <c r="M195" s="120"/>
      <c r="O195" s="72"/>
      <c r="Q195" s="70"/>
      <c r="R195" s="70"/>
    </row>
    <row r="196" spans="1:18" x14ac:dyDescent="0.25">
      <c r="A196" s="1" t="s">
        <v>2845</v>
      </c>
      <c r="B196" s="70">
        <v>160</v>
      </c>
      <c r="C196" s="115">
        <v>4.5779639609421384E-3</v>
      </c>
      <c r="D196" s="116">
        <v>1.2898642656136979E-4</v>
      </c>
      <c r="E196" s="117">
        <v>0.28265978911091755</v>
      </c>
      <c r="F196" s="118">
        <v>1.0338635172742311E-5</v>
      </c>
      <c r="G196" s="117"/>
      <c r="H196" s="117">
        <f t="shared" si="17"/>
        <v>2.9916661278852619E-3</v>
      </c>
      <c r="I196" s="117">
        <f t="shared" si="18"/>
        <v>0.28264609337120089</v>
      </c>
      <c r="J196" s="117">
        <f t="shared" si="19"/>
        <v>0.28268448001810309</v>
      </c>
      <c r="K196" s="117">
        <f t="shared" si="20"/>
        <v>0.28264609337120089</v>
      </c>
      <c r="L196" s="117">
        <f t="shared" si="21"/>
        <v>0.2831097849540829</v>
      </c>
      <c r="M196" s="120">
        <f t="shared" si="16"/>
        <v>0.28268448001810309</v>
      </c>
      <c r="O196" s="72">
        <f t="shared" si="22"/>
        <v>-1.3579325932477904</v>
      </c>
      <c r="Q196" s="70">
        <f t="shared" si="23"/>
        <v>884.78692957479029</v>
      </c>
      <c r="R196" s="70"/>
    </row>
    <row r="197" spans="1:18" x14ac:dyDescent="0.25">
      <c r="A197" s="1" t="s">
        <v>2846</v>
      </c>
      <c r="B197" s="70">
        <v>159</v>
      </c>
      <c r="C197" s="115">
        <v>5.4463605007001453E-3</v>
      </c>
      <c r="D197" s="116">
        <v>1.2351834054603276E-4</v>
      </c>
      <c r="E197" s="117">
        <v>0.28264751778925484</v>
      </c>
      <c r="F197" s="118">
        <v>1.2271488927966749E-5</v>
      </c>
      <c r="G197" s="117"/>
      <c r="H197" s="117">
        <f t="shared" si="17"/>
        <v>2.9729404482832233E-3</v>
      </c>
      <c r="I197" s="117">
        <f t="shared" si="18"/>
        <v>0.28263132608382641</v>
      </c>
      <c r="J197" s="117">
        <f t="shared" si="19"/>
        <v>0.2826851092009377</v>
      </c>
      <c r="K197" s="117">
        <f t="shared" si="20"/>
        <v>0.28263132608382641</v>
      </c>
      <c r="L197" s="117">
        <f t="shared" si="21"/>
        <v>0.2831105061174557</v>
      </c>
      <c r="M197" s="120">
        <f t="shared" si="16"/>
        <v>0.2826851092009377</v>
      </c>
      <c r="O197" s="72">
        <f t="shared" si="22"/>
        <v>-1.902580481275562</v>
      </c>
      <c r="Q197" s="70">
        <f t="shared" si="23"/>
        <v>927.36833165965515</v>
      </c>
      <c r="R197" s="70"/>
    </row>
    <row r="198" spans="1:18" x14ac:dyDescent="0.25">
      <c r="A198" s="12" t="s">
        <v>2847</v>
      </c>
      <c r="B198" s="87">
        <v>159</v>
      </c>
      <c r="C198" s="115">
        <v>4.4129867499083228E-3</v>
      </c>
      <c r="D198" s="116">
        <v>1.7439046727025107E-4</v>
      </c>
      <c r="E198" s="117">
        <v>0.28268499230414984</v>
      </c>
      <c r="F198" s="118">
        <v>1.4897302469759349E-5</v>
      </c>
      <c r="G198" s="117"/>
      <c r="H198" s="117">
        <f t="shared" si="17"/>
        <v>2.9729404482832233E-3</v>
      </c>
      <c r="I198" s="117">
        <f t="shared" si="18"/>
        <v>0.28267187275734329</v>
      </c>
      <c r="J198" s="117">
        <f t="shared" si="19"/>
        <v>0.2826851092009377</v>
      </c>
      <c r="K198" s="117">
        <f t="shared" si="20"/>
        <v>0.28267187275734329</v>
      </c>
      <c r="L198" s="117">
        <f t="shared" si="21"/>
        <v>0.2831105061174557</v>
      </c>
      <c r="M198" s="120">
        <f t="shared" si="16"/>
        <v>0.2826851092009377</v>
      </c>
      <c r="O198" s="72">
        <f t="shared" si="22"/>
        <v>-0.46823985995647632</v>
      </c>
      <c r="Q198" s="70">
        <f t="shared" si="23"/>
        <v>841.58396819473455</v>
      </c>
      <c r="R198" s="70"/>
    </row>
    <row r="199" spans="1:18" x14ac:dyDescent="0.25">
      <c r="A199" s="12" t="s">
        <v>2848</v>
      </c>
      <c r="B199" s="122">
        <v>1163</v>
      </c>
      <c r="C199" s="115">
        <v>4.2259522983929343E-3</v>
      </c>
      <c r="D199" s="116">
        <v>2.3047509613343211E-4</v>
      </c>
      <c r="E199" s="117">
        <v>0.28215200420163494</v>
      </c>
      <c r="F199" s="118">
        <v>1.1583762806727181E-5</v>
      </c>
      <c r="G199" s="117"/>
      <c r="H199" s="117">
        <f t="shared" si="17"/>
        <v>2.1950657210482616E-2</v>
      </c>
      <c r="I199" s="117">
        <f t="shared" si="18"/>
        <v>0.28205924177134506</v>
      </c>
      <c r="J199" s="117">
        <f t="shared" si="19"/>
        <v>0.28204745791772778</v>
      </c>
      <c r="K199" s="117">
        <f t="shared" si="20"/>
        <v>0.28205924177134506</v>
      </c>
      <c r="L199" s="117">
        <f t="shared" si="21"/>
        <v>0.28237963628950991</v>
      </c>
      <c r="M199" s="120">
        <f t="shared" si="16"/>
        <v>0.28204745791772778</v>
      </c>
      <c r="O199" s="72">
        <f t="shared" si="22"/>
        <v>0.41779683831455472</v>
      </c>
      <c r="Q199" s="121">
        <f t="shared" si="23"/>
        <v>1650.5456986513443</v>
      </c>
      <c r="R199" s="70"/>
    </row>
    <row r="200" spans="1:18" x14ac:dyDescent="0.25">
      <c r="A200" s="12" t="s">
        <v>2849</v>
      </c>
      <c r="B200" s="87">
        <v>160</v>
      </c>
      <c r="C200" s="115">
        <v>4.7768029799824443E-3</v>
      </c>
      <c r="D200" s="116">
        <v>7.1938316659252952E-5</v>
      </c>
      <c r="E200" s="117">
        <v>0.28265296871679307</v>
      </c>
      <c r="F200" s="118">
        <v>1.2089138016755865E-5</v>
      </c>
      <c r="G200" s="117"/>
      <c r="H200" s="117">
        <f t="shared" si="17"/>
        <v>2.9916661278852619E-3</v>
      </c>
      <c r="I200" s="117">
        <f t="shared" si="18"/>
        <v>0.28263867811711829</v>
      </c>
      <c r="J200" s="117">
        <f t="shared" si="19"/>
        <v>0.28268448001810309</v>
      </c>
      <c r="K200" s="117">
        <f t="shared" si="20"/>
        <v>0.28263867811711829</v>
      </c>
      <c r="L200" s="117">
        <f t="shared" si="21"/>
        <v>0.2831097849540829</v>
      </c>
      <c r="M200" s="120">
        <f t="shared" si="16"/>
        <v>0.28268448001810309</v>
      </c>
      <c r="O200" s="72">
        <f t="shared" si="22"/>
        <v>-1.6202481643801114</v>
      </c>
      <c r="Q200" s="70">
        <f t="shared" si="23"/>
        <v>900.60821558762973</v>
      </c>
      <c r="R200" s="70"/>
    </row>
    <row r="201" spans="1:18" x14ac:dyDescent="0.25">
      <c r="A201" s="1" t="s">
        <v>2850</v>
      </c>
      <c r="B201" s="70">
        <v>160</v>
      </c>
      <c r="C201" s="115">
        <v>4.6887948138859452E-3</v>
      </c>
      <c r="D201" s="116">
        <v>1.1544710759552932E-4</v>
      </c>
      <c r="E201" s="117">
        <v>0.28266801063385721</v>
      </c>
      <c r="F201" s="118">
        <v>2.3465696970527993E-5</v>
      </c>
      <c r="G201" s="117"/>
      <c r="H201" s="117">
        <f t="shared" si="17"/>
        <v>2.9916661278852619E-3</v>
      </c>
      <c r="I201" s="117">
        <f t="shared" si="18"/>
        <v>0.28265398332523189</v>
      </c>
      <c r="J201" s="117">
        <f t="shared" si="19"/>
        <v>0.28268448001810309</v>
      </c>
      <c r="K201" s="117">
        <f t="shared" si="20"/>
        <v>0.28265398332523189</v>
      </c>
      <c r="L201" s="117">
        <f t="shared" si="21"/>
        <v>0.2831097849540829</v>
      </c>
      <c r="M201" s="120">
        <f t="shared" si="16"/>
        <v>0.28268448001810309</v>
      </c>
      <c r="O201" s="72">
        <f t="shared" si="22"/>
        <v>-1.0788244501158673</v>
      </c>
      <c r="Q201" s="70">
        <f t="shared" si="23"/>
        <v>874.85527178652751</v>
      </c>
      <c r="R201" s="70"/>
    </row>
    <row r="202" spans="1:18" x14ac:dyDescent="0.25">
      <c r="A202" s="1" t="s">
        <v>2851</v>
      </c>
      <c r="B202" s="70">
        <v>159</v>
      </c>
      <c r="C202" s="115">
        <v>3.6985826443119165E-3</v>
      </c>
      <c r="D202" s="116">
        <v>5.5543663596791863E-5</v>
      </c>
      <c r="E202" s="117">
        <v>0.28263822609022571</v>
      </c>
      <c r="F202" s="118">
        <v>1.088304848834358E-5</v>
      </c>
      <c r="G202" s="117"/>
      <c r="H202" s="117">
        <f t="shared" si="17"/>
        <v>2.9729404482832233E-3</v>
      </c>
      <c r="I202" s="117">
        <f t="shared" si="18"/>
        <v>0.28262723042428112</v>
      </c>
      <c r="J202" s="117">
        <f t="shared" si="19"/>
        <v>0.2826851092009377</v>
      </c>
      <c r="K202" s="117">
        <f t="shared" si="20"/>
        <v>0.28262723042428112</v>
      </c>
      <c r="L202" s="117">
        <f t="shared" si="21"/>
        <v>0.2831105061174557</v>
      </c>
      <c r="M202" s="120">
        <f t="shared" si="16"/>
        <v>0.2826851092009377</v>
      </c>
      <c r="O202" s="72">
        <f t="shared" si="22"/>
        <v>-2.0474646443247035</v>
      </c>
      <c r="Q202" s="70">
        <f t="shared" si="23"/>
        <v>895.2519782338311</v>
      </c>
      <c r="R202" s="70"/>
    </row>
    <row r="203" spans="1:18" x14ac:dyDescent="0.25">
      <c r="A203" s="1" t="s">
        <v>2883</v>
      </c>
      <c r="B203" s="70">
        <v>155.69999999999999</v>
      </c>
      <c r="C203" s="115">
        <v>5.9228857220964461E-3</v>
      </c>
      <c r="D203" s="118">
        <v>3.0968225793538196E-4</v>
      </c>
      <c r="E203" s="117">
        <v>0.28264525855563488</v>
      </c>
      <c r="F203" s="118">
        <v>3.8016131825575483E-5</v>
      </c>
      <c r="G203" s="117"/>
      <c r="H203" s="117">
        <f t="shared" si="17"/>
        <v>2.9111481860104593E-3</v>
      </c>
      <c r="I203" s="117">
        <f t="shared" si="18"/>
        <v>0.28262801615760907</v>
      </c>
      <c r="J203" s="117">
        <f t="shared" si="19"/>
        <v>0.28268718542095006</v>
      </c>
      <c r="K203" s="117">
        <f t="shared" si="20"/>
        <v>0.28262801615760907</v>
      </c>
      <c r="L203" s="117">
        <f t="shared" si="21"/>
        <v>0.28311288586106037</v>
      </c>
      <c r="M203" s="120">
        <f t="shared" ref="M203:M207" si="24">$B$6-($B$7*H203)</f>
        <v>0.28268718542095006</v>
      </c>
      <c r="O203" s="72">
        <f t="shared" si="22"/>
        <v>-2.0931003028268336</v>
      </c>
      <c r="Q203" s="70">
        <f t="shared" si="23"/>
        <v>944.45850245867598</v>
      </c>
      <c r="R203" s="70"/>
    </row>
    <row r="204" spans="1:18" x14ac:dyDescent="0.25">
      <c r="A204" s="1" t="s">
        <v>2884</v>
      </c>
      <c r="B204" s="70">
        <v>158.1</v>
      </c>
      <c r="C204" s="115">
        <v>6.0433059839191958E-3</v>
      </c>
      <c r="D204" s="118">
        <v>1.6286405127243856E-4</v>
      </c>
      <c r="E204" s="117">
        <v>0.28268789039246917</v>
      </c>
      <c r="F204" s="118">
        <v>6.4737122901701525E-5</v>
      </c>
      <c r="G204" s="117"/>
      <c r="H204" s="117">
        <f t="shared" si="17"/>
        <v>2.9560876355543275E-3</v>
      </c>
      <c r="I204" s="117">
        <f t="shared" si="18"/>
        <v>0.28267002585037221</v>
      </c>
      <c r="J204" s="117">
        <f t="shared" si="19"/>
        <v>0.28268567545544537</v>
      </c>
      <c r="K204" s="117">
        <f t="shared" si="20"/>
        <v>0.28267002585037221</v>
      </c>
      <c r="L204" s="117">
        <f t="shared" si="21"/>
        <v>0.28311115515297952</v>
      </c>
      <c r="M204" s="120">
        <f t="shared" si="24"/>
        <v>0.28268567545544537</v>
      </c>
      <c r="O204" s="72">
        <f t="shared" si="22"/>
        <v>-0.5536044600762402</v>
      </c>
      <c r="Q204" s="70">
        <f t="shared" si="23"/>
        <v>878.79214396539476</v>
      </c>
      <c r="R204" s="70"/>
    </row>
    <row r="205" spans="1:18" x14ac:dyDescent="0.25">
      <c r="A205" s="1" t="s">
        <v>2885</v>
      </c>
      <c r="B205" s="70">
        <v>159.6</v>
      </c>
      <c r="C205" s="115">
        <v>5.2622043967450269E-3</v>
      </c>
      <c r="D205" s="118">
        <v>2.310971991531028E-4</v>
      </c>
      <c r="E205" s="117">
        <v>0.28262558645661162</v>
      </c>
      <c r="F205" s="118">
        <v>4.3504908964619375E-5</v>
      </c>
      <c r="G205" s="117"/>
      <c r="H205" s="117">
        <f t="shared" si="17"/>
        <v>2.9841758140913832E-3</v>
      </c>
      <c r="I205" s="117">
        <f t="shared" si="18"/>
        <v>0.28260988311352203</v>
      </c>
      <c r="J205" s="117">
        <f t="shared" si="19"/>
        <v>0.28268473169264652</v>
      </c>
      <c r="K205" s="117">
        <f t="shared" si="20"/>
        <v>0.28260988311352203</v>
      </c>
      <c r="L205" s="117">
        <f t="shared" si="21"/>
        <v>0.28311007342104771</v>
      </c>
      <c r="M205" s="120">
        <f t="shared" si="24"/>
        <v>0.28268473169264652</v>
      </c>
      <c r="O205" s="72">
        <f t="shared" si="22"/>
        <v>-2.647775798725327</v>
      </c>
      <c r="Q205" s="70">
        <f t="shared" si="23"/>
        <v>956.9906698420541</v>
      </c>
      <c r="R205" s="70"/>
    </row>
    <row r="206" spans="1:18" x14ac:dyDescent="0.25">
      <c r="A206" s="1" t="s">
        <v>2886</v>
      </c>
      <c r="B206" s="70">
        <v>152.80000000000001</v>
      </c>
      <c r="C206" s="115">
        <v>6.0447133114135904E-3</v>
      </c>
      <c r="D206" s="118">
        <v>2.562330083440219E-4</v>
      </c>
      <c r="E206" s="117">
        <v>0.28264018072870811</v>
      </c>
      <c r="F206" s="118">
        <v>4.1662071991157849E-5</v>
      </c>
      <c r="G206" s="117"/>
      <c r="H206" s="117">
        <f t="shared" si="17"/>
        <v>2.8568490376867928E-3</v>
      </c>
      <c r="I206" s="117">
        <f t="shared" si="18"/>
        <v>0.28262291189530131</v>
      </c>
      <c r="J206" s="117">
        <f t="shared" si="19"/>
        <v>0.28268900987233375</v>
      </c>
      <c r="K206" s="117">
        <f t="shared" si="20"/>
        <v>0.28262291189530131</v>
      </c>
      <c r="L206" s="117">
        <f t="shared" si="21"/>
        <v>0.2831149770298606</v>
      </c>
      <c r="M206" s="120">
        <f t="shared" si="24"/>
        <v>0.28268900987233375</v>
      </c>
      <c r="O206" s="72">
        <f t="shared" si="22"/>
        <v>-2.3381870084826506</v>
      </c>
      <c r="Q206" s="70">
        <f t="shared" si="23"/>
        <v>956.20062694894057</v>
      </c>
      <c r="R206" s="70"/>
    </row>
    <row r="207" spans="1:18" x14ac:dyDescent="0.25">
      <c r="A207" s="12" t="s">
        <v>2887</v>
      </c>
      <c r="B207" s="87">
        <v>157.4</v>
      </c>
      <c r="C207" s="123">
        <v>7.750080867840594E-3</v>
      </c>
      <c r="D207" s="124">
        <v>1.1916906358351704E-4</v>
      </c>
      <c r="E207" s="125">
        <v>0.28268604533701736</v>
      </c>
      <c r="F207" s="124">
        <v>2.0098181186226019E-5</v>
      </c>
      <c r="G207" s="125"/>
      <c r="H207" s="125">
        <f t="shared" si="17"/>
        <v>2.9429800880964585E-3</v>
      </c>
      <c r="I207" s="125">
        <f t="shared" si="18"/>
        <v>0.28266323700334217</v>
      </c>
      <c r="J207" s="117">
        <f t="shared" si="19"/>
        <v>0.28268611586903997</v>
      </c>
      <c r="K207" s="117">
        <f t="shared" si="20"/>
        <v>0.28266323700334217</v>
      </c>
      <c r="L207" s="117">
        <f t="shared" si="21"/>
        <v>0.28311165995084725</v>
      </c>
      <c r="M207" s="120">
        <f t="shared" si="24"/>
        <v>0.28268611586903997</v>
      </c>
      <c r="O207" s="72">
        <f t="shared" si="22"/>
        <v>-0.8093381462137561</v>
      </c>
      <c r="Q207" s="70">
        <f t="shared" si="23"/>
        <v>930.28820195888375</v>
      </c>
      <c r="R207" s="70"/>
    </row>
    <row r="208" spans="1:18" x14ac:dyDescent="0.25">
      <c r="B208" s="70"/>
      <c r="C208" s="115"/>
      <c r="D208" s="116"/>
      <c r="E208" s="117"/>
      <c r="F208" s="118"/>
      <c r="G208" s="117"/>
      <c r="H208" s="117"/>
      <c r="I208" s="117"/>
      <c r="J208" s="117"/>
      <c r="K208" s="117"/>
      <c r="L208" s="117"/>
      <c r="M208" s="120"/>
      <c r="O208" s="72"/>
      <c r="Q208" s="70"/>
      <c r="R208" s="70"/>
    </row>
    <row r="209" spans="1:18" x14ac:dyDescent="0.25">
      <c r="A209" s="1" t="s">
        <v>2852</v>
      </c>
      <c r="B209" s="70">
        <v>161</v>
      </c>
      <c r="C209" s="115">
        <v>4.5399244719834019E-3</v>
      </c>
      <c r="D209" s="116">
        <v>1.1223842072238697E-4</v>
      </c>
      <c r="E209" s="117">
        <v>0.28272720522358075</v>
      </c>
      <c r="F209" s="118">
        <v>1.3294207962144408E-5</v>
      </c>
      <c r="G209" s="117"/>
      <c r="H209" s="117">
        <f t="shared" si="17"/>
        <v>3.0103921570987513E-3</v>
      </c>
      <c r="I209" s="117">
        <f t="shared" si="18"/>
        <v>0.28271353827055645</v>
      </c>
      <c r="J209" s="117">
        <f t="shared" si="19"/>
        <v>0.28268385082352149</v>
      </c>
      <c r="K209" s="117">
        <f t="shared" si="20"/>
        <v>0.28271353827055645</v>
      </c>
      <c r="L209" s="117">
        <f t="shared" si="21"/>
        <v>0.28310906377724582</v>
      </c>
      <c r="M209" s="120">
        <f t="shared" ref="M209:M220" si="25">$B$6-($B$7*H209)</f>
        <v>0.28268385082352149</v>
      </c>
      <c r="O209" s="72">
        <f t="shared" si="22"/>
        <v>1.0501996116318857</v>
      </c>
      <c r="Q209" s="70">
        <f t="shared" ref="Q209:Q220" si="26">(1/$B$5)*LN(((E209-$B$8)/(C209-$B$9))+1)</f>
        <v>779.15044454934866</v>
      </c>
      <c r="R209" s="70"/>
    </row>
    <row r="210" spans="1:18" x14ac:dyDescent="0.25">
      <c r="A210" s="1" t="s">
        <v>2853</v>
      </c>
      <c r="B210" s="70">
        <v>160</v>
      </c>
      <c r="C210" s="115">
        <v>4.5565455485134096E-3</v>
      </c>
      <c r="D210" s="116">
        <v>2.3121212123864424E-4</v>
      </c>
      <c r="E210" s="117">
        <v>0.28272499212494318</v>
      </c>
      <c r="F210" s="118">
        <v>1.7198509796368525E-5</v>
      </c>
      <c r="G210" s="117"/>
      <c r="H210" s="117">
        <f t="shared" si="17"/>
        <v>2.9916661278852619E-3</v>
      </c>
      <c r="I210" s="117">
        <f t="shared" si="18"/>
        <v>0.28271136046196554</v>
      </c>
      <c r="J210" s="117">
        <f t="shared" si="19"/>
        <v>0.28268448001810309</v>
      </c>
      <c r="K210" s="117">
        <f t="shared" si="20"/>
        <v>0.28271136046196554</v>
      </c>
      <c r="L210" s="117">
        <f t="shared" si="21"/>
        <v>0.2831097849540829</v>
      </c>
      <c r="M210" s="120">
        <f t="shared" si="25"/>
        <v>0.28268448001810309</v>
      </c>
      <c r="O210" s="72">
        <f t="shared" si="22"/>
        <v>0.95089917425683623</v>
      </c>
      <c r="Q210" s="70">
        <f t="shared" si="26"/>
        <v>782.96950081412456</v>
      </c>
      <c r="R210" s="70"/>
    </row>
    <row r="211" spans="1:18" x14ac:dyDescent="0.25">
      <c r="A211" s="1" t="s">
        <v>2854</v>
      </c>
      <c r="B211" s="87">
        <v>161</v>
      </c>
      <c r="C211" s="115">
        <v>5.4614883391467858E-3</v>
      </c>
      <c r="D211" s="116">
        <v>2.8294626781285063E-4</v>
      </c>
      <c r="E211" s="117">
        <v>0.28274814100250545</v>
      </c>
      <c r="F211" s="118">
        <v>1.7937977826729138E-5</v>
      </c>
      <c r="G211" s="117"/>
      <c r="H211" s="117">
        <f t="shared" si="17"/>
        <v>3.0103921570987513E-3</v>
      </c>
      <c r="I211" s="117">
        <f t="shared" si="18"/>
        <v>0.28273169978084317</v>
      </c>
      <c r="J211" s="117">
        <f t="shared" si="19"/>
        <v>0.28268385082352149</v>
      </c>
      <c r="K211" s="117">
        <f t="shared" si="20"/>
        <v>0.28273169978084317</v>
      </c>
      <c r="L211" s="117">
        <f t="shared" si="21"/>
        <v>0.28310906377724582</v>
      </c>
      <c r="M211" s="120">
        <f t="shared" si="25"/>
        <v>0.28268385082352149</v>
      </c>
      <c r="O211" s="72">
        <f t="shared" si="22"/>
        <v>1.6926668142613899</v>
      </c>
      <c r="Q211" s="70">
        <f t="shared" si="26"/>
        <v>767.27864070707471</v>
      </c>
      <c r="R211" s="70"/>
    </row>
    <row r="212" spans="1:18" x14ac:dyDescent="0.25">
      <c r="A212" s="1" t="s">
        <v>2873</v>
      </c>
      <c r="B212" s="70">
        <v>160.4</v>
      </c>
      <c r="C212" s="115">
        <v>3.8322942915650429E-3</v>
      </c>
      <c r="D212" s="118">
        <v>1.3135313873134571E-4</v>
      </c>
      <c r="E212" s="117">
        <v>0.2827086207408771</v>
      </c>
      <c r="F212" s="118">
        <v>2.3186418941410468E-5</v>
      </c>
      <c r="G212" s="117"/>
      <c r="H212" s="117">
        <f t="shared" ref="H212:H220" si="27">EXP($B$5*B212)-1</f>
        <v>2.9991564976168394E-3</v>
      </c>
      <c r="I212" s="117">
        <f t="shared" ref="I212:I220" si="28">E212-C212*H212</f>
        <v>0.28269712709055178</v>
      </c>
      <c r="J212" s="117">
        <f t="shared" ref="J212:J220" si="29">$B$6-$B$7*H212</f>
        <v>0.28268422834168011</v>
      </c>
      <c r="K212" s="117">
        <f t="shared" ref="K212:K220" si="30">E212-(C212*H212)</f>
        <v>0.28269712709055178</v>
      </c>
      <c r="L212" s="117">
        <f t="shared" ref="L212:L220" si="31">$B$8-($B$9*H212)</f>
        <v>0.28310949648496381</v>
      </c>
      <c r="M212" s="120">
        <f t="shared" si="25"/>
        <v>0.28268422834168011</v>
      </c>
      <c r="O212" s="72">
        <f t="shared" ref="O212:O220" si="32">(I212/J212-1)*10000</f>
        <v>0.45629531393975853</v>
      </c>
      <c r="Q212" s="70">
        <f t="shared" si="26"/>
        <v>791.65441593035109</v>
      </c>
      <c r="R212" s="70"/>
    </row>
    <row r="213" spans="1:18" x14ac:dyDescent="0.25">
      <c r="A213" s="1" t="s">
        <v>2874</v>
      </c>
      <c r="B213" s="70">
        <v>156.4</v>
      </c>
      <c r="C213" s="115">
        <v>4.3090429533373968E-3</v>
      </c>
      <c r="D213" s="118">
        <v>1.0367482374454673E-4</v>
      </c>
      <c r="E213" s="117">
        <v>0.28271809272136145</v>
      </c>
      <c r="F213" s="118">
        <v>6.7526881690623252E-5</v>
      </c>
      <c r="G213" s="117"/>
      <c r="H213" s="117">
        <f t="shared" si="27"/>
        <v>2.9242553174544383E-3</v>
      </c>
      <c r="I213" s="117">
        <f t="shared" si="28"/>
        <v>0.28270549197959199</v>
      </c>
      <c r="J213" s="117">
        <f t="shared" si="29"/>
        <v>0.28268674502133356</v>
      </c>
      <c r="K213" s="117">
        <f t="shared" si="30"/>
        <v>0.28270549197959199</v>
      </c>
      <c r="L213" s="117">
        <f t="shared" si="31"/>
        <v>0.28311238107921421</v>
      </c>
      <c r="M213" s="120">
        <f t="shared" si="25"/>
        <v>0.28268674502133356</v>
      </c>
      <c r="O213" s="72">
        <f t="shared" si="32"/>
        <v>0.66317075662736258</v>
      </c>
      <c r="Q213" s="70">
        <f t="shared" si="26"/>
        <v>787.99236075531553</v>
      </c>
      <c r="R213" s="70"/>
    </row>
    <row r="214" spans="1:18" x14ac:dyDescent="0.25">
      <c r="A214" s="1" t="s">
        <v>2875</v>
      </c>
      <c r="B214" s="70">
        <v>156.9</v>
      </c>
      <c r="C214" s="115">
        <v>3.7597368802019344E-3</v>
      </c>
      <c r="D214" s="118">
        <v>2.5412980113743018E-4</v>
      </c>
      <c r="E214" s="117">
        <v>0.28271436144825324</v>
      </c>
      <c r="F214" s="118">
        <v>3.7598648607095816E-5</v>
      </c>
      <c r="G214" s="117"/>
      <c r="H214" s="117">
        <f t="shared" si="27"/>
        <v>2.933617659076404E-3</v>
      </c>
      <c r="I214" s="117">
        <f t="shared" si="28"/>
        <v>0.28270333181774798</v>
      </c>
      <c r="J214" s="117">
        <f t="shared" si="29"/>
        <v>0.28268643044665503</v>
      </c>
      <c r="K214" s="117">
        <f t="shared" si="30"/>
        <v>0.28270333181774798</v>
      </c>
      <c r="L214" s="117">
        <f t="shared" si="31"/>
        <v>0.28311202051671364</v>
      </c>
      <c r="M214" s="120">
        <f t="shared" si="25"/>
        <v>0.28268643044665503</v>
      </c>
      <c r="O214" s="72">
        <f t="shared" si="32"/>
        <v>0.59788406066241251</v>
      </c>
      <c r="Q214" s="70">
        <f t="shared" si="26"/>
        <v>781.29467174928595</v>
      </c>
      <c r="R214" s="70"/>
    </row>
    <row r="215" spans="1:18" x14ac:dyDescent="0.25">
      <c r="A215" s="1" t="s">
        <v>2876</v>
      </c>
      <c r="B215" s="70">
        <v>159.5</v>
      </c>
      <c r="C215" s="115">
        <v>2.9022537967086366E-3</v>
      </c>
      <c r="D215" s="118">
        <v>1.1128157570157689E-4</v>
      </c>
      <c r="E215" s="117">
        <v>0.28266927932536506</v>
      </c>
      <c r="F215" s="118">
        <v>2.4273545033720595E-5</v>
      </c>
      <c r="G215" s="117"/>
      <c r="H215" s="117">
        <f t="shared" si="27"/>
        <v>2.9823032443831998E-3</v>
      </c>
      <c r="I215" s="117">
        <f t="shared" si="28"/>
        <v>0.28266062392445113</v>
      </c>
      <c r="J215" s="117">
        <f t="shared" si="29"/>
        <v>0.28268479461098872</v>
      </c>
      <c r="K215" s="117">
        <f t="shared" si="30"/>
        <v>0.28266062392445113</v>
      </c>
      <c r="L215" s="117">
        <f t="shared" si="31"/>
        <v>0.28311014553745234</v>
      </c>
      <c r="M215" s="120">
        <f t="shared" si="25"/>
        <v>0.28268479461098872</v>
      </c>
      <c r="O215" s="72">
        <f t="shared" si="32"/>
        <v>-0.85504020726934193</v>
      </c>
      <c r="Q215" s="70">
        <f t="shared" si="26"/>
        <v>829.42366013166873</v>
      </c>
      <c r="R215" s="70"/>
    </row>
    <row r="216" spans="1:18" x14ac:dyDescent="0.25">
      <c r="A216" s="1" t="s">
        <v>2877</v>
      </c>
      <c r="B216" s="70">
        <v>155.5</v>
      </c>
      <c r="C216" s="115">
        <v>2.7936258936664743E-3</v>
      </c>
      <c r="D216" s="118">
        <v>1.9548862691859075E-4</v>
      </c>
      <c r="E216" s="117">
        <v>0.28270908262614458</v>
      </c>
      <c r="F216" s="118">
        <v>1.9248177593709035E-5</v>
      </c>
      <c r="G216" s="117"/>
      <c r="H216" s="117">
        <f t="shared" si="27"/>
        <v>2.9074033227747265E-3</v>
      </c>
      <c r="I216" s="117">
        <f t="shared" si="28"/>
        <v>0.28270096042893872</v>
      </c>
      <c r="J216" s="117">
        <f t="shared" si="29"/>
        <v>0.28268731124835478</v>
      </c>
      <c r="K216" s="117">
        <f t="shared" si="30"/>
        <v>0.28270096042893872</v>
      </c>
      <c r="L216" s="117">
        <f t="shared" si="31"/>
        <v>0.2831130300832333</v>
      </c>
      <c r="M216" s="120">
        <f t="shared" si="25"/>
        <v>0.28268731124835478</v>
      </c>
      <c r="O216" s="72">
        <f t="shared" si="32"/>
        <v>0.48283669060511514</v>
      </c>
      <c r="Q216" s="70">
        <f t="shared" si="26"/>
        <v>768.11524758300425</v>
      </c>
      <c r="R216" s="70"/>
    </row>
    <row r="217" spans="1:18" x14ac:dyDescent="0.25">
      <c r="A217" s="1" t="s">
        <v>2878</v>
      </c>
      <c r="B217" s="70">
        <v>156</v>
      </c>
      <c r="C217" s="115">
        <v>2.7440860832317593E-3</v>
      </c>
      <c r="D217" s="118">
        <v>2.3774874452097707E-4</v>
      </c>
      <c r="E217" s="117">
        <v>0.28262764158351256</v>
      </c>
      <c r="F217" s="118">
        <v>2.3352651399004984E-5</v>
      </c>
      <c r="G217" s="117"/>
      <c r="H217" s="117">
        <f t="shared" si="27"/>
        <v>2.9167655070827525E-3</v>
      </c>
      <c r="I217" s="117">
        <f t="shared" si="28"/>
        <v>0.28261963772787652</v>
      </c>
      <c r="J217" s="117">
        <f t="shared" si="29"/>
        <v>0.28268699667896202</v>
      </c>
      <c r="K217" s="117">
        <f t="shared" si="30"/>
        <v>0.28261963772787652</v>
      </c>
      <c r="L217" s="117">
        <f t="shared" si="31"/>
        <v>0.28311266952679126</v>
      </c>
      <c r="M217" s="120">
        <f t="shared" si="25"/>
        <v>0.28268699667896202</v>
      </c>
      <c r="O217" s="72">
        <f t="shared" si="32"/>
        <v>-2.3828103831036174</v>
      </c>
      <c r="Q217" s="70">
        <f t="shared" si="26"/>
        <v>887.14677258563006</v>
      </c>
      <c r="R217" s="70"/>
    </row>
    <row r="218" spans="1:18" x14ac:dyDescent="0.25">
      <c r="A218" s="1" t="s">
        <v>2879</v>
      </c>
      <c r="B218" s="70">
        <v>167</v>
      </c>
      <c r="C218" s="115">
        <v>4.4285153017171956E-3</v>
      </c>
      <c r="D218" s="118">
        <v>4.1876465566878312E-4</v>
      </c>
      <c r="E218" s="117">
        <v>0.28264948287742908</v>
      </c>
      <c r="F218" s="118">
        <v>1.7037651033113869E-5</v>
      </c>
      <c r="G218" s="117"/>
      <c r="H218" s="117">
        <f t="shared" si="27"/>
        <v>3.1227556745911933E-3</v>
      </c>
      <c r="I218" s="117">
        <f t="shared" si="28"/>
        <v>0.28263565370614063</v>
      </c>
      <c r="J218" s="117">
        <f t="shared" si="29"/>
        <v>0.28268007540933376</v>
      </c>
      <c r="K218" s="117">
        <f t="shared" si="30"/>
        <v>0.28263565370614063</v>
      </c>
      <c r="L218" s="117">
        <f t="shared" si="31"/>
        <v>0.28310473643346012</v>
      </c>
      <c r="M218" s="120">
        <f t="shared" si="25"/>
        <v>0.28268007540933376</v>
      </c>
      <c r="O218" s="72">
        <f t="shared" si="32"/>
        <v>-1.5714479744921572</v>
      </c>
      <c r="Q218" s="70">
        <f t="shared" si="26"/>
        <v>896.86863604085738</v>
      </c>
      <c r="R218" s="70"/>
    </row>
    <row r="219" spans="1:18" x14ac:dyDescent="0.25">
      <c r="A219" s="1" t="s">
        <v>2880</v>
      </c>
      <c r="B219" s="70">
        <v>161.19999999999999</v>
      </c>
      <c r="C219" s="115">
        <v>4.2094996233134402E-3</v>
      </c>
      <c r="D219" s="118">
        <v>1.2935520198623982E-4</v>
      </c>
      <c r="E219" s="117">
        <v>0.28268843105944957</v>
      </c>
      <c r="F219" s="118">
        <v>1.9016661987471569E-5</v>
      </c>
      <c r="G219" s="117"/>
      <c r="H219" s="117">
        <f t="shared" si="27"/>
        <v>3.0141374048953118E-3</v>
      </c>
      <c r="I219" s="117">
        <f t="shared" si="28"/>
        <v>0.28267574304917903</v>
      </c>
      <c r="J219" s="117">
        <f t="shared" si="29"/>
        <v>0.28268372498319555</v>
      </c>
      <c r="K219" s="117">
        <f t="shared" si="30"/>
        <v>0.28267574304917903</v>
      </c>
      <c r="L219" s="117">
        <f t="shared" si="31"/>
        <v>0.28310891954026268</v>
      </c>
      <c r="M219" s="120">
        <f t="shared" si="25"/>
        <v>0.28268372498319555</v>
      </c>
      <c r="O219" s="72">
        <f t="shared" si="32"/>
        <v>-0.28236270117720785</v>
      </c>
      <c r="Q219" s="70">
        <f t="shared" si="26"/>
        <v>831.34385538803667</v>
      </c>
      <c r="R219" s="70"/>
    </row>
    <row r="220" spans="1:18" x14ac:dyDescent="0.25">
      <c r="A220" s="1" t="s">
        <v>2881</v>
      </c>
      <c r="B220" s="70">
        <v>155.69999999999999</v>
      </c>
      <c r="C220" s="115">
        <v>2.4872133999850081E-3</v>
      </c>
      <c r="D220" s="118">
        <v>5.4991628023740071E-5</v>
      </c>
      <c r="E220" s="117">
        <v>0.28269181774470103</v>
      </c>
      <c r="F220" s="118">
        <v>2.5050850329477335E-5</v>
      </c>
      <c r="G220" s="117"/>
      <c r="H220" s="117">
        <f t="shared" si="27"/>
        <v>2.9111481860104593E-3</v>
      </c>
      <c r="I220" s="117">
        <f t="shared" si="28"/>
        <v>0.28268457709792344</v>
      </c>
      <c r="J220" s="117">
        <f t="shared" si="29"/>
        <v>0.28268718542095006</v>
      </c>
      <c r="K220" s="117">
        <f t="shared" si="30"/>
        <v>0.28268457709792344</v>
      </c>
      <c r="L220" s="117">
        <f t="shared" si="31"/>
        <v>0.28311288586106037</v>
      </c>
      <c r="M220" s="120">
        <f t="shared" si="25"/>
        <v>0.28268718542095006</v>
      </c>
      <c r="O220" s="72">
        <f t="shared" si="32"/>
        <v>-9.2268880980128642E-2</v>
      </c>
      <c r="Q220" s="70">
        <f t="shared" si="26"/>
        <v>786.92931785696055</v>
      </c>
      <c r="R220" s="70"/>
    </row>
    <row r="221" spans="1:18" x14ac:dyDescent="0.25">
      <c r="M221" s="103"/>
      <c r="O221" s="72"/>
      <c r="Q221" s="70"/>
    </row>
    <row r="222" spans="1:18" x14ac:dyDescent="0.25">
      <c r="D222" s="126"/>
      <c r="F222" s="126"/>
      <c r="M222" s="103"/>
      <c r="O222" s="72"/>
      <c r="Q222" s="70"/>
    </row>
    <row r="223" spans="1:18" x14ac:dyDescent="0.25">
      <c r="D223" s="126"/>
      <c r="F223" s="126"/>
      <c r="M223" s="103"/>
      <c r="O223" s="72"/>
      <c r="Q223" s="70"/>
    </row>
    <row r="224" spans="1:18" x14ac:dyDescent="0.25">
      <c r="D224" s="126"/>
      <c r="F224" s="126"/>
      <c r="M224" s="103"/>
      <c r="O224" s="72"/>
      <c r="Q224" s="70"/>
    </row>
    <row r="225" spans="1:17" x14ac:dyDescent="0.25">
      <c r="D225" s="126"/>
      <c r="F225" s="126"/>
      <c r="M225" s="103"/>
      <c r="O225" s="72"/>
      <c r="Q225" s="70"/>
    </row>
    <row r="226" spans="1:17" x14ac:dyDescent="0.25">
      <c r="D226" s="126"/>
      <c r="F226" s="126"/>
      <c r="M226" s="103"/>
      <c r="O226" s="72"/>
      <c r="Q226" s="70"/>
    </row>
    <row r="227" spans="1:17" x14ac:dyDescent="0.25">
      <c r="D227" s="126"/>
      <c r="F227" s="126"/>
      <c r="M227" s="103"/>
      <c r="O227" s="72"/>
      <c r="Q227" s="70"/>
    </row>
    <row r="228" spans="1:17" x14ac:dyDescent="0.25">
      <c r="D228" s="126"/>
      <c r="F228" s="126"/>
      <c r="M228" s="103"/>
      <c r="O228" s="72"/>
      <c r="Q228" s="70"/>
    </row>
    <row r="229" spans="1:17" x14ac:dyDescent="0.25">
      <c r="D229" s="126"/>
      <c r="F229" s="126"/>
      <c r="M229" s="103"/>
      <c r="O229" s="72"/>
      <c r="Q229" s="70"/>
    </row>
    <row r="230" spans="1:17" x14ac:dyDescent="0.25">
      <c r="D230" s="126"/>
      <c r="F230" s="126"/>
      <c r="M230" s="103"/>
      <c r="O230" s="72"/>
      <c r="Q230" s="70"/>
    </row>
    <row r="231" spans="1:17" x14ac:dyDescent="0.25">
      <c r="A231" s="14"/>
      <c r="C231" s="14"/>
      <c r="D231" s="127"/>
      <c r="E231" s="14"/>
      <c r="F231" s="127"/>
      <c r="M231" s="103"/>
      <c r="O231" s="72"/>
      <c r="Q231" s="70"/>
    </row>
    <row r="232" spans="1:17" x14ac:dyDescent="0.25">
      <c r="D232" s="126"/>
      <c r="F232" s="126"/>
      <c r="M232" s="103"/>
      <c r="O232" s="72"/>
      <c r="Q232" s="70"/>
    </row>
    <row r="233" spans="1:17" x14ac:dyDescent="0.25">
      <c r="D233" s="126"/>
      <c r="F233" s="126"/>
      <c r="M233" s="103"/>
      <c r="O233" s="72"/>
      <c r="Q233" s="70"/>
    </row>
    <row r="234" spans="1:17" x14ac:dyDescent="0.25">
      <c r="D234" s="126"/>
      <c r="F234" s="126"/>
      <c r="M234" s="103"/>
      <c r="O234" s="72"/>
      <c r="Q234" s="70"/>
    </row>
  </sheetData>
  <mergeCells count="5">
    <mergeCell ref="C13:F13"/>
    <mergeCell ref="H13:M13"/>
    <mergeCell ref="O13:O14"/>
    <mergeCell ref="A1:Q2"/>
    <mergeCell ref="A4:B4"/>
  </mergeCells>
  <conditionalFormatting sqref="F222:F234">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FF469-3031-4580-B8FE-2B27D9234AFD}">
  <dimension ref="A1:AG235"/>
  <sheetViews>
    <sheetView zoomScale="70" zoomScaleNormal="70" workbookViewId="0">
      <selection activeCell="T30" sqref="T30"/>
    </sheetView>
  </sheetViews>
  <sheetFormatPr defaultColWidth="9.140625" defaultRowHeight="15" x14ac:dyDescent="0.25"/>
  <cols>
    <col min="1" max="1" width="9.140625" style="1"/>
    <col min="2" max="2" width="13" style="1" customWidth="1"/>
    <col min="3" max="3" width="18.7109375" style="1" customWidth="1"/>
    <col min="4" max="4" width="22.7109375" style="1" customWidth="1"/>
    <col min="5" max="5" width="16.28515625" style="1" customWidth="1"/>
    <col min="6" max="9" width="9.28515625" style="5" bestFit="1" customWidth="1"/>
    <col min="10" max="10" width="13" style="5" customWidth="1"/>
    <col min="11" max="12" width="9.85546875" style="5" bestFit="1" customWidth="1"/>
    <col min="13" max="13" width="11.85546875" style="5" bestFit="1" customWidth="1"/>
    <col min="14" max="14" width="9.42578125" style="5" bestFit="1" customWidth="1"/>
    <col min="15" max="29" width="9.28515625" style="5" bestFit="1" customWidth="1"/>
    <col min="30" max="30" width="9.5703125" style="5" bestFit="1" customWidth="1"/>
    <col min="31" max="33" width="9.28515625" style="5" bestFit="1" customWidth="1"/>
    <col min="34" max="16384" width="9.140625" style="1"/>
  </cols>
  <sheetData>
    <row r="1" spans="1:33" ht="15" customHeight="1" x14ac:dyDescent="0.25">
      <c r="A1" s="154" t="s">
        <v>3380</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row>
    <row r="2" spans="1:33" x14ac:dyDescent="0.25">
      <c r="A2" s="154"/>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row>
    <row r="4" spans="1:33" x14ac:dyDescent="0.25">
      <c r="A4" s="128" t="s">
        <v>1027</v>
      </c>
      <c r="B4" s="128" t="s">
        <v>2988</v>
      </c>
      <c r="C4" s="128" t="s">
        <v>2989</v>
      </c>
      <c r="D4" s="128" t="s">
        <v>2990</v>
      </c>
      <c r="E4" s="129"/>
      <c r="F4" s="130" t="s">
        <v>2958</v>
      </c>
      <c r="G4" s="130" t="s">
        <v>2959</v>
      </c>
      <c r="H4" s="130" t="s">
        <v>2960</v>
      </c>
      <c r="I4" s="130" t="s">
        <v>2961</v>
      </c>
      <c r="J4" s="130" t="s">
        <v>2962</v>
      </c>
      <c r="K4" s="130" t="s">
        <v>2963</v>
      </c>
      <c r="L4" s="130" t="s">
        <v>2964</v>
      </c>
      <c r="M4" s="130" t="s">
        <v>2965</v>
      </c>
      <c r="N4" s="130" t="s">
        <v>2966</v>
      </c>
      <c r="O4" s="130" t="s">
        <v>2967</v>
      </c>
      <c r="P4" s="130" t="s">
        <v>2968</v>
      </c>
      <c r="Q4" s="130" t="s">
        <v>2969</v>
      </c>
      <c r="R4" s="130" t="s">
        <v>2970</v>
      </c>
      <c r="S4" s="130" t="s">
        <v>2971</v>
      </c>
      <c r="T4" s="130" t="s">
        <v>2972</v>
      </c>
      <c r="U4" s="130" t="s">
        <v>2973</v>
      </c>
      <c r="V4" s="130" t="s">
        <v>2974</v>
      </c>
      <c r="W4" s="130" t="s">
        <v>2975</v>
      </c>
      <c r="X4" s="130" t="s">
        <v>2976</v>
      </c>
      <c r="Y4" s="130" t="s">
        <v>2977</v>
      </c>
      <c r="Z4" s="130" t="s">
        <v>2978</v>
      </c>
      <c r="AA4" s="130" t="s">
        <v>2979</v>
      </c>
      <c r="AB4" s="130" t="s">
        <v>2980</v>
      </c>
      <c r="AC4" s="130" t="s">
        <v>2981</v>
      </c>
      <c r="AD4" s="130" t="s">
        <v>2982</v>
      </c>
      <c r="AE4" s="130" t="s">
        <v>2983</v>
      </c>
      <c r="AF4" s="130" t="s">
        <v>2984</v>
      </c>
      <c r="AG4" s="130" t="s">
        <v>2985</v>
      </c>
    </row>
    <row r="5" spans="1:33" x14ac:dyDescent="0.25">
      <c r="F5" s="45">
        <v>27</v>
      </c>
      <c r="G5" s="45">
        <v>29</v>
      </c>
      <c r="H5" s="45">
        <v>42</v>
      </c>
      <c r="I5" s="45">
        <v>45</v>
      </c>
      <c r="J5" s="45">
        <v>49</v>
      </c>
      <c r="K5" s="45">
        <v>88</v>
      </c>
      <c r="L5" s="45">
        <v>89</v>
      </c>
      <c r="M5" s="45">
        <v>91</v>
      </c>
      <c r="N5" s="45">
        <v>93</v>
      </c>
      <c r="O5" s="45">
        <v>137</v>
      </c>
      <c r="P5" s="45">
        <v>139</v>
      </c>
      <c r="Q5" s="45">
        <v>140</v>
      </c>
      <c r="R5" s="45">
        <v>141</v>
      </c>
      <c r="S5" s="45">
        <v>143</v>
      </c>
      <c r="T5" s="45">
        <v>147</v>
      </c>
      <c r="U5" s="45">
        <v>151</v>
      </c>
      <c r="V5" s="45">
        <v>157</v>
      </c>
      <c r="W5" s="45">
        <v>159</v>
      </c>
      <c r="X5" s="45">
        <v>163</v>
      </c>
      <c r="Y5" s="45">
        <v>165</v>
      </c>
      <c r="Z5" s="45">
        <v>166</v>
      </c>
      <c r="AA5" s="45">
        <v>169</v>
      </c>
      <c r="AB5" s="45">
        <v>172</v>
      </c>
      <c r="AC5" s="45">
        <v>175</v>
      </c>
      <c r="AD5" s="45">
        <v>178</v>
      </c>
      <c r="AE5" s="45">
        <v>181</v>
      </c>
      <c r="AF5" s="45">
        <v>232</v>
      </c>
      <c r="AG5" s="45">
        <v>238</v>
      </c>
    </row>
    <row r="6" spans="1:33" x14ac:dyDescent="0.25">
      <c r="D6" s="14" t="s">
        <v>3367</v>
      </c>
      <c r="F6" s="45" t="s">
        <v>2987</v>
      </c>
      <c r="G6" s="45" t="s">
        <v>2987</v>
      </c>
      <c r="H6" s="45" t="s">
        <v>2987</v>
      </c>
      <c r="I6" s="45" t="s">
        <v>2986</v>
      </c>
      <c r="J6" s="45" t="s">
        <v>2987</v>
      </c>
      <c r="K6" s="45" t="s">
        <v>2986</v>
      </c>
      <c r="L6" s="45" t="s">
        <v>2986</v>
      </c>
      <c r="M6" s="45" t="s">
        <v>2986</v>
      </c>
      <c r="N6" s="45" t="s">
        <v>2986</v>
      </c>
      <c r="O6" s="45" t="s">
        <v>2986</v>
      </c>
      <c r="P6" s="45" t="s">
        <v>2986</v>
      </c>
      <c r="Q6" s="45" t="s">
        <v>2986</v>
      </c>
      <c r="R6" s="45" t="s">
        <v>2986</v>
      </c>
      <c r="S6" s="45" t="s">
        <v>2986</v>
      </c>
      <c r="T6" s="45" t="s">
        <v>2986</v>
      </c>
      <c r="U6" s="45" t="s">
        <v>2986</v>
      </c>
      <c r="V6" s="45" t="s">
        <v>2986</v>
      </c>
      <c r="W6" s="45" t="s">
        <v>2986</v>
      </c>
      <c r="X6" s="45" t="s">
        <v>2986</v>
      </c>
      <c r="Y6" s="45" t="s">
        <v>2986</v>
      </c>
      <c r="Z6" s="45" t="s">
        <v>2986</v>
      </c>
      <c r="AA6" s="45" t="s">
        <v>2986</v>
      </c>
      <c r="AB6" s="45" t="s">
        <v>2986</v>
      </c>
      <c r="AC6" s="45" t="s">
        <v>2986</v>
      </c>
      <c r="AD6" s="45" t="s">
        <v>2986</v>
      </c>
      <c r="AE6" s="45" t="s">
        <v>2986</v>
      </c>
      <c r="AF6" s="45" t="s">
        <v>2986</v>
      </c>
      <c r="AG6" s="45" t="s">
        <v>2986</v>
      </c>
    </row>
    <row r="8" spans="1:33" x14ac:dyDescent="0.25">
      <c r="A8" s="1" t="s">
        <v>1043</v>
      </c>
      <c r="B8" s="1" t="s">
        <v>127</v>
      </c>
      <c r="C8" s="1" t="s">
        <v>2991</v>
      </c>
      <c r="D8" s="1" t="s">
        <v>2992</v>
      </c>
      <c r="F8" s="5">
        <v>6.9999999999999999E-4</v>
      </c>
      <c r="G8" s="5">
        <v>32.9</v>
      </c>
      <c r="H8" s="5">
        <v>2.1000000000000001E-2</v>
      </c>
      <c r="I8" s="70">
        <v>884.29499999999996</v>
      </c>
      <c r="J8" s="5">
        <v>5.5999999999999995E-4</v>
      </c>
      <c r="K8" s="85">
        <v>0.33400000000000002</v>
      </c>
      <c r="L8" s="70">
        <v>795.85500000000002</v>
      </c>
      <c r="M8" s="70">
        <v>474579.71500000003</v>
      </c>
      <c r="N8" s="85">
        <v>0.64</v>
      </c>
      <c r="O8" s="5" t="s">
        <v>2993</v>
      </c>
      <c r="P8" s="5" t="s">
        <v>2994</v>
      </c>
      <c r="Q8" s="85">
        <v>3.2839999999999998</v>
      </c>
      <c r="R8" s="3">
        <v>4.2000000000000003E-2</v>
      </c>
      <c r="S8" s="85">
        <v>1.032</v>
      </c>
      <c r="T8" s="85">
        <v>2.6150000000000002</v>
      </c>
      <c r="U8" s="3">
        <v>0.18</v>
      </c>
      <c r="V8" s="85">
        <v>14.109</v>
      </c>
      <c r="W8" s="85">
        <v>5.3010000000000002</v>
      </c>
      <c r="X8" s="70">
        <v>66.016000000000005</v>
      </c>
      <c r="Y8" s="85">
        <v>26.611000000000001</v>
      </c>
      <c r="Z8" s="70">
        <v>127.946</v>
      </c>
      <c r="AA8" s="70">
        <v>26.794</v>
      </c>
      <c r="AB8" s="70">
        <v>250.642</v>
      </c>
      <c r="AC8" s="70">
        <v>50.466000000000001</v>
      </c>
      <c r="AD8" s="70">
        <v>10538.023999999999</v>
      </c>
      <c r="AE8" s="3">
        <v>0.52700000000000002</v>
      </c>
      <c r="AF8" s="70">
        <v>55.281999999999996</v>
      </c>
      <c r="AG8" s="70">
        <v>135.84100000000001</v>
      </c>
    </row>
    <row r="9" spans="1:33" x14ac:dyDescent="0.25">
      <c r="A9" s="1" t="s">
        <v>1043</v>
      </c>
      <c r="B9" s="1" t="s">
        <v>127</v>
      </c>
      <c r="C9" s="1" t="s">
        <v>2991</v>
      </c>
      <c r="D9" s="1" t="s">
        <v>2995</v>
      </c>
      <c r="F9" s="5">
        <v>3.8999999999999999E-4</v>
      </c>
      <c r="G9" s="5">
        <v>32.9</v>
      </c>
      <c r="H9" s="5">
        <v>1.6E-2</v>
      </c>
      <c r="I9" s="70">
        <v>949.21799999999996</v>
      </c>
      <c r="J9" s="5">
        <v>5.8E-4</v>
      </c>
      <c r="K9" s="85">
        <v>0.28599999999999998</v>
      </c>
      <c r="L9" s="70">
        <v>1153.672</v>
      </c>
      <c r="M9" s="70">
        <v>484757.26299999998</v>
      </c>
      <c r="N9" s="85">
        <v>0.874</v>
      </c>
      <c r="O9" s="5" t="s">
        <v>2996</v>
      </c>
      <c r="P9" s="5">
        <v>5.0000000000000001E-3</v>
      </c>
      <c r="Q9" s="85">
        <v>4.367</v>
      </c>
      <c r="R9" s="3">
        <v>6.5000000000000002E-2</v>
      </c>
      <c r="S9" s="85">
        <v>1.1359999999999999</v>
      </c>
      <c r="T9" s="85">
        <v>3.5939999999999999</v>
      </c>
      <c r="U9" s="3">
        <v>0.308</v>
      </c>
      <c r="V9" s="85">
        <v>21.227</v>
      </c>
      <c r="W9" s="85">
        <v>7.774</v>
      </c>
      <c r="X9" s="70">
        <v>99.742999999999995</v>
      </c>
      <c r="Y9" s="85">
        <v>37.741</v>
      </c>
      <c r="Z9" s="70">
        <v>181.96100000000001</v>
      </c>
      <c r="AA9" s="70">
        <v>36.938000000000002</v>
      </c>
      <c r="AB9" s="70">
        <v>345.24</v>
      </c>
      <c r="AC9" s="70">
        <v>66.808999999999997</v>
      </c>
      <c r="AD9" s="70">
        <v>10768.521000000001</v>
      </c>
      <c r="AE9" s="3">
        <v>0.57099999999999995</v>
      </c>
      <c r="AF9" s="70">
        <v>86.494</v>
      </c>
      <c r="AG9" s="70">
        <v>185.12</v>
      </c>
    </row>
    <row r="10" spans="1:33" x14ac:dyDescent="0.25">
      <c r="A10" s="1" t="s">
        <v>1043</v>
      </c>
      <c r="B10" s="1" t="s">
        <v>127</v>
      </c>
      <c r="C10" s="1" t="s">
        <v>2997</v>
      </c>
      <c r="D10" s="14" t="s">
        <v>2998</v>
      </c>
      <c r="F10" s="88">
        <v>5.1730299999999998</v>
      </c>
      <c r="G10" s="88">
        <v>32.9</v>
      </c>
      <c r="H10" s="88">
        <v>0.122</v>
      </c>
      <c r="I10" s="131">
        <v>747.06100000000004</v>
      </c>
      <c r="J10" s="88">
        <v>2.9569999999999999E-2</v>
      </c>
      <c r="K10" s="89">
        <v>7147.0910000000003</v>
      </c>
      <c r="L10" s="131">
        <v>2903.5569999999998</v>
      </c>
      <c r="M10" s="131">
        <v>348317.58</v>
      </c>
      <c r="N10" s="89">
        <v>3.141</v>
      </c>
      <c r="O10" s="88">
        <v>800.49199999999996</v>
      </c>
      <c r="P10" s="88">
        <v>3205.2919999999999</v>
      </c>
      <c r="Q10" s="89">
        <v>3873.4789999999998</v>
      </c>
      <c r="R10" s="15">
        <v>317.23700000000002</v>
      </c>
      <c r="S10" s="89">
        <v>967.94299999999998</v>
      </c>
      <c r="T10" s="89">
        <v>203.012</v>
      </c>
      <c r="U10" s="15">
        <v>32.447000000000003</v>
      </c>
      <c r="V10" s="89">
        <v>273.87400000000002</v>
      </c>
      <c r="W10" s="89">
        <v>58.573</v>
      </c>
      <c r="X10" s="131">
        <v>456.57400000000001</v>
      </c>
      <c r="Y10" s="89">
        <v>113.313</v>
      </c>
      <c r="Z10" s="131">
        <v>396.52300000000002</v>
      </c>
      <c r="AA10" s="131">
        <v>65.814999999999998</v>
      </c>
      <c r="AB10" s="131">
        <v>528.62599999999998</v>
      </c>
      <c r="AC10" s="131">
        <v>91.36</v>
      </c>
      <c r="AD10" s="131">
        <v>6884.9589999999998</v>
      </c>
      <c r="AE10" s="15">
        <v>0.63200000000000001</v>
      </c>
      <c r="AF10" s="131">
        <v>349.05799999999999</v>
      </c>
      <c r="AG10" s="131">
        <v>199.36</v>
      </c>
    </row>
    <row r="11" spans="1:33" x14ac:dyDescent="0.25">
      <c r="A11" s="1" t="s">
        <v>1043</v>
      </c>
      <c r="B11" s="1" t="s">
        <v>127</v>
      </c>
      <c r="C11" s="1" t="s">
        <v>2997</v>
      </c>
      <c r="D11" s="1" t="s">
        <v>2999</v>
      </c>
      <c r="F11" s="5">
        <v>1.6800000000000001E-3</v>
      </c>
      <c r="G11" s="5">
        <v>32.9</v>
      </c>
      <c r="H11" s="5">
        <v>3.2000000000000001E-2</v>
      </c>
      <c r="I11" s="70">
        <v>858.63900000000001</v>
      </c>
      <c r="J11" s="5">
        <v>8.4999999999999995E-4</v>
      </c>
      <c r="K11" s="85">
        <v>0.42</v>
      </c>
      <c r="L11" s="70">
        <v>2329.8580000000002</v>
      </c>
      <c r="M11" s="70">
        <v>403623.554</v>
      </c>
      <c r="N11" s="85">
        <v>1.5069999999999999</v>
      </c>
      <c r="O11" s="5">
        <v>0.14099999999999999</v>
      </c>
      <c r="P11" s="5">
        <v>0.23</v>
      </c>
      <c r="Q11" s="85">
        <v>17.146000000000001</v>
      </c>
      <c r="R11" s="3">
        <v>0.94899999999999995</v>
      </c>
      <c r="S11" s="85">
        <v>13.754</v>
      </c>
      <c r="T11" s="85">
        <v>21.077000000000002</v>
      </c>
      <c r="U11" s="3">
        <v>2.1080000000000001</v>
      </c>
      <c r="V11" s="85">
        <v>84.596000000000004</v>
      </c>
      <c r="W11" s="85">
        <v>23.009</v>
      </c>
      <c r="X11" s="70">
        <v>245.452</v>
      </c>
      <c r="Y11" s="85">
        <v>82.748999999999995</v>
      </c>
      <c r="Z11" s="70">
        <v>358.70800000000003</v>
      </c>
      <c r="AA11" s="70">
        <v>66.013000000000005</v>
      </c>
      <c r="AB11" s="70">
        <v>574.697</v>
      </c>
      <c r="AC11" s="70">
        <v>109.857</v>
      </c>
      <c r="AD11" s="70">
        <v>7951.6549999999997</v>
      </c>
      <c r="AE11" s="3">
        <v>0.51600000000000001</v>
      </c>
      <c r="AF11" s="70">
        <v>304.62700000000001</v>
      </c>
      <c r="AG11" s="70">
        <v>251.23</v>
      </c>
    </row>
    <row r="12" spans="1:33" x14ac:dyDescent="0.25">
      <c r="A12" s="1" t="s">
        <v>1043</v>
      </c>
      <c r="B12" s="1" t="s">
        <v>127</v>
      </c>
      <c r="C12" s="1" t="s">
        <v>3000</v>
      </c>
      <c r="D12" s="14" t="s">
        <v>3001</v>
      </c>
      <c r="F12" s="5">
        <v>4.4000000000000002E-4</v>
      </c>
      <c r="G12" s="5">
        <v>32.9</v>
      </c>
      <c r="H12" s="5">
        <v>2.8000000000000001E-2</v>
      </c>
      <c r="I12" s="70">
        <v>804.14200000000005</v>
      </c>
      <c r="J12" s="5">
        <v>7.2999999999999996E-4</v>
      </c>
      <c r="K12" s="85">
        <v>0.47099999999999997</v>
      </c>
      <c r="L12" s="70">
        <v>1259.482</v>
      </c>
      <c r="M12" s="70">
        <v>410734.00300000003</v>
      </c>
      <c r="N12" s="85">
        <v>1.9039999999999999</v>
      </c>
      <c r="O12" s="5">
        <v>0.183</v>
      </c>
      <c r="P12" s="5">
        <v>0.14499999999999999</v>
      </c>
      <c r="Q12" s="85">
        <v>3.5979999999999999</v>
      </c>
      <c r="R12" s="3">
        <v>5.2999999999999999E-2</v>
      </c>
      <c r="S12" s="85">
        <v>1.0089999999999999</v>
      </c>
      <c r="T12" s="85">
        <v>3.1379999999999999</v>
      </c>
      <c r="U12" s="3">
        <v>0.14199999999999999</v>
      </c>
      <c r="V12" s="85">
        <v>20.706</v>
      </c>
      <c r="W12" s="85">
        <v>7.8879999999999999</v>
      </c>
      <c r="X12" s="70">
        <v>105.078</v>
      </c>
      <c r="Y12" s="85">
        <v>42.095999999999997</v>
      </c>
      <c r="Z12" s="70">
        <v>204.80699999999999</v>
      </c>
      <c r="AA12" s="70">
        <v>42.378999999999998</v>
      </c>
      <c r="AB12" s="70">
        <v>400.05799999999999</v>
      </c>
      <c r="AC12" s="70">
        <v>81.498000000000005</v>
      </c>
      <c r="AD12" s="70">
        <v>9927.9599999999991</v>
      </c>
      <c r="AE12" s="3">
        <v>0.97799999999999998</v>
      </c>
      <c r="AF12" s="70">
        <v>96.915000000000006</v>
      </c>
      <c r="AG12" s="70">
        <v>234.03899999999999</v>
      </c>
    </row>
    <row r="13" spans="1:33" x14ac:dyDescent="0.25">
      <c r="A13" s="1" t="s">
        <v>1043</v>
      </c>
      <c r="B13" s="1" t="s">
        <v>127</v>
      </c>
      <c r="C13" s="1" t="s">
        <v>3002</v>
      </c>
      <c r="D13" s="1" t="s">
        <v>3003</v>
      </c>
      <c r="F13" s="5">
        <v>8.8000000000000003E-4</v>
      </c>
      <c r="G13" s="5">
        <v>32.9</v>
      </c>
      <c r="H13" s="5">
        <v>0.02</v>
      </c>
      <c r="I13" s="70">
        <v>994.45600000000002</v>
      </c>
      <c r="J13" s="5">
        <v>1.24E-3</v>
      </c>
      <c r="K13" s="85">
        <v>0.51</v>
      </c>
      <c r="L13" s="70">
        <v>2514.9920000000002</v>
      </c>
      <c r="M13" s="70">
        <v>469033.5</v>
      </c>
      <c r="N13" s="85">
        <v>2.2810000000000001</v>
      </c>
      <c r="O13" s="5" t="s">
        <v>3004</v>
      </c>
      <c r="P13" s="5">
        <v>0.26400000000000001</v>
      </c>
      <c r="Q13" s="85">
        <v>16.234000000000002</v>
      </c>
      <c r="R13" s="3">
        <v>0.63500000000000001</v>
      </c>
      <c r="S13" s="85">
        <v>10.502000000000001</v>
      </c>
      <c r="T13" s="85">
        <v>18.105</v>
      </c>
      <c r="U13" s="3">
        <v>1.6519999999999999</v>
      </c>
      <c r="V13" s="85">
        <v>80.486999999999995</v>
      </c>
      <c r="W13" s="85">
        <v>23.768000000000001</v>
      </c>
      <c r="X13" s="70">
        <v>263.05900000000003</v>
      </c>
      <c r="Y13" s="85">
        <v>91.009</v>
      </c>
      <c r="Z13" s="70">
        <v>391.83100000000002</v>
      </c>
      <c r="AA13" s="70">
        <v>72.599000000000004</v>
      </c>
      <c r="AB13" s="70">
        <v>632.322</v>
      </c>
      <c r="AC13" s="70">
        <v>118.074</v>
      </c>
      <c r="AD13" s="70">
        <v>9154.1820000000007</v>
      </c>
      <c r="AE13" s="3">
        <v>0.66600000000000004</v>
      </c>
      <c r="AF13" s="70">
        <v>383.738</v>
      </c>
      <c r="AG13" s="70">
        <v>324.91800000000001</v>
      </c>
    </row>
    <row r="14" spans="1:33" x14ac:dyDescent="0.25">
      <c r="A14" s="1" t="s">
        <v>1043</v>
      </c>
      <c r="B14" s="1" t="s">
        <v>127</v>
      </c>
      <c r="C14" s="1" t="s">
        <v>3005</v>
      </c>
      <c r="D14" s="14" t="s">
        <v>3006</v>
      </c>
      <c r="F14" s="5">
        <v>0.13058</v>
      </c>
      <c r="G14" s="5">
        <v>32.9</v>
      </c>
      <c r="H14" s="5">
        <v>1.7000000000000001E-2</v>
      </c>
      <c r="I14" s="70">
        <v>835.25099999999998</v>
      </c>
      <c r="J14" s="5">
        <v>2.2899999999999999E-3</v>
      </c>
      <c r="K14" s="85">
        <v>0.46400000000000002</v>
      </c>
      <c r="L14" s="70">
        <v>1131.329</v>
      </c>
      <c r="M14" s="70">
        <v>439121.24699999997</v>
      </c>
      <c r="N14" s="85">
        <v>1.454</v>
      </c>
      <c r="O14" s="5">
        <v>1.5069999999999999</v>
      </c>
      <c r="P14" s="5">
        <v>0.13400000000000001</v>
      </c>
      <c r="Q14" s="85">
        <v>5.8579999999999997</v>
      </c>
      <c r="R14" s="3">
        <v>0.122</v>
      </c>
      <c r="S14" s="85">
        <v>1.88</v>
      </c>
      <c r="T14" s="85">
        <v>3.7829999999999999</v>
      </c>
      <c r="U14" s="3">
        <v>0.33100000000000002</v>
      </c>
      <c r="V14" s="85">
        <v>22.881</v>
      </c>
      <c r="W14" s="85">
        <v>7.9989999999999997</v>
      </c>
      <c r="X14" s="70">
        <v>100.41500000000001</v>
      </c>
      <c r="Y14" s="85">
        <v>38.408999999999999</v>
      </c>
      <c r="Z14" s="70">
        <v>180.11600000000001</v>
      </c>
      <c r="AA14" s="70">
        <v>36.357999999999997</v>
      </c>
      <c r="AB14" s="70">
        <v>335.99099999999999</v>
      </c>
      <c r="AC14" s="70">
        <v>65.427000000000007</v>
      </c>
      <c r="AD14" s="70">
        <v>9303.8029999999999</v>
      </c>
      <c r="AE14" s="3">
        <v>0.60199999999999998</v>
      </c>
      <c r="AF14" s="70">
        <v>153.447</v>
      </c>
      <c r="AG14" s="70">
        <v>232.51900000000001</v>
      </c>
    </row>
    <row r="15" spans="1:33" x14ac:dyDescent="0.25">
      <c r="A15" s="1" t="s">
        <v>1043</v>
      </c>
      <c r="B15" s="1" t="s">
        <v>127</v>
      </c>
      <c r="C15" s="1" t="s">
        <v>3007</v>
      </c>
      <c r="D15" s="1" t="s">
        <v>3008</v>
      </c>
      <c r="F15" s="5">
        <v>5.8E-4</v>
      </c>
      <c r="G15" s="5">
        <v>32.9</v>
      </c>
      <c r="H15" s="5" t="s">
        <v>3009</v>
      </c>
      <c r="I15" s="70">
        <v>1104.7460000000001</v>
      </c>
      <c r="J15" s="5">
        <v>2.1299999999999999E-3</v>
      </c>
      <c r="K15" s="85">
        <v>0.443</v>
      </c>
      <c r="L15" s="70">
        <v>2157.7829999999999</v>
      </c>
      <c r="M15" s="70">
        <v>495315.02100000001</v>
      </c>
      <c r="N15" s="85">
        <v>1.2150000000000001</v>
      </c>
      <c r="O15" s="5" t="s">
        <v>3010</v>
      </c>
      <c r="P15" s="5">
        <v>7.1999999999999995E-2</v>
      </c>
      <c r="Q15" s="85">
        <v>6.891</v>
      </c>
      <c r="R15" s="3">
        <v>0.52200000000000002</v>
      </c>
      <c r="S15" s="85">
        <v>8.9819999999999993</v>
      </c>
      <c r="T15" s="85">
        <v>16.492999999999999</v>
      </c>
      <c r="U15" s="3">
        <v>3.2040000000000002</v>
      </c>
      <c r="V15" s="85">
        <v>69.823999999999998</v>
      </c>
      <c r="W15" s="85">
        <v>20.341999999999999</v>
      </c>
      <c r="X15" s="70">
        <v>223.19</v>
      </c>
      <c r="Y15" s="85">
        <v>77.39</v>
      </c>
      <c r="Z15" s="70">
        <v>339.43900000000002</v>
      </c>
      <c r="AA15" s="70">
        <v>64.176000000000002</v>
      </c>
      <c r="AB15" s="70">
        <v>559.70000000000005</v>
      </c>
      <c r="AC15" s="70">
        <v>109.467</v>
      </c>
      <c r="AD15" s="70">
        <v>8742.1110000000008</v>
      </c>
      <c r="AE15" s="3">
        <v>0.48599999999999999</v>
      </c>
      <c r="AF15" s="70">
        <v>139.786</v>
      </c>
      <c r="AG15" s="70">
        <v>145.79</v>
      </c>
    </row>
    <row r="16" spans="1:33" x14ac:dyDescent="0.25">
      <c r="A16" s="1" t="s">
        <v>1043</v>
      </c>
      <c r="B16" s="1" t="s">
        <v>127</v>
      </c>
      <c r="C16" s="1" t="s">
        <v>3011</v>
      </c>
      <c r="D16" s="1" t="s">
        <v>3012</v>
      </c>
      <c r="F16" s="5" t="s">
        <v>3013</v>
      </c>
      <c r="G16" s="5">
        <v>32.9</v>
      </c>
      <c r="H16" s="5">
        <v>3.9E-2</v>
      </c>
      <c r="I16" s="70">
        <v>794.75900000000001</v>
      </c>
      <c r="J16" s="5">
        <v>6.2E-4</v>
      </c>
      <c r="K16" s="85">
        <v>0.33700000000000002</v>
      </c>
      <c r="L16" s="70">
        <v>2193.759</v>
      </c>
      <c r="M16" s="70">
        <v>399091.27500000002</v>
      </c>
      <c r="N16" s="85">
        <v>1.4339999999999999</v>
      </c>
      <c r="O16" s="5" t="s">
        <v>3014</v>
      </c>
      <c r="P16" s="5">
        <v>1.2999999999999999E-2</v>
      </c>
      <c r="Q16" s="93">
        <v>11.846</v>
      </c>
      <c r="R16" s="13">
        <v>0.36299999999999999</v>
      </c>
      <c r="S16" s="94">
        <v>7.2709999999999999</v>
      </c>
      <c r="T16" s="85">
        <v>13.23</v>
      </c>
      <c r="U16" s="3">
        <v>1.3420000000000001</v>
      </c>
      <c r="V16" s="85">
        <v>64.319999999999993</v>
      </c>
      <c r="W16" s="85">
        <v>19.318999999999999</v>
      </c>
      <c r="X16" s="70">
        <v>219.54</v>
      </c>
      <c r="Y16" s="85">
        <v>77.91</v>
      </c>
      <c r="Z16" s="70">
        <v>336.66699999999997</v>
      </c>
      <c r="AA16" s="70">
        <v>63.398000000000003</v>
      </c>
      <c r="AB16" s="70">
        <v>556.29100000000005</v>
      </c>
      <c r="AC16" s="70">
        <v>104.084</v>
      </c>
      <c r="AD16" s="70">
        <v>8719.4349999999995</v>
      </c>
      <c r="AE16" s="3">
        <v>0.59899999999999998</v>
      </c>
      <c r="AF16" s="70">
        <v>277.01</v>
      </c>
      <c r="AG16" s="70">
        <v>299.36599999999999</v>
      </c>
    </row>
    <row r="17" spans="1:33" x14ac:dyDescent="0.25">
      <c r="A17" s="1" t="s">
        <v>1043</v>
      </c>
      <c r="B17" s="1" t="s">
        <v>127</v>
      </c>
      <c r="C17" s="1" t="s">
        <v>3015</v>
      </c>
      <c r="D17" s="1" t="s">
        <v>3016</v>
      </c>
      <c r="F17" s="5">
        <v>2.5699999999999998E-3</v>
      </c>
      <c r="G17" s="5">
        <v>32.9</v>
      </c>
      <c r="H17" s="5">
        <v>2.5000000000000001E-2</v>
      </c>
      <c r="I17" s="70">
        <v>858.26199999999994</v>
      </c>
      <c r="J17" s="5">
        <v>1.3500000000000001E-3</v>
      </c>
      <c r="K17" s="85">
        <v>0.36199999999999999</v>
      </c>
      <c r="L17" s="70">
        <v>1142.7650000000001</v>
      </c>
      <c r="M17" s="70">
        <v>415687.826</v>
      </c>
      <c r="N17" s="85">
        <v>1.1220000000000001</v>
      </c>
      <c r="O17" s="5">
        <v>0.42599999999999999</v>
      </c>
      <c r="P17" s="5">
        <v>0.01</v>
      </c>
      <c r="Q17" s="5">
        <v>2.129</v>
      </c>
      <c r="R17" s="3">
        <v>5.8000000000000003E-2</v>
      </c>
      <c r="S17" s="85">
        <v>1.0369999999999999</v>
      </c>
      <c r="T17" s="85">
        <v>2.988</v>
      </c>
      <c r="U17" s="3">
        <v>0.28299999999999997</v>
      </c>
      <c r="V17" s="85">
        <v>19.838999999999999</v>
      </c>
      <c r="W17" s="85">
        <v>7.4619999999999997</v>
      </c>
      <c r="X17" s="70">
        <v>96.596000000000004</v>
      </c>
      <c r="Y17" s="85">
        <v>37.844999999999999</v>
      </c>
      <c r="Z17" s="70">
        <v>181.429</v>
      </c>
      <c r="AA17" s="70">
        <v>36.912999999999997</v>
      </c>
      <c r="AB17" s="70">
        <v>345.57299999999998</v>
      </c>
      <c r="AC17" s="70">
        <v>69.754000000000005</v>
      </c>
      <c r="AD17" s="70">
        <v>9104.0529999999999</v>
      </c>
      <c r="AE17" s="3">
        <v>0.65800000000000003</v>
      </c>
      <c r="AF17" s="70">
        <v>66.061000000000007</v>
      </c>
      <c r="AG17" s="70">
        <v>166.905</v>
      </c>
    </row>
    <row r="18" spans="1:33" x14ac:dyDescent="0.25">
      <c r="A18" s="1" t="s">
        <v>1043</v>
      </c>
      <c r="B18" s="1" t="s">
        <v>127</v>
      </c>
      <c r="C18" s="1" t="s">
        <v>3017</v>
      </c>
      <c r="D18" s="1" t="s">
        <v>3018</v>
      </c>
      <c r="F18" s="5">
        <v>1.5900000000000001E-3</v>
      </c>
      <c r="G18" s="5">
        <v>32.9</v>
      </c>
      <c r="H18" s="5">
        <v>2.7E-2</v>
      </c>
      <c r="I18" s="70">
        <v>1041.8009999999999</v>
      </c>
      <c r="J18" s="5">
        <v>6.4999999999999997E-4</v>
      </c>
      <c r="K18" s="85">
        <v>0.47099999999999997</v>
      </c>
      <c r="L18" s="70">
        <v>2476.529</v>
      </c>
      <c r="M18" s="70">
        <v>436308.73700000002</v>
      </c>
      <c r="N18" s="85">
        <v>1.141</v>
      </c>
      <c r="O18" s="5" t="s">
        <v>3019</v>
      </c>
      <c r="P18" s="5">
        <v>0.01</v>
      </c>
      <c r="Q18" s="5">
        <v>2.1030000000000002</v>
      </c>
      <c r="R18" s="3">
        <v>0.14599999999999999</v>
      </c>
      <c r="S18" s="85">
        <v>2.964</v>
      </c>
      <c r="T18" s="85">
        <v>7.4210000000000003</v>
      </c>
      <c r="U18" s="3">
        <v>0.47399999999999998</v>
      </c>
      <c r="V18" s="85">
        <v>48.91</v>
      </c>
      <c r="W18" s="85">
        <v>18.128</v>
      </c>
      <c r="X18" s="70">
        <v>226.33</v>
      </c>
      <c r="Y18" s="85">
        <v>85.447000000000003</v>
      </c>
      <c r="Z18" s="70">
        <v>391.67700000000002</v>
      </c>
      <c r="AA18" s="70">
        <v>77.078000000000003</v>
      </c>
      <c r="AB18" s="70">
        <v>694.673</v>
      </c>
      <c r="AC18" s="70">
        <v>132.797</v>
      </c>
      <c r="AD18" s="70">
        <v>10193.054</v>
      </c>
      <c r="AE18" s="3">
        <v>0.61799999999999999</v>
      </c>
      <c r="AF18" s="70">
        <v>132.08500000000001</v>
      </c>
      <c r="AG18" s="70">
        <v>301.73700000000002</v>
      </c>
    </row>
    <row r="19" spans="1:33" x14ac:dyDescent="0.25">
      <c r="A19" s="1" t="s">
        <v>1043</v>
      </c>
      <c r="B19" s="1" t="s">
        <v>127</v>
      </c>
      <c r="C19" s="1" t="s">
        <v>3017</v>
      </c>
      <c r="D19" s="14" t="s">
        <v>3020</v>
      </c>
      <c r="F19" s="5">
        <v>1.34E-3</v>
      </c>
      <c r="G19" s="5">
        <v>32.9</v>
      </c>
      <c r="H19" s="5">
        <v>2.3E-2</v>
      </c>
      <c r="I19" s="70">
        <v>1394.711</v>
      </c>
      <c r="J19" s="5">
        <v>1.1800000000000001E-3</v>
      </c>
      <c r="K19" s="85">
        <v>1.0880000000000001</v>
      </c>
      <c r="L19" s="131">
        <v>6326.43</v>
      </c>
      <c r="M19" s="70">
        <v>418367.723</v>
      </c>
      <c r="N19" s="85">
        <v>4.3630000000000004</v>
      </c>
      <c r="O19" s="5">
        <v>1.0009999999999999</v>
      </c>
      <c r="P19" s="5">
        <v>4.5999999999999999E-2</v>
      </c>
      <c r="Q19" s="5">
        <v>6.3239999999999998</v>
      </c>
      <c r="R19" s="3">
        <v>0.40600000000000003</v>
      </c>
      <c r="S19" s="85">
        <v>7.78</v>
      </c>
      <c r="T19" s="85">
        <v>19.599</v>
      </c>
      <c r="U19" s="3">
        <v>1.4319999999999999</v>
      </c>
      <c r="V19" s="89">
        <v>122.44199999999999</v>
      </c>
      <c r="W19" s="85">
        <v>45.372999999999998</v>
      </c>
      <c r="X19" s="70">
        <v>580.27</v>
      </c>
      <c r="Y19" s="89">
        <v>223.08799999999999</v>
      </c>
      <c r="Z19" s="131">
        <v>1030.3679999999999</v>
      </c>
      <c r="AA19" s="131">
        <v>201.40600000000001</v>
      </c>
      <c r="AB19" s="131">
        <v>1751.71</v>
      </c>
      <c r="AC19" s="70">
        <v>326.71899999999999</v>
      </c>
      <c r="AD19" s="70">
        <v>9052.0030000000006</v>
      </c>
      <c r="AE19" s="15">
        <v>1.117</v>
      </c>
      <c r="AF19" s="70">
        <v>526.35299999999995</v>
      </c>
      <c r="AG19" s="70">
        <v>704.20899999999995</v>
      </c>
    </row>
    <row r="20" spans="1:33" x14ac:dyDescent="0.25">
      <c r="A20" s="1" t="s">
        <v>1043</v>
      </c>
      <c r="B20" s="1" t="s">
        <v>127</v>
      </c>
      <c r="C20" s="1" t="s">
        <v>3021</v>
      </c>
      <c r="D20" s="14" t="s">
        <v>3022</v>
      </c>
      <c r="F20" s="5">
        <v>0.23624999999999999</v>
      </c>
      <c r="G20" s="5">
        <v>32.9</v>
      </c>
      <c r="H20" s="5">
        <v>4.4999999999999998E-2</v>
      </c>
      <c r="I20" s="70">
        <v>1011.198</v>
      </c>
      <c r="J20" s="5">
        <v>5.4550000000000001E-2</v>
      </c>
      <c r="K20" s="89">
        <v>54.195999999999998</v>
      </c>
      <c r="L20" s="70">
        <v>2794.6579999999999</v>
      </c>
      <c r="M20" s="70">
        <v>433494.00799999997</v>
      </c>
      <c r="N20" s="85">
        <v>4.1769999999999996</v>
      </c>
      <c r="O20" s="5">
        <v>13.781000000000001</v>
      </c>
      <c r="P20" s="88">
        <v>1.966</v>
      </c>
      <c r="Q20" s="88">
        <v>25.684999999999999</v>
      </c>
      <c r="R20" s="3">
        <v>1.597</v>
      </c>
      <c r="S20" s="89">
        <v>18.175999999999998</v>
      </c>
      <c r="T20" s="85">
        <v>24.303000000000001</v>
      </c>
      <c r="U20" s="3">
        <v>2.6659999999999999</v>
      </c>
      <c r="V20" s="85">
        <v>98.210999999999999</v>
      </c>
      <c r="W20" s="85">
        <v>27.638999999999999</v>
      </c>
      <c r="X20" s="70">
        <v>294.096</v>
      </c>
      <c r="Y20" s="85">
        <v>100.883</v>
      </c>
      <c r="Z20" s="70">
        <v>427.65100000000001</v>
      </c>
      <c r="AA20" s="70">
        <v>79.453999999999994</v>
      </c>
      <c r="AB20" s="70">
        <v>687.38</v>
      </c>
      <c r="AC20" s="70">
        <v>129.428</v>
      </c>
      <c r="AD20" s="70">
        <v>8900.3960000000006</v>
      </c>
      <c r="AE20" s="3">
        <v>1.0149999999999999</v>
      </c>
      <c r="AF20" s="70">
        <v>416.05799999999999</v>
      </c>
      <c r="AG20" s="70">
        <v>350.041</v>
      </c>
    </row>
    <row r="21" spans="1:33" x14ac:dyDescent="0.25">
      <c r="A21" s="1" t="s">
        <v>1043</v>
      </c>
      <c r="B21" s="1" t="s">
        <v>127</v>
      </c>
      <c r="C21" s="1" t="s">
        <v>3023</v>
      </c>
      <c r="D21" s="1" t="s">
        <v>3024</v>
      </c>
      <c r="F21" s="5">
        <v>3.5899999999999999E-3</v>
      </c>
      <c r="G21" s="5">
        <v>32.9</v>
      </c>
      <c r="H21" s="5">
        <v>1.7000000000000001E-2</v>
      </c>
      <c r="I21" s="70">
        <v>1030.5409999999999</v>
      </c>
      <c r="J21" s="5">
        <v>6.6E-4</v>
      </c>
      <c r="K21" s="85">
        <v>0.621</v>
      </c>
      <c r="L21" s="70">
        <v>2717.413</v>
      </c>
      <c r="M21" s="70">
        <v>463193.39299999998</v>
      </c>
      <c r="N21" s="85">
        <v>9.1289999999999996</v>
      </c>
      <c r="O21" s="5">
        <v>0.92</v>
      </c>
      <c r="P21" s="5">
        <v>0.217</v>
      </c>
      <c r="Q21" s="5">
        <v>9.1110000000000007</v>
      </c>
      <c r="R21" s="3">
        <v>0.14299999999999999</v>
      </c>
      <c r="S21" s="85">
        <v>1.786</v>
      </c>
      <c r="T21" s="85">
        <v>6.3869999999999996</v>
      </c>
      <c r="U21" s="3">
        <v>0.61499999999999999</v>
      </c>
      <c r="V21" s="85">
        <v>48.61</v>
      </c>
      <c r="W21" s="85">
        <v>18.706</v>
      </c>
      <c r="X21" s="70">
        <v>245.495</v>
      </c>
      <c r="Y21" s="85">
        <v>94.980999999999995</v>
      </c>
      <c r="Z21" s="70">
        <v>443.351</v>
      </c>
      <c r="AA21" s="70">
        <v>86.819000000000003</v>
      </c>
      <c r="AB21" s="70">
        <v>775.64400000000001</v>
      </c>
      <c r="AC21" s="70">
        <v>146.08500000000001</v>
      </c>
      <c r="AD21" s="70">
        <v>12384.437</v>
      </c>
      <c r="AE21" s="15">
        <v>2.5190000000000001</v>
      </c>
      <c r="AF21" s="70">
        <v>416.637</v>
      </c>
      <c r="AG21" s="70">
        <v>877.86400000000003</v>
      </c>
    </row>
    <row r="22" spans="1:33" x14ac:dyDescent="0.25">
      <c r="A22" s="1" t="s">
        <v>1043</v>
      </c>
      <c r="B22" s="1" t="s">
        <v>127</v>
      </c>
      <c r="C22" s="1" t="s">
        <v>3025</v>
      </c>
      <c r="D22" s="1" t="s">
        <v>3026</v>
      </c>
      <c r="F22" s="5">
        <v>0.13131999999999999</v>
      </c>
      <c r="G22" s="5">
        <v>32.9</v>
      </c>
      <c r="H22" s="5">
        <v>1.9E-2</v>
      </c>
      <c r="I22" s="70">
        <v>1031.9670000000001</v>
      </c>
      <c r="J22" s="5">
        <v>6.3000000000000003E-4</v>
      </c>
      <c r="K22" s="85">
        <v>0.94699999999999995</v>
      </c>
      <c r="L22" s="70">
        <v>2633.48</v>
      </c>
      <c r="M22" s="70">
        <v>463661.32199999999</v>
      </c>
      <c r="N22" s="89">
        <v>16.382999999999999</v>
      </c>
      <c r="O22" s="5">
        <v>2.7570000000000001</v>
      </c>
      <c r="P22" s="5">
        <v>0.17799999999999999</v>
      </c>
      <c r="Q22" s="5">
        <v>11.351000000000001</v>
      </c>
      <c r="R22" s="3">
        <v>0.111</v>
      </c>
      <c r="S22" s="85">
        <v>1.296</v>
      </c>
      <c r="T22" s="85">
        <v>5.1559999999999997</v>
      </c>
      <c r="U22" s="3">
        <v>0.71</v>
      </c>
      <c r="V22" s="85">
        <v>44.052</v>
      </c>
      <c r="W22" s="85">
        <v>17.818000000000001</v>
      </c>
      <c r="X22" s="70">
        <v>230.47499999999999</v>
      </c>
      <c r="Y22" s="85">
        <v>90.722999999999999</v>
      </c>
      <c r="Z22" s="70">
        <v>426.233</v>
      </c>
      <c r="AA22" s="70">
        <v>85.108999999999995</v>
      </c>
      <c r="AB22" s="70">
        <v>763.33699999999999</v>
      </c>
      <c r="AC22" s="70">
        <v>143.54400000000001</v>
      </c>
      <c r="AD22" s="131">
        <v>12717.458000000001</v>
      </c>
      <c r="AE22" s="15">
        <v>4.4820000000000002</v>
      </c>
      <c r="AF22" s="131">
        <v>526.90200000000004</v>
      </c>
      <c r="AG22" s="131">
        <v>1150.8520000000001</v>
      </c>
    </row>
    <row r="23" spans="1:33" x14ac:dyDescent="0.25">
      <c r="I23" s="70"/>
      <c r="K23" s="85"/>
      <c r="L23" s="70"/>
      <c r="M23" s="70"/>
      <c r="N23" s="85"/>
      <c r="R23" s="3"/>
      <c r="S23" s="85"/>
      <c r="T23" s="85"/>
      <c r="U23" s="3"/>
      <c r="V23" s="85"/>
      <c r="W23" s="85"/>
      <c r="X23" s="70"/>
      <c r="Y23" s="85"/>
      <c r="Z23" s="70"/>
      <c r="AA23" s="70"/>
      <c r="AB23" s="70"/>
      <c r="AC23" s="70"/>
      <c r="AD23" s="70"/>
      <c r="AE23" s="3"/>
      <c r="AF23" s="70"/>
      <c r="AG23" s="70"/>
    </row>
    <row r="24" spans="1:33" x14ac:dyDescent="0.25">
      <c r="A24" s="1" t="s">
        <v>1043</v>
      </c>
      <c r="B24" s="1" t="s">
        <v>126</v>
      </c>
      <c r="C24" s="1" t="s">
        <v>3027</v>
      </c>
      <c r="D24" s="1" t="s">
        <v>3028</v>
      </c>
      <c r="F24" s="132">
        <v>2.7999999999999998E-4</v>
      </c>
      <c r="G24" s="5">
        <v>32.9</v>
      </c>
      <c r="H24" s="5" t="s">
        <v>3029</v>
      </c>
      <c r="I24" s="70">
        <v>992.74699999999996</v>
      </c>
      <c r="J24" s="5">
        <v>1.56E-3</v>
      </c>
      <c r="K24" s="85">
        <v>0.434</v>
      </c>
      <c r="L24" s="70">
        <v>2867.3820000000001</v>
      </c>
      <c r="M24" s="70">
        <v>499341.51799999998</v>
      </c>
      <c r="N24" s="85">
        <v>1.228</v>
      </c>
      <c r="O24" s="5" t="s">
        <v>3030</v>
      </c>
      <c r="P24" s="3">
        <v>0.08</v>
      </c>
      <c r="Q24" s="85">
        <v>11.895</v>
      </c>
      <c r="R24" s="3">
        <v>0.91600000000000004</v>
      </c>
      <c r="S24" s="85">
        <v>15.057</v>
      </c>
      <c r="T24" s="85">
        <v>24.084</v>
      </c>
      <c r="U24" s="3">
        <v>2.226</v>
      </c>
      <c r="V24" s="85">
        <v>102.252</v>
      </c>
      <c r="W24" s="85">
        <v>29.143999999999998</v>
      </c>
      <c r="X24" s="70">
        <v>319.66300000000001</v>
      </c>
      <c r="Y24" s="85">
        <v>107.886</v>
      </c>
      <c r="Z24" s="70">
        <v>459.52600000000001</v>
      </c>
      <c r="AA24" s="70">
        <v>86.352999999999994</v>
      </c>
      <c r="AB24" s="70">
        <v>744.01700000000005</v>
      </c>
      <c r="AC24" s="70">
        <v>136.624</v>
      </c>
      <c r="AD24" s="70">
        <v>9402.6790000000001</v>
      </c>
      <c r="AE24" s="3">
        <v>0.46100000000000002</v>
      </c>
      <c r="AF24" s="70">
        <v>414.375</v>
      </c>
      <c r="AG24" s="70">
        <v>367.58199999999999</v>
      </c>
    </row>
    <row r="25" spans="1:33" x14ac:dyDescent="0.25">
      <c r="A25" s="1" t="s">
        <v>1043</v>
      </c>
      <c r="B25" s="1" t="s">
        <v>126</v>
      </c>
      <c r="C25" s="1" t="s">
        <v>3031</v>
      </c>
      <c r="D25" s="14" t="s">
        <v>3032</v>
      </c>
      <c r="F25" s="132">
        <v>0.32229000000000002</v>
      </c>
      <c r="G25" s="5">
        <v>32.9</v>
      </c>
      <c r="H25" s="5">
        <v>2.5000000000000001E-2</v>
      </c>
      <c r="I25" s="70">
        <v>848.51099999999997</v>
      </c>
      <c r="J25" s="5">
        <v>2.5899999999999999E-3</v>
      </c>
      <c r="K25" s="89">
        <v>1.8029999999999999</v>
      </c>
      <c r="L25" s="70">
        <v>2537.605</v>
      </c>
      <c r="M25" s="70">
        <v>411390.12800000003</v>
      </c>
      <c r="N25" s="85">
        <v>1.768</v>
      </c>
      <c r="O25" s="88">
        <v>5.181</v>
      </c>
      <c r="P25" s="15">
        <v>12.382</v>
      </c>
      <c r="Q25" s="89">
        <v>39.195999999999998</v>
      </c>
      <c r="R25" s="15">
        <v>4.0750000000000002</v>
      </c>
      <c r="S25" s="89">
        <v>25.58</v>
      </c>
      <c r="T25" s="89">
        <v>23.498999999999999</v>
      </c>
      <c r="U25" s="15">
        <v>2.7290000000000001</v>
      </c>
      <c r="V25" s="89">
        <v>93.466999999999999</v>
      </c>
      <c r="W25" s="89">
        <v>26.079000000000001</v>
      </c>
      <c r="X25" s="131">
        <v>272.89699999999999</v>
      </c>
      <c r="Y25" s="89">
        <v>91.103999999999999</v>
      </c>
      <c r="Z25" s="131">
        <v>381.92</v>
      </c>
      <c r="AA25" s="131">
        <v>70.834000000000003</v>
      </c>
      <c r="AB25" s="131">
        <v>604.29600000000005</v>
      </c>
      <c r="AC25" s="131">
        <v>113.426</v>
      </c>
      <c r="AD25" s="70">
        <v>8207.9629999999997</v>
      </c>
      <c r="AE25" s="3">
        <v>0.55000000000000004</v>
      </c>
      <c r="AF25" s="70">
        <v>337.74099999999999</v>
      </c>
      <c r="AG25" s="70">
        <v>298.66199999999998</v>
      </c>
    </row>
    <row r="26" spans="1:33" x14ac:dyDescent="0.25">
      <c r="A26" s="1" t="s">
        <v>1043</v>
      </c>
      <c r="B26" s="1" t="s">
        <v>126</v>
      </c>
      <c r="C26" s="1" t="s">
        <v>3033</v>
      </c>
      <c r="D26" s="1" t="s">
        <v>3034</v>
      </c>
      <c r="F26" s="132">
        <v>4.1599999999999996E-3</v>
      </c>
      <c r="G26" s="5">
        <v>32.9</v>
      </c>
      <c r="H26" s="5">
        <v>2.1999999999999999E-2</v>
      </c>
      <c r="I26" s="70">
        <v>828.63199999999995</v>
      </c>
      <c r="J26" s="5">
        <v>3.8000000000000002E-4</v>
      </c>
      <c r="K26" s="85">
        <v>0.90900000000000003</v>
      </c>
      <c r="L26" s="70">
        <v>3655.415</v>
      </c>
      <c r="M26" s="70">
        <v>392523.56699999998</v>
      </c>
      <c r="N26" s="89">
        <v>8.3059999999999992</v>
      </c>
      <c r="O26" s="5">
        <v>1.64</v>
      </c>
      <c r="P26" s="3">
        <v>0.121</v>
      </c>
      <c r="Q26" s="85">
        <v>11.430999999999999</v>
      </c>
      <c r="R26" s="3">
        <v>0.183</v>
      </c>
      <c r="S26" s="85">
        <v>2.8519999999999999</v>
      </c>
      <c r="T26" s="85">
        <v>10.27</v>
      </c>
      <c r="U26" s="3">
        <v>1.4319999999999999</v>
      </c>
      <c r="V26" s="85">
        <v>74.787000000000006</v>
      </c>
      <c r="W26" s="85">
        <v>27.161000000000001</v>
      </c>
      <c r="X26" s="70">
        <v>338.54899999999998</v>
      </c>
      <c r="Y26" s="85">
        <v>128.74100000000001</v>
      </c>
      <c r="Z26" s="70">
        <v>591.91600000000005</v>
      </c>
      <c r="AA26" s="70">
        <v>112.733</v>
      </c>
      <c r="AB26" s="70">
        <v>986.18</v>
      </c>
      <c r="AC26" s="70">
        <v>183.87799999999999</v>
      </c>
      <c r="AD26" s="70">
        <v>10566.416999999999</v>
      </c>
      <c r="AE26" s="15">
        <v>2.266</v>
      </c>
      <c r="AF26" s="131">
        <v>563.36</v>
      </c>
      <c r="AG26" s="131">
        <v>1033.319</v>
      </c>
    </row>
    <row r="27" spans="1:33" x14ac:dyDescent="0.25">
      <c r="A27" s="1" t="s">
        <v>1043</v>
      </c>
      <c r="B27" s="1" t="s">
        <v>126</v>
      </c>
      <c r="C27" s="1" t="s">
        <v>3035</v>
      </c>
      <c r="D27" s="1" t="s">
        <v>3036</v>
      </c>
      <c r="F27" s="132">
        <v>6.9999999999999999E-4</v>
      </c>
      <c r="G27" s="5">
        <v>32.9</v>
      </c>
      <c r="H27" s="5">
        <v>2.3E-2</v>
      </c>
      <c r="I27" s="70">
        <v>863.42200000000003</v>
      </c>
      <c r="J27" s="5">
        <v>5.0000000000000001E-4</v>
      </c>
      <c r="K27" s="85">
        <v>0.41</v>
      </c>
      <c r="L27" s="70">
        <v>1981.3050000000001</v>
      </c>
      <c r="M27" s="70">
        <v>419582.86099999998</v>
      </c>
      <c r="N27" s="85">
        <v>2.0459999999999998</v>
      </c>
      <c r="O27" s="5" t="s">
        <v>3037</v>
      </c>
      <c r="P27" s="3">
        <v>2.1000000000000001E-2</v>
      </c>
      <c r="Q27" s="85">
        <v>9.1980000000000004</v>
      </c>
      <c r="R27" s="3">
        <v>0.20499999999999999</v>
      </c>
      <c r="S27" s="85">
        <v>4.2519999999999998</v>
      </c>
      <c r="T27" s="85">
        <v>9.3620000000000001</v>
      </c>
      <c r="U27" s="3">
        <v>0.84699999999999998</v>
      </c>
      <c r="V27" s="85">
        <v>50.411999999999999</v>
      </c>
      <c r="W27" s="85">
        <v>16.065000000000001</v>
      </c>
      <c r="X27" s="70">
        <v>191.93700000000001</v>
      </c>
      <c r="Y27" s="85">
        <v>70.802000000000007</v>
      </c>
      <c r="Z27" s="70">
        <v>314.041</v>
      </c>
      <c r="AA27" s="70">
        <v>60.723999999999997</v>
      </c>
      <c r="AB27" s="70">
        <v>532.41</v>
      </c>
      <c r="AC27" s="70">
        <v>102.33</v>
      </c>
      <c r="AD27" s="70">
        <v>9792.0079999999998</v>
      </c>
      <c r="AE27" s="3">
        <v>0.83199999999999996</v>
      </c>
      <c r="AF27" s="70">
        <v>238.90600000000001</v>
      </c>
      <c r="AG27" s="70">
        <v>342.65899999999999</v>
      </c>
    </row>
    <row r="28" spans="1:33" x14ac:dyDescent="0.25">
      <c r="A28" s="1" t="s">
        <v>1043</v>
      </c>
      <c r="B28" s="1" t="s">
        <v>126</v>
      </c>
      <c r="C28" s="1" t="s">
        <v>3038</v>
      </c>
      <c r="D28" s="1" t="s">
        <v>3039</v>
      </c>
      <c r="F28" s="132">
        <v>0.27877999999999997</v>
      </c>
      <c r="G28" s="5">
        <v>32.9</v>
      </c>
      <c r="H28" s="5">
        <v>0.06</v>
      </c>
      <c r="I28" s="70">
        <v>872.38199999999995</v>
      </c>
      <c r="J28" s="5">
        <v>2.3E-3</v>
      </c>
      <c r="K28" s="89">
        <v>3.4910000000000001</v>
      </c>
      <c r="L28" s="70">
        <v>2595.9699999999998</v>
      </c>
      <c r="M28" s="70">
        <v>408536.49900000001</v>
      </c>
      <c r="N28" s="85">
        <v>2.0259999999999998</v>
      </c>
      <c r="O28" s="88">
        <v>52.725999999999999</v>
      </c>
      <c r="P28" s="3">
        <v>1.6359999999999999</v>
      </c>
      <c r="Q28" s="85">
        <v>21.927</v>
      </c>
      <c r="R28" s="3">
        <v>1.2769999999999999</v>
      </c>
      <c r="S28" s="85">
        <v>13.295999999999999</v>
      </c>
      <c r="T28" s="85">
        <v>19.588999999999999</v>
      </c>
      <c r="U28" s="3">
        <v>2.1379999999999999</v>
      </c>
      <c r="V28" s="85">
        <v>84.771000000000001</v>
      </c>
      <c r="W28" s="85">
        <v>24.55</v>
      </c>
      <c r="X28" s="70">
        <v>269.90699999999998</v>
      </c>
      <c r="Y28" s="85">
        <v>93.924000000000007</v>
      </c>
      <c r="Z28" s="70">
        <v>401.23500000000001</v>
      </c>
      <c r="AA28" s="70">
        <v>74.037999999999997</v>
      </c>
      <c r="AB28" s="70">
        <v>649.14300000000003</v>
      </c>
      <c r="AC28" s="70">
        <v>120.518</v>
      </c>
      <c r="AD28" s="70">
        <v>8739.1039999999994</v>
      </c>
      <c r="AE28" s="3">
        <v>0.83399999999999996</v>
      </c>
      <c r="AF28" s="70">
        <v>373.29700000000003</v>
      </c>
      <c r="AG28" s="70">
        <v>364.15699999999998</v>
      </c>
    </row>
    <row r="29" spans="1:33" x14ac:dyDescent="0.25">
      <c r="A29" s="1" t="s">
        <v>1043</v>
      </c>
      <c r="B29" s="1" t="s">
        <v>126</v>
      </c>
      <c r="C29" s="1" t="s">
        <v>2991</v>
      </c>
      <c r="D29" s="1" t="s">
        <v>3040</v>
      </c>
      <c r="F29" s="132">
        <v>2.8800000000000002E-3</v>
      </c>
      <c r="G29" s="5">
        <v>32.9</v>
      </c>
      <c r="H29" s="5">
        <v>1.7999999999999999E-2</v>
      </c>
      <c r="I29" s="70">
        <v>977.38199999999995</v>
      </c>
      <c r="J29" s="5">
        <v>6.9999999999999999E-4</v>
      </c>
      <c r="K29" s="85">
        <v>0.57799999999999996</v>
      </c>
      <c r="L29" s="70">
        <v>2740.654</v>
      </c>
      <c r="M29" s="70">
        <v>456689.973</v>
      </c>
      <c r="N29" s="85">
        <v>5.71</v>
      </c>
      <c r="O29" s="5">
        <v>0.371</v>
      </c>
      <c r="P29" s="3">
        <v>0.14899999999999999</v>
      </c>
      <c r="Q29" s="85">
        <v>9.7690000000000001</v>
      </c>
      <c r="R29" s="3">
        <v>0.16500000000000001</v>
      </c>
      <c r="S29" s="85">
        <v>2.7669999999999999</v>
      </c>
      <c r="T29" s="85">
        <v>8.3729999999999993</v>
      </c>
      <c r="U29" s="3">
        <v>0.77100000000000002</v>
      </c>
      <c r="V29" s="85">
        <v>56.152999999999999</v>
      </c>
      <c r="W29" s="85">
        <v>20.331</v>
      </c>
      <c r="X29" s="70">
        <v>256.12299999999999</v>
      </c>
      <c r="Y29" s="85">
        <v>97.911000000000001</v>
      </c>
      <c r="Z29" s="70">
        <v>445.49200000000002</v>
      </c>
      <c r="AA29" s="70">
        <v>86.826999999999998</v>
      </c>
      <c r="AB29" s="70">
        <v>760.46400000000006</v>
      </c>
      <c r="AC29" s="70">
        <v>143.251</v>
      </c>
      <c r="AD29" s="70">
        <v>11425.052</v>
      </c>
      <c r="AE29" s="3">
        <v>1.7130000000000001</v>
      </c>
      <c r="AF29" s="70">
        <v>427.18299999999999</v>
      </c>
      <c r="AG29" s="70">
        <v>767.27599999999995</v>
      </c>
    </row>
    <row r="30" spans="1:33" x14ac:dyDescent="0.25">
      <c r="A30" s="1" t="s">
        <v>1043</v>
      </c>
      <c r="B30" s="1" t="s">
        <v>126</v>
      </c>
      <c r="C30" s="1" t="s">
        <v>2997</v>
      </c>
      <c r="D30" s="1" t="s">
        <v>3041</v>
      </c>
      <c r="F30" s="132">
        <v>6.2E-4</v>
      </c>
      <c r="G30" s="5">
        <v>32.9</v>
      </c>
      <c r="H30" s="5">
        <v>0.02</v>
      </c>
      <c r="I30" s="70">
        <v>866.04899999999998</v>
      </c>
      <c r="J30" s="5">
        <v>1.0200000000000001E-3</v>
      </c>
      <c r="K30" s="85">
        <v>0.86</v>
      </c>
      <c r="L30" s="70">
        <v>1746.1189999999999</v>
      </c>
      <c r="M30" s="70">
        <v>417127.337</v>
      </c>
      <c r="N30" s="85">
        <v>1.0369999999999999</v>
      </c>
      <c r="O30" s="5" t="s">
        <v>3042</v>
      </c>
      <c r="P30" s="3">
        <v>0.309</v>
      </c>
      <c r="Q30" s="85">
        <v>10.266999999999999</v>
      </c>
      <c r="R30" s="3">
        <v>0.60499999999999998</v>
      </c>
      <c r="S30" s="85">
        <v>9.07</v>
      </c>
      <c r="T30" s="85">
        <v>14.209</v>
      </c>
      <c r="U30" s="3">
        <v>1.6120000000000001</v>
      </c>
      <c r="V30" s="85">
        <v>60.256999999999998</v>
      </c>
      <c r="W30" s="85">
        <v>16.812999999999999</v>
      </c>
      <c r="X30" s="70">
        <v>180.643</v>
      </c>
      <c r="Y30" s="85">
        <v>62.02</v>
      </c>
      <c r="Z30" s="70">
        <v>266.21499999999997</v>
      </c>
      <c r="AA30" s="70">
        <v>50.712000000000003</v>
      </c>
      <c r="AB30" s="70">
        <v>442.30900000000003</v>
      </c>
      <c r="AC30" s="70">
        <v>85.503</v>
      </c>
      <c r="AD30" s="70">
        <v>8284.6419999999998</v>
      </c>
      <c r="AE30" s="3">
        <v>0.42099999999999999</v>
      </c>
      <c r="AF30" s="70">
        <v>176.61099999999999</v>
      </c>
      <c r="AG30" s="70">
        <v>182.20599999999999</v>
      </c>
    </row>
    <row r="31" spans="1:33" x14ac:dyDescent="0.25">
      <c r="A31" s="1" t="s">
        <v>1043</v>
      </c>
      <c r="B31" s="1" t="s">
        <v>126</v>
      </c>
      <c r="C31" s="1" t="s">
        <v>3043</v>
      </c>
      <c r="D31" s="1" t="s">
        <v>3044</v>
      </c>
      <c r="F31" s="132">
        <v>4.0999999999999999E-4</v>
      </c>
      <c r="G31" s="5">
        <v>32.9</v>
      </c>
      <c r="H31" s="5">
        <v>1.9E-2</v>
      </c>
      <c r="I31" s="70">
        <v>897.18600000000004</v>
      </c>
      <c r="J31" s="5">
        <v>4.6000000000000001E-4</v>
      </c>
      <c r="K31" s="85">
        <v>0.33600000000000002</v>
      </c>
      <c r="L31" s="70">
        <v>1384.2829999999999</v>
      </c>
      <c r="M31" s="70">
        <v>438926.94199999998</v>
      </c>
      <c r="N31" s="85">
        <v>2.621</v>
      </c>
      <c r="O31" s="5">
        <v>0.18099999999999999</v>
      </c>
      <c r="P31" s="3">
        <v>3.0000000000000001E-3</v>
      </c>
      <c r="Q31" s="85">
        <v>6.665</v>
      </c>
      <c r="R31" s="3">
        <v>0.08</v>
      </c>
      <c r="S31" s="85">
        <v>1.718</v>
      </c>
      <c r="T31" s="85">
        <v>4.7549999999999999</v>
      </c>
      <c r="U31" s="3">
        <v>0.38500000000000001</v>
      </c>
      <c r="V31" s="85">
        <v>28.568999999999999</v>
      </c>
      <c r="W31" s="85">
        <v>9.59</v>
      </c>
      <c r="X31" s="70">
        <v>123.727</v>
      </c>
      <c r="Y31" s="85">
        <v>47.790999999999997</v>
      </c>
      <c r="Z31" s="70">
        <v>221.93</v>
      </c>
      <c r="AA31" s="70">
        <v>44.98</v>
      </c>
      <c r="AB31" s="70">
        <v>406.66500000000002</v>
      </c>
      <c r="AC31" s="70">
        <v>81.328999999999994</v>
      </c>
      <c r="AD31" s="70">
        <v>10038.097</v>
      </c>
      <c r="AE31" s="3">
        <v>0.96</v>
      </c>
      <c r="AF31" s="70">
        <v>165.82400000000001</v>
      </c>
      <c r="AG31" s="70">
        <v>316.245</v>
      </c>
    </row>
    <row r="32" spans="1:33" x14ac:dyDescent="0.25">
      <c r="A32" s="1" t="s">
        <v>1043</v>
      </c>
      <c r="B32" s="1" t="s">
        <v>126</v>
      </c>
      <c r="C32" s="1" t="s">
        <v>3045</v>
      </c>
      <c r="D32" s="1" t="s">
        <v>3046</v>
      </c>
      <c r="F32" s="132">
        <v>8.9999999999999998E-4</v>
      </c>
      <c r="G32" s="5">
        <v>32.9</v>
      </c>
      <c r="H32" s="5">
        <v>2.7E-2</v>
      </c>
      <c r="I32" s="70">
        <v>931.25199999999995</v>
      </c>
      <c r="J32" s="5">
        <v>1.4E-3</v>
      </c>
      <c r="K32" s="85">
        <v>0.22800000000000001</v>
      </c>
      <c r="L32" s="70">
        <v>1133.645</v>
      </c>
      <c r="M32" s="70">
        <v>466963.01199999999</v>
      </c>
      <c r="N32" s="85">
        <v>1.355</v>
      </c>
      <c r="O32" s="5" t="s">
        <v>3047</v>
      </c>
      <c r="P32" s="3">
        <v>1.6E-2</v>
      </c>
      <c r="Q32" s="85">
        <v>2.87</v>
      </c>
      <c r="R32" s="3">
        <v>8.7999999999999995E-2</v>
      </c>
      <c r="S32" s="85">
        <v>1.44</v>
      </c>
      <c r="T32" s="85">
        <v>3.5230000000000001</v>
      </c>
      <c r="U32" s="3">
        <v>0.25800000000000001</v>
      </c>
      <c r="V32" s="85">
        <v>22.161000000000001</v>
      </c>
      <c r="W32" s="85">
        <v>7.76</v>
      </c>
      <c r="X32" s="70">
        <v>97.53</v>
      </c>
      <c r="Y32" s="85">
        <v>38.073999999999998</v>
      </c>
      <c r="Z32" s="70">
        <v>184.577</v>
      </c>
      <c r="AA32" s="70">
        <v>38.268000000000001</v>
      </c>
      <c r="AB32" s="70">
        <v>353.46899999999999</v>
      </c>
      <c r="AC32" s="70">
        <v>69.567999999999998</v>
      </c>
      <c r="AD32" s="70">
        <v>10201.633</v>
      </c>
      <c r="AE32" s="3">
        <v>0.69</v>
      </c>
      <c r="AF32" s="70">
        <v>96.254999999999995</v>
      </c>
      <c r="AG32" s="70">
        <v>209.601</v>
      </c>
    </row>
    <row r="33" spans="1:33" x14ac:dyDescent="0.25">
      <c r="A33" s="1" t="s">
        <v>1043</v>
      </c>
      <c r="B33" s="1" t="s">
        <v>126</v>
      </c>
      <c r="C33" s="1" t="s">
        <v>3002</v>
      </c>
      <c r="D33" s="1" t="s">
        <v>3048</v>
      </c>
      <c r="F33" s="132">
        <v>1.0499999999999999E-3</v>
      </c>
      <c r="G33" s="5">
        <v>32.9</v>
      </c>
      <c r="H33" s="5">
        <v>2.5999999999999999E-2</v>
      </c>
      <c r="I33" s="70">
        <v>861.03800000000001</v>
      </c>
      <c r="J33" s="5">
        <v>5.9999999999999995E-4</v>
      </c>
      <c r="K33" s="85">
        <v>0.34399999999999997</v>
      </c>
      <c r="L33" s="70">
        <v>2328.7310000000002</v>
      </c>
      <c r="M33" s="70">
        <v>416324.53899999999</v>
      </c>
      <c r="N33" s="85">
        <v>1.907</v>
      </c>
      <c r="O33" s="5" t="s">
        <v>3010</v>
      </c>
      <c r="P33" s="3">
        <v>1.2999999999999999E-2</v>
      </c>
      <c r="Q33" s="85">
        <v>10.654</v>
      </c>
      <c r="R33" s="3">
        <v>0.28599999999999998</v>
      </c>
      <c r="S33" s="85">
        <v>5.5510000000000002</v>
      </c>
      <c r="T33" s="85">
        <v>11.872999999999999</v>
      </c>
      <c r="U33" s="3">
        <v>1.1339999999999999</v>
      </c>
      <c r="V33" s="85">
        <v>61.853000000000002</v>
      </c>
      <c r="W33" s="85">
        <v>19.802</v>
      </c>
      <c r="X33" s="70">
        <v>230.30600000000001</v>
      </c>
      <c r="Y33" s="85">
        <v>82.992000000000004</v>
      </c>
      <c r="Z33" s="70">
        <v>365.67500000000001</v>
      </c>
      <c r="AA33" s="70">
        <v>69.558000000000007</v>
      </c>
      <c r="AB33" s="70">
        <v>600.48</v>
      </c>
      <c r="AC33" s="70">
        <v>113.57299999999999</v>
      </c>
      <c r="AD33" s="70">
        <v>9682.3320000000003</v>
      </c>
      <c r="AE33" s="3">
        <v>0.73899999999999999</v>
      </c>
      <c r="AF33" s="70">
        <v>280.04700000000003</v>
      </c>
      <c r="AG33" s="70">
        <v>373.72699999999998</v>
      </c>
    </row>
    <row r="34" spans="1:33" x14ac:dyDescent="0.25">
      <c r="A34" s="1" t="s">
        <v>1043</v>
      </c>
      <c r="B34" s="1" t="s">
        <v>126</v>
      </c>
      <c r="C34" s="1" t="s">
        <v>3049</v>
      </c>
      <c r="D34" s="1" t="s">
        <v>3050</v>
      </c>
      <c r="F34" s="132">
        <v>2.7999999999999998E-4</v>
      </c>
      <c r="G34" s="5">
        <v>32.9</v>
      </c>
      <c r="H34" s="5">
        <v>0.02</v>
      </c>
      <c r="I34" s="70">
        <v>961.77499999999998</v>
      </c>
      <c r="J34" s="5">
        <v>1.0300000000000001E-3</v>
      </c>
      <c r="K34" s="85">
        <v>0.33800000000000002</v>
      </c>
      <c r="L34" s="70">
        <v>1993.443</v>
      </c>
      <c r="M34" s="70">
        <v>442969.13900000002</v>
      </c>
      <c r="N34" s="85">
        <v>1.1679999999999999</v>
      </c>
      <c r="O34" s="5" t="s">
        <v>3051</v>
      </c>
      <c r="P34" s="3">
        <v>5.0999999999999997E-2</v>
      </c>
      <c r="Q34" s="85">
        <v>9.9459999999999997</v>
      </c>
      <c r="R34" s="3">
        <v>0.55800000000000005</v>
      </c>
      <c r="S34" s="85">
        <v>9.3170000000000002</v>
      </c>
      <c r="T34" s="85">
        <v>15.901999999999999</v>
      </c>
      <c r="U34" s="3">
        <v>1.915</v>
      </c>
      <c r="V34" s="85">
        <v>68.438999999999993</v>
      </c>
      <c r="W34" s="85">
        <v>19.561</v>
      </c>
      <c r="X34" s="70">
        <v>208.102</v>
      </c>
      <c r="Y34" s="85">
        <v>71.713999999999999</v>
      </c>
      <c r="Z34" s="70">
        <v>304.76499999999999</v>
      </c>
      <c r="AA34" s="70">
        <v>57.661999999999999</v>
      </c>
      <c r="AB34" s="70">
        <v>506.75</v>
      </c>
      <c r="AC34" s="70">
        <v>97.007999999999996</v>
      </c>
      <c r="AD34" s="70">
        <v>8784.0329999999994</v>
      </c>
      <c r="AE34" s="3">
        <v>0.45</v>
      </c>
      <c r="AF34" s="70">
        <v>205.93</v>
      </c>
      <c r="AG34" s="70">
        <v>202.74299999999999</v>
      </c>
    </row>
    <row r="35" spans="1:33" x14ac:dyDescent="0.25">
      <c r="A35" s="1" t="s">
        <v>1043</v>
      </c>
      <c r="B35" s="1" t="s">
        <v>126</v>
      </c>
      <c r="C35" s="1" t="s">
        <v>3011</v>
      </c>
      <c r="D35" s="14" t="s">
        <v>3052</v>
      </c>
      <c r="F35" s="132">
        <v>0.10551000000000001</v>
      </c>
      <c r="G35" s="5">
        <v>32.9</v>
      </c>
      <c r="H35" s="5">
        <v>3.1E-2</v>
      </c>
      <c r="I35" s="70">
        <v>936.54499999999996</v>
      </c>
      <c r="J35" s="5">
        <v>2.0600000000000002E-3</v>
      </c>
      <c r="K35" s="85">
        <v>0.88200000000000001</v>
      </c>
      <c r="L35" s="70">
        <v>1477.9059999999999</v>
      </c>
      <c r="M35" s="70">
        <v>434444.04399999999</v>
      </c>
      <c r="N35" s="85">
        <v>3.3039999999999998</v>
      </c>
      <c r="O35" s="88">
        <v>3.1040000000000001</v>
      </c>
      <c r="P35" s="3">
        <v>0.67500000000000004</v>
      </c>
      <c r="Q35" s="85">
        <v>21.134</v>
      </c>
      <c r="R35" s="3">
        <v>0.57099999999999995</v>
      </c>
      <c r="S35" s="85">
        <v>5.7969999999999997</v>
      </c>
      <c r="T35" s="85">
        <v>9.8179999999999996</v>
      </c>
      <c r="U35" s="3">
        <v>1.375</v>
      </c>
      <c r="V35" s="85">
        <v>43.968000000000004</v>
      </c>
      <c r="W35" s="85">
        <v>13.144</v>
      </c>
      <c r="X35" s="70">
        <v>145.11500000000001</v>
      </c>
      <c r="Y35" s="85">
        <v>51.618000000000002</v>
      </c>
      <c r="Z35" s="70">
        <v>226.13499999999999</v>
      </c>
      <c r="AA35" s="70">
        <v>43.573</v>
      </c>
      <c r="AB35" s="70">
        <v>380.94499999999999</v>
      </c>
      <c r="AC35" s="70">
        <v>73.091999999999999</v>
      </c>
      <c r="AD35" s="70">
        <v>9496.6769999999997</v>
      </c>
      <c r="AE35" s="3">
        <v>1.0269999999999999</v>
      </c>
      <c r="AF35" s="70">
        <v>342.70800000000003</v>
      </c>
      <c r="AG35" s="70">
        <v>327.78100000000001</v>
      </c>
    </row>
    <row r="36" spans="1:33" x14ac:dyDescent="0.25">
      <c r="A36" s="1" t="s">
        <v>1043</v>
      </c>
      <c r="B36" s="1" t="s">
        <v>126</v>
      </c>
      <c r="C36" s="1" t="s">
        <v>3053</v>
      </c>
      <c r="D36" s="1" t="s">
        <v>3054</v>
      </c>
      <c r="F36" s="132">
        <v>1.73E-3</v>
      </c>
      <c r="G36" s="5">
        <v>32.9</v>
      </c>
      <c r="H36" s="5" t="s">
        <v>3009</v>
      </c>
      <c r="I36" s="70">
        <v>846.52200000000005</v>
      </c>
      <c r="J36" s="5">
        <v>7.2999999999999996E-4</v>
      </c>
      <c r="K36" s="85">
        <v>0.45800000000000002</v>
      </c>
      <c r="L36" s="70">
        <v>2308.9279999999999</v>
      </c>
      <c r="M36" s="70">
        <v>409736.61900000001</v>
      </c>
      <c r="N36" s="85">
        <v>1.944</v>
      </c>
      <c r="O36" s="5">
        <v>9.9000000000000005E-2</v>
      </c>
      <c r="P36" s="3">
        <v>3.2000000000000001E-2</v>
      </c>
      <c r="Q36" s="85">
        <v>12.334</v>
      </c>
      <c r="R36" s="3">
        <v>0.432</v>
      </c>
      <c r="S36" s="85">
        <v>7.476</v>
      </c>
      <c r="T36" s="85">
        <v>14.223000000000001</v>
      </c>
      <c r="U36" s="3">
        <v>1.3939999999999999</v>
      </c>
      <c r="V36" s="85">
        <v>67.537999999999997</v>
      </c>
      <c r="W36" s="85">
        <v>20.544</v>
      </c>
      <c r="X36" s="70">
        <v>228.327</v>
      </c>
      <c r="Y36" s="85">
        <v>81.77</v>
      </c>
      <c r="Z36" s="70">
        <v>351.99799999999999</v>
      </c>
      <c r="AA36" s="70">
        <v>67.066999999999993</v>
      </c>
      <c r="AB36" s="70">
        <v>587.24199999999996</v>
      </c>
      <c r="AC36" s="70">
        <v>110.405</v>
      </c>
      <c r="AD36" s="70">
        <v>9067.9330000000009</v>
      </c>
      <c r="AE36" s="3">
        <v>0.66200000000000003</v>
      </c>
      <c r="AF36" s="70">
        <v>303.56900000000002</v>
      </c>
      <c r="AG36" s="70">
        <v>339.15199999999999</v>
      </c>
    </row>
    <row r="37" spans="1:33" x14ac:dyDescent="0.25">
      <c r="A37" s="1" t="s">
        <v>1043</v>
      </c>
      <c r="B37" s="1" t="s">
        <v>126</v>
      </c>
      <c r="C37" s="1" t="s">
        <v>3055</v>
      </c>
      <c r="D37" s="1" t="s">
        <v>3056</v>
      </c>
      <c r="F37" s="132">
        <v>3.3E-4</v>
      </c>
      <c r="G37" s="5">
        <v>32.9</v>
      </c>
      <c r="H37" s="5">
        <v>1.7999999999999999E-2</v>
      </c>
      <c r="I37" s="70">
        <v>947.86300000000006</v>
      </c>
      <c r="J37" s="5">
        <v>8.3000000000000001E-4</v>
      </c>
      <c r="K37" s="85">
        <v>0.28100000000000003</v>
      </c>
      <c r="L37" s="70">
        <v>1360.492</v>
      </c>
      <c r="M37" s="70">
        <v>455988.16600000003</v>
      </c>
      <c r="N37" s="85">
        <v>3.242</v>
      </c>
      <c r="O37" s="5" t="s">
        <v>2996</v>
      </c>
      <c r="P37" s="3">
        <v>8.9999999999999993E-3</v>
      </c>
      <c r="Q37" s="85">
        <v>14.516</v>
      </c>
      <c r="R37" s="3">
        <v>0.17699999999999999</v>
      </c>
      <c r="S37" s="85">
        <v>3.56</v>
      </c>
      <c r="T37" s="85">
        <v>6.4329999999999998</v>
      </c>
      <c r="U37" s="3">
        <v>0.56799999999999995</v>
      </c>
      <c r="V37" s="85">
        <v>33.771999999999998</v>
      </c>
      <c r="W37" s="85">
        <v>10.346</v>
      </c>
      <c r="X37" s="70">
        <v>126.01600000000001</v>
      </c>
      <c r="Y37" s="85">
        <v>47.014000000000003</v>
      </c>
      <c r="Z37" s="70">
        <v>213.982</v>
      </c>
      <c r="AA37" s="70">
        <v>42.546999999999997</v>
      </c>
      <c r="AB37" s="70">
        <v>378.49299999999999</v>
      </c>
      <c r="AC37" s="70">
        <v>73.872</v>
      </c>
      <c r="AD37" s="70">
        <v>10074.924999999999</v>
      </c>
      <c r="AE37" s="3">
        <v>1.1779999999999999</v>
      </c>
      <c r="AF37" s="70">
        <v>305.11099999999999</v>
      </c>
      <c r="AG37" s="70">
        <v>374.73399999999998</v>
      </c>
    </row>
    <row r="38" spans="1:33" x14ac:dyDescent="0.25">
      <c r="A38" s="1" t="s">
        <v>1043</v>
      </c>
      <c r="B38" s="1" t="s">
        <v>126</v>
      </c>
      <c r="C38" s="1" t="s">
        <v>3057</v>
      </c>
      <c r="D38" s="1" t="s">
        <v>3058</v>
      </c>
      <c r="F38" s="132">
        <v>2.7999999999999998E-4</v>
      </c>
      <c r="G38" s="5">
        <v>32.9</v>
      </c>
      <c r="H38" s="5">
        <v>1.2999999999999999E-2</v>
      </c>
      <c r="I38" s="70">
        <v>938.51900000000001</v>
      </c>
      <c r="J38" s="5">
        <v>5.0000000000000001E-4</v>
      </c>
      <c r="K38" s="85">
        <v>0.35099999999999998</v>
      </c>
      <c r="L38" s="70">
        <v>1987.124</v>
      </c>
      <c r="M38" s="70">
        <v>459924.071</v>
      </c>
      <c r="N38" s="85">
        <v>1.9059999999999999</v>
      </c>
      <c r="O38" s="5" t="s">
        <v>3059</v>
      </c>
      <c r="P38" s="3">
        <v>1.2E-2</v>
      </c>
      <c r="Q38" s="85">
        <v>8.4209999999999994</v>
      </c>
      <c r="R38" s="3">
        <v>0.26200000000000001</v>
      </c>
      <c r="S38" s="85">
        <v>4.5830000000000002</v>
      </c>
      <c r="T38" s="85">
        <v>9.327</v>
      </c>
      <c r="U38" s="3">
        <v>0.64500000000000002</v>
      </c>
      <c r="V38" s="85">
        <v>49.347000000000001</v>
      </c>
      <c r="W38" s="85">
        <v>15.736000000000001</v>
      </c>
      <c r="X38" s="70">
        <v>187.77799999999999</v>
      </c>
      <c r="Y38" s="85">
        <v>70.177000000000007</v>
      </c>
      <c r="Z38" s="70">
        <v>313.49599999999998</v>
      </c>
      <c r="AA38" s="70">
        <v>61.587000000000003</v>
      </c>
      <c r="AB38" s="70">
        <v>542.423</v>
      </c>
      <c r="AC38" s="70">
        <v>103.14700000000001</v>
      </c>
      <c r="AD38" s="70">
        <v>10820.537</v>
      </c>
      <c r="AE38" s="3">
        <v>0.82599999999999996</v>
      </c>
      <c r="AF38" s="70">
        <v>227.40600000000001</v>
      </c>
      <c r="AG38" s="70">
        <v>343.12700000000001</v>
      </c>
    </row>
    <row r="39" spans="1:33" x14ac:dyDescent="0.25">
      <c r="I39" s="70"/>
      <c r="K39" s="85"/>
      <c r="L39" s="70"/>
      <c r="M39" s="70"/>
      <c r="N39" s="85"/>
      <c r="Q39" s="85"/>
      <c r="R39" s="3"/>
      <c r="S39" s="85"/>
      <c r="T39" s="85"/>
      <c r="U39" s="3"/>
      <c r="V39" s="85"/>
      <c r="W39" s="85"/>
      <c r="X39" s="70"/>
      <c r="Y39" s="85"/>
      <c r="Z39" s="70"/>
      <c r="AA39" s="70"/>
      <c r="AB39" s="70"/>
      <c r="AC39" s="70"/>
      <c r="AD39" s="70"/>
      <c r="AE39" s="3"/>
      <c r="AF39" s="70"/>
      <c r="AG39" s="70"/>
    </row>
    <row r="40" spans="1:33" x14ac:dyDescent="0.25">
      <c r="A40" s="1" t="s">
        <v>1276</v>
      </c>
      <c r="B40" s="1" t="s">
        <v>1275</v>
      </c>
      <c r="C40" s="1" t="s">
        <v>3060</v>
      </c>
      <c r="D40" s="1" t="s">
        <v>3061</v>
      </c>
      <c r="F40" s="5" t="s">
        <v>3013</v>
      </c>
      <c r="G40" s="5">
        <v>32.9</v>
      </c>
      <c r="H40" s="5" t="s">
        <v>3062</v>
      </c>
      <c r="I40" s="70"/>
      <c r="J40" s="132">
        <v>1.5299999999999999E-3</v>
      </c>
      <c r="K40" s="85">
        <v>0.50800000000000001</v>
      </c>
      <c r="L40" s="70">
        <v>1034.3979999999999</v>
      </c>
      <c r="M40" s="70">
        <v>434021.48300000001</v>
      </c>
      <c r="N40" s="85">
        <v>1.79</v>
      </c>
      <c r="O40" s="5" t="s">
        <v>3063</v>
      </c>
      <c r="P40" s="5">
        <v>6.1599999999999997E-3</v>
      </c>
      <c r="Q40" s="85">
        <v>5.923</v>
      </c>
      <c r="R40" s="3">
        <v>6.8000000000000005E-2</v>
      </c>
      <c r="S40" s="85">
        <v>1.2689999999999999</v>
      </c>
      <c r="T40" s="85">
        <v>3.0529999999999999</v>
      </c>
      <c r="U40" s="3">
        <v>0.45100000000000001</v>
      </c>
      <c r="V40" s="85">
        <v>18.059999999999999</v>
      </c>
      <c r="W40" s="85">
        <v>6.6630000000000003</v>
      </c>
      <c r="X40" s="70">
        <v>86.108000000000004</v>
      </c>
      <c r="Y40" s="85">
        <v>34.408000000000001</v>
      </c>
      <c r="Z40" s="70">
        <v>168.27799999999999</v>
      </c>
      <c r="AA40" s="70">
        <v>34.478999999999999</v>
      </c>
      <c r="AB40" s="70">
        <v>320.78300000000002</v>
      </c>
      <c r="AC40" s="70">
        <v>65.837999999999994</v>
      </c>
      <c r="AD40" s="70">
        <v>8456.473</v>
      </c>
      <c r="AE40" s="3">
        <v>0.64300000000000002</v>
      </c>
      <c r="AF40" s="70">
        <v>107.32599999999999</v>
      </c>
      <c r="AG40" s="70">
        <v>192.73699999999999</v>
      </c>
    </row>
    <row r="41" spans="1:33" x14ac:dyDescent="0.25">
      <c r="A41" s="1" t="s">
        <v>1276</v>
      </c>
      <c r="B41" s="1" t="s">
        <v>1275</v>
      </c>
      <c r="C41" s="1" t="s">
        <v>3060</v>
      </c>
      <c r="D41" s="1" t="s">
        <v>3064</v>
      </c>
      <c r="F41" s="5" t="s">
        <v>3013</v>
      </c>
      <c r="G41" s="5">
        <v>32.9</v>
      </c>
      <c r="H41" s="5" t="s">
        <v>3065</v>
      </c>
      <c r="I41" s="70"/>
      <c r="J41" s="132">
        <v>1.49E-3</v>
      </c>
      <c r="K41" s="85">
        <v>0.61899999999999999</v>
      </c>
      <c r="L41" s="70">
        <v>1852.116</v>
      </c>
      <c r="M41" s="70">
        <v>459171.08500000002</v>
      </c>
      <c r="N41" s="85">
        <v>1.8109999999999999</v>
      </c>
      <c r="O41" s="5" t="s">
        <v>3066</v>
      </c>
      <c r="P41" s="5">
        <v>1.4829999999999999E-2</v>
      </c>
      <c r="Q41" s="85">
        <v>6.15</v>
      </c>
      <c r="R41" s="3">
        <v>0.224</v>
      </c>
      <c r="S41" s="85">
        <v>3.5880000000000001</v>
      </c>
      <c r="T41" s="85">
        <v>7.0860000000000003</v>
      </c>
      <c r="U41" s="3">
        <v>1.1040000000000001</v>
      </c>
      <c r="V41" s="85">
        <v>40.911999999999999</v>
      </c>
      <c r="W41" s="85">
        <v>14.146000000000001</v>
      </c>
      <c r="X41" s="70">
        <v>169.55500000000001</v>
      </c>
      <c r="Y41" s="85">
        <v>63.151000000000003</v>
      </c>
      <c r="Z41" s="70">
        <v>289.084</v>
      </c>
      <c r="AA41" s="70">
        <v>56.459000000000003</v>
      </c>
      <c r="AB41" s="70">
        <v>501.95400000000001</v>
      </c>
      <c r="AC41" s="70">
        <v>99.977000000000004</v>
      </c>
      <c r="AD41" s="70">
        <v>8883.0059999999994</v>
      </c>
      <c r="AE41" s="3">
        <v>0.56499999999999995</v>
      </c>
      <c r="AF41" s="70">
        <v>136.84399999999999</v>
      </c>
      <c r="AG41" s="70">
        <v>191.953</v>
      </c>
    </row>
    <row r="42" spans="1:33" x14ac:dyDescent="0.25">
      <c r="A42" s="1" t="s">
        <v>1276</v>
      </c>
      <c r="B42" s="1" t="s">
        <v>1275</v>
      </c>
      <c r="C42" s="1" t="s">
        <v>3067</v>
      </c>
      <c r="D42" s="14" t="s">
        <v>3068</v>
      </c>
      <c r="F42" s="5">
        <v>5.8E-4</v>
      </c>
      <c r="G42" s="5">
        <v>32.9</v>
      </c>
      <c r="H42" s="5" t="s">
        <v>3069</v>
      </c>
      <c r="I42" s="70"/>
      <c r="J42" s="132">
        <v>5.9000000000000003E-4</v>
      </c>
      <c r="K42" s="85">
        <v>0.67400000000000004</v>
      </c>
      <c r="L42" s="70">
        <v>1511.856</v>
      </c>
      <c r="M42" s="70">
        <v>493837.625</v>
      </c>
      <c r="N42" s="85">
        <v>4.1879999999999997</v>
      </c>
      <c r="O42" s="5" t="s">
        <v>3070</v>
      </c>
      <c r="P42" s="5">
        <v>7.3469999999999994E-2</v>
      </c>
      <c r="Q42" s="85">
        <v>11.595000000000001</v>
      </c>
      <c r="R42" s="3">
        <v>7.4999999999999997E-2</v>
      </c>
      <c r="S42" s="85">
        <v>1.304</v>
      </c>
      <c r="T42" s="85">
        <v>2.903</v>
      </c>
      <c r="U42" s="3">
        <v>0.34300000000000003</v>
      </c>
      <c r="V42" s="85">
        <v>20.867999999999999</v>
      </c>
      <c r="W42" s="85">
        <v>8.3559999999999999</v>
      </c>
      <c r="X42" s="70">
        <v>112.914</v>
      </c>
      <c r="Y42" s="85">
        <v>48.061</v>
      </c>
      <c r="Z42" s="70">
        <v>247.173</v>
      </c>
      <c r="AA42" s="70">
        <v>53.423000000000002</v>
      </c>
      <c r="AB42" s="70">
        <v>529.42200000000003</v>
      </c>
      <c r="AC42" s="70">
        <v>113.26600000000001</v>
      </c>
      <c r="AD42" s="70">
        <v>12202.999</v>
      </c>
      <c r="AE42" s="3">
        <v>1.4139999999999999</v>
      </c>
      <c r="AF42" s="70">
        <v>211.95500000000001</v>
      </c>
      <c r="AG42" s="70">
        <v>416.02600000000001</v>
      </c>
    </row>
    <row r="43" spans="1:33" x14ac:dyDescent="0.25">
      <c r="A43" s="1" t="s">
        <v>1276</v>
      </c>
      <c r="B43" s="1" t="s">
        <v>1275</v>
      </c>
      <c r="C43" s="1" t="s">
        <v>3071</v>
      </c>
      <c r="D43" s="1" t="s">
        <v>3072</v>
      </c>
      <c r="F43" s="5" t="s">
        <v>3013</v>
      </c>
      <c r="G43" s="5">
        <v>32.9</v>
      </c>
      <c r="H43" s="5" t="s">
        <v>3065</v>
      </c>
      <c r="I43" s="70"/>
      <c r="J43" s="132">
        <v>1.4E-3</v>
      </c>
      <c r="K43" s="85">
        <v>0.55400000000000005</v>
      </c>
      <c r="L43" s="70">
        <v>2047.123</v>
      </c>
      <c r="M43" s="70">
        <v>410595.78899999999</v>
      </c>
      <c r="N43" s="85">
        <v>1.4139999999999999</v>
      </c>
      <c r="O43" s="5" t="s">
        <v>3073</v>
      </c>
      <c r="P43" s="5">
        <v>1.3270000000000001E-2</v>
      </c>
      <c r="Q43" s="85">
        <v>8.9849999999999994</v>
      </c>
      <c r="R43" s="3">
        <v>0.27400000000000002</v>
      </c>
      <c r="S43" s="85">
        <v>4.609</v>
      </c>
      <c r="T43" s="85">
        <v>9.7650000000000006</v>
      </c>
      <c r="U43" s="3">
        <v>1.246</v>
      </c>
      <c r="V43" s="85">
        <v>52.595999999999997</v>
      </c>
      <c r="W43" s="85">
        <v>17.387</v>
      </c>
      <c r="X43" s="70">
        <v>201.14099999999999</v>
      </c>
      <c r="Y43" s="85">
        <v>72.825999999999993</v>
      </c>
      <c r="Z43" s="70">
        <v>320.74900000000002</v>
      </c>
      <c r="AA43" s="70">
        <v>60.845999999999997</v>
      </c>
      <c r="AB43" s="70">
        <v>531.82000000000005</v>
      </c>
      <c r="AC43" s="70">
        <v>101.232</v>
      </c>
      <c r="AD43" s="70">
        <v>8575.4850000000006</v>
      </c>
      <c r="AE43" s="3">
        <v>0.51100000000000001</v>
      </c>
      <c r="AF43" s="70">
        <v>181.62</v>
      </c>
      <c r="AG43" s="70">
        <v>202.465</v>
      </c>
    </row>
    <row r="44" spans="1:33" x14ac:dyDescent="0.25">
      <c r="A44" s="1" t="s">
        <v>1276</v>
      </c>
      <c r="B44" s="1" t="s">
        <v>1275</v>
      </c>
      <c r="C44" s="1" t="s">
        <v>3000</v>
      </c>
      <c r="D44" s="1" t="s">
        <v>3074</v>
      </c>
      <c r="F44" s="5" t="s">
        <v>3013</v>
      </c>
      <c r="G44" s="5">
        <v>32.9</v>
      </c>
      <c r="H44" s="5" t="s">
        <v>3075</v>
      </c>
      <c r="I44" s="70"/>
      <c r="J44" s="132">
        <v>1.6100000000000001E-3</v>
      </c>
      <c r="K44" s="85">
        <v>0.53900000000000003</v>
      </c>
      <c r="L44" s="70">
        <v>1022.433</v>
      </c>
      <c r="M44" s="70">
        <v>469576.08899999998</v>
      </c>
      <c r="N44" s="85">
        <v>1.99</v>
      </c>
      <c r="O44" s="5" t="s">
        <v>3073</v>
      </c>
      <c r="P44" s="5">
        <v>4.8999999999999998E-3</v>
      </c>
      <c r="Q44" s="85">
        <v>6.4320000000000004</v>
      </c>
      <c r="R44" s="3">
        <v>6.0999999999999999E-2</v>
      </c>
      <c r="S44" s="85">
        <v>1.115</v>
      </c>
      <c r="T44" s="85">
        <v>2.8069999999999999</v>
      </c>
      <c r="U44" s="3">
        <v>0.40699999999999997</v>
      </c>
      <c r="V44" s="85">
        <v>17.457999999999998</v>
      </c>
      <c r="W44" s="85">
        <v>6.3689999999999998</v>
      </c>
      <c r="X44" s="70">
        <v>83.022999999999996</v>
      </c>
      <c r="Y44" s="85">
        <v>33.463999999999999</v>
      </c>
      <c r="Z44" s="70">
        <v>164.37</v>
      </c>
      <c r="AA44" s="70">
        <v>33.606000000000002</v>
      </c>
      <c r="AB44" s="70">
        <v>310.81799999999998</v>
      </c>
      <c r="AC44" s="70">
        <v>64.698999999999998</v>
      </c>
      <c r="AD44" s="70">
        <v>9881.27</v>
      </c>
      <c r="AE44" s="3">
        <v>0.61799999999999999</v>
      </c>
      <c r="AF44" s="70">
        <v>84.117000000000004</v>
      </c>
      <c r="AG44" s="70">
        <v>154.774</v>
      </c>
    </row>
    <row r="45" spans="1:33" x14ac:dyDescent="0.25">
      <c r="A45" s="1" t="s">
        <v>1276</v>
      </c>
      <c r="B45" s="1" t="s">
        <v>1275</v>
      </c>
      <c r="C45" s="1" t="s">
        <v>3045</v>
      </c>
      <c r="D45" s="1" t="s">
        <v>3076</v>
      </c>
      <c r="F45" s="5">
        <v>5.2999999999999998E-4</v>
      </c>
      <c r="G45" s="5">
        <v>32.9</v>
      </c>
      <c r="H45" s="5" t="s">
        <v>3077</v>
      </c>
      <c r="I45" s="70"/>
      <c r="J45" s="132">
        <v>1.7899999999999999E-3</v>
      </c>
      <c r="K45" s="85">
        <v>0.45900000000000002</v>
      </c>
      <c r="L45" s="70">
        <v>850.78599999999994</v>
      </c>
      <c r="M45" s="70">
        <v>445494.48</v>
      </c>
      <c r="N45" s="85">
        <v>1.4019999999999999</v>
      </c>
      <c r="O45" s="5" t="s">
        <v>3063</v>
      </c>
      <c r="P45" s="5">
        <v>7.2700000000000004E-3</v>
      </c>
      <c r="Q45" s="85">
        <v>4.508</v>
      </c>
      <c r="R45" s="3">
        <v>7.6999999999999999E-2</v>
      </c>
      <c r="S45" s="85">
        <v>1.4139999999999999</v>
      </c>
      <c r="T45" s="85">
        <v>3.0739999999999998</v>
      </c>
      <c r="U45" s="3">
        <v>0.38700000000000001</v>
      </c>
      <c r="V45" s="85">
        <v>17.222999999999999</v>
      </c>
      <c r="W45" s="85">
        <v>6.0129999999999999</v>
      </c>
      <c r="X45" s="70">
        <v>73.043000000000006</v>
      </c>
      <c r="Y45" s="85">
        <v>28.204000000000001</v>
      </c>
      <c r="Z45" s="70">
        <v>131.46</v>
      </c>
      <c r="AA45" s="70">
        <v>26.11</v>
      </c>
      <c r="AB45" s="70">
        <v>243.10499999999999</v>
      </c>
      <c r="AC45" s="70">
        <v>48.121000000000002</v>
      </c>
      <c r="AD45" s="70">
        <v>9759.6489999999994</v>
      </c>
      <c r="AE45" s="3">
        <v>0.54300000000000004</v>
      </c>
      <c r="AF45" s="70">
        <v>55.78</v>
      </c>
      <c r="AG45" s="70">
        <v>98.156000000000006</v>
      </c>
    </row>
    <row r="46" spans="1:33" x14ac:dyDescent="0.25">
      <c r="A46" s="1" t="s">
        <v>1276</v>
      </c>
      <c r="B46" s="1" t="s">
        <v>1275</v>
      </c>
      <c r="C46" s="1" t="s">
        <v>3078</v>
      </c>
      <c r="D46" s="1" t="s">
        <v>3079</v>
      </c>
      <c r="F46" s="5">
        <v>1.4599999999999999E-3</v>
      </c>
      <c r="G46" s="5">
        <v>32.9</v>
      </c>
      <c r="H46" s="5" t="s">
        <v>3080</v>
      </c>
      <c r="I46" s="70"/>
      <c r="J46" s="132">
        <v>6.6E-4</v>
      </c>
      <c r="K46" s="85">
        <v>0.625</v>
      </c>
      <c r="L46" s="70">
        <v>1714.6</v>
      </c>
      <c r="M46" s="70">
        <v>434735.38199999998</v>
      </c>
      <c r="N46" s="85">
        <v>2.89</v>
      </c>
      <c r="O46" s="5" t="s">
        <v>3081</v>
      </c>
      <c r="P46" s="5">
        <v>2.2499999999999999E-2</v>
      </c>
      <c r="Q46" s="85">
        <v>4.7690000000000001</v>
      </c>
      <c r="R46" s="3">
        <v>0.12</v>
      </c>
      <c r="S46" s="85">
        <v>2.1749999999999998</v>
      </c>
      <c r="T46" s="85">
        <v>5.2939999999999996</v>
      </c>
      <c r="U46" s="3">
        <v>0.442</v>
      </c>
      <c r="V46" s="85">
        <v>31.512</v>
      </c>
      <c r="W46" s="85">
        <v>11.64</v>
      </c>
      <c r="X46" s="70">
        <v>148.27600000000001</v>
      </c>
      <c r="Y46" s="85">
        <v>58.432000000000002</v>
      </c>
      <c r="Z46" s="70">
        <v>280.29199999999997</v>
      </c>
      <c r="AA46" s="70">
        <v>57.993000000000002</v>
      </c>
      <c r="AB46" s="70">
        <v>540.83100000000002</v>
      </c>
      <c r="AC46" s="70">
        <v>109.264</v>
      </c>
      <c r="AD46" s="70">
        <v>10005.727000000001</v>
      </c>
      <c r="AE46" s="3">
        <v>1.093</v>
      </c>
      <c r="AF46" s="70">
        <v>219.15</v>
      </c>
      <c r="AG46" s="70">
        <v>472.38600000000002</v>
      </c>
    </row>
    <row r="47" spans="1:33" x14ac:dyDescent="0.25">
      <c r="A47" s="1" t="s">
        <v>1276</v>
      </c>
      <c r="B47" s="1" t="s">
        <v>1275</v>
      </c>
      <c r="C47" s="1" t="s">
        <v>3082</v>
      </c>
      <c r="D47" s="1" t="s">
        <v>3083</v>
      </c>
      <c r="F47" s="5" t="s">
        <v>3013</v>
      </c>
      <c r="G47" s="5">
        <v>32.9</v>
      </c>
      <c r="H47" s="5" t="s">
        <v>3084</v>
      </c>
      <c r="I47" s="70"/>
      <c r="J47" s="132">
        <v>1.5299999999999999E-3</v>
      </c>
      <c r="K47" s="85">
        <v>0.67100000000000004</v>
      </c>
      <c r="L47" s="70">
        <v>2106.71</v>
      </c>
      <c r="M47" s="70">
        <v>488469.201</v>
      </c>
      <c r="N47" s="85">
        <v>3.786</v>
      </c>
      <c r="O47" s="5" t="s">
        <v>3085</v>
      </c>
      <c r="P47" s="5">
        <v>9.5499999999999995E-3</v>
      </c>
      <c r="Q47" s="85">
        <v>14.362</v>
      </c>
      <c r="R47" s="3">
        <v>0.11</v>
      </c>
      <c r="S47" s="85">
        <v>2.234</v>
      </c>
      <c r="T47" s="85">
        <v>5.6890000000000001</v>
      </c>
      <c r="U47" s="3">
        <v>0.75600000000000001</v>
      </c>
      <c r="V47" s="85">
        <v>36.347000000000001</v>
      </c>
      <c r="W47" s="85">
        <v>13.603999999999999</v>
      </c>
      <c r="X47" s="70">
        <v>177.45099999999999</v>
      </c>
      <c r="Y47" s="85">
        <v>70.022999999999996</v>
      </c>
      <c r="Z47" s="70">
        <v>339.74200000000002</v>
      </c>
      <c r="AA47" s="70">
        <v>68.974999999999994</v>
      </c>
      <c r="AB47" s="70">
        <v>615.00599999999997</v>
      </c>
      <c r="AC47" s="70">
        <v>121.28700000000001</v>
      </c>
      <c r="AD47" s="70">
        <v>10237.754999999999</v>
      </c>
      <c r="AE47" s="3">
        <v>1.1659999999999999</v>
      </c>
      <c r="AF47" s="70">
        <v>328.74099999999999</v>
      </c>
      <c r="AG47" s="70">
        <v>423.69200000000001</v>
      </c>
    </row>
    <row r="48" spans="1:33" x14ac:dyDescent="0.25">
      <c r="A48" s="1" t="s">
        <v>1276</v>
      </c>
      <c r="B48" s="1" t="s">
        <v>1275</v>
      </c>
      <c r="C48" s="1" t="s">
        <v>3086</v>
      </c>
      <c r="D48" s="1" t="s">
        <v>3087</v>
      </c>
      <c r="F48" s="5">
        <v>3.8000000000000002E-4</v>
      </c>
      <c r="G48" s="5">
        <v>32.9</v>
      </c>
      <c r="H48" s="5" t="s">
        <v>3062</v>
      </c>
      <c r="I48" s="70"/>
      <c r="J48" s="132">
        <v>5.1000000000000004E-4</v>
      </c>
      <c r="K48" s="85">
        <v>0.65200000000000002</v>
      </c>
      <c r="L48" s="70">
        <v>1447.018</v>
      </c>
      <c r="M48" s="70">
        <v>420427.31400000001</v>
      </c>
      <c r="N48" s="85">
        <v>3.5659999999999998</v>
      </c>
      <c r="O48" s="5" t="s">
        <v>3088</v>
      </c>
      <c r="P48" s="5">
        <v>5.3499999999999997E-3</v>
      </c>
      <c r="Q48" s="85">
        <v>9.8360000000000003</v>
      </c>
      <c r="R48" s="3">
        <v>5.8000000000000003E-2</v>
      </c>
      <c r="S48" s="85">
        <v>1.24</v>
      </c>
      <c r="T48" s="85">
        <v>3.2829999999999999</v>
      </c>
      <c r="U48" s="3">
        <v>0.42599999999999999</v>
      </c>
      <c r="V48" s="85">
        <v>21.079000000000001</v>
      </c>
      <c r="W48" s="85">
        <v>7.9619999999999997</v>
      </c>
      <c r="X48" s="70">
        <v>108.827</v>
      </c>
      <c r="Y48" s="85">
        <v>46.125999999999998</v>
      </c>
      <c r="Z48" s="70">
        <v>235.97</v>
      </c>
      <c r="AA48" s="70">
        <v>52.082000000000001</v>
      </c>
      <c r="AB48" s="70">
        <v>512.91099999999994</v>
      </c>
      <c r="AC48" s="70">
        <v>109.596</v>
      </c>
      <c r="AD48" s="70">
        <v>9844.9150000000009</v>
      </c>
      <c r="AE48" s="3">
        <v>1.111</v>
      </c>
      <c r="AF48" s="70">
        <v>174.36099999999999</v>
      </c>
      <c r="AG48" s="70">
        <v>378.89499999999998</v>
      </c>
    </row>
    <row r="49" spans="1:33" x14ac:dyDescent="0.25">
      <c r="A49" s="1" t="s">
        <v>1276</v>
      </c>
      <c r="B49" s="1" t="s">
        <v>1275</v>
      </c>
      <c r="C49" s="1" t="s">
        <v>3089</v>
      </c>
      <c r="D49" s="1" t="s">
        <v>3090</v>
      </c>
      <c r="F49" s="5">
        <v>2.9E-4</v>
      </c>
      <c r="G49" s="5">
        <v>32.9</v>
      </c>
      <c r="H49" s="5" t="s">
        <v>3029</v>
      </c>
      <c r="I49" s="70"/>
      <c r="J49" s="132">
        <v>1.0499999999999999E-3</v>
      </c>
      <c r="K49" s="85">
        <v>0.70499999999999996</v>
      </c>
      <c r="L49" s="70">
        <v>1854.566</v>
      </c>
      <c r="M49" s="70">
        <v>519658.90600000002</v>
      </c>
      <c r="N49" s="85">
        <v>3.1259999999999999</v>
      </c>
      <c r="O49" s="5" t="s">
        <v>3091</v>
      </c>
      <c r="P49" s="5">
        <v>6.0499999999999998E-3</v>
      </c>
      <c r="Q49" s="85">
        <v>12.996</v>
      </c>
      <c r="R49" s="3">
        <v>0.14799999999999999</v>
      </c>
      <c r="S49" s="85">
        <v>3.028</v>
      </c>
      <c r="T49" s="85">
        <v>5.976</v>
      </c>
      <c r="U49" s="3">
        <v>0.76300000000000001</v>
      </c>
      <c r="V49" s="85">
        <v>33.524999999999999</v>
      </c>
      <c r="W49" s="85">
        <v>12.164999999999999</v>
      </c>
      <c r="X49" s="70">
        <v>156.44</v>
      </c>
      <c r="Y49" s="85">
        <v>61.645000000000003</v>
      </c>
      <c r="Z49" s="70">
        <v>295.16800000000001</v>
      </c>
      <c r="AA49" s="70">
        <v>59.301000000000002</v>
      </c>
      <c r="AB49" s="70">
        <v>553.21900000000005</v>
      </c>
      <c r="AC49" s="70">
        <v>112.23399999999999</v>
      </c>
      <c r="AD49" s="70">
        <v>11673.672</v>
      </c>
      <c r="AE49" s="3">
        <v>1.1339999999999999</v>
      </c>
      <c r="AF49" s="70">
        <v>297.637</v>
      </c>
      <c r="AG49" s="70">
        <v>421.01600000000002</v>
      </c>
    </row>
    <row r="50" spans="1:33" x14ac:dyDescent="0.25">
      <c r="A50" s="1" t="s">
        <v>1276</v>
      </c>
      <c r="B50" s="1" t="s">
        <v>1275</v>
      </c>
      <c r="C50" s="1" t="s">
        <v>3057</v>
      </c>
      <c r="D50" s="1" t="s">
        <v>3092</v>
      </c>
      <c r="F50" s="5" t="s">
        <v>3013</v>
      </c>
      <c r="G50" s="5">
        <v>32.9</v>
      </c>
      <c r="H50" s="5" t="s">
        <v>3093</v>
      </c>
      <c r="I50" s="70"/>
      <c r="J50" s="132">
        <v>8.6200000000000003E-4</v>
      </c>
      <c r="K50" s="85">
        <v>0.65800000000000003</v>
      </c>
      <c r="L50" s="70">
        <v>2434.0929999999998</v>
      </c>
      <c r="M50" s="70">
        <v>473576.272</v>
      </c>
      <c r="N50" s="85">
        <v>2.0489999999999999</v>
      </c>
      <c r="O50" s="5" t="s">
        <v>3094</v>
      </c>
      <c r="P50" s="5">
        <v>2.9899999999999999E-2</v>
      </c>
      <c r="Q50" s="85">
        <v>11.804</v>
      </c>
      <c r="R50" s="3">
        <v>0.29399999999999998</v>
      </c>
      <c r="S50" s="85">
        <v>5.2889999999999997</v>
      </c>
      <c r="T50" s="85">
        <v>10.311</v>
      </c>
      <c r="U50" s="3">
        <v>1.36</v>
      </c>
      <c r="V50" s="85">
        <v>54.024999999999999</v>
      </c>
      <c r="W50" s="85">
        <v>18.498000000000001</v>
      </c>
      <c r="X50" s="70">
        <v>217.36799999999999</v>
      </c>
      <c r="Y50" s="85">
        <v>81.334000000000003</v>
      </c>
      <c r="Z50" s="70">
        <v>379.23899999999998</v>
      </c>
      <c r="AA50" s="70">
        <v>76.293999999999997</v>
      </c>
      <c r="AB50" s="70">
        <v>687.79499999999996</v>
      </c>
      <c r="AC50" s="70">
        <v>135.36699999999999</v>
      </c>
      <c r="AD50" s="70">
        <v>10565.106</v>
      </c>
      <c r="AE50" s="3">
        <v>0.879</v>
      </c>
      <c r="AF50" s="70">
        <v>308.61799999999999</v>
      </c>
      <c r="AG50" s="70">
        <v>395.60500000000002</v>
      </c>
    </row>
    <row r="51" spans="1:33" x14ac:dyDescent="0.25">
      <c r="A51" s="1" t="s">
        <v>1276</v>
      </c>
      <c r="B51" s="1" t="s">
        <v>1275</v>
      </c>
      <c r="C51" s="1" t="s">
        <v>3095</v>
      </c>
      <c r="D51" s="1" t="s">
        <v>3096</v>
      </c>
      <c r="F51" s="5">
        <v>4.0000000000000002E-4</v>
      </c>
      <c r="G51" s="5">
        <v>32.9</v>
      </c>
      <c r="H51" s="5" t="s">
        <v>3080</v>
      </c>
      <c r="I51" s="70"/>
      <c r="J51" s="132">
        <v>8.6200000000000003E-4</v>
      </c>
      <c r="K51" s="85">
        <v>0.747</v>
      </c>
      <c r="L51" s="70">
        <v>1419.702</v>
      </c>
      <c r="M51" s="70">
        <v>464311.049</v>
      </c>
      <c r="N51" s="85">
        <v>3.3220000000000001</v>
      </c>
      <c r="O51" s="5" t="s">
        <v>3097</v>
      </c>
      <c r="P51" s="5">
        <v>0.51559999999999995</v>
      </c>
      <c r="Q51" s="85">
        <v>13.739000000000001</v>
      </c>
      <c r="R51" s="3">
        <v>0.26</v>
      </c>
      <c r="S51" s="85">
        <v>2.3889999999999998</v>
      </c>
      <c r="T51" s="85">
        <v>3.5230000000000001</v>
      </c>
      <c r="U51" s="3">
        <v>0.42699999999999999</v>
      </c>
      <c r="V51" s="85">
        <v>21.544</v>
      </c>
      <c r="W51" s="85">
        <v>8.2129999999999992</v>
      </c>
      <c r="X51" s="70">
        <v>109.301</v>
      </c>
      <c r="Y51" s="85">
        <v>45.441000000000003</v>
      </c>
      <c r="Z51" s="70">
        <v>228.13200000000001</v>
      </c>
      <c r="AA51" s="70">
        <v>48.82</v>
      </c>
      <c r="AB51" s="70">
        <v>465.31200000000001</v>
      </c>
      <c r="AC51" s="70">
        <v>96.409000000000006</v>
      </c>
      <c r="AD51" s="70">
        <v>11057.078</v>
      </c>
      <c r="AE51" s="3">
        <v>1.1319999999999999</v>
      </c>
      <c r="AF51" s="70">
        <v>314.69</v>
      </c>
      <c r="AG51" s="70">
        <v>461.75400000000002</v>
      </c>
    </row>
    <row r="52" spans="1:33" x14ac:dyDescent="0.25">
      <c r="I52" s="70"/>
      <c r="K52" s="85"/>
      <c r="L52" s="70"/>
      <c r="M52" s="70"/>
      <c r="N52" s="85"/>
      <c r="Q52" s="85"/>
      <c r="R52" s="3"/>
      <c r="S52" s="85"/>
      <c r="T52" s="85"/>
      <c r="U52" s="3"/>
      <c r="V52" s="85"/>
      <c r="W52" s="85"/>
      <c r="X52" s="70"/>
      <c r="Y52" s="85"/>
      <c r="Z52" s="70"/>
      <c r="AA52" s="70"/>
      <c r="AB52" s="70"/>
      <c r="AC52" s="70"/>
      <c r="AD52" s="70"/>
      <c r="AE52" s="3"/>
      <c r="AF52" s="70"/>
      <c r="AG52" s="70"/>
    </row>
    <row r="53" spans="1:33" x14ac:dyDescent="0.25">
      <c r="A53" s="1" t="s">
        <v>1034</v>
      </c>
      <c r="B53" s="1" t="s">
        <v>125</v>
      </c>
      <c r="C53" s="1" t="s">
        <v>3060</v>
      </c>
      <c r="D53" s="1" t="s">
        <v>3098</v>
      </c>
      <c r="F53" s="5">
        <v>4.79E-3</v>
      </c>
      <c r="G53" s="5">
        <v>32.9</v>
      </c>
      <c r="H53" s="5" t="s">
        <v>3099</v>
      </c>
      <c r="I53" s="70"/>
      <c r="J53" s="132">
        <v>1.17E-3</v>
      </c>
      <c r="K53" s="85">
        <v>0.54700000000000004</v>
      </c>
      <c r="L53" s="70">
        <v>960.08199999999999</v>
      </c>
      <c r="M53" s="70">
        <v>485330.02399999998</v>
      </c>
      <c r="N53" s="85">
        <v>1.5</v>
      </c>
      <c r="O53" s="5">
        <v>0.29799999999999999</v>
      </c>
      <c r="P53" s="5">
        <v>2.3990000000000001E-2</v>
      </c>
      <c r="Q53" s="85">
        <v>2.5470000000000002</v>
      </c>
      <c r="R53" s="3">
        <v>5.7000000000000002E-2</v>
      </c>
      <c r="S53" s="85">
        <v>1.3240000000000001</v>
      </c>
      <c r="T53" s="85">
        <v>2.6869999999999998</v>
      </c>
      <c r="U53" s="3">
        <v>0.15</v>
      </c>
      <c r="V53" s="85">
        <v>18.062000000000001</v>
      </c>
      <c r="W53" s="85">
        <v>6.8330000000000002</v>
      </c>
      <c r="X53" s="70">
        <v>84.176000000000002</v>
      </c>
      <c r="Y53" s="85">
        <v>32.593000000000004</v>
      </c>
      <c r="Z53" s="70">
        <v>158.13999999999999</v>
      </c>
      <c r="AA53" s="70">
        <v>31.181999999999999</v>
      </c>
      <c r="AB53" s="70">
        <v>288.94299999999998</v>
      </c>
      <c r="AC53" s="70">
        <v>57.234999999999999</v>
      </c>
      <c r="AD53" s="70">
        <v>10543.177</v>
      </c>
      <c r="AE53" s="3">
        <v>0.44700000000000001</v>
      </c>
      <c r="AF53" s="70">
        <v>76.498999999999995</v>
      </c>
      <c r="AG53" s="70">
        <v>167.20099999999999</v>
      </c>
    </row>
    <row r="54" spans="1:33" x14ac:dyDescent="0.25">
      <c r="A54" s="1" t="s">
        <v>1034</v>
      </c>
      <c r="B54" s="1" t="s">
        <v>125</v>
      </c>
      <c r="C54" s="1" t="s">
        <v>3045</v>
      </c>
      <c r="D54" s="14" t="s">
        <v>3100</v>
      </c>
      <c r="F54" s="5">
        <v>7.7999999999999999E-4</v>
      </c>
      <c r="G54" s="5">
        <v>32.9</v>
      </c>
      <c r="H54" s="5" t="s">
        <v>3080</v>
      </c>
      <c r="I54" s="70"/>
      <c r="J54" s="132">
        <v>5.8E-4</v>
      </c>
      <c r="K54" s="85">
        <v>0.78700000000000003</v>
      </c>
      <c r="L54" s="70">
        <v>1702.3720000000001</v>
      </c>
      <c r="M54" s="70">
        <v>453094.41499999998</v>
      </c>
      <c r="N54" s="85">
        <v>2.1779999999999999</v>
      </c>
      <c r="O54" s="5">
        <v>9.2999999999999999E-2</v>
      </c>
      <c r="P54" s="5">
        <v>0.26833000000000001</v>
      </c>
      <c r="Q54" s="85">
        <v>6.75</v>
      </c>
      <c r="R54" s="3">
        <v>0.249</v>
      </c>
      <c r="S54" s="85">
        <v>3.1120000000000001</v>
      </c>
      <c r="T54" s="85">
        <v>6.0590000000000002</v>
      </c>
      <c r="U54" s="3">
        <v>0.70199999999999996</v>
      </c>
      <c r="V54" s="85">
        <v>33.494999999999997</v>
      </c>
      <c r="W54" s="85">
        <v>12.101000000000001</v>
      </c>
      <c r="X54" s="70">
        <v>147.65</v>
      </c>
      <c r="Y54" s="85">
        <v>57.058</v>
      </c>
      <c r="Z54" s="70">
        <v>273.51400000000001</v>
      </c>
      <c r="AA54" s="70">
        <v>56.487000000000002</v>
      </c>
      <c r="AB54" s="70">
        <v>524.26599999999996</v>
      </c>
      <c r="AC54" s="70">
        <v>107.706</v>
      </c>
      <c r="AD54" s="70">
        <v>10729.003000000001</v>
      </c>
      <c r="AE54" s="3">
        <v>0.94799999999999995</v>
      </c>
      <c r="AF54" s="70">
        <v>261.01900000000001</v>
      </c>
      <c r="AG54" s="70">
        <v>475.43599999999998</v>
      </c>
    </row>
    <row r="55" spans="1:33" x14ac:dyDescent="0.25">
      <c r="A55" s="1" t="s">
        <v>1034</v>
      </c>
      <c r="B55" s="1" t="s">
        <v>125</v>
      </c>
      <c r="C55" s="1" t="s">
        <v>3002</v>
      </c>
      <c r="D55" s="14" t="s">
        <v>3101</v>
      </c>
      <c r="F55" s="5">
        <v>1.24E-2</v>
      </c>
      <c r="G55" s="5">
        <v>32.9</v>
      </c>
      <c r="H55" s="5" t="s">
        <v>3075</v>
      </c>
      <c r="I55" s="70"/>
      <c r="J55" s="132">
        <v>9.7999999999999997E-4</v>
      </c>
      <c r="K55" s="85">
        <v>0.88300000000000001</v>
      </c>
      <c r="L55" s="70">
        <v>1071.751</v>
      </c>
      <c r="M55" s="70">
        <v>489503.93900000001</v>
      </c>
      <c r="N55" s="85">
        <v>3.0470000000000002</v>
      </c>
      <c r="O55" s="5">
        <v>1.698</v>
      </c>
      <c r="P55" s="5">
        <v>0.84238000000000002</v>
      </c>
      <c r="Q55" s="85">
        <v>7.1079999999999997</v>
      </c>
      <c r="R55" s="3">
        <v>0.503</v>
      </c>
      <c r="S55" s="85">
        <v>3.4249999999999998</v>
      </c>
      <c r="T55" s="85">
        <v>3.879</v>
      </c>
      <c r="U55" s="3">
        <v>0.72499999999999998</v>
      </c>
      <c r="V55" s="85">
        <v>18.952000000000002</v>
      </c>
      <c r="W55" s="85">
        <v>7.1769999999999996</v>
      </c>
      <c r="X55" s="70">
        <v>89.656999999999996</v>
      </c>
      <c r="Y55" s="85">
        <v>35.481000000000002</v>
      </c>
      <c r="Z55" s="70">
        <v>169.42599999999999</v>
      </c>
      <c r="AA55" s="70">
        <v>35.497</v>
      </c>
      <c r="AB55" s="70">
        <v>334.666</v>
      </c>
      <c r="AC55" s="70">
        <v>68.826999999999998</v>
      </c>
      <c r="AD55" s="70">
        <v>11830.967000000001</v>
      </c>
      <c r="AE55" s="3">
        <v>0.93799999999999994</v>
      </c>
      <c r="AF55" s="70">
        <v>147.494</v>
      </c>
      <c r="AG55" s="70">
        <v>334.13200000000001</v>
      </c>
    </row>
    <row r="56" spans="1:33" x14ac:dyDescent="0.25">
      <c r="A56" s="1" t="s">
        <v>1034</v>
      </c>
      <c r="B56" s="1" t="s">
        <v>125</v>
      </c>
      <c r="C56" s="1" t="s">
        <v>3043</v>
      </c>
      <c r="D56" s="1" t="s">
        <v>3102</v>
      </c>
      <c r="F56" s="5">
        <v>2.2799999999999999E-3</v>
      </c>
      <c r="G56" s="5">
        <v>32.9</v>
      </c>
      <c r="H56" s="5" t="s">
        <v>3062</v>
      </c>
      <c r="I56" s="70"/>
      <c r="J56" s="132">
        <v>1.32E-3</v>
      </c>
      <c r="K56" s="85">
        <v>0.48199999999999998</v>
      </c>
      <c r="L56" s="131">
        <v>455.49299999999999</v>
      </c>
      <c r="M56" s="70">
        <v>481426.875</v>
      </c>
      <c r="N56" s="85">
        <v>1.097</v>
      </c>
      <c r="O56" s="5">
        <v>0.40200000000000002</v>
      </c>
      <c r="P56" s="5">
        <v>4.1149999999999999E-2</v>
      </c>
      <c r="Q56" s="85">
        <v>1.82</v>
      </c>
      <c r="R56" s="3">
        <v>4.5999999999999999E-2</v>
      </c>
      <c r="S56" s="85">
        <v>0.872</v>
      </c>
      <c r="T56" s="85">
        <v>1.7230000000000001</v>
      </c>
      <c r="U56" s="3">
        <v>0.27200000000000002</v>
      </c>
      <c r="V56" s="85">
        <v>9.6219999999999999</v>
      </c>
      <c r="W56" s="85">
        <v>3.403</v>
      </c>
      <c r="X56" s="70">
        <v>40.805999999999997</v>
      </c>
      <c r="Y56" s="85">
        <v>15.634</v>
      </c>
      <c r="Z56" s="70">
        <v>74.706000000000003</v>
      </c>
      <c r="AA56" s="70">
        <v>15.19</v>
      </c>
      <c r="AB56" s="70">
        <v>140.73400000000001</v>
      </c>
      <c r="AC56" s="70">
        <v>29.587</v>
      </c>
      <c r="AD56" s="70">
        <v>9315.2919999999995</v>
      </c>
      <c r="AE56" s="3">
        <v>0.27700000000000002</v>
      </c>
      <c r="AF56" s="70">
        <v>26.398</v>
      </c>
      <c r="AG56" s="70">
        <v>49.621000000000002</v>
      </c>
    </row>
    <row r="57" spans="1:33" x14ac:dyDescent="0.25">
      <c r="A57" s="1" t="s">
        <v>1034</v>
      </c>
      <c r="B57" s="1" t="s">
        <v>125</v>
      </c>
      <c r="C57" s="1" t="s">
        <v>3038</v>
      </c>
      <c r="D57" s="1" t="s">
        <v>3103</v>
      </c>
      <c r="F57" s="5">
        <v>6.9999999999999999E-4</v>
      </c>
      <c r="G57" s="5">
        <v>32.9</v>
      </c>
      <c r="H57" s="5" t="s">
        <v>3075</v>
      </c>
      <c r="I57" s="70"/>
      <c r="J57" s="132">
        <v>2.5999999999999998E-4</v>
      </c>
      <c r="K57" s="85">
        <v>0.68300000000000005</v>
      </c>
      <c r="L57" s="70">
        <v>1722.89</v>
      </c>
      <c r="M57" s="70">
        <v>445686.25599999999</v>
      </c>
      <c r="N57" s="85">
        <v>6.266</v>
      </c>
      <c r="O57" s="5" t="s">
        <v>2996</v>
      </c>
      <c r="P57" s="5">
        <v>9.2499999999999995E-3</v>
      </c>
      <c r="Q57" s="85">
        <v>5.8239999999999998</v>
      </c>
      <c r="R57" s="3">
        <v>3.3000000000000002E-2</v>
      </c>
      <c r="S57" s="85">
        <v>0.79700000000000004</v>
      </c>
      <c r="T57" s="85">
        <v>2.4569999999999999</v>
      </c>
      <c r="U57" s="3">
        <v>0.23699999999999999</v>
      </c>
      <c r="V57" s="85">
        <v>21.539000000000001</v>
      </c>
      <c r="W57" s="85">
        <v>9.1969999999999992</v>
      </c>
      <c r="X57" s="70">
        <v>132.804</v>
      </c>
      <c r="Y57" s="85">
        <v>56.862000000000002</v>
      </c>
      <c r="Z57" s="70">
        <v>291.83300000000003</v>
      </c>
      <c r="AA57" s="70">
        <v>63.356999999999999</v>
      </c>
      <c r="AB57" s="70">
        <v>609.61400000000003</v>
      </c>
      <c r="AC57" s="70">
        <v>127.342</v>
      </c>
      <c r="AD57" s="70">
        <v>11895.213</v>
      </c>
      <c r="AE57" s="3">
        <v>3.2120000000000002</v>
      </c>
      <c r="AF57" s="70">
        <v>335.21300000000002</v>
      </c>
      <c r="AG57" s="70">
        <v>1004.987</v>
      </c>
    </row>
    <row r="58" spans="1:33" x14ac:dyDescent="0.25">
      <c r="I58" s="70"/>
      <c r="K58" s="85"/>
      <c r="L58" s="70"/>
      <c r="M58" s="70"/>
      <c r="N58" s="85"/>
      <c r="Q58" s="85"/>
      <c r="R58" s="3"/>
      <c r="S58" s="85"/>
      <c r="T58" s="85"/>
      <c r="U58" s="3"/>
      <c r="V58" s="85"/>
      <c r="W58" s="85"/>
      <c r="X58" s="70"/>
      <c r="Y58" s="85"/>
      <c r="Z58" s="70"/>
      <c r="AA58" s="70"/>
      <c r="AB58" s="70"/>
      <c r="AC58" s="70"/>
      <c r="AD58" s="70"/>
      <c r="AE58" s="3"/>
      <c r="AF58" s="70"/>
      <c r="AG58" s="70"/>
    </row>
    <row r="59" spans="1:33" x14ac:dyDescent="0.25">
      <c r="A59" s="1" t="s">
        <v>1034</v>
      </c>
      <c r="B59" s="1" t="s">
        <v>124</v>
      </c>
      <c r="C59" s="1" t="s">
        <v>3000</v>
      </c>
      <c r="D59" s="1" t="s">
        <v>3104</v>
      </c>
      <c r="F59" s="5" t="s">
        <v>3013</v>
      </c>
      <c r="G59" s="5">
        <v>32.9</v>
      </c>
      <c r="H59" s="5" t="s">
        <v>3009</v>
      </c>
      <c r="I59" s="70"/>
      <c r="J59" s="132">
        <v>8.1499999999999997E-4</v>
      </c>
      <c r="K59" s="85">
        <v>0.50700000000000001</v>
      </c>
      <c r="L59" s="70">
        <v>1471.4380000000001</v>
      </c>
      <c r="M59" s="70">
        <v>425851.40399999998</v>
      </c>
      <c r="N59" s="85">
        <v>1.3129999999999999</v>
      </c>
      <c r="O59" s="5" t="s">
        <v>3105</v>
      </c>
      <c r="P59" s="5">
        <v>1.6400000000000001E-2</v>
      </c>
      <c r="Q59" s="85">
        <v>4.867</v>
      </c>
      <c r="R59" s="3">
        <v>0.308</v>
      </c>
      <c r="S59" s="85">
        <v>5.1630000000000003</v>
      </c>
      <c r="T59" s="85">
        <v>8.9309999999999992</v>
      </c>
      <c r="U59" s="3">
        <v>0.83399999999999996</v>
      </c>
      <c r="V59" s="85">
        <v>43.819000000000003</v>
      </c>
      <c r="W59" s="85">
        <v>13.241</v>
      </c>
      <c r="X59" s="70">
        <v>148.14500000000001</v>
      </c>
      <c r="Y59" s="85">
        <v>53.453000000000003</v>
      </c>
      <c r="Z59" s="70">
        <v>237.30199999999999</v>
      </c>
      <c r="AA59" s="70">
        <v>45.084000000000003</v>
      </c>
      <c r="AB59" s="70">
        <v>396.42399999999998</v>
      </c>
      <c r="AC59" s="70">
        <v>78.569000000000003</v>
      </c>
      <c r="AD59" s="70">
        <v>8306.9310000000005</v>
      </c>
      <c r="AE59" s="3">
        <v>0.37</v>
      </c>
      <c r="AF59" s="70">
        <v>142.10300000000001</v>
      </c>
      <c r="AG59" s="70">
        <v>144.48500000000001</v>
      </c>
    </row>
    <row r="60" spans="1:33" x14ac:dyDescent="0.25">
      <c r="A60" s="1" t="s">
        <v>1034</v>
      </c>
      <c r="B60" s="1" t="s">
        <v>124</v>
      </c>
      <c r="C60" s="1" t="s">
        <v>3035</v>
      </c>
      <c r="D60" s="14" t="s">
        <v>3106</v>
      </c>
      <c r="F60" s="88">
        <v>0.18378</v>
      </c>
      <c r="G60" s="88">
        <v>32.9</v>
      </c>
      <c r="H60" s="88">
        <v>0.184</v>
      </c>
      <c r="I60" s="131"/>
      <c r="J60" s="133">
        <v>1.812E-3</v>
      </c>
      <c r="K60" s="89">
        <v>44.539000000000001</v>
      </c>
      <c r="L60" s="131">
        <v>3652.5349999999999</v>
      </c>
      <c r="M60" s="131">
        <v>453030.935</v>
      </c>
      <c r="N60" s="89">
        <v>7.4539999999999997</v>
      </c>
      <c r="O60" s="88">
        <v>122.738</v>
      </c>
      <c r="P60" s="88">
        <v>14.331799999999999</v>
      </c>
      <c r="Q60" s="89">
        <v>102.438</v>
      </c>
      <c r="R60" s="15">
        <v>15.726000000000001</v>
      </c>
      <c r="S60" s="89">
        <v>90.977000000000004</v>
      </c>
      <c r="T60" s="89">
        <v>50.828000000000003</v>
      </c>
      <c r="U60" s="15">
        <v>7.6130000000000004</v>
      </c>
      <c r="V60" s="89">
        <v>117.509</v>
      </c>
      <c r="W60" s="89">
        <v>35.545999999999999</v>
      </c>
      <c r="X60" s="131">
        <v>337.44200000000001</v>
      </c>
      <c r="Y60" s="89">
        <v>109.01300000000001</v>
      </c>
      <c r="Z60" s="131">
        <v>490.46199999999999</v>
      </c>
      <c r="AA60" s="131">
        <v>108.19199999999999</v>
      </c>
      <c r="AB60" s="131">
        <v>1062.0909999999999</v>
      </c>
      <c r="AC60" s="131">
        <v>195.571</v>
      </c>
      <c r="AD60" s="131">
        <v>9611.2839999999997</v>
      </c>
      <c r="AE60" s="15">
        <v>1.756</v>
      </c>
      <c r="AF60" s="131">
        <v>2903.1579999999999</v>
      </c>
      <c r="AG60" s="131">
        <v>1241.183</v>
      </c>
    </row>
    <row r="61" spans="1:33" x14ac:dyDescent="0.25">
      <c r="A61" s="1" t="s">
        <v>1034</v>
      </c>
      <c r="B61" s="1" t="s">
        <v>124</v>
      </c>
      <c r="C61" s="1" t="s">
        <v>3035</v>
      </c>
      <c r="D61" s="1" t="s">
        <v>3107</v>
      </c>
      <c r="F61" s="5">
        <v>0.18531</v>
      </c>
      <c r="G61" s="5">
        <v>32.9</v>
      </c>
      <c r="H61" s="5">
        <v>1.9E-2</v>
      </c>
      <c r="I61" s="70"/>
      <c r="J61" s="132">
        <v>9.0300000000000005E-4</v>
      </c>
      <c r="K61" s="85">
        <v>6.0229999999999997</v>
      </c>
      <c r="L61" s="70">
        <v>634.20100000000002</v>
      </c>
      <c r="M61" s="70">
        <v>458588.266</v>
      </c>
      <c r="N61" s="85">
        <v>3.2970000000000002</v>
      </c>
      <c r="O61" s="5">
        <v>14.456</v>
      </c>
      <c r="P61" s="5">
        <v>1.9784999999999999</v>
      </c>
      <c r="Q61" s="85">
        <v>16.347999999999999</v>
      </c>
      <c r="R61" s="3">
        <v>2.2400000000000002</v>
      </c>
      <c r="S61" s="85">
        <v>13.342000000000001</v>
      </c>
      <c r="T61" s="85">
        <v>7.9530000000000003</v>
      </c>
      <c r="U61" s="3">
        <v>1.097</v>
      </c>
      <c r="V61" s="85">
        <v>22.02</v>
      </c>
      <c r="W61" s="85">
        <v>6.9459999999999997</v>
      </c>
      <c r="X61" s="70">
        <v>68.757999999999996</v>
      </c>
      <c r="Y61" s="85">
        <v>21.303999999999998</v>
      </c>
      <c r="Z61" s="70">
        <v>93.557000000000002</v>
      </c>
      <c r="AA61" s="70">
        <v>20.045000000000002</v>
      </c>
      <c r="AB61" s="70">
        <v>188.27699999999999</v>
      </c>
      <c r="AC61" s="70">
        <v>39.383000000000003</v>
      </c>
      <c r="AD61" s="70">
        <v>10969.504000000001</v>
      </c>
      <c r="AE61" s="3">
        <v>0.89200000000000002</v>
      </c>
      <c r="AF61" s="70">
        <v>507.459</v>
      </c>
      <c r="AG61" s="70">
        <v>310.66300000000001</v>
      </c>
    </row>
    <row r="62" spans="1:33" x14ac:dyDescent="0.25">
      <c r="A62" s="1" t="s">
        <v>1034</v>
      </c>
      <c r="B62" s="1" t="s">
        <v>124</v>
      </c>
      <c r="C62" s="1" t="s">
        <v>3038</v>
      </c>
      <c r="D62" s="1" t="s">
        <v>3108</v>
      </c>
      <c r="F62" s="5">
        <v>1.5200000000000001E-3</v>
      </c>
      <c r="G62" s="5">
        <v>32.9</v>
      </c>
      <c r="H62" s="5" t="s">
        <v>3109</v>
      </c>
      <c r="I62" s="70"/>
      <c r="J62" s="132">
        <v>2.1700000000000001E-3</v>
      </c>
      <c r="K62" s="85">
        <v>0.39500000000000002</v>
      </c>
      <c r="L62" s="70">
        <v>365.53800000000001</v>
      </c>
      <c r="M62" s="70">
        <v>450002.76</v>
      </c>
      <c r="N62" s="85">
        <v>0.749</v>
      </c>
      <c r="O62" s="5">
        <v>0.11899999999999999</v>
      </c>
      <c r="P62" s="5">
        <v>1.41E-2</v>
      </c>
      <c r="Q62" s="85">
        <v>0.90700000000000003</v>
      </c>
      <c r="R62" s="3">
        <v>0.05</v>
      </c>
      <c r="S62" s="85">
        <v>0.76900000000000002</v>
      </c>
      <c r="T62" s="85">
        <v>1.6559999999999999</v>
      </c>
      <c r="U62" s="3">
        <v>0.28799999999999998</v>
      </c>
      <c r="V62" s="85">
        <v>8.6519999999999992</v>
      </c>
      <c r="W62" s="85">
        <v>2.9529999999999998</v>
      </c>
      <c r="X62" s="70">
        <v>34.472000000000001</v>
      </c>
      <c r="Y62" s="85">
        <v>13.012</v>
      </c>
      <c r="Z62" s="70">
        <v>60.710999999999999</v>
      </c>
      <c r="AA62" s="70">
        <v>12.391999999999999</v>
      </c>
      <c r="AB62" s="70">
        <v>115.239</v>
      </c>
      <c r="AC62" s="70">
        <v>24.591000000000001</v>
      </c>
      <c r="AD62" s="70">
        <v>7595.9440000000004</v>
      </c>
      <c r="AE62" s="3">
        <v>0.20300000000000001</v>
      </c>
      <c r="AF62" s="70">
        <v>14.16</v>
      </c>
      <c r="AG62" s="70">
        <v>28.131</v>
      </c>
    </row>
    <row r="63" spans="1:33" x14ac:dyDescent="0.25">
      <c r="A63" s="1" t="s">
        <v>1034</v>
      </c>
      <c r="B63" s="1" t="s">
        <v>124</v>
      </c>
      <c r="C63" s="1" t="s">
        <v>3043</v>
      </c>
      <c r="D63" s="1" t="s">
        <v>3110</v>
      </c>
      <c r="F63" s="5">
        <v>3.2000000000000003E-4</v>
      </c>
      <c r="G63" s="5">
        <v>32.9</v>
      </c>
      <c r="H63" s="5" t="s">
        <v>3065</v>
      </c>
      <c r="I63" s="70"/>
      <c r="J63" s="132">
        <v>1.16E-3</v>
      </c>
      <c r="K63" s="85">
        <v>0.54400000000000004</v>
      </c>
      <c r="L63" s="70">
        <v>970.20100000000002</v>
      </c>
      <c r="M63" s="70">
        <v>486039.30599999998</v>
      </c>
      <c r="N63" s="85">
        <v>2.6160000000000001</v>
      </c>
      <c r="O63" s="5">
        <v>7.4999999999999997E-2</v>
      </c>
      <c r="P63" s="5">
        <v>8.0599999999999995E-3</v>
      </c>
      <c r="Q63" s="85">
        <v>10.313000000000001</v>
      </c>
      <c r="R63" s="3">
        <v>0.13500000000000001</v>
      </c>
      <c r="S63" s="85">
        <v>2.5009999999999999</v>
      </c>
      <c r="T63" s="85">
        <v>4.4359999999999999</v>
      </c>
      <c r="U63" s="3">
        <v>0.51600000000000001</v>
      </c>
      <c r="V63" s="85">
        <v>22.811</v>
      </c>
      <c r="W63" s="85">
        <v>7.375</v>
      </c>
      <c r="X63" s="70">
        <v>86.606999999999999</v>
      </c>
      <c r="Y63" s="85">
        <v>33.893999999999998</v>
      </c>
      <c r="Z63" s="70">
        <v>160.71700000000001</v>
      </c>
      <c r="AA63" s="70">
        <v>32.597000000000001</v>
      </c>
      <c r="AB63" s="70">
        <v>302.214</v>
      </c>
      <c r="AC63" s="70">
        <v>62.82</v>
      </c>
      <c r="AD63" s="70">
        <v>9333.2039999999997</v>
      </c>
      <c r="AE63" s="3">
        <v>0.7</v>
      </c>
      <c r="AF63" s="70">
        <v>178.626</v>
      </c>
      <c r="AG63" s="70">
        <v>197.31299999999999</v>
      </c>
    </row>
    <row r="64" spans="1:33" x14ac:dyDescent="0.25">
      <c r="A64" s="1" t="s">
        <v>1034</v>
      </c>
      <c r="B64" s="1" t="s">
        <v>124</v>
      </c>
      <c r="C64" s="1" t="s">
        <v>3043</v>
      </c>
      <c r="D64" s="14" t="s">
        <v>3111</v>
      </c>
      <c r="F64" s="5">
        <v>6.5180000000000002E-2</v>
      </c>
      <c r="G64" s="5">
        <v>32.9</v>
      </c>
      <c r="H64" s="5" t="s">
        <v>3112</v>
      </c>
      <c r="I64" s="70"/>
      <c r="J64" s="132">
        <v>1.1100000000000001E-3</v>
      </c>
      <c r="K64" s="89">
        <v>1.1719999999999999</v>
      </c>
      <c r="L64" s="70">
        <v>820.03399999999999</v>
      </c>
      <c r="M64" s="70">
        <v>406747.56599999999</v>
      </c>
      <c r="N64" s="85">
        <v>2.1589999999999998</v>
      </c>
      <c r="O64" s="5">
        <v>2.1869999999999998</v>
      </c>
      <c r="P64" s="5">
        <v>0.37792999999999999</v>
      </c>
      <c r="Q64" s="85">
        <v>7.2889999999999997</v>
      </c>
      <c r="R64" s="3">
        <v>0.24399999999999999</v>
      </c>
      <c r="S64" s="85">
        <v>2.4780000000000002</v>
      </c>
      <c r="T64" s="85">
        <v>3.2629999999999999</v>
      </c>
      <c r="U64" s="3">
        <v>0.69799999999999995</v>
      </c>
      <c r="V64" s="85">
        <v>17.364999999999998</v>
      </c>
      <c r="W64" s="85">
        <v>5.9320000000000004</v>
      </c>
      <c r="X64" s="70">
        <v>72.575999999999993</v>
      </c>
      <c r="Y64" s="85">
        <v>28.702999999999999</v>
      </c>
      <c r="Z64" s="70">
        <v>133.52500000000001</v>
      </c>
      <c r="AA64" s="70">
        <v>26.972000000000001</v>
      </c>
      <c r="AB64" s="70">
        <v>252.304</v>
      </c>
      <c r="AC64" s="70">
        <v>52.116</v>
      </c>
      <c r="AD64" s="70">
        <v>7584.973</v>
      </c>
      <c r="AE64" s="3">
        <v>0.52400000000000002</v>
      </c>
      <c r="AF64" s="70">
        <v>96.760999999999996</v>
      </c>
      <c r="AG64" s="70">
        <v>122.003</v>
      </c>
    </row>
    <row r="65" spans="1:33" x14ac:dyDescent="0.25">
      <c r="A65" s="1" t="s">
        <v>1034</v>
      </c>
      <c r="B65" s="1" t="s">
        <v>124</v>
      </c>
      <c r="C65" s="1" t="s">
        <v>2997</v>
      </c>
      <c r="D65" s="1" t="s">
        <v>3113</v>
      </c>
      <c r="F65" s="5">
        <v>1.2999999999999999E-3</v>
      </c>
      <c r="G65" s="5">
        <v>32.9</v>
      </c>
      <c r="H65" s="5" t="s">
        <v>3009</v>
      </c>
      <c r="I65" s="70"/>
      <c r="J65" s="132">
        <v>1.9599999999999999E-3</v>
      </c>
      <c r="K65" s="85">
        <v>0.38800000000000001</v>
      </c>
      <c r="L65" s="70">
        <v>472.548</v>
      </c>
      <c r="M65" s="70">
        <v>437109.97600000002</v>
      </c>
      <c r="N65" s="85">
        <v>0.82499999999999996</v>
      </c>
      <c r="O65" s="5" t="s">
        <v>3114</v>
      </c>
      <c r="P65" s="5">
        <v>2.5680000000000001E-2</v>
      </c>
      <c r="Q65" s="85">
        <v>1.143</v>
      </c>
      <c r="R65" s="3">
        <v>0.05</v>
      </c>
      <c r="S65" s="85">
        <v>0.75900000000000001</v>
      </c>
      <c r="T65" s="85">
        <v>1.8260000000000001</v>
      </c>
      <c r="U65" s="3">
        <v>0.27600000000000002</v>
      </c>
      <c r="V65" s="85">
        <v>10.173999999999999</v>
      </c>
      <c r="W65" s="85">
        <v>3.4929999999999999</v>
      </c>
      <c r="X65" s="70">
        <v>42.316000000000003</v>
      </c>
      <c r="Y65" s="85">
        <v>16.690999999999999</v>
      </c>
      <c r="Z65" s="70">
        <v>80.192999999999998</v>
      </c>
      <c r="AA65" s="70">
        <v>16.559000000000001</v>
      </c>
      <c r="AB65" s="70">
        <v>156.66999999999999</v>
      </c>
      <c r="AC65" s="70">
        <v>33.168999999999997</v>
      </c>
      <c r="AD65" s="70">
        <v>7798.4250000000002</v>
      </c>
      <c r="AE65" s="3">
        <v>0.30599999999999999</v>
      </c>
      <c r="AF65" s="70">
        <v>19.408000000000001</v>
      </c>
      <c r="AG65" s="70">
        <v>42.064</v>
      </c>
    </row>
    <row r="66" spans="1:33" x14ac:dyDescent="0.25">
      <c r="A66" s="1" t="s">
        <v>1034</v>
      </c>
      <c r="B66" s="1" t="s">
        <v>124</v>
      </c>
      <c r="C66" s="1" t="s">
        <v>3033</v>
      </c>
      <c r="D66" s="1" t="s">
        <v>3115</v>
      </c>
      <c r="F66" s="5">
        <v>6.3000000000000003E-4</v>
      </c>
      <c r="G66" s="5">
        <v>32.9</v>
      </c>
      <c r="H66" s="5" t="s">
        <v>3116</v>
      </c>
      <c r="I66" s="70"/>
      <c r="J66" s="132">
        <v>1.66E-3</v>
      </c>
      <c r="K66" s="85">
        <v>0.32</v>
      </c>
      <c r="L66" s="70">
        <v>385.69</v>
      </c>
      <c r="M66" s="70">
        <v>489780.45500000002</v>
      </c>
      <c r="N66" s="85">
        <v>0.81100000000000005</v>
      </c>
      <c r="O66" s="5" t="s">
        <v>3117</v>
      </c>
      <c r="P66" s="5" t="s">
        <v>3118</v>
      </c>
      <c r="Q66" s="85">
        <v>0.91100000000000003</v>
      </c>
      <c r="R66" s="3">
        <v>2.7E-2</v>
      </c>
      <c r="S66" s="85">
        <v>0.38800000000000001</v>
      </c>
      <c r="T66" s="85">
        <v>0.92600000000000005</v>
      </c>
      <c r="U66" s="3">
        <v>0.183</v>
      </c>
      <c r="V66" s="85">
        <v>6.9770000000000003</v>
      </c>
      <c r="W66" s="85">
        <v>2.4980000000000002</v>
      </c>
      <c r="X66" s="70">
        <v>33.200000000000003</v>
      </c>
      <c r="Y66" s="85">
        <v>13.154999999999999</v>
      </c>
      <c r="Z66" s="70">
        <v>64.510000000000005</v>
      </c>
      <c r="AA66" s="70">
        <v>13.474</v>
      </c>
      <c r="AB66" s="70">
        <v>126.423</v>
      </c>
      <c r="AC66" s="70">
        <v>26.446999999999999</v>
      </c>
      <c r="AD66" s="70">
        <v>9498.777</v>
      </c>
      <c r="AE66" s="3">
        <v>0.32400000000000001</v>
      </c>
      <c r="AF66" s="70">
        <v>13.73</v>
      </c>
      <c r="AG66" s="70">
        <v>34.683</v>
      </c>
    </row>
    <row r="67" spans="1:33" x14ac:dyDescent="0.25">
      <c r="I67" s="70"/>
      <c r="K67" s="85"/>
      <c r="L67" s="70"/>
      <c r="M67" s="70"/>
      <c r="N67" s="85"/>
      <c r="Q67" s="85"/>
      <c r="R67" s="3"/>
      <c r="S67" s="85"/>
      <c r="T67" s="85"/>
      <c r="U67" s="3"/>
      <c r="V67" s="85"/>
      <c r="W67" s="85"/>
      <c r="X67" s="70"/>
      <c r="Y67" s="85"/>
      <c r="Z67" s="70"/>
      <c r="AA67" s="70"/>
      <c r="AB67" s="70"/>
      <c r="AC67" s="70"/>
      <c r="AD67" s="70"/>
      <c r="AE67" s="3"/>
      <c r="AF67" s="70"/>
      <c r="AG67" s="70"/>
    </row>
    <row r="68" spans="1:33" x14ac:dyDescent="0.25">
      <c r="A68" s="1" t="s">
        <v>1276</v>
      </c>
      <c r="B68" s="1" t="s">
        <v>1500</v>
      </c>
      <c r="C68" s="1" t="s">
        <v>3038</v>
      </c>
      <c r="D68" s="1" t="s">
        <v>3119</v>
      </c>
      <c r="F68" s="5" t="s">
        <v>3013</v>
      </c>
      <c r="G68" s="5">
        <v>32.9</v>
      </c>
      <c r="H68" s="5" t="s">
        <v>3009</v>
      </c>
      <c r="I68" s="70"/>
      <c r="J68" s="132">
        <v>9.3499999999999996E-4</v>
      </c>
      <c r="K68" s="85">
        <v>0.42299999999999999</v>
      </c>
      <c r="L68" s="70">
        <v>584.41499999999996</v>
      </c>
      <c r="M68" s="70">
        <v>421981.67499999999</v>
      </c>
      <c r="N68" s="85">
        <v>1.304</v>
      </c>
      <c r="O68" s="5" t="s">
        <v>3120</v>
      </c>
      <c r="P68" s="5">
        <v>3.2499999999999999E-3</v>
      </c>
      <c r="Q68" s="85">
        <v>1.5740000000000001</v>
      </c>
      <c r="R68" s="3">
        <v>2.8000000000000001E-2</v>
      </c>
      <c r="S68" s="85">
        <v>0.55100000000000005</v>
      </c>
      <c r="T68" s="85">
        <v>1.496</v>
      </c>
      <c r="U68" s="3">
        <v>0.16</v>
      </c>
      <c r="V68" s="85">
        <v>9.3740000000000006</v>
      </c>
      <c r="W68" s="85">
        <v>3.6589999999999998</v>
      </c>
      <c r="X68" s="70">
        <v>47.451000000000001</v>
      </c>
      <c r="Y68" s="85">
        <v>19.504000000000001</v>
      </c>
      <c r="Z68" s="70">
        <v>99.564999999999998</v>
      </c>
      <c r="AA68" s="70">
        <v>20.99</v>
      </c>
      <c r="AB68" s="70">
        <v>205.096</v>
      </c>
      <c r="AC68" s="70">
        <v>43.427</v>
      </c>
      <c r="AD68" s="70">
        <v>8924.4539999999997</v>
      </c>
      <c r="AE68" s="3">
        <v>0.53200000000000003</v>
      </c>
      <c r="AF68" s="70">
        <v>63.768999999999998</v>
      </c>
      <c r="AG68" s="70">
        <v>176.4</v>
      </c>
    </row>
    <row r="69" spans="1:33" x14ac:dyDescent="0.25">
      <c r="A69" s="1" t="s">
        <v>1276</v>
      </c>
      <c r="B69" s="1" t="s">
        <v>1500</v>
      </c>
      <c r="C69" s="1" t="s">
        <v>3000</v>
      </c>
      <c r="D69" s="1" t="s">
        <v>3121</v>
      </c>
      <c r="F69" s="5" t="s">
        <v>3013</v>
      </c>
      <c r="G69" s="5">
        <v>32.9</v>
      </c>
      <c r="H69" s="5" t="s">
        <v>3075</v>
      </c>
      <c r="I69" s="70"/>
      <c r="J69" s="132">
        <v>6.9899999999999997E-4</v>
      </c>
      <c r="K69" s="85">
        <v>0.52700000000000002</v>
      </c>
      <c r="L69" s="70">
        <v>1272.99</v>
      </c>
      <c r="M69" s="70">
        <v>413043.24400000001</v>
      </c>
      <c r="N69" s="85">
        <v>4.1619999999999999</v>
      </c>
      <c r="O69" s="5" t="s">
        <v>3122</v>
      </c>
      <c r="P69" s="5">
        <v>3.8600000000000001E-3</v>
      </c>
      <c r="Q69" s="85">
        <v>4.6520000000000001</v>
      </c>
      <c r="R69" s="3">
        <v>3.9E-2</v>
      </c>
      <c r="S69" s="85">
        <v>0.88900000000000001</v>
      </c>
      <c r="T69" s="85">
        <v>2.7109999999999999</v>
      </c>
      <c r="U69" s="3">
        <v>0.23400000000000001</v>
      </c>
      <c r="V69" s="85">
        <v>18.739000000000001</v>
      </c>
      <c r="W69" s="85">
        <v>7.4160000000000004</v>
      </c>
      <c r="X69" s="70">
        <v>100.91500000000001</v>
      </c>
      <c r="Y69" s="85">
        <v>42.313000000000002</v>
      </c>
      <c r="Z69" s="70">
        <v>215.63300000000001</v>
      </c>
      <c r="AA69" s="70">
        <v>45.860999999999997</v>
      </c>
      <c r="AB69" s="70">
        <v>443.584</v>
      </c>
      <c r="AC69" s="70">
        <v>92.861000000000004</v>
      </c>
      <c r="AD69" s="70">
        <v>9787.2870000000003</v>
      </c>
      <c r="AE69" s="3">
        <v>1.5309999999999999</v>
      </c>
      <c r="AF69" s="70">
        <v>173.70400000000001</v>
      </c>
      <c r="AG69" s="70">
        <v>440.03800000000001</v>
      </c>
    </row>
    <row r="70" spans="1:33" x14ac:dyDescent="0.25">
      <c r="A70" s="1" t="s">
        <v>1276</v>
      </c>
      <c r="B70" s="1" t="s">
        <v>1500</v>
      </c>
      <c r="C70" s="1" t="s">
        <v>3045</v>
      </c>
      <c r="D70" s="1" t="s">
        <v>3123</v>
      </c>
      <c r="F70" s="5">
        <v>4.4000000000000002E-4</v>
      </c>
      <c r="G70" s="5">
        <v>32.9</v>
      </c>
      <c r="H70" s="5" t="s">
        <v>3065</v>
      </c>
      <c r="I70" s="70"/>
      <c r="J70" s="132">
        <v>4.3100000000000001E-4</v>
      </c>
      <c r="K70" s="85">
        <v>0.58599999999999997</v>
      </c>
      <c r="L70" s="70">
        <v>1350.6690000000001</v>
      </c>
      <c r="M70" s="70">
        <v>404226.74099999998</v>
      </c>
      <c r="N70" s="85">
        <v>4.4820000000000002</v>
      </c>
      <c r="O70" s="5">
        <v>8.5000000000000006E-2</v>
      </c>
      <c r="P70" s="5">
        <v>3.1700000000000001E-3</v>
      </c>
      <c r="Q70" s="85">
        <v>5.3109999999999999</v>
      </c>
      <c r="R70" s="3">
        <v>4.1000000000000002E-2</v>
      </c>
      <c r="S70" s="85">
        <v>0.93200000000000005</v>
      </c>
      <c r="T70" s="85">
        <v>2.6890000000000001</v>
      </c>
      <c r="U70" s="3">
        <v>0.183</v>
      </c>
      <c r="V70" s="85">
        <v>19.207000000000001</v>
      </c>
      <c r="W70" s="85">
        <v>7.9450000000000003</v>
      </c>
      <c r="X70" s="70">
        <v>105.64100000000001</v>
      </c>
      <c r="Y70" s="85">
        <v>44.101999999999997</v>
      </c>
      <c r="Z70" s="70">
        <v>225.14599999999999</v>
      </c>
      <c r="AA70" s="70">
        <v>48.307000000000002</v>
      </c>
      <c r="AB70" s="70">
        <v>476.39800000000002</v>
      </c>
      <c r="AC70" s="70">
        <v>100.20099999999999</v>
      </c>
      <c r="AD70" s="70">
        <v>10272.084999999999</v>
      </c>
      <c r="AE70" s="3">
        <v>1.9730000000000001</v>
      </c>
      <c r="AF70" s="70">
        <v>273.01</v>
      </c>
      <c r="AG70" s="70">
        <v>687.54600000000005</v>
      </c>
    </row>
    <row r="71" spans="1:33" x14ac:dyDescent="0.25">
      <c r="A71" s="1" t="s">
        <v>1276</v>
      </c>
      <c r="B71" s="1" t="s">
        <v>1500</v>
      </c>
      <c r="C71" s="1" t="s">
        <v>3124</v>
      </c>
      <c r="D71" s="1" t="s">
        <v>3125</v>
      </c>
      <c r="F71" s="5">
        <v>6.0999999999999997E-4</v>
      </c>
      <c r="G71" s="5">
        <v>32.9</v>
      </c>
      <c r="H71" s="5" t="s">
        <v>3126</v>
      </c>
      <c r="I71" s="70"/>
      <c r="J71" s="132">
        <v>8.9899999999999995E-4</v>
      </c>
      <c r="K71" s="85">
        <v>0.72899999999999998</v>
      </c>
      <c r="L71" s="70">
        <v>2632.66</v>
      </c>
      <c r="M71" s="70">
        <v>427115.76400000002</v>
      </c>
      <c r="N71" s="85">
        <v>2.423</v>
      </c>
      <c r="O71" s="5" t="s">
        <v>3127</v>
      </c>
      <c r="P71" s="5">
        <v>2.7199999999999998E-2</v>
      </c>
      <c r="Q71" s="85">
        <v>6.1040000000000001</v>
      </c>
      <c r="R71" s="3">
        <v>0.34699999999999998</v>
      </c>
      <c r="S71" s="85">
        <v>5.9909999999999997</v>
      </c>
      <c r="T71" s="85">
        <v>11.874000000000001</v>
      </c>
      <c r="U71" s="3">
        <v>1.5189999999999999</v>
      </c>
      <c r="V71" s="85">
        <v>57.033000000000001</v>
      </c>
      <c r="W71" s="85">
        <v>19.456</v>
      </c>
      <c r="X71" s="70">
        <v>228.92099999999999</v>
      </c>
      <c r="Y71" s="85">
        <v>87.465000000000003</v>
      </c>
      <c r="Z71" s="70">
        <v>423.31700000000001</v>
      </c>
      <c r="AA71" s="70">
        <v>87.1</v>
      </c>
      <c r="AB71" s="70">
        <v>822.39599999999996</v>
      </c>
      <c r="AC71" s="70">
        <v>169.50200000000001</v>
      </c>
      <c r="AD71" s="70">
        <v>8121.5879999999997</v>
      </c>
      <c r="AE71" s="3">
        <v>0.79600000000000004</v>
      </c>
      <c r="AF71" s="70">
        <v>351.08600000000001</v>
      </c>
      <c r="AG71" s="70">
        <v>495.483</v>
      </c>
    </row>
    <row r="72" spans="1:33" x14ac:dyDescent="0.25">
      <c r="A72" s="1" t="s">
        <v>1276</v>
      </c>
      <c r="B72" s="1" t="s">
        <v>1500</v>
      </c>
      <c r="C72" s="1" t="s">
        <v>3082</v>
      </c>
      <c r="D72" s="14" t="s">
        <v>3128</v>
      </c>
      <c r="F72" s="5">
        <v>4.4999999999999999E-4</v>
      </c>
      <c r="G72" s="5">
        <v>32.9</v>
      </c>
      <c r="H72" s="5">
        <v>4.4999999999999998E-2</v>
      </c>
      <c r="I72" s="70"/>
      <c r="J72" s="132">
        <v>7.4200000000000004E-4</v>
      </c>
      <c r="K72" s="85">
        <v>0.98499999999999999</v>
      </c>
      <c r="L72" s="70">
        <v>2024.2660000000001</v>
      </c>
      <c r="M72" s="70">
        <v>514394.78200000001</v>
      </c>
      <c r="N72" s="85">
        <v>6.24</v>
      </c>
      <c r="O72" s="5" t="s">
        <v>3129</v>
      </c>
      <c r="P72" s="5">
        <v>0.80179</v>
      </c>
      <c r="Q72" s="85">
        <v>9.1890000000000001</v>
      </c>
      <c r="R72" s="3">
        <v>0.41699999999999998</v>
      </c>
      <c r="S72" s="85">
        <v>2.9359999999999999</v>
      </c>
      <c r="T72" s="85">
        <v>4.4249999999999998</v>
      </c>
      <c r="U72" s="3">
        <v>0.377</v>
      </c>
      <c r="V72" s="85">
        <v>30.568999999999999</v>
      </c>
      <c r="W72" s="85">
        <v>11.670999999999999</v>
      </c>
      <c r="X72" s="70">
        <v>162.42699999999999</v>
      </c>
      <c r="Y72" s="85">
        <v>67.378</v>
      </c>
      <c r="Z72" s="70">
        <v>340.36</v>
      </c>
      <c r="AA72" s="70">
        <v>70.945999999999998</v>
      </c>
      <c r="AB72" s="70">
        <v>677.76</v>
      </c>
      <c r="AC72" s="70">
        <v>140.80099999999999</v>
      </c>
      <c r="AD72" s="70">
        <v>12468.582</v>
      </c>
      <c r="AE72" s="3">
        <v>2.4300000000000002</v>
      </c>
      <c r="AF72" s="70">
        <v>368.71</v>
      </c>
      <c r="AG72" s="70">
        <v>825.89800000000002</v>
      </c>
    </row>
    <row r="73" spans="1:33" x14ac:dyDescent="0.25">
      <c r="A73" s="1" t="s">
        <v>1276</v>
      </c>
      <c r="B73" s="1" t="s">
        <v>1500</v>
      </c>
      <c r="C73" s="1" t="s">
        <v>3130</v>
      </c>
      <c r="D73" s="1" t="s">
        <v>3131</v>
      </c>
      <c r="F73" s="5">
        <v>7.2999999999999996E-4</v>
      </c>
      <c r="G73" s="5">
        <v>32.9</v>
      </c>
      <c r="H73" s="5" t="s">
        <v>3062</v>
      </c>
      <c r="I73" s="70"/>
      <c r="J73" s="132">
        <v>1E-3</v>
      </c>
      <c r="K73" s="85">
        <v>0.71399999999999997</v>
      </c>
      <c r="L73" s="70">
        <v>2320.761</v>
      </c>
      <c r="M73" s="70">
        <v>482747.66700000002</v>
      </c>
      <c r="N73" s="85">
        <v>2.2829999999999999</v>
      </c>
      <c r="O73" s="5" t="s">
        <v>3132</v>
      </c>
      <c r="P73" s="5">
        <v>2.8559999999999999E-2</v>
      </c>
      <c r="Q73" s="85">
        <v>5.5460000000000003</v>
      </c>
      <c r="R73" s="3">
        <v>0.316</v>
      </c>
      <c r="S73" s="85">
        <v>5.3959999999999999</v>
      </c>
      <c r="T73" s="85">
        <v>10.989000000000001</v>
      </c>
      <c r="U73" s="3">
        <v>1.3979999999999999</v>
      </c>
      <c r="V73" s="85">
        <v>52.673000000000002</v>
      </c>
      <c r="W73" s="85">
        <v>17.626000000000001</v>
      </c>
      <c r="X73" s="70">
        <v>203.31</v>
      </c>
      <c r="Y73" s="85">
        <v>76.483999999999995</v>
      </c>
      <c r="Z73" s="70">
        <v>363.6</v>
      </c>
      <c r="AA73" s="70">
        <v>72.631</v>
      </c>
      <c r="AB73" s="70">
        <v>681.83500000000004</v>
      </c>
      <c r="AC73" s="70">
        <v>136.88</v>
      </c>
      <c r="AD73" s="70">
        <v>9754.3019999999997</v>
      </c>
      <c r="AE73" s="3">
        <v>0.61199999999999999</v>
      </c>
      <c r="AF73" s="70">
        <v>323.79199999999997</v>
      </c>
      <c r="AG73" s="70">
        <v>408.245</v>
      </c>
    </row>
    <row r="74" spans="1:33" x14ac:dyDescent="0.25">
      <c r="A74" s="1" t="s">
        <v>1276</v>
      </c>
      <c r="B74" s="1" t="s">
        <v>1500</v>
      </c>
      <c r="C74" s="1" t="s">
        <v>3086</v>
      </c>
      <c r="D74" s="14" t="s">
        <v>3133</v>
      </c>
      <c r="F74" s="5" t="s">
        <v>3013</v>
      </c>
      <c r="G74" s="5">
        <v>32.9</v>
      </c>
      <c r="H74" s="5" t="s">
        <v>3116</v>
      </c>
      <c r="I74" s="70"/>
      <c r="J74" s="132">
        <v>5.5999999999999995E-4</v>
      </c>
      <c r="K74" s="85">
        <v>0.67300000000000004</v>
      </c>
      <c r="L74" s="70">
        <v>1279.2159999999999</v>
      </c>
      <c r="M74" s="70">
        <v>477026.45500000002</v>
      </c>
      <c r="N74" s="85">
        <v>3.706</v>
      </c>
      <c r="O74" s="5" t="s">
        <v>3134</v>
      </c>
      <c r="P74" s="5" t="s">
        <v>3118</v>
      </c>
      <c r="Q74" s="85">
        <v>5.125</v>
      </c>
      <c r="R74" s="3">
        <v>0.04</v>
      </c>
      <c r="S74" s="85">
        <v>0.88</v>
      </c>
      <c r="T74" s="85">
        <v>2.5659999999999998</v>
      </c>
      <c r="U74" s="3">
        <v>0.19400000000000001</v>
      </c>
      <c r="V74" s="85">
        <v>19.837</v>
      </c>
      <c r="W74" s="85">
        <v>7.5730000000000004</v>
      </c>
      <c r="X74" s="70">
        <v>99.629000000000005</v>
      </c>
      <c r="Y74" s="85">
        <v>41.164999999999999</v>
      </c>
      <c r="Z74" s="70">
        <v>203.23699999999999</v>
      </c>
      <c r="AA74" s="70">
        <v>43.188000000000002</v>
      </c>
      <c r="AB74" s="70">
        <v>422.07600000000002</v>
      </c>
      <c r="AC74" s="70">
        <v>88.400999999999996</v>
      </c>
      <c r="AD74" s="70">
        <v>12085.931</v>
      </c>
      <c r="AE74" s="3">
        <v>1.69</v>
      </c>
      <c r="AF74" s="70">
        <v>209.715</v>
      </c>
      <c r="AG74" s="70">
        <v>508.55500000000001</v>
      </c>
    </row>
    <row r="75" spans="1:33" x14ac:dyDescent="0.25">
      <c r="A75" s="1" t="s">
        <v>1276</v>
      </c>
      <c r="B75" s="1" t="s">
        <v>1500</v>
      </c>
      <c r="C75" s="1" t="s">
        <v>3015</v>
      </c>
      <c r="D75" s="1" t="s">
        <v>3135</v>
      </c>
      <c r="F75" s="5">
        <v>4.4999999999999999E-4</v>
      </c>
      <c r="G75" s="5">
        <v>32.9</v>
      </c>
      <c r="H75" s="5" t="s">
        <v>3109</v>
      </c>
      <c r="I75" s="70"/>
      <c r="J75" s="132">
        <v>7.3999999999999999E-4</v>
      </c>
      <c r="K75" s="85">
        <v>0.59299999999999997</v>
      </c>
      <c r="L75" s="70">
        <v>1444.798</v>
      </c>
      <c r="M75" s="70">
        <v>428600.09399999998</v>
      </c>
      <c r="N75" s="85">
        <v>3.206</v>
      </c>
      <c r="O75" s="5" t="s">
        <v>3136</v>
      </c>
      <c r="P75" s="5">
        <v>7.8899999999999994E-3</v>
      </c>
      <c r="Q75" s="85">
        <v>4.1520000000000001</v>
      </c>
      <c r="R75" s="3">
        <v>7.5999999999999998E-2</v>
      </c>
      <c r="S75" s="85">
        <v>1.4039999999999999</v>
      </c>
      <c r="T75" s="85">
        <v>3.665</v>
      </c>
      <c r="U75" s="3">
        <v>0.28499999999999998</v>
      </c>
      <c r="V75" s="85">
        <v>24.643999999999998</v>
      </c>
      <c r="W75" s="85">
        <v>9.2720000000000002</v>
      </c>
      <c r="X75" s="70">
        <v>120.783</v>
      </c>
      <c r="Y75" s="85">
        <v>48.95</v>
      </c>
      <c r="Z75" s="70">
        <v>238.15100000000001</v>
      </c>
      <c r="AA75" s="70">
        <v>49.363999999999997</v>
      </c>
      <c r="AB75" s="70">
        <v>465.21199999999999</v>
      </c>
      <c r="AC75" s="70">
        <v>94.825000000000003</v>
      </c>
      <c r="AD75" s="70">
        <v>9459.6560000000009</v>
      </c>
      <c r="AE75" s="3">
        <v>1.113</v>
      </c>
      <c r="AF75" s="70">
        <v>205.74</v>
      </c>
      <c r="AG75" s="70">
        <v>444.73500000000001</v>
      </c>
    </row>
    <row r="76" spans="1:33" x14ac:dyDescent="0.25">
      <c r="A76" s="1" t="s">
        <v>1276</v>
      </c>
      <c r="B76" s="1" t="s">
        <v>1500</v>
      </c>
      <c r="C76" s="1" t="s">
        <v>3137</v>
      </c>
      <c r="D76" s="1" t="s">
        <v>3138</v>
      </c>
      <c r="F76" s="5">
        <v>4.4999999999999999E-4</v>
      </c>
      <c r="G76" s="5">
        <v>32.9</v>
      </c>
      <c r="H76" s="5" t="s">
        <v>3109</v>
      </c>
      <c r="I76" s="70"/>
      <c r="J76" s="132">
        <v>5.9000000000000003E-4</v>
      </c>
      <c r="K76" s="85">
        <v>0.67100000000000004</v>
      </c>
      <c r="L76" s="70">
        <v>1616.5150000000001</v>
      </c>
      <c r="M76" s="70">
        <v>439884.53600000002</v>
      </c>
      <c r="N76" s="85">
        <v>3.7309999999999999</v>
      </c>
      <c r="O76" s="5" t="s">
        <v>3139</v>
      </c>
      <c r="P76" s="5">
        <v>4.4099999999999999E-3</v>
      </c>
      <c r="Q76" s="85">
        <v>2.847</v>
      </c>
      <c r="R76" s="3">
        <v>3.9E-2</v>
      </c>
      <c r="S76" s="85">
        <v>0.88900000000000001</v>
      </c>
      <c r="T76" s="85">
        <v>2.99</v>
      </c>
      <c r="U76" s="3">
        <v>0.17599999999999999</v>
      </c>
      <c r="V76" s="85">
        <v>23.454999999999998</v>
      </c>
      <c r="W76" s="85">
        <v>9.4969999999999999</v>
      </c>
      <c r="X76" s="70">
        <v>129.53200000000001</v>
      </c>
      <c r="Y76" s="85">
        <v>54.607999999999997</v>
      </c>
      <c r="Z76" s="70">
        <v>276.41899999999998</v>
      </c>
      <c r="AA76" s="70">
        <v>59.218000000000004</v>
      </c>
      <c r="AB76" s="70">
        <v>575.46100000000001</v>
      </c>
      <c r="AC76" s="70">
        <v>118.756</v>
      </c>
      <c r="AD76" s="70">
        <v>11703.813</v>
      </c>
      <c r="AE76" s="3">
        <v>1.861</v>
      </c>
      <c r="AF76" s="70">
        <v>149.29499999999999</v>
      </c>
      <c r="AG76" s="70">
        <v>629.54200000000003</v>
      </c>
    </row>
    <row r="77" spans="1:33" x14ac:dyDescent="0.25">
      <c r="A77" s="1" t="s">
        <v>1276</v>
      </c>
      <c r="B77" s="1" t="s">
        <v>1500</v>
      </c>
      <c r="C77" s="1" t="s">
        <v>3021</v>
      </c>
      <c r="D77" s="1" t="s">
        <v>3140</v>
      </c>
      <c r="F77" s="5">
        <v>1.8E-3</v>
      </c>
      <c r="G77" s="5">
        <v>32.9</v>
      </c>
      <c r="H77" s="5" t="s">
        <v>3077</v>
      </c>
      <c r="I77" s="70"/>
      <c r="J77" s="132">
        <v>2.1900000000000001E-3</v>
      </c>
      <c r="K77" s="85">
        <v>0.755</v>
      </c>
      <c r="L77" s="70">
        <v>1199.3430000000001</v>
      </c>
      <c r="M77" s="70">
        <v>438333.61700000003</v>
      </c>
      <c r="N77" s="85">
        <v>3.7869999999999999</v>
      </c>
      <c r="O77" s="5">
        <v>0.11899999999999999</v>
      </c>
      <c r="P77" s="5">
        <v>7.26E-3</v>
      </c>
      <c r="Q77" s="85">
        <v>3.2149999999999999</v>
      </c>
      <c r="R77" s="3">
        <v>3.1E-2</v>
      </c>
      <c r="S77" s="85">
        <v>0.51</v>
      </c>
      <c r="T77" s="85">
        <v>1.8480000000000001</v>
      </c>
      <c r="U77" s="3">
        <v>0.17499999999999999</v>
      </c>
      <c r="V77" s="85">
        <v>14.593</v>
      </c>
      <c r="W77" s="85">
        <v>6.1239999999999997</v>
      </c>
      <c r="X77" s="70">
        <v>86.606999999999999</v>
      </c>
      <c r="Y77" s="85">
        <v>38.197000000000003</v>
      </c>
      <c r="Z77" s="70">
        <v>210.03200000000001</v>
      </c>
      <c r="AA77" s="70">
        <v>48.593000000000004</v>
      </c>
      <c r="AB77" s="70">
        <v>508.73899999999998</v>
      </c>
      <c r="AC77" s="70">
        <v>111.18600000000001</v>
      </c>
      <c r="AD77" s="70">
        <v>11286.706</v>
      </c>
      <c r="AE77" s="3">
        <v>1.8939999999999999</v>
      </c>
      <c r="AF77" s="70">
        <v>145.44999999999999</v>
      </c>
      <c r="AG77" s="70">
        <v>697.90200000000004</v>
      </c>
    </row>
    <row r="78" spans="1:33" x14ac:dyDescent="0.25">
      <c r="A78" s="1" t="s">
        <v>1276</v>
      </c>
      <c r="B78" s="1" t="s">
        <v>1500</v>
      </c>
      <c r="C78" s="1" t="s">
        <v>3089</v>
      </c>
      <c r="D78" s="1" t="s">
        <v>3141</v>
      </c>
      <c r="F78" s="5" t="s">
        <v>3013</v>
      </c>
      <c r="G78" s="5">
        <v>32.9</v>
      </c>
      <c r="H78" s="5" t="s">
        <v>3099</v>
      </c>
      <c r="I78" s="70"/>
      <c r="J78" s="132">
        <v>5.5999999999999995E-4</v>
      </c>
      <c r="K78" s="85">
        <v>0.623</v>
      </c>
      <c r="L78" s="70">
        <v>1481.441</v>
      </c>
      <c r="M78" s="70">
        <v>484465.67200000002</v>
      </c>
      <c r="N78" s="85">
        <v>1.831</v>
      </c>
      <c r="O78" s="5" t="s">
        <v>3142</v>
      </c>
      <c r="P78" s="5">
        <v>4.3400000000000001E-3</v>
      </c>
      <c r="Q78" s="85">
        <v>4.3079999999999998</v>
      </c>
      <c r="R78" s="3">
        <v>9.6000000000000002E-2</v>
      </c>
      <c r="S78" s="85">
        <v>1.9239999999999999</v>
      </c>
      <c r="T78" s="85">
        <v>4.6509999999999998</v>
      </c>
      <c r="U78" s="3">
        <v>0.38100000000000001</v>
      </c>
      <c r="V78" s="85">
        <v>29.652999999999999</v>
      </c>
      <c r="W78" s="85">
        <v>10.741</v>
      </c>
      <c r="X78" s="70">
        <v>132.27099999999999</v>
      </c>
      <c r="Y78" s="85">
        <v>51.661999999999999</v>
      </c>
      <c r="Z78" s="70">
        <v>244.441</v>
      </c>
      <c r="AA78" s="70">
        <v>48.969000000000001</v>
      </c>
      <c r="AB78" s="70">
        <v>448.82900000000001</v>
      </c>
      <c r="AC78" s="70">
        <v>90.471999999999994</v>
      </c>
      <c r="AD78" s="70">
        <v>12151.199000000001</v>
      </c>
      <c r="AE78" s="3">
        <v>0.95</v>
      </c>
      <c r="AF78" s="70">
        <v>161.02600000000001</v>
      </c>
      <c r="AG78" s="70">
        <v>343.93700000000001</v>
      </c>
    </row>
    <row r="79" spans="1:33" x14ac:dyDescent="0.25">
      <c r="I79" s="70"/>
      <c r="K79" s="85"/>
      <c r="L79" s="70"/>
      <c r="M79" s="70"/>
      <c r="N79" s="85"/>
      <c r="Q79" s="85"/>
      <c r="R79" s="3"/>
      <c r="S79" s="85"/>
      <c r="T79" s="85"/>
      <c r="U79" s="3"/>
      <c r="V79" s="85"/>
      <c r="W79" s="85"/>
      <c r="X79" s="70"/>
      <c r="Y79" s="85"/>
      <c r="Z79" s="70"/>
      <c r="AA79" s="70"/>
      <c r="AB79" s="70"/>
      <c r="AC79" s="70"/>
      <c r="AD79" s="70"/>
      <c r="AE79" s="3"/>
      <c r="AF79" s="70"/>
      <c r="AG79" s="70"/>
    </row>
    <row r="80" spans="1:33" x14ac:dyDescent="0.25">
      <c r="A80" s="1" t="s">
        <v>1596</v>
      </c>
      <c r="B80" s="1" t="s">
        <v>241</v>
      </c>
      <c r="C80" s="1" t="s">
        <v>3033</v>
      </c>
      <c r="D80" s="1" t="s">
        <v>3143</v>
      </c>
      <c r="F80" s="5">
        <v>5.62E-3</v>
      </c>
      <c r="G80" s="5">
        <v>32.9</v>
      </c>
      <c r="H80" s="5" t="s">
        <v>3077</v>
      </c>
      <c r="I80" s="70"/>
      <c r="J80" s="132">
        <v>5.1000000000000004E-4</v>
      </c>
      <c r="K80" s="85">
        <v>0.64500000000000002</v>
      </c>
      <c r="L80" s="70">
        <v>1434.972</v>
      </c>
      <c r="M80" s="70">
        <v>452826.01699999999</v>
      </c>
      <c r="N80" s="85">
        <v>4.7489999999999997</v>
      </c>
      <c r="O80" s="5" t="s">
        <v>3144</v>
      </c>
      <c r="P80" s="5">
        <v>1.2869999999999999E-2</v>
      </c>
      <c r="Q80" s="85">
        <v>5.4539999999999997</v>
      </c>
      <c r="R80" s="3">
        <v>5.5E-2</v>
      </c>
      <c r="S80" s="85">
        <v>1.298</v>
      </c>
      <c r="T80" s="85">
        <v>3.633</v>
      </c>
      <c r="U80" s="3">
        <v>0.112</v>
      </c>
      <c r="V80" s="85">
        <v>24.469000000000001</v>
      </c>
      <c r="W80" s="85">
        <v>9.6180000000000003</v>
      </c>
      <c r="X80" s="70">
        <v>126.277</v>
      </c>
      <c r="Y80" s="85">
        <v>48.807000000000002</v>
      </c>
      <c r="Z80" s="70">
        <v>237.547</v>
      </c>
      <c r="AA80" s="70">
        <v>47.164000000000001</v>
      </c>
      <c r="AB80" s="70">
        <v>420.51400000000001</v>
      </c>
      <c r="AC80" s="70">
        <v>83.760999999999996</v>
      </c>
      <c r="AD80" s="70">
        <v>11643.14</v>
      </c>
      <c r="AE80" s="3">
        <v>1.744</v>
      </c>
      <c r="AF80" s="70">
        <v>231.179</v>
      </c>
      <c r="AG80" s="70">
        <v>484.15899999999999</v>
      </c>
    </row>
    <row r="81" spans="1:33" x14ac:dyDescent="0.25">
      <c r="A81" s="1" t="s">
        <v>1596</v>
      </c>
      <c r="B81" s="1" t="s">
        <v>241</v>
      </c>
      <c r="C81" s="1" t="s">
        <v>3038</v>
      </c>
      <c r="D81" s="1" t="s">
        <v>3145</v>
      </c>
      <c r="F81" s="5" t="s">
        <v>3013</v>
      </c>
      <c r="G81" s="5">
        <v>32.9</v>
      </c>
      <c r="H81" s="5" t="s">
        <v>3029</v>
      </c>
      <c r="I81" s="70"/>
      <c r="J81" s="132">
        <v>1.42E-3</v>
      </c>
      <c r="K81" s="85">
        <v>0.60499999999999998</v>
      </c>
      <c r="L81" s="70">
        <v>1639.357</v>
      </c>
      <c r="M81" s="70">
        <v>455084.80699999997</v>
      </c>
      <c r="N81" s="85">
        <v>1.883</v>
      </c>
      <c r="O81" s="5" t="s">
        <v>3146</v>
      </c>
      <c r="P81" s="5">
        <v>1.325E-2</v>
      </c>
      <c r="Q81" s="85">
        <v>2.4860000000000002</v>
      </c>
      <c r="R81" s="3">
        <v>0.19800000000000001</v>
      </c>
      <c r="S81" s="85">
        <v>3.5150000000000001</v>
      </c>
      <c r="T81" s="85">
        <v>7.016</v>
      </c>
      <c r="U81" s="3">
        <v>0.52500000000000002</v>
      </c>
      <c r="V81" s="85">
        <v>40.335000000000001</v>
      </c>
      <c r="W81" s="85">
        <v>13.348000000000001</v>
      </c>
      <c r="X81" s="70">
        <v>161.678</v>
      </c>
      <c r="Y81" s="85">
        <v>59.911999999999999</v>
      </c>
      <c r="Z81" s="70">
        <v>271.928</v>
      </c>
      <c r="AA81" s="70">
        <v>52.097999999999999</v>
      </c>
      <c r="AB81" s="70">
        <v>461.53199999999998</v>
      </c>
      <c r="AC81" s="70">
        <v>91.248000000000005</v>
      </c>
      <c r="AD81" s="70">
        <v>9952.4060000000009</v>
      </c>
      <c r="AE81" s="3">
        <v>0.58099999999999996</v>
      </c>
      <c r="AF81" s="70">
        <v>116.997</v>
      </c>
      <c r="AG81" s="70">
        <v>200.74700000000001</v>
      </c>
    </row>
    <row r="82" spans="1:33" x14ac:dyDescent="0.25">
      <c r="A82" s="1" t="s">
        <v>1596</v>
      </c>
      <c r="B82" s="1" t="s">
        <v>241</v>
      </c>
      <c r="C82" s="1" t="s">
        <v>3011</v>
      </c>
      <c r="D82" s="1" t="s">
        <v>3147</v>
      </c>
      <c r="F82" s="5" t="s">
        <v>3013</v>
      </c>
      <c r="G82" s="5">
        <v>32.9</v>
      </c>
      <c r="H82" s="5" t="s">
        <v>3148</v>
      </c>
      <c r="I82" s="70"/>
      <c r="J82" s="132">
        <v>5.9999999999999995E-4</v>
      </c>
      <c r="K82" s="85">
        <v>0.70499999999999996</v>
      </c>
      <c r="L82" s="70">
        <v>1836.982</v>
      </c>
      <c r="M82" s="70">
        <v>483300.93699999998</v>
      </c>
      <c r="N82" s="85">
        <v>2.7330000000000001</v>
      </c>
      <c r="O82" s="5" t="s">
        <v>3149</v>
      </c>
      <c r="P82" s="5">
        <v>6.9199999999999999E-3</v>
      </c>
      <c r="Q82" s="85">
        <v>6.0069999999999997</v>
      </c>
      <c r="R82" s="3">
        <v>0.156</v>
      </c>
      <c r="S82" s="85">
        <v>3.0139999999999998</v>
      </c>
      <c r="T82" s="85">
        <v>7.1440000000000001</v>
      </c>
      <c r="U82" s="3">
        <v>0.38200000000000001</v>
      </c>
      <c r="V82" s="85">
        <v>40.718000000000004</v>
      </c>
      <c r="W82" s="85">
        <v>14.143000000000001</v>
      </c>
      <c r="X82" s="70">
        <v>171.624</v>
      </c>
      <c r="Y82" s="85">
        <v>63.994</v>
      </c>
      <c r="Z82" s="70">
        <v>291.93099999999998</v>
      </c>
      <c r="AA82" s="70">
        <v>56.436</v>
      </c>
      <c r="AB82" s="70">
        <v>494.23399999999998</v>
      </c>
      <c r="AC82" s="70">
        <v>96.251000000000005</v>
      </c>
      <c r="AD82" s="70">
        <v>10882.89</v>
      </c>
      <c r="AE82" s="3">
        <v>0.86</v>
      </c>
      <c r="AF82" s="70">
        <v>207.642</v>
      </c>
      <c r="AG82" s="70">
        <v>337.303</v>
      </c>
    </row>
    <row r="83" spans="1:33" x14ac:dyDescent="0.25">
      <c r="A83" s="1" t="s">
        <v>1596</v>
      </c>
      <c r="B83" s="1" t="s">
        <v>241</v>
      </c>
      <c r="C83" s="1" t="s">
        <v>3086</v>
      </c>
      <c r="D83" s="14" t="s">
        <v>3150</v>
      </c>
      <c r="F83" s="5">
        <v>1.14E-3</v>
      </c>
      <c r="G83" s="5">
        <v>32.9</v>
      </c>
      <c r="H83" s="5" t="s">
        <v>3151</v>
      </c>
      <c r="I83" s="70"/>
      <c r="J83" s="132">
        <v>4.0000000000000002E-4</v>
      </c>
      <c r="K83" s="85">
        <v>0.56499999999999995</v>
      </c>
      <c r="L83" s="70">
        <v>868.31500000000005</v>
      </c>
      <c r="M83" s="70">
        <v>386131.62400000001</v>
      </c>
      <c r="N83" s="85">
        <v>2.4630000000000001</v>
      </c>
      <c r="O83" s="5" t="s">
        <v>3152</v>
      </c>
      <c r="P83" s="5" t="s">
        <v>3153</v>
      </c>
      <c r="Q83" s="85">
        <v>2.9620000000000002</v>
      </c>
      <c r="R83" s="3">
        <v>3.6999999999999998E-2</v>
      </c>
      <c r="S83" s="85">
        <v>0.64500000000000002</v>
      </c>
      <c r="T83" s="85">
        <v>2.2749999999999999</v>
      </c>
      <c r="U83" s="3">
        <v>9.9000000000000005E-2</v>
      </c>
      <c r="V83" s="85">
        <v>15.510999999999999</v>
      </c>
      <c r="W83" s="85">
        <v>6.1639999999999997</v>
      </c>
      <c r="X83" s="70">
        <v>77.272000000000006</v>
      </c>
      <c r="Y83" s="85">
        <v>30.385000000000002</v>
      </c>
      <c r="Z83" s="70">
        <v>146.65199999999999</v>
      </c>
      <c r="AA83" s="70">
        <v>29.565999999999999</v>
      </c>
      <c r="AB83" s="70">
        <v>274.71100000000001</v>
      </c>
      <c r="AC83" s="70">
        <v>54.567999999999998</v>
      </c>
      <c r="AD83" s="70">
        <v>9745.8050000000003</v>
      </c>
      <c r="AE83" s="3">
        <v>0.86</v>
      </c>
      <c r="AF83" s="70">
        <v>92.828999999999994</v>
      </c>
      <c r="AG83" s="70">
        <v>226.548</v>
      </c>
    </row>
    <row r="84" spans="1:33" x14ac:dyDescent="0.25">
      <c r="A84" s="1" t="s">
        <v>1567</v>
      </c>
      <c r="B84" s="1" t="s">
        <v>241</v>
      </c>
      <c r="C84" s="1" t="s">
        <v>3154</v>
      </c>
      <c r="D84" s="1" t="s">
        <v>3155</v>
      </c>
      <c r="F84" s="5">
        <v>3.1E-4</v>
      </c>
      <c r="G84" s="5">
        <v>32.9</v>
      </c>
      <c r="H84" s="5">
        <v>3.1E-2</v>
      </c>
      <c r="I84" s="70">
        <v>733.28</v>
      </c>
      <c r="J84" s="5">
        <v>8.8999999999999995E-4</v>
      </c>
      <c r="K84" s="85">
        <v>0.28999999999999998</v>
      </c>
      <c r="L84" s="70">
        <v>1503.6590000000001</v>
      </c>
      <c r="M84" s="70">
        <v>393488.74900000001</v>
      </c>
      <c r="N84" s="85">
        <v>0.77400000000000002</v>
      </c>
      <c r="O84" s="5" t="s">
        <v>3010</v>
      </c>
      <c r="P84" s="5">
        <v>8.9999999999999993E-3</v>
      </c>
      <c r="Q84" s="85">
        <v>2.762</v>
      </c>
      <c r="R84" s="3">
        <v>0.21199999999999999</v>
      </c>
      <c r="S84" s="85">
        <v>3.347</v>
      </c>
      <c r="T84" s="85">
        <v>6.84</v>
      </c>
      <c r="U84" s="3">
        <v>0.42299999999999999</v>
      </c>
      <c r="V84" s="85">
        <v>37.97</v>
      </c>
      <c r="W84" s="85">
        <v>12.365</v>
      </c>
      <c r="X84" s="70">
        <v>143.86099999999999</v>
      </c>
      <c r="Y84" s="85">
        <v>52.887</v>
      </c>
      <c r="Z84" s="70">
        <v>232.58199999999999</v>
      </c>
      <c r="AA84" s="70">
        <v>44.543999999999997</v>
      </c>
      <c r="AB84" s="70">
        <v>391.97300000000001</v>
      </c>
      <c r="AC84" s="70">
        <v>74.790000000000006</v>
      </c>
      <c r="AD84" s="70">
        <v>8081.4409999999998</v>
      </c>
      <c r="AE84" s="3">
        <v>0.38800000000000001</v>
      </c>
      <c r="AF84" s="70">
        <v>120.914</v>
      </c>
      <c r="AG84" s="70">
        <v>176.25200000000001</v>
      </c>
    </row>
    <row r="85" spans="1:33" x14ac:dyDescent="0.25">
      <c r="A85" s="1" t="s">
        <v>1567</v>
      </c>
      <c r="B85" s="1" t="s">
        <v>241</v>
      </c>
      <c r="C85" s="1" t="s">
        <v>3033</v>
      </c>
      <c r="D85" s="14" t="s">
        <v>3156</v>
      </c>
      <c r="F85" s="5">
        <v>5.3670000000000002E-2</v>
      </c>
      <c r="G85" s="5">
        <v>32.9</v>
      </c>
      <c r="H85" s="5">
        <v>5.5E-2</v>
      </c>
      <c r="I85" s="70">
        <v>926.875</v>
      </c>
      <c r="J85" s="5">
        <v>1.5399999999999999E-3</v>
      </c>
      <c r="K85" s="89">
        <v>6.484</v>
      </c>
      <c r="L85" s="70">
        <v>3013.6030000000001</v>
      </c>
      <c r="M85" s="70">
        <v>426506.348</v>
      </c>
      <c r="N85" s="89">
        <v>14.686</v>
      </c>
      <c r="O85" s="88">
        <v>24.853000000000002</v>
      </c>
      <c r="P85" s="88">
        <v>13.906000000000001</v>
      </c>
      <c r="Q85" s="89">
        <v>16.558</v>
      </c>
      <c r="R85" s="15">
        <v>6.125</v>
      </c>
      <c r="S85" s="89">
        <v>29.876000000000001</v>
      </c>
      <c r="T85" s="89">
        <v>18.716999999999999</v>
      </c>
      <c r="U85" s="15">
        <v>1.831</v>
      </c>
      <c r="V85" s="89">
        <v>56.231999999999999</v>
      </c>
      <c r="W85" s="89">
        <v>22.038</v>
      </c>
      <c r="X85" s="131">
        <v>282.23200000000003</v>
      </c>
      <c r="Y85" s="89">
        <v>105.791</v>
      </c>
      <c r="Z85" s="131">
        <v>490.19099999999997</v>
      </c>
      <c r="AA85" s="131">
        <v>98.525000000000006</v>
      </c>
      <c r="AB85" s="131">
        <v>873.46400000000006</v>
      </c>
      <c r="AC85" s="131">
        <v>161.911</v>
      </c>
      <c r="AD85" s="70">
        <v>10799.501</v>
      </c>
      <c r="AE85" s="3">
        <v>5.24</v>
      </c>
      <c r="AF85" s="70">
        <v>555.06200000000001</v>
      </c>
      <c r="AG85" s="70">
        <v>1129.453</v>
      </c>
    </row>
    <row r="86" spans="1:33" x14ac:dyDescent="0.25">
      <c r="A86" s="1" t="s">
        <v>1567</v>
      </c>
      <c r="B86" s="1" t="s">
        <v>241</v>
      </c>
      <c r="C86" s="1" t="s">
        <v>3000</v>
      </c>
      <c r="D86" s="14" t="s">
        <v>3157</v>
      </c>
      <c r="F86" s="5">
        <v>1.5859999999999999E-2</v>
      </c>
      <c r="G86" s="5">
        <v>32.9</v>
      </c>
      <c r="H86" s="5" t="s">
        <v>3084</v>
      </c>
      <c r="I86" s="70">
        <v>908.79100000000005</v>
      </c>
      <c r="J86" s="5">
        <v>5.0000000000000001E-4</v>
      </c>
      <c r="K86" s="85">
        <v>1.131</v>
      </c>
      <c r="L86" s="70">
        <v>2164.6019999999999</v>
      </c>
      <c r="M86" s="70">
        <v>422546.42300000001</v>
      </c>
      <c r="N86" s="85">
        <v>4.6210000000000004</v>
      </c>
      <c r="O86" s="5">
        <v>2.67</v>
      </c>
      <c r="P86" s="5">
        <v>1.331</v>
      </c>
      <c r="Q86" s="85">
        <v>4.3819999999999997</v>
      </c>
      <c r="R86" s="3">
        <v>0.73299999999999998</v>
      </c>
      <c r="S86" s="85">
        <v>4.1920000000000002</v>
      </c>
      <c r="T86" s="85">
        <v>5.218</v>
      </c>
      <c r="U86" s="3">
        <v>0.70599999999999996</v>
      </c>
      <c r="V86" s="85">
        <v>33.215000000000003</v>
      </c>
      <c r="W86" s="85">
        <v>13.803000000000001</v>
      </c>
      <c r="X86" s="70">
        <v>182.97800000000001</v>
      </c>
      <c r="Y86" s="85">
        <v>74.370999999999995</v>
      </c>
      <c r="Z86" s="70">
        <v>352.86099999999999</v>
      </c>
      <c r="AA86" s="70">
        <v>72.070999999999998</v>
      </c>
      <c r="AB86" s="70">
        <v>656.59900000000005</v>
      </c>
      <c r="AC86" s="70">
        <v>126.345</v>
      </c>
      <c r="AD86" s="70">
        <v>12009.132</v>
      </c>
      <c r="AE86" s="3">
        <v>2.419</v>
      </c>
      <c r="AF86" s="70">
        <v>261.14600000000002</v>
      </c>
      <c r="AG86" s="70">
        <v>778.69100000000003</v>
      </c>
    </row>
    <row r="87" spans="1:33" x14ac:dyDescent="0.25">
      <c r="A87" s="1" t="s">
        <v>1567</v>
      </c>
      <c r="B87" s="1" t="s">
        <v>241</v>
      </c>
      <c r="C87" s="1" t="s">
        <v>3124</v>
      </c>
      <c r="D87" s="14" t="s">
        <v>3158</v>
      </c>
      <c r="F87" s="5">
        <v>0.25007000000000001</v>
      </c>
      <c r="G87" s="5">
        <v>32.9</v>
      </c>
      <c r="H87" s="5">
        <v>2.3740000000000001</v>
      </c>
      <c r="I87" s="70">
        <v>717.11699999999996</v>
      </c>
      <c r="J87" s="5">
        <v>1.3500000000000001E-3</v>
      </c>
      <c r="K87" s="89">
        <v>15.058</v>
      </c>
      <c r="L87" s="131">
        <v>987.34199999999998</v>
      </c>
      <c r="M87" s="70">
        <v>378464.853</v>
      </c>
      <c r="N87" s="85">
        <v>1.81</v>
      </c>
      <c r="O87" s="88">
        <v>8.1170000000000009</v>
      </c>
      <c r="P87" s="88">
        <v>49.783999999999999</v>
      </c>
      <c r="Q87" s="89">
        <v>141.91999999999999</v>
      </c>
      <c r="R87" s="15">
        <v>22.614999999999998</v>
      </c>
      <c r="S87" s="89">
        <v>120.68300000000001</v>
      </c>
      <c r="T87" s="89">
        <v>42.576999999999998</v>
      </c>
      <c r="U87" s="15">
        <v>2.17</v>
      </c>
      <c r="V87" s="89">
        <v>63.658000000000001</v>
      </c>
      <c r="W87" s="89">
        <v>12.49</v>
      </c>
      <c r="X87" s="131">
        <v>108.045</v>
      </c>
      <c r="Y87" s="89">
        <v>33.777999999999999</v>
      </c>
      <c r="Z87" s="131">
        <v>144.46899999999999</v>
      </c>
      <c r="AA87" s="131">
        <v>27.512</v>
      </c>
      <c r="AB87" s="131">
        <v>245.017</v>
      </c>
      <c r="AC87" s="131">
        <v>47.703000000000003</v>
      </c>
      <c r="AD87" s="70">
        <v>8981.9449999999997</v>
      </c>
      <c r="AE87" s="3">
        <v>0.80700000000000005</v>
      </c>
      <c r="AF87" s="70">
        <v>113.416</v>
      </c>
      <c r="AG87" s="70">
        <v>183.57599999999999</v>
      </c>
    </row>
    <row r="88" spans="1:33" x14ac:dyDescent="0.25">
      <c r="A88" s="1" t="s">
        <v>1567</v>
      </c>
      <c r="B88" s="1" t="s">
        <v>241</v>
      </c>
      <c r="C88" s="1" t="s">
        <v>3130</v>
      </c>
      <c r="D88" s="14" t="s">
        <v>3159</v>
      </c>
      <c r="F88" s="5">
        <v>3.3300000000000001E-3</v>
      </c>
      <c r="G88" s="5">
        <v>32.9</v>
      </c>
      <c r="H88" s="5" t="s">
        <v>3099</v>
      </c>
      <c r="I88" s="70">
        <v>747.01300000000003</v>
      </c>
      <c r="J88" s="5">
        <v>6.8999999999999997E-4</v>
      </c>
      <c r="K88" s="85">
        <v>0.502</v>
      </c>
      <c r="L88" s="70">
        <v>1503.164</v>
      </c>
      <c r="M88" s="70">
        <v>397987.99900000001</v>
      </c>
      <c r="N88" s="85">
        <v>2.0379999999999998</v>
      </c>
      <c r="O88" s="5">
        <v>0.49299999999999999</v>
      </c>
      <c r="P88" s="5">
        <v>0.223</v>
      </c>
      <c r="Q88" s="85">
        <v>5.3730000000000002</v>
      </c>
      <c r="R88" s="3">
        <v>0.214</v>
      </c>
      <c r="S88" s="85">
        <v>2.831</v>
      </c>
      <c r="T88" s="85">
        <v>6.2519999999999998</v>
      </c>
      <c r="U88" s="3">
        <v>0.441</v>
      </c>
      <c r="V88" s="85">
        <v>34.545999999999999</v>
      </c>
      <c r="W88" s="85">
        <v>11.670999999999999</v>
      </c>
      <c r="X88" s="70">
        <v>142.91499999999999</v>
      </c>
      <c r="Y88" s="85">
        <v>51.878</v>
      </c>
      <c r="Z88" s="70">
        <v>232.55199999999999</v>
      </c>
      <c r="AA88" s="70">
        <v>45.112000000000002</v>
      </c>
      <c r="AB88" s="70">
        <v>398.048</v>
      </c>
      <c r="AC88" s="70">
        <v>76.427000000000007</v>
      </c>
      <c r="AD88" s="70">
        <v>8943.8340000000007</v>
      </c>
      <c r="AE88" s="3">
        <v>0.89800000000000002</v>
      </c>
      <c r="AF88" s="70">
        <v>169.9</v>
      </c>
      <c r="AG88" s="70">
        <v>293.49599999999998</v>
      </c>
    </row>
    <row r="89" spans="1:33" x14ac:dyDescent="0.25">
      <c r="A89" s="1" t="s">
        <v>1567</v>
      </c>
      <c r="B89" s="1" t="s">
        <v>241</v>
      </c>
      <c r="C89" s="1" t="s">
        <v>3086</v>
      </c>
      <c r="D89" s="14" t="s">
        <v>3160</v>
      </c>
      <c r="F89" s="5">
        <v>1.192E-2</v>
      </c>
      <c r="G89" s="5">
        <v>32.9</v>
      </c>
      <c r="H89" s="5">
        <v>4.1000000000000002E-2</v>
      </c>
      <c r="I89" s="70">
        <v>848.46199999999999</v>
      </c>
      <c r="J89" s="5">
        <v>6.6E-4</v>
      </c>
      <c r="K89" s="85">
        <v>1.353</v>
      </c>
      <c r="L89" s="70">
        <v>2505.3220000000001</v>
      </c>
      <c r="M89" s="70">
        <v>428846.52799999999</v>
      </c>
      <c r="N89" s="85">
        <v>2.3610000000000002</v>
      </c>
      <c r="O89" s="5">
        <v>1.758</v>
      </c>
      <c r="P89" s="5">
        <v>1.8129999999999999</v>
      </c>
      <c r="Q89" s="85">
        <v>14.446999999999999</v>
      </c>
      <c r="R89" s="3">
        <v>1.0409999999999999</v>
      </c>
      <c r="S89" s="85">
        <v>9.5090000000000003</v>
      </c>
      <c r="T89" s="85">
        <v>13.010999999999999</v>
      </c>
      <c r="U89" s="3">
        <v>1.081</v>
      </c>
      <c r="V89" s="85">
        <v>67.257999999999996</v>
      </c>
      <c r="W89" s="85">
        <v>21.318999999999999</v>
      </c>
      <c r="X89" s="70">
        <v>244.661</v>
      </c>
      <c r="Y89" s="85">
        <v>88.424999999999997</v>
      </c>
      <c r="Z89" s="70">
        <v>386.52699999999999</v>
      </c>
      <c r="AA89" s="70">
        <v>74.524000000000001</v>
      </c>
      <c r="AB89" s="70">
        <v>641.35</v>
      </c>
      <c r="AC89" s="70">
        <v>118.721</v>
      </c>
      <c r="AD89" s="70">
        <v>9597.0470000000005</v>
      </c>
      <c r="AE89" s="3">
        <v>0.73699999999999999</v>
      </c>
      <c r="AF89" s="70">
        <v>375.596</v>
      </c>
      <c r="AG89" s="70">
        <v>400.065</v>
      </c>
    </row>
    <row r="90" spans="1:33" x14ac:dyDescent="0.25">
      <c r="A90" s="1" t="s">
        <v>1567</v>
      </c>
      <c r="B90" s="1" t="s">
        <v>241</v>
      </c>
      <c r="C90" s="1" t="s">
        <v>3161</v>
      </c>
      <c r="D90" s="1" t="s">
        <v>3162</v>
      </c>
      <c r="F90" s="5" t="s">
        <v>3013</v>
      </c>
      <c r="G90" s="5">
        <v>32.9</v>
      </c>
      <c r="H90" s="5">
        <v>0.03</v>
      </c>
      <c r="I90" s="70">
        <v>895.55799999999999</v>
      </c>
      <c r="J90" s="5">
        <v>2.7E-4</v>
      </c>
      <c r="K90" s="85">
        <v>0.29699999999999999</v>
      </c>
      <c r="L90" s="70">
        <v>1107.8019999999999</v>
      </c>
      <c r="M90" s="70">
        <v>482407.96299999999</v>
      </c>
      <c r="N90" s="85">
        <v>2.8639999999999999</v>
      </c>
      <c r="O90" s="5" t="s">
        <v>3163</v>
      </c>
      <c r="P90" s="5" t="s">
        <v>3153</v>
      </c>
      <c r="Q90" s="85">
        <v>2.3769999999999998</v>
      </c>
      <c r="R90" s="3">
        <v>1.6E-2</v>
      </c>
      <c r="S90" s="85">
        <v>0.57699999999999996</v>
      </c>
      <c r="T90" s="85">
        <v>1.956</v>
      </c>
      <c r="U90" s="3">
        <v>3.7999999999999999E-2</v>
      </c>
      <c r="V90" s="85">
        <v>17.09</v>
      </c>
      <c r="W90" s="85">
        <v>6.5579999999999998</v>
      </c>
      <c r="X90" s="70">
        <v>90.691999999999993</v>
      </c>
      <c r="Y90" s="85">
        <v>36.896999999999998</v>
      </c>
      <c r="Z90" s="70">
        <v>182.94200000000001</v>
      </c>
      <c r="AA90" s="70">
        <v>37.898000000000003</v>
      </c>
      <c r="AB90" s="70">
        <v>349.52800000000002</v>
      </c>
      <c r="AC90" s="70">
        <v>70.524000000000001</v>
      </c>
      <c r="AD90" s="70">
        <v>12849.368</v>
      </c>
      <c r="AE90" s="3">
        <v>1.5649999999999999</v>
      </c>
      <c r="AF90" s="70">
        <v>94.245000000000005</v>
      </c>
      <c r="AG90" s="70">
        <v>302.22199999999998</v>
      </c>
    </row>
    <row r="91" spans="1:33" x14ac:dyDescent="0.25">
      <c r="A91" s="1" t="s">
        <v>1567</v>
      </c>
      <c r="B91" s="1" t="s">
        <v>241</v>
      </c>
      <c r="C91" s="1" t="s">
        <v>3017</v>
      </c>
      <c r="D91" s="1" t="s">
        <v>3164</v>
      </c>
      <c r="F91" s="5">
        <v>2.0899999999999998E-3</v>
      </c>
      <c r="G91" s="5">
        <v>32.9</v>
      </c>
      <c r="H91" s="5">
        <v>2.4E-2</v>
      </c>
      <c r="I91" s="70">
        <v>801.68499999999995</v>
      </c>
      <c r="J91" s="5">
        <v>7.6000000000000004E-4</v>
      </c>
      <c r="K91" s="85">
        <v>0.60199999999999998</v>
      </c>
      <c r="L91" s="70">
        <v>1935.5650000000001</v>
      </c>
      <c r="M91" s="70">
        <v>420765.19699999999</v>
      </c>
      <c r="N91" s="85">
        <v>1.7210000000000001</v>
      </c>
      <c r="O91" s="5">
        <v>0.52100000000000002</v>
      </c>
      <c r="P91" s="5">
        <v>0.32600000000000001</v>
      </c>
      <c r="Q91" s="85">
        <v>4.9649999999999999</v>
      </c>
      <c r="R91" s="3">
        <v>0.313</v>
      </c>
      <c r="S91" s="85">
        <v>4.1459999999999999</v>
      </c>
      <c r="T91" s="85">
        <v>8.2829999999999995</v>
      </c>
      <c r="U91" s="3">
        <v>0.35399999999999998</v>
      </c>
      <c r="V91" s="85">
        <v>44.613999999999997</v>
      </c>
      <c r="W91" s="85">
        <v>15.414999999999999</v>
      </c>
      <c r="X91" s="70">
        <v>184.84800000000001</v>
      </c>
      <c r="Y91" s="85">
        <v>68.039000000000001</v>
      </c>
      <c r="Z91" s="70">
        <v>304.685</v>
      </c>
      <c r="AA91" s="70">
        <v>59.113999999999997</v>
      </c>
      <c r="AB91" s="70">
        <v>514.11699999999996</v>
      </c>
      <c r="AC91" s="70">
        <v>97.120999999999995</v>
      </c>
      <c r="AD91" s="70">
        <v>9669.4060000000009</v>
      </c>
      <c r="AE91" s="3">
        <v>0.84599999999999997</v>
      </c>
      <c r="AF91" s="70">
        <v>232.14400000000001</v>
      </c>
      <c r="AG91" s="70">
        <v>354.31900000000002</v>
      </c>
    </row>
    <row r="92" spans="1:33" x14ac:dyDescent="0.25">
      <c r="A92" s="1" t="s">
        <v>1567</v>
      </c>
      <c r="B92" s="1" t="s">
        <v>241</v>
      </c>
      <c r="C92" s="1" t="s">
        <v>3057</v>
      </c>
      <c r="D92" s="1" t="s">
        <v>3165</v>
      </c>
      <c r="F92" s="5" t="s">
        <v>3013</v>
      </c>
      <c r="G92" s="5">
        <v>32.9</v>
      </c>
      <c r="H92" s="5">
        <v>2.7E-2</v>
      </c>
      <c r="I92" s="70">
        <v>872.02300000000002</v>
      </c>
      <c r="J92" s="5">
        <v>1.2099999999999999E-3</v>
      </c>
      <c r="K92" s="85">
        <v>0.36</v>
      </c>
      <c r="L92" s="70">
        <v>1867.4369999999999</v>
      </c>
      <c r="M92" s="70">
        <v>421954.16</v>
      </c>
      <c r="N92" s="85">
        <v>1.2170000000000001</v>
      </c>
      <c r="O92" s="5" t="s">
        <v>3166</v>
      </c>
      <c r="P92" s="5">
        <v>1.4E-2</v>
      </c>
      <c r="Q92" s="85">
        <v>3.2</v>
      </c>
      <c r="R92" s="3">
        <v>0.26500000000000001</v>
      </c>
      <c r="S92" s="85">
        <v>4.5449999999999999</v>
      </c>
      <c r="T92" s="85">
        <v>9.5730000000000004</v>
      </c>
      <c r="U92" s="3">
        <v>0.85299999999999998</v>
      </c>
      <c r="V92" s="85">
        <v>48.567999999999998</v>
      </c>
      <c r="W92" s="85">
        <v>15.635999999999999</v>
      </c>
      <c r="X92" s="70">
        <v>183.089</v>
      </c>
      <c r="Y92" s="85">
        <v>66.518000000000001</v>
      </c>
      <c r="Z92" s="70">
        <v>294.76400000000001</v>
      </c>
      <c r="AA92" s="70">
        <v>57.13</v>
      </c>
      <c r="AB92" s="70">
        <v>502.10500000000002</v>
      </c>
      <c r="AC92" s="70">
        <v>96.248000000000005</v>
      </c>
      <c r="AD92" s="70">
        <v>8649.2890000000007</v>
      </c>
      <c r="AE92" s="3">
        <v>0.57099999999999995</v>
      </c>
      <c r="AF92" s="70">
        <v>150.065</v>
      </c>
      <c r="AG92" s="70">
        <v>223.239</v>
      </c>
    </row>
    <row r="93" spans="1:33" x14ac:dyDescent="0.25">
      <c r="A93" s="1" t="s">
        <v>1567</v>
      </c>
      <c r="B93" s="1" t="s">
        <v>241</v>
      </c>
      <c r="C93" s="1" t="s">
        <v>3095</v>
      </c>
      <c r="D93" s="1" t="s">
        <v>3167</v>
      </c>
      <c r="F93" s="5">
        <v>1.1800000000000001E-3</v>
      </c>
      <c r="G93" s="5">
        <v>32.9</v>
      </c>
      <c r="H93" s="5">
        <v>4.1000000000000002E-2</v>
      </c>
      <c r="I93" s="70">
        <v>957.06899999999996</v>
      </c>
      <c r="J93" s="5">
        <v>1.08E-3</v>
      </c>
      <c r="K93" s="85">
        <v>0.48599999999999999</v>
      </c>
      <c r="L93" s="70">
        <v>1503.691</v>
      </c>
      <c r="M93" s="70">
        <v>455009.4</v>
      </c>
      <c r="N93" s="85">
        <v>3.6</v>
      </c>
      <c r="O93" s="5">
        <v>0.311</v>
      </c>
      <c r="P93" s="5">
        <v>0.28100000000000003</v>
      </c>
      <c r="Q93" s="85">
        <v>4.702</v>
      </c>
      <c r="R93" s="3">
        <v>0.187</v>
      </c>
      <c r="S93" s="85">
        <v>1.9350000000000001</v>
      </c>
      <c r="T93" s="85">
        <v>3.9870000000000001</v>
      </c>
      <c r="U93" s="3">
        <v>0.27400000000000002</v>
      </c>
      <c r="V93" s="85">
        <v>27.5</v>
      </c>
      <c r="W93" s="85">
        <v>9.7129999999999992</v>
      </c>
      <c r="X93" s="70">
        <v>124.86199999999999</v>
      </c>
      <c r="Y93" s="85">
        <v>51.079000000000001</v>
      </c>
      <c r="Z93" s="70">
        <v>250.85900000000001</v>
      </c>
      <c r="AA93" s="70">
        <v>50.055</v>
      </c>
      <c r="AB93" s="70">
        <v>467.435</v>
      </c>
      <c r="AC93" s="70">
        <v>91.192999999999998</v>
      </c>
      <c r="AD93" s="70">
        <v>10571.735000000001</v>
      </c>
      <c r="AE93" s="3">
        <v>1.294</v>
      </c>
      <c r="AF93" s="70">
        <v>158.131</v>
      </c>
      <c r="AG93" s="70">
        <v>335.23899999999998</v>
      </c>
    </row>
    <row r="94" spans="1:33" x14ac:dyDescent="0.25">
      <c r="A94" s="1" t="s">
        <v>1567</v>
      </c>
      <c r="B94" s="1" t="s">
        <v>241</v>
      </c>
      <c r="C94" s="1" t="s">
        <v>3168</v>
      </c>
      <c r="D94" s="1" t="s">
        <v>3169</v>
      </c>
      <c r="F94" s="5">
        <v>2.0200000000000001E-3</v>
      </c>
      <c r="G94" s="5">
        <v>32.9</v>
      </c>
      <c r="H94" s="5">
        <v>2.5999999999999999E-2</v>
      </c>
      <c r="I94" s="70">
        <v>882.29200000000003</v>
      </c>
      <c r="J94" s="5">
        <v>1.32E-3</v>
      </c>
      <c r="K94" s="85">
        <v>0.30099999999999999</v>
      </c>
      <c r="L94" s="70">
        <v>1753.3119999999999</v>
      </c>
      <c r="M94" s="70">
        <v>441915.5</v>
      </c>
      <c r="N94" s="85">
        <v>1.6339999999999999</v>
      </c>
      <c r="O94" s="5">
        <v>0.111</v>
      </c>
      <c r="P94" s="5">
        <v>3.5999999999999997E-2</v>
      </c>
      <c r="Q94" s="85">
        <v>3.78</v>
      </c>
      <c r="R94" s="3">
        <v>0.25600000000000001</v>
      </c>
      <c r="S94" s="85">
        <v>4.3929999999999998</v>
      </c>
      <c r="T94" s="85">
        <v>9.52</v>
      </c>
      <c r="U94" s="3">
        <v>0.59199999999999997</v>
      </c>
      <c r="V94" s="85">
        <v>46.128999999999998</v>
      </c>
      <c r="W94" s="85">
        <v>14.647</v>
      </c>
      <c r="X94" s="70">
        <v>170.44300000000001</v>
      </c>
      <c r="Y94" s="85">
        <v>61.694000000000003</v>
      </c>
      <c r="Z94" s="70">
        <v>272.64299999999997</v>
      </c>
      <c r="AA94" s="70">
        <v>52.363</v>
      </c>
      <c r="AB94" s="70">
        <v>453.59100000000001</v>
      </c>
      <c r="AC94" s="70">
        <v>86.912000000000006</v>
      </c>
      <c r="AD94" s="70">
        <v>9499.6849999999995</v>
      </c>
      <c r="AE94" s="3">
        <v>0.59</v>
      </c>
      <c r="AF94" s="70">
        <v>183.541</v>
      </c>
      <c r="AG94" s="70">
        <v>240.20099999999999</v>
      </c>
    </row>
    <row r="95" spans="1:33" x14ac:dyDescent="0.25">
      <c r="I95" s="70"/>
      <c r="K95" s="85"/>
      <c r="L95" s="70"/>
      <c r="M95" s="70"/>
      <c r="N95" s="85"/>
      <c r="Q95" s="85"/>
      <c r="R95" s="3"/>
      <c r="S95" s="85"/>
      <c r="T95" s="85"/>
      <c r="U95" s="3"/>
      <c r="V95" s="85"/>
      <c r="W95" s="85"/>
      <c r="X95" s="70"/>
      <c r="Y95" s="85"/>
      <c r="Z95" s="70"/>
      <c r="AA95" s="70"/>
      <c r="AB95" s="70"/>
      <c r="AC95" s="70"/>
      <c r="AD95" s="70"/>
      <c r="AE95" s="3"/>
      <c r="AF95" s="70"/>
      <c r="AG95" s="70"/>
    </row>
    <row r="96" spans="1:33" x14ac:dyDescent="0.25">
      <c r="A96" s="1" t="s">
        <v>1679</v>
      </c>
      <c r="B96" s="1" t="s">
        <v>295</v>
      </c>
      <c r="C96" s="12" t="s">
        <v>3154</v>
      </c>
      <c r="D96" s="1" t="s">
        <v>3170</v>
      </c>
      <c r="F96" s="5" t="s">
        <v>3013</v>
      </c>
      <c r="G96" s="5">
        <v>32.9</v>
      </c>
      <c r="H96" s="5" t="s">
        <v>3009</v>
      </c>
      <c r="I96" s="70"/>
      <c r="J96" s="132">
        <v>1.9499999999999999E-3</v>
      </c>
      <c r="K96" s="85">
        <v>0.498</v>
      </c>
      <c r="L96" s="70">
        <v>1135.896</v>
      </c>
      <c r="M96" s="70">
        <v>417382.22700000001</v>
      </c>
      <c r="N96" s="85">
        <v>2.1150000000000002</v>
      </c>
      <c r="O96" s="5" t="s">
        <v>3171</v>
      </c>
      <c r="P96" s="3">
        <v>8.94E-3</v>
      </c>
      <c r="Q96" s="85">
        <v>1.7390000000000001</v>
      </c>
      <c r="R96" s="3">
        <v>6.5000000000000002E-2</v>
      </c>
      <c r="S96" s="85">
        <v>1.222</v>
      </c>
      <c r="T96" s="85">
        <v>2.9380000000000002</v>
      </c>
      <c r="U96" s="3">
        <v>0.214</v>
      </c>
      <c r="V96" s="85">
        <v>17.983000000000001</v>
      </c>
      <c r="W96" s="85">
        <v>6.7060000000000004</v>
      </c>
      <c r="X96" s="70">
        <v>89.995000000000005</v>
      </c>
      <c r="Y96" s="85">
        <v>38.14</v>
      </c>
      <c r="Z96" s="70">
        <v>191.18</v>
      </c>
      <c r="AA96" s="70">
        <v>38.68</v>
      </c>
      <c r="AB96" s="70">
        <v>353.64699999999999</v>
      </c>
      <c r="AC96" s="70">
        <v>73.227000000000004</v>
      </c>
      <c r="AD96" s="70">
        <v>8271.7219999999998</v>
      </c>
      <c r="AE96" s="3">
        <v>0.625</v>
      </c>
      <c r="AF96" s="70">
        <v>82.058999999999997</v>
      </c>
      <c r="AG96" s="70">
        <v>198.78299999999999</v>
      </c>
    </row>
    <row r="97" spans="1:33" x14ac:dyDescent="0.25">
      <c r="A97" s="1" t="s">
        <v>1679</v>
      </c>
      <c r="B97" s="1" t="s">
        <v>295</v>
      </c>
      <c r="C97" s="12" t="s">
        <v>3033</v>
      </c>
      <c r="D97" s="1" t="s">
        <v>3172</v>
      </c>
      <c r="F97" s="5">
        <v>6.4000000000000005E-4</v>
      </c>
      <c r="G97" s="5">
        <v>32.9</v>
      </c>
      <c r="H97" s="5" t="s">
        <v>3065</v>
      </c>
      <c r="I97" s="70"/>
      <c r="J97" s="132">
        <v>1.4499999999999999E-3</v>
      </c>
      <c r="K97" s="85">
        <v>0.72199999999999998</v>
      </c>
      <c r="L97" s="70">
        <v>2135.0889999999999</v>
      </c>
      <c r="M97" s="70">
        <v>473847.51500000001</v>
      </c>
      <c r="N97" s="85">
        <v>1.863</v>
      </c>
      <c r="O97" s="5">
        <v>0.152</v>
      </c>
      <c r="P97" s="3">
        <v>0.14954999999999999</v>
      </c>
      <c r="Q97" s="85">
        <v>5.24</v>
      </c>
      <c r="R97" s="3">
        <v>0.40300000000000002</v>
      </c>
      <c r="S97" s="85">
        <v>6.6829999999999998</v>
      </c>
      <c r="T97" s="85">
        <v>13.571999999999999</v>
      </c>
      <c r="U97" s="3">
        <v>2.3290000000000002</v>
      </c>
      <c r="V97" s="85">
        <v>64.286000000000001</v>
      </c>
      <c r="W97" s="85">
        <v>19.37</v>
      </c>
      <c r="X97" s="70">
        <v>217.83600000000001</v>
      </c>
      <c r="Y97" s="85">
        <v>78.358000000000004</v>
      </c>
      <c r="Z97" s="70">
        <v>345.28</v>
      </c>
      <c r="AA97" s="70">
        <v>65.305999999999997</v>
      </c>
      <c r="AB97" s="70">
        <v>573.14200000000005</v>
      </c>
      <c r="AC97" s="70">
        <v>112.51600000000001</v>
      </c>
      <c r="AD97" s="70">
        <v>9184.4760000000006</v>
      </c>
      <c r="AE97" s="3">
        <v>0.57499999999999996</v>
      </c>
      <c r="AF97" s="70">
        <v>129.893</v>
      </c>
      <c r="AG97" s="70">
        <v>153.21799999999999</v>
      </c>
    </row>
    <row r="98" spans="1:33" x14ac:dyDescent="0.25">
      <c r="A98" s="1" t="s">
        <v>1679</v>
      </c>
      <c r="B98" s="1" t="s">
        <v>295</v>
      </c>
      <c r="C98" s="12" t="s">
        <v>3060</v>
      </c>
      <c r="D98" s="1" t="s">
        <v>3173</v>
      </c>
      <c r="F98" s="5" t="s">
        <v>3013</v>
      </c>
      <c r="G98" s="5">
        <v>32.9</v>
      </c>
      <c r="H98" s="5" t="s">
        <v>3148</v>
      </c>
      <c r="I98" s="70"/>
      <c r="J98" s="132">
        <v>1.109E-3</v>
      </c>
      <c r="K98" s="85">
        <v>0.48099999999999998</v>
      </c>
      <c r="L98" s="70">
        <v>775.41800000000001</v>
      </c>
      <c r="M98" s="70">
        <v>463768.78100000002</v>
      </c>
      <c r="N98" s="85">
        <v>2.1190000000000002</v>
      </c>
      <c r="O98" s="5" t="s">
        <v>3174</v>
      </c>
      <c r="P98" s="3">
        <v>7.62E-3</v>
      </c>
      <c r="Q98" s="85">
        <v>2.5350000000000001</v>
      </c>
      <c r="R98" s="3">
        <v>3.9E-2</v>
      </c>
      <c r="S98" s="85">
        <v>0.71399999999999997</v>
      </c>
      <c r="T98" s="85">
        <v>2.04</v>
      </c>
      <c r="U98" s="3">
        <v>0.129</v>
      </c>
      <c r="V98" s="85">
        <v>13.753</v>
      </c>
      <c r="W98" s="85">
        <v>5.1539999999999999</v>
      </c>
      <c r="X98" s="70">
        <v>66.399000000000001</v>
      </c>
      <c r="Y98" s="85">
        <v>26.195</v>
      </c>
      <c r="Z98" s="70">
        <v>125.363</v>
      </c>
      <c r="AA98" s="70">
        <v>25.716999999999999</v>
      </c>
      <c r="AB98" s="70">
        <v>234.72300000000001</v>
      </c>
      <c r="AC98" s="70">
        <v>48.192</v>
      </c>
      <c r="AD98" s="70">
        <v>10500.022000000001</v>
      </c>
      <c r="AE98" s="3">
        <v>0.98099999999999998</v>
      </c>
      <c r="AF98" s="70">
        <v>137.965</v>
      </c>
      <c r="AG98" s="70">
        <v>255.928</v>
      </c>
    </row>
    <row r="99" spans="1:33" x14ac:dyDescent="0.25">
      <c r="A99" s="1" t="s">
        <v>1679</v>
      </c>
      <c r="B99" s="1" t="s">
        <v>295</v>
      </c>
      <c r="C99" s="12" t="s">
        <v>3035</v>
      </c>
      <c r="D99" s="14" t="s">
        <v>3175</v>
      </c>
      <c r="F99" s="88">
        <v>0.15962000000000001</v>
      </c>
      <c r="G99" s="88">
        <v>32.9</v>
      </c>
      <c r="H99" s="88" t="s">
        <v>3126</v>
      </c>
      <c r="I99" s="70"/>
      <c r="J99" s="133">
        <v>6.9399999999999996E-4</v>
      </c>
      <c r="K99" s="89">
        <v>0.94699999999999995</v>
      </c>
      <c r="L99" s="131">
        <v>1355.896</v>
      </c>
      <c r="M99" s="131">
        <v>434295.12300000002</v>
      </c>
      <c r="N99" s="89">
        <v>2.5640000000000001</v>
      </c>
      <c r="O99" s="88">
        <v>13.605</v>
      </c>
      <c r="P99" s="15">
        <v>0.30110999999999999</v>
      </c>
      <c r="Q99" s="89">
        <v>4.5510000000000002</v>
      </c>
      <c r="R99" s="15">
        <v>0.376</v>
      </c>
      <c r="S99" s="89">
        <v>4.1059999999999999</v>
      </c>
      <c r="T99" s="89">
        <v>7.327</v>
      </c>
      <c r="U99" s="15">
        <v>2.4409999999999998</v>
      </c>
      <c r="V99" s="89">
        <v>37.115000000000002</v>
      </c>
      <c r="W99" s="89">
        <v>12.608000000000001</v>
      </c>
      <c r="X99" s="131">
        <v>136.94900000000001</v>
      </c>
      <c r="Y99" s="89">
        <v>47.353000000000002</v>
      </c>
      <c r="Z99" s="131">
        <v>203.73099999999999</v>
      </c>
      <c r="AA99" s="131">
        <v>38.496000000000002</v>
      </c>
      <c r="AB99" s="131">
        <v>340.536</v>
      </c>
      <c r="AC99" s="131">
        <v>66.156000000000006</v>
      </c>
      <c r="AD99" s="131">
        <v>10179.201999999999</v>
      </c>
      <c r="AE99" s="15">
        <v>0.76600000000000001</v>
      </c>
      <c r="AF99" s="131">
        <v>135.19499999999999</v>
      </c>
      <c r="AG99" s="131">
        <v>224.554</v>
      </c>
    </row>
    <row r="100" spans="1:33" x14ac:dyDescent="0.25">
      <c r="A100" s="1" t="s">
        <v>1679</v>
      </c>
      <c r="B100" s="1" t="s">
        <v>295</v>
      </c>
      <c r="C100" s="12" t="s">
        <v>3035</v>
      </c>
      <c r="D100" s="14" t="s">
        <v>3176</v>
      </c>
      <c r="F100" s="5">
        <v>6.3000000000000003E-4</v>
      </c>
      <c r="G100" s="5">
        <v>32.9</v>
      </c>
      <c r="H100" s="5">
        <v>8.2000000000000003E-2</v>
      </c>
      <c r="I100" s="70"/>
      <c r="J100" s="132">
        <v>7.1199999999999996E-4</v>
      </c>
      <c r="K100" s="85">
        <v>0.95499999999999996</v>
      </c>
      <c r="L100" s="70">
        <v>1217.7360000000001</v>
      </c>
      <c r="M100" s="70">
        <v>456726.37300000002</v>
      </c>
      <c r="N100" s="85">
        <v>2.7629999999999999</v>
      </c>
      <c r="O100" s="5">
        <v>6.5000000000000002E-2</v>
      </c>
      <c r="P100" s="15">
        <v>2.22438</v>
      </c>
      <c r="Q100" s="85">
        <v>9.4909999999999997</v>
      </c>
      <c r="R100" s="3">
        <v>1.008</v>
      </c>
      <c r="S100" s="85">
        <v>5.8869999999999996</v>
      </c>
      <c r="T100" s="85">
        <v>4.4379999999999997</v>
      </c>
      <c r="U100" s="3">
        <v>0.22</v>
      </c>
      <c r="V100" s="85">
        <v>23.515000000000001</v>
      </c>
      <c r="W100" s="85">
        <v>8.4909999999999997</v>
      </c>
      <c r="X100" s="70">
        <v>106.616</v>
      </c>
      <c r="Y100" s="85">
        <v>41.482999999999997</v>
      </c>
      <c r="Z100" s="70">
        <v>200.821</v>
      </c>
      <c r="AA100" s="70">
        <v>40.073999999999998</v>
      </c>
      <c r="AB100" s="70">
        <v>363.125</v>
      </c>
      <c r="AC100" s="70">
        <v>73.622</v>
      </c>
      <c r="AD100" s="70">
        <v>10669.6</v>
      </c>
      <c r="AE100" s="3">
        <v>0.92500000000000004</v>
      </c>
      <c r="AF100" s="70">
        <v>116.919</v>
      </c>
      <c r="AG100" s="70">
        <v>248.12700000000001</v>
      </c>
    </row>
    <row r="101" spans="1:33" x14ac:dyDescent="0.25">
      <c r="A101" s="1" t="s">
        <v>1679</v>
      </c>
      <c r="B101" s="1" t="s">
        <v>295</v>
      </c>
      <c r="C101" s="12" t="s">
        <v>3067</v>
      </c>
      <c r="D101" s="1" t="s">
        <v>3177</v>
      </c>
      <c r="F101" s="5">
        <v>3.2000000000000003E-4</v>
      </c>
      <c r="G101" s="5">
        <v>32.9</v>
      </c>
      <c r="H101" s="5" t="s">
        <v>3077</v>
      </c>
      <c r="I101" s="70"/>
      <c r="J101" s="132">
        <v>4.28E-4</v>
      </c>
      <c r="K101" s="85">
        <v>0.58299999999999996</v>
      </c>
      <c r="L101" s="70">
        <v>967.28300000000002</v>
      </c>
      <c r="M101" s="70">
        <v>488637.20799999998</v>
      </c>
      <c r="N101" s="85">
        <v>2.79</v>
      </c>
      <c r="O101" s="5" t="s">
        <v>3178</v>
      </c>
      <c r="P101" s="3" t="s">
        <v>2994</v>
      </c>
      <c r="Q101" s="85">
        <v>4.3230000000000004</v>
      </c>
      <c r="R101" s="3">
        <v>2.8000000000000001E-2</v>
      </c>
      <c r="S101" s="85">
        <v>0.76</v>
      </c>
      <c r="T101" s="85">
        <v>2.0550000000000002</v>
      </c>
      <c r="U101" s="3">
        <v>0.13900000000000001</v>
      </c>
      <c r="V101" s="85">
        <v>15.981999999999999</v>
      </c>
      <c r="W101" s="85">
        <v>6.4379999999999997</v>
      </c>
      <c r="X101" s="70">
        <v>82.725999999999999</v>
      </c>
      <c r="Y101" s="85">
        <v>32.805</v>
      </c>
      <c r="Z101" s="70">
        <v>161.59</v>
      </c>
      <c r="AA101" s="70">
        <v>33.173999999999999</v>
      </c>
      <c r="AB101" s="70">
        <v>304.24</v>
      </c>
      <c r="AC101" s="70">
        <v>61.744999999999997</v>
      </c>
      <c r="AD101" s="70">
        <v>12404.746999999999</v>
      </c>
      <c r="AE101" s="3">
        <v>1.34</v>
      </c>
      <c r="AF101" s="70">
        <v>108.33499999999999</v>
      </c>
      <c r="AG101" s="70">
        <v>268.59399999999999</v>
      </c>
    </row>
    <row r="102" spans="1:33" x14ac:dyDescent="0.25">
      <c r="A102" s="1" t="s">
        <v>1679</v>
      </c>
      <c r="B102" s="1" t="s">
        <v>295</v>
      </c>
      <c r="C102" s="12" t="s">
        <v>3000</v>
      </c>
      <c r="D102" s="1" t="s">
        <v>3179</v>
      </c>
      <c r="F102" s="5">
        <v>2.99E-3</v>
      </c>
      <c r="G102" s="5">
        <v>32.9</v>
      </c>
      <c r="H102" s="5">
        <v>0.10299999999999999</v>
      </c>
      <c r="I102" s="70"/>
      <c r="J102" s="132">
        <v>1.1440000000000001E-3</v>
      </c>
      <c r="K102" s="85">
        <v>1.1679999999999999</v>
      </c>
      <c r="L102" s="70">
        <v>2160.6619999999998</v>
      </c>
      <c r="M102" s="70">
        <v>459444.11499999999</v>
      </c>
      <c r="N102" s="85">
        <v>2.7050000000000001</v>
      </c>
      <c r="O102" s="5">
        <v>0.376</v>
      </c>
      <c r="P102" s="15">
        <v>1.70611</v>
      </c>
      <c r="Q102" s="85">
        <v>8.4719999999999995</v>
      </c>
      <c r="R102" s="3">
        <v>0.93300000000000005</v>
      </c>
      <c r="S102" s="85">
        <v>7.7880000000000003</v>
      </c>
      <c r="T102" s="85">
        <v>11.916</v>
      </c>
      <c r="U102" s="3">
        <v>1.2210000000000001</v>
      </c>
      <c r="V102" s="85">
        <v>54.7</v>
      </c>
      <c r="W102" s="85">
        <v>18.201000000000001</v>
      </c>
      <c r="X102" s="70">
        <v>207.45099999999999</v>
      </c>
      <c r="Y102" s="85">
        <v>74.397000000000006</v>
      </c>
      <c r="Z102" s="70">
        <v>338.69799999999998</v>
      </c>
      <c r="AA102" s="70">
        <v>65.186999999999998</v>
      </c>
      <c r="AB102" s="70">
        <v>573.78499999999997</v>
      </c>
      <c r="AC102" s="70">
        <v>111.413</v>
      </c>
      <c r="AD102" s="70">
        <v>10194.588</v>
      </c>
      <c r="AE102" s="3">
        <v>0.93200000000000005</v>
      </c>
      <c r="AF102" s="70">
        <v>225.06800000000001</v>
      </c>
      <c r="AG102" s="70">
        <v>366.66500000000002</v>
      </c>
    </row>
    <row r="103" spans="1:33" x14ac:dyDescent="0.25">
      <c r="A103" s="1" t="s">
        <v>1679</v>
      </c>
      <c r="B103" s="1" t="s">
        <v>295</v>
      </c>
      <c r="C103" s="12" t="s">
        <v>3045</v>
      </c>
      <c r="D103" s="1" t="s">
        <v>3180</v>
      </c>
      <c r="F103" s="5">
        <v>7.2000000000000005E-4</v>
      </c>
      <c r="G103" s="5">
        <v>32.9</v>
      </c>
      <c r="H103" s="5">
        <v>1.2E-2</v>
      </c>
      <c r="I103" s="70"/>
      <c r="J103" s="132">
        <v>8.5099999999999998E-4</v>
      </c>
      <c r="K103" s="85">
        <v>0.61899999999999999</v>
      </c>
      <c r="L103" s="70">
        <v>819.89499999999998</v>
      </c>
      <c r="M103" s="70">
        <v>475206.57799999998</v>
      </c>
      <c r="N103" s="85">
        <v>1.954</v>
      </c>
      <c r="O103" s="5" t="s">
        <v>3171</v>
      </c>
      <c r="P103" s="3">
        <v>0.44966</v>
      </c>
      <c r="Q103" s="85">
        <v>3.8860000000000001</v>
      </c>
      <c r="R103" s="3">
        <v>0.222</v>
      </c>
      <c r="S103" s="85">
        <v>1.613</v>
      </c>
      <c r="T103" s="85">
        <v>2.319</v>
      </c>
      <c r="U103" s="3">
        <v>9.0999999999999998E-2</v>
      </c>
      <c r="V103" s="85">
        <v>14.016</v>
      </c>
      <c r="W103" s="85">
        <v>5.49</v>
      </c>
      <c r="X103" s="70">
        <v>69.816999999999993</v>
      </c>
      <c r="Y103" s="85">
        <v>28.058</v>
      </c>
      <c r="Z103" s="70">
        <v>138.34</v>
      </c>
      <c r="AA103" s="70">
        <v>28.108000000000001</v>
      </c>
      <c r="AB103" s="70">
        <v>256.66699999999997</v>
      </c>
      <c r="AC103" s="70">
        <v>52.92</v>
      </c>
      <c r="AD103" s="70">
        <v>11920.15</v>
      </c>
      <c r="AE103" s="3">
        <v>0.77200000000000002</v>
      </c>
      <c r="AF103" s="70">
        <v>85.138000000000005</v>
      </c>
      <c r="AG103" s="70">
        <v>193.50299999999999</v>
      </c>
    </row>
    <row r="104" spans="1:33" x14ac:dyDescent="0.25">
      <c r="A104" s="1" t="s">
        <v>1679</v>
      </c>
      <c r="B104" s="1" t="s">
        <v>295</v>
      </c>
      <c r="C104" s="12" t="s">
        <v>3124</v>
      </c>
      <c r="D104" s="1" t="s">
        <v>3181</v>
      </c>
      <c r="F104" s="5">
        <v>2.0000000000000001E-4</v>
      </c>
      <c r="G104" s="5">
        <v>32.9</v>
      </c>
      <c r="H104" s="5" t="s">
        <v>3080</v>
      </c>
      <c r="I104" s="70"/>
      <c r="J104" s="132">
        <v>1.091E-3</v>
      </c>
      <c r="K104" s="85">
        <v>0.61299999999999999</v>
      </c>
      <c r="L104" s="70">
        <v>1677.067</v>
      </c>
      <c r="M104" s="70">
        <v>442473.76</v>
      </c>
      <c r="N104" s="85">
        <v>1.5660000000000001</v>
      </c>
      <c r="O104" s="5" t="s">
        <v>3019</v>
      </c>
      <c r="P104" s="3">
        <v>1.106E-2</v>
      </c>
      <c r="Q104" s="85">
        <v>3.2050000000000001</v>
      </c>
      <c r="R104" s="3">
        <v>0.183</v>
      </c>
      <c r="S104" s="85">
        <v>3.5910000000000002</v>
      </c>
      <c r="T104" s="85">
        <v>7.8239999999999998</v>
      </c>
      <c r="U104" s="3">
        <v>0.51100000000000001</v>
      </c>
      <c r="V104" s="85">
        <v>43.072000000000003</v>
      </c>
      <c r="W104" s="85">
        <v>14.285</v>
      </c>
      <c r="X104" s="70">
        <v>162.86099999999999</v>
      </c>
      <c r="Y104" s="85">
        <v>59.829000000000001</v>
      </c>
      <c r="Z104" s="70">
        <v>269.43900000000002</v>
      </c>
      <c r="AA104" s="70">
        <v>50.860999999999997</v>
      </c>
      <c r="AB104" s="70">
        <v>444.45699999999999</v>
      </c>
      <c r="AC104" s="70">
        <v>87.277000000000001</v>
      </c>
      <c r="AD104" s="70">
        <v>9688.8179999999993</v>
      </c>
      <c r="AE104" s="3">
        <v>0.505</v>
      </c>
      <c r="AF104" s="70">
        <v>135.56399999999999</v>
      </c>
      <c r="AG104" s="70">
        <v>189.126</v>
      </c>
    </row>
    <row r="105" spans="1:33" x14ac:dyDescent="0.25">
      <c r="A105" s="1" t="s">
        <v>1679</v>
      </c>
      <c r="B105" s="1" t="s">
        <v>295</v>
      </c>
      <c r="C105" s="12" t="s">
        <v>3002</v>
      </c>
      <c r="D105" s="14" t="s">
        <v>3182</v>
      </c>
      <c r="F105" s="5">
        <v>0.15321000000000001</v>
      </c>
      <c r="G105" s="5">
        <v>32.9</v>
      </c>
      <c r="H105" s="5">
        <v>1.4999999999999999E-2</v>
      </c>
      <c r="I105" s="70"/>
      <c r="J105" s="132">
        <v>3.7950000000000002E-3</v>
      </c>
      <c r="K105" s="85">
        <v>1.5229999999999999</v>
      </c>
      <c r="L105" s="70">
        <v>519.61900000000003</v>
      </c>
      <c r="M105" s="70">
        <v>437305.29599999997</v>
      </c>
      <c r="N105" s="85">
        <v>1.43</v>
      </c>
      <c r="O105" s="88">
        <v>4.5919999999999996</v>
      </c>
      <c r="P105" s="3">
        <v>0.46107999999999999</v>
      </c>
      <c r="Q105" s="85">
        <v>1.9690000000000001</v>
      </c>
      <c r="R105" s="3">
        <v>0.14099999999999999</v>
      </c>
      <c r="S105" s="85">
        <v>1.1919999999999999</v>
      </c>
      <c r="T105" s="85">
        <v>1.7589999999999999</v>
      </c>
      <c r="U105" s="3">
        <v>0.23899999999999999</v>
      </c>
      <c r="V105" s="85">
        <v>9.9390000000000001</v>
      </c>
      <c r="W105" s="85">
        <v>3.423</v>
      </c>
      <c r="X105" s="70">
        <v>43.598999999999997</v>
      </c>
      <c r="Y105" s="85">
        <v>17.859000000000002</v>
      </c>
      <c r="Z105" s="70">
        <v>89.135999999999996</v>
      </c>
      <c r="AA105" s="70">
        <v>18.32</v>
      </c>
      <c r="AB105" s="70">
        <v>175.66399999999999</v>
      </c>
      <c r="AC105" s="70">
        <v>37.64</v>
      </c>
      <c r="AD105" s="70">
        <v>8458.56</v>
      </c>
      <c r="AE105" s="3">
        <v>0.36199999999999999</v>
      </c>
      <c r="AF105" s="70">
        <v>24.085999999999999</v>
      </c>
      <c r="AG105" s="70">
        <v>58.981000000000002</v>
      </c>
    </row>
    <row r="106" spans="1:33" x14ac:dyDescent="0.25">
      <c r="A106" s="1" t="s">
        <v>1694</v>
      </c>
      <c r="B106" s="1" t="s">
        <v>295</v>
      </c>
      <c r="C106" s="1" t="s">
        <v>3154</v>
      </c>
      <c r="D106" s="1" t="s">
        <v>3183</v>
      </c>
      <c r="F106" s="5">
        <v>5.9000000000000003E-4</v>
      </c>
      <c r="G106" s="5">
        <v>32.9</v>
      </c>
      <c r="H106" s="5">
        <v>1.2999999999999999E-2</v>
      </c>
      <c r="I106" s="70">
        <v>847.90800000000002</v>
      </c>
      <c r="J106" s="5">
        <v>9.2000000000000003E-4</v>
      </c>
      <c r="K106" s="85">
        <v>0.29499999999999998</v>
      </c>
      <c r="L106" s="70">
        <v>664.75400000000002</v>
      </c>
      <c r="M106" s="70">
        <v>443744.125</v>
      </c>
      <c r="N106" s="85">
        <v>0.871</v>
      </c>
      <c r="O106" s="5" t="s">
        <v>3185</v>
      </c>
      <c r="P106" s="3" t="s">
        <v>3186</v>
      </c>
      <c r="Q106" s="85">
        <v>1.6759999999999999</v>
      </c>
      <c r="R106" s="3">
        <v>2.1999999999999999E-2</v>
      </c>
      <c r="S106" s="85">
        <v>0.68200000000000005</v>
      </c>
      <c r="T106" s="85">
        <v>1.671</v>
      </c>
      <c r="U106" s="3">
        <v>8.5999999999999993E-2</v>
      </c>
      <c r="V106" s="85">
        <v>11.891</v>
      </c>
      <c r="W106" s="85">
        <v>4.4390000000000001</v>
      </c>
      <c r="X106" s="70">
        <v>56.301000000000002</v>
      </c>
      <c r="Y106" s="85">
        <v>22.664000000000001</v>
      </c>
      <c r="Z106" s="70">
        <v>110.637</v>
      </c>
      <c r="AA106" s="70">
        <v>22.957000000000001</v>
      </c>
      <c r="AB106" s="70">
        <v>215.95</v>
      </c>
      <c r="AC106" s="70">
        <v>43.970999999999997</v>
      </c>
      <c r="AD106" s="70">
        <v>10361.284</v>
      </c>
      <c r="AE106" s="3">
        <v>0.48199999999999998</v>
      </c>
      <c r="AF106" s="70">
        <v>52.997999999999998</v>
      </c>
      <c r="AG106" s="70">
        <v>123.16200000000001</v>
      </c>
    </row>
    <row r="107" spans="1:33" x14ac:dyDescent="0.25">
      <c r="A107" s="1" t="s">
        <v>1694</v>
      </c>
      <c r="B107" s="1" t="s">
        <v>295</v>
      </c>
      <c r="C107" s="1" t="s">
        <v>3038</v>
      </c>
      <c r="D107" s="1" t="s">
        <v>3187</v>
      </c>
      <c r="F107" s="5">
        <v>3.6170000000000001E-2</v>
      </c>
      <c r="G107" s="5">
        <v>32.9</v>
      </c>
      <c r="H107" s="5">
        <v>3.1E-2</v>
      </c>
      <c r="I107" s="70">
        <v>912.26300000000003</v>
      </c>
      <c r="J107" s="5">
        <v>1.8600000000000001E-3</v>
      </c>
      <c r="K107" s="85">
        <v>0.32500000000000001</v>
      </c>
      <c r="L107" s="70">
        <v>1094.579</v>
      </c>
      <c r="M107" s="70">
        <v>426548.57400000002</v>
      </c>
      <c r="N107" s="85">
        <v>1.337</v>
      </c>
      <c r="O107" s="5">
        <v>2.157</v>
      </c>
      <c r="P107" s="3">
        <v>9.6000000000000002E-2</v>
      </c>
      <c r="Q107" s="85">
        <v>2.6419999999999999</v>
      </c>
      <c r="R107" s="3">
        <v>0.107</v>
      </c>
      <c r="S107" s="85">
        <v>1.5509999999999999</v>
      </c>
      <c r="T107" s="85">
        <v>3.4670000000000001</v>
      </c>
      <c r="U107" s="3">
        <v>0.24299999999999999</v>
      </c>
      <c r="V107" s="85">
        <v>19.936</v>
      </c>
      <c r="W107" s="85">
        <v>7.19</v>
      </c>
      <c r="X107" s="70">
        <v>91.641999999999996</v>
      </c>
      <c r="Y107" s="85">
        <v>35.978000000000002</v>
      </c>
      <c r="Z107" s="70">
        <v>173.16</v>
      </c>
      <c r="AA107" s="70">
        <v>35.29</v>
      </c>
      <c r="AB107" s="70">
        <v>318.387</v>
      </c>
      <c r="AC107" s="70">
        <v>64.486000000000004</v>
      </c>
      <c r="AD107" s="70">
        <v>8933.9449999999997</v>
      </c>
      <c r="AE107" s="3">
        <v>0.71799999999999997</v>
      </c>
      <c r="AF107" s="70">
        <v>86.29</v>
      </c>
      <c r="AG107" s="70">
        <v>207.893</v>
      </c>
    </row>
    <row r="108" spans="1:33" x14ac:dyDescent="0.25">
      <c r="A108" s="1" t="s">
        <v>1694</v>
      </c>
      <c r="B108" s="1" t="s">
        <v>295</v>
      </c>
      <c r="C108" s="1" t="s">
        <v>3043</v>
      </c>
      <c r="D108" s="14" t="s">
        <v>3188</v>
      </c>
      <c r="F108" s="5">
        <v>1.5900000000000001E-3</v>
      </c>
      <c r="G108" s="5">
        <v>32.9</v>
      </c>
      <c r="H108" s="5">
        <v>0.53200000000000003</v>
      </c>
      <c r="I108" s="70">
        <v>865.78800000000001</v>
      </c>
      <c r="J108" s="5">
        <v>8.4000000000000003E-4</v>
      </c>
      <c r="K108" s="85">
        <v>2.4020000000000001</v>
      </c>
      <c r="L108" s="70">
        <v>1295.096</v>
      </c>
      <c r="M108" s="70">
        <v>417878.16899999999</v>
      </c>
      <c r="N108" s="85">
        <v>2.6150000000000002</v>
      </c>
      <c r="O108" s="5">
        <v>0.13500000000000001</v>
      </c>
      <c r="P108" s="15">
        <v>10.214</v>
      </c>
      <c r="Q108" s="89">
        <v>31.959</v>
      </c>
      <c r="R108" s="15">
        <v>4.1849999999999996</v>
      </c>
      <c r="S108" s="89">
        <v>20.373999999999999</v>
      </c>
      <c r="T108" s="89">
        <v>7.8380000000000001</v>
      </c>
      <c r="U108" s="15">
        <v>0.19700000000000001</v>
      </c>
      <c r="V108" s="89">
        <v>25.134</v>
      </c>
      <c r="W108" s="89">
        <v>8.5079999999999991</v>
      </c>
      <c r="X108" s="131">
        <v>109.72499999999999</v>
      </c>
      <c r="Y108" s="89">
        <v>43.764000000000003</v>
      </c>
      <c r="Z108" s="131">
        <v>211.36199999999999</v>
      </c>
      <c r="AA108" s="131">
        <v>44.304000000000002</v>
      </c>
      <c r="AB108" s="131">
        <v>408.02100000000002</v>
      </c>
      <c r="AC108" s="131">
        <v>81.957999999999998</v>
      </c>
      <c r="AD108" s="70">
        <v>10408.272000000001</v>
      </c>
      <c r="AE108" s="3">
        <v>1.274</v>
      </c>
      <c r="AF108" s="70">
        <v>156.95599999999999</v>
      </c>
      <c r="AG108" s="70">
        <v>354.68799999999999</v>
      </c>
    </row>
    <row r="109" spans="1:33" x14ac:dyDescent="0.25">
      <c r="A109" s="1" t="s">
        <v>1694</v>
      </c>
      <c r="B109" s="1" t="s">
        <v>295</v>
      </c>
      <c r="C109" s="1" t="s">
        <v>3007</v>
      </c>
      <c r="D109" s="1" t="s">
        <v>3189</v>
      </c>
      <c r="F109" s="5">
        <v>1.4999999999999999E-4</v>
      </c>
      <c r="G109" s="5">
        <v>32.9</v>
      </c>
      <c r="H109" s="5">
        <v>2.5000000000000001E-2</v>
      </c>
      <c r="I109" s="70">
        <v>881.83600000000001</v>
      </c>
      <c r="J109" s="5">
        <v>8.1999999999999998E-4</v>
      </c>
      <c r="K109" s="85">
        <v>0.31900000000000001</v>
      </c>
      <c r="L109" s="70">
        <v>1128.923</v>
      </c>
      <c r="M109" s="70">
        <v>432533.46899999998</v>
      </c>
      <c r="N109" s="85">
        <v>2.177</v>
      </c>
      <c r="O109" s="5" t="s">
        <v>3190</v>
      </c>
      <c r="P109" s="3">
        <v>8.0000000000000002E-3</v>
      </c>
      <c r="Q109" s="85">
        <v>2.9430000000000001</v>
      </c>
      <c r="R109" s="3">
        <v>5.2999999999999999E-2</v>
      </c>
      <c r="S109" s="85">
        <v>1.071</v>
      </c>
      <c r="T109" s="85">
        <v>2.9980000000000002</v>
      </c>
      <c r="U109" s="3">
        <v>0.17100000000000001</v>
      </c>
      <c r="V109" s="85">
        <v>20.49</v>
      </c>
      <c r="W109" s="85">
        <v>7.3689999999999998</v>
      </c>
      <c r="X109" s="70">
        <v>95.119</v>
      </c>
      <c r="Y109" s="85">
        <v>38.33</v>
      </c>
      <c r="Z109" s="70">
        <v>188.66</v>
      </c>
      <c r="AA109" s="70">
        <v>38.509</v>
      </c>
      <c r="AB109" s="70">
        <v>360.29500000000002</v>
      </c>
      <c r="AC109" s="70">
        <v>72.867999999999995</v>
      </c>
      <c r="AD109" s="70">
        <v>9414.1569999999992</v>
      </c>
      <c r="AE109" s="3">
        <v>0.95199999999999996</v>
      </c>
      <c r="AF109" s="70">
        <v>95.899000000000001</v>
      </c>
      <c r="AG109" s="70">
        <v>230.35</v>
      </c>
    </row>
    <row r="110" spans="1:33" x14ac:dyDescent="0.25">
      <c r="A110" s="1" t="s">
        <v>1694</v>
      </c>
      <c r="B110" s="1" t="s">
        <v>295</v>
      </c>
      <c r="C110" s="1" t="s">
        <v>3011</v>
      </c>
      <c r="D110" s="1" t="s">
        <v>3191</v>
      </c>
      <c r="F110" s="5">
        <v>4.4999999999999999E-4</v>
      </c>
      <c r="G110" s="5">
        <v>32.9</v>
      </c>
      <c r="H110" s="5">
        <v>3.5999999999999997E-2</v>
      </c>
      <c r="I110" s="70">
        <v>877.173</v>
      </c>
      <c r="J110" s="5">
        <v>1.6299999999999999E-3</v>
      </c>
      <c r="K110" s="85">
        <v>0.45800000000000002</v>
      </c>
      <c r="L110" s="70">
        <v>637.21400000000006</v>
      </c>
      <c r="M110" s="70">
        <v>477191.78100000002</v>
      </c>
      <c r="N110" s="85">
        <v>0.879</v>
      </c>
      <c r="O110" s="5" t="s">
        <v>3192</v>
      </c>
      <c r="P110" s="3">
        <v>0.48699999999999999</v>
      </c>
      <c r="Q110" s="85">
        <v>3.5590000000000002</v>
      </c>
      <c r="R110" s="3">
        <v>0.221</v>
      </c>
      <c r="S110" s="85">
        <v>2.024</v>
      </c>
      <c r="T110" s="85">
        <v>2.4350000000000001</v>
      </c>
      <c r="U110" s="3">
        <v>0.254</v>
      </c>
      <c r="V110" s="85">
        <v>13.275</v>
      </c>
      <c r="W110" s="85">
        <v>4.5579999999999998</v>
      </c>
      <c r="X110" s="70">
        <v>55.283999999999999</v>
      </c>
      <c r="Y110" s="85">
        <v>21.92</v>
      </c>
      <c r="Z110" s="70">
        <v>103.227</v>
      </c>
      <c r="AA110" s="70">
        <v>21.199000000000002</v>
      </c>
      <c r="AB110" s="70">
        <v>194.40600000000001</v>
      </c>
      <c r="AC110" s="70">
        <v>39.860999999999997</v>
      </c>
      <c r="AD110" s="70">
        <v>9730.9369999999999</v>
      </c>
      <c r="AE110" s="3">
        <v>0.54600000000000004</v>
      </c>
      <c r="AF110" s="70">
        <v>61.563000000000002</v>
      </c>
      <c r="AG110" s="70">
        <v>119.72</v>
      </c>
    </row>
    <row r="111" spans="1:33" x14ac:dyDescent="0.25">
      <c r="I111" s="70"/>
      <c r="K111" s="85"/>
      <c r="L111" s="70"/>
      <c r="M111" s="70"/>
      <c r="N111" s="85"/>
      <c r="P111" s="3"/>
      <c r="Q111" s="85"/>
      <c r="R111" s="3"/>
      <c r="S111" s="85"/>
      <c r="T111" s="85"/>
      <c r="U111" s="3"/>
      <c r="V111" s="85"/>
      <c r="W111" s="85"/>
      <c r="X111" s="70"/>
      <c r="Y111" s="85"/>
      <c r="Z111" s="70"/>
      <c r="AA111" s="70"/>
      <c r="AB111" s="70"/>
      <c r="AC111" s="70"/>
      <c r="AD111" s="70"/>
      <c r="AE111" s="3"/>
      <c r="AF111" s="70"/>
      <c r="AG111" s="70"/>
    </row>
    <row r="112" spans="1:33" x14ac:dyDescent="0.25">
      <c r="A112" s="1" t="s">
        <v>1679</v>
      </c>
      <c r="B112" s="1" t="s">
        <v>278</v>
      </c>
      <c r="C112" s="12" t="s">
        <v>3038</v>
      </c>
      <c r="D112" s="14" t="s">
        <v>3193</v>
      </c>
      <c r="F112" s="5">
        <v>1.8780000000000002E-2</v>
      </c>
      <c r="G112" s="5">
        <v>32.9</v>
      </c>
      <c r="H112" s="5">
        <v>3.2000000000000001E-2</v>
      </c>
      <c r="I112" s="70"/>
      <c r="J112" s="132">
        <v>5.5999999999999995E-4</v>
      </c>
      <c r="K112" s="85">
        <v>0.60399999999999998</v>
      </c>
      <c r="L112" s="131">
        <v>510.51799999999997</v>
      </c>
      <c r="M112" s="70">
        <v>380687.52600000001</v>
      </c>
      <c r="N112" s="85">
        <v>2.2360000000000002</v>
      </c>
      <c r="O112" s="88">
        <v>0.48099999999999998</v>
      </c>
      <c r="P112" s="3">
        <v>0.41760000000000003</v>
      </c>
      <c r="Q112" s="85">
        <v>3.8029999999999999</v>
      </c>
      <c r="R112" s="3">
        <v>0.27900000000000003</v>
      </c>
      <c r="S112" s="85">
        <v>1.5740000000000001</v>
      </c>
      <c r="T112" s="85">
        <v>1.1819999999999999</v>
      </c>
      <c r="U112" s="3">
        <v>0.127</v>
      </c>
      <c r="V112" s="85">
        <v>7.28</v>
      </c>
      <c r="W112" s="85">
        <v>2.8370000000000002</v>
      </c>
      <c r="X112" s="70">
        <v>39.145000000000003</v>
      </c>
      <c r="Y112" s="85">
        <v>16.527999999999999</v>
      </c>
      <c r="Z112" s="70">
        <v>88.191000000000003</v>
      </c>
      <c r="AA112" s="70">
        <v>19.300999999999998</v>
      </c>
      <c r="AB112" s="70">
        <v>183.59800000000001</v>
      </c>
      <c r="AC112" s="70">
        <v>38.470999999999997</v>
      </c>
      <c r="AD112" s="70">
        <v>10923.069</v>
      </c>
      <c r="AE112" s="3">
        <v>1.5029999999999999</v>
      </c>
      <c r="AF112" s="70">
        <v>55.814</v>
      </c>
      <c r="AG112" s="70">
        <v>217.72900000000001</v>
      </c>
    </row>
    <row r="113" spans="1:33" x14ac:dyDescent="0.25">
      <c r="A113" s="1" t="s">
        <v>1679</v>
      </c>
      <c r="B113" s="1" t="s">
        <v>278</v>
      </c>
      <c r="C113" s="12" t="s">
        <v>3067</v>
      </c>
      <c r="D113" s="1" t="s">
        <v>3194</v>
      </c>
      <c r="F113" s="5">
        <v>4.4000000000000002E-4</v>
      </c>
      <c r="G113" s="5">
        <v>32.9</v>
      </c>
      <c r="H113" s="5" t="s">
        <v>3069</v>
      </c>
      <c r="I113" s="70"/>
      <c r="J113" s="132">
        <v>6.0999999999999997E-4</v>
      </c>
      <c r="K113" s="85">
        <v>0.76</v>
      </c>
      <c r="L113" s="70">
        <v>2545.8580000000002</v>
      </c>
      <c r="M113" s="70">
        <v>474248.09899999999</v>
      </c>
      <c r="N113" s="85">
        <v>2.1909999999999998</v>
      </c>
      <c r="O113" s="5" t="s">
        <v>3014</v>
      </c>
      <c r="P113" s="3">
        <v>8.0599999999999995E-3</v>
      </c>
      <c r="Q113" s="85">
        <v>5.64</v>
      </c>
      <c r="R113" s="3">
        <v>0.188</v>
      </c>
      <c r="S113" s="85">
        <v>3.8730000000000002</v>
      </c>
      <c r="T113" s="85">
        <v>10.372</v>
      </c>
      <c r="U113" s="3">
        <v>0.49</v>
      </c>
      <c r="V113" s="85">
        <v>59.637</v>
      </c>
      <c r="W113" s="85">
        <v>20.173999999999999</v>
      </c>
      <c r="X113" s="70">
        <v>246.45</v>
      </c>
      <c r="Y113" s="85">
        <v>90.882000000000005</v>
      </c>
      <c r="Z113" s="70">
        <v>404.327</v>
      </c>
      <c r="AA113" s="70">
        <v>78.17</v>
      </c>
      <c r="AB113" s="70">
        <v>670.81299999999999</v>
      </c>
      <c r="AC113" s="70">
        <v>130.232</v>
      </c>
      <c r="AD113" s="70">
        <v>11125.075999999999</v>
      </c>
      <c r="AE113" s="3">
        <v>0.86699999999999999</v>
      </c>
      <c r="AF113" s="70">
        <v>292.20499999999998</v>
      </c>
      <c r="AG113" s="70">
        <v>459.464</v>
      </c>
    </row>
    <row r="114" spans="1:33" x14ac:dyDescent="0.25">
      <c r="A114" s="1" t="s">
        <v>1679</v>
      </c>
      <c r="B114" s="1" t="s">
        <v>278</v>
      </c>
      <c r="C114" s="12" t="s">
        <v>2991</v>
      </c>
      <c r="D114" s="1" t="s">
        <v>3195</v>
      </c>
      <c r="F114" s="5">
        <v>1.89E-3</v>
      </c>
      <c r="G114" s="5">
        <v>32.9</v>
      </c>
      <c r="H114" s="5" t="s">
        <v>3069</v>
      </c>
      <c r="I114" s="70"/>
      <c r="J114" s="132">
        <v>9.3000000000000005E-4</v>
      </c>
      <c r="K114" s="85">
        <v>0.59199999999999997</v>
      </c>
      <c r="L114" s="70">
        <v>1038.6890000000001</v>
      </c>
      <c r="M114" s="70">
        <v>454435.158</v>
      </c>
      <c r="N114" s="85">
        <v>1.327</v>
      </c>
      <c r="O114" s="5" t="s">
        <v>3196</v>
      </c>
      <c r="P114" s="3" t="s">
        <v>3186</v>
      </c>
      <c r="Q114" s="85">
        <v>1.111</v>
      </c>
      <c r="R114" s="3">
        <v>0.03</v>
      </c>
      <c r="S114" s="85">
        <v>0.75900000000000001</v>
      </c>
      <c r="T114" s="85">
        <v>2.5049999999999999</v>
      </c>
      <c r="U114" s="3">
        <v>0.13400000000000001</v>
      </c>
      <c r="V114" s="85">
        <v>16.87</v>
      </c>
      <c r="W114" s="85">
        <v>6.5629999999999997</v>
      </c>
      <c r="X114" s="70">
        <v>85.281999999999996</v>
      </c>
      <c r="Y114" s="85">
        <v>34.682000000000002</v>
      </c>
      <c r="Z114" s="70">
        <v>172.196</v>
      </c>
      <c r="AA114" s="70">
        <v>36.255000000000003</v>
      </c>
      <c r="AB114" s="70">
        <v>338.57499999999999</v>
      </c>
      <c r="AC114" s="70">
        <v>69.06</v>
      </c>
      <c r="AD114" s="70">
        <v>10445.249</v>
      </c>
      <c r="AE114" s="3">
        <v>0.40899999999999997</v>
      </c>
      <c r="AF114" s="70">
        <v>50.710999999999999</v>
      </c>
      <c r="AG114" s="70">
        <v>147.59200000000001</v>
      </c>
    </row>
    <row r="115" spans="1:33" x14ac:dyDescent="0.25">
      <c r="A115" s="1" t="s">
        <v>1679</v>
      </c>
      <c r="B115" s="1" t="s">
        <v>278</v>
      </c>
      <c r="C115" s="12" t="s">
        <v>3002</v>
      </c>
      <c r="D115" s="14" t="s">
        <v>3197</v>
      </c>
      <c r="F115" s="5">
        <v>5.5999999999999995E-4</v>
      </c>
      <c r="G115" s="5">
        <v>32.9</v>
      </c>
      <c r="H115" s="88">
        <v>0.23899999999999999</v>
      </c>
      <c r="I115" s="70"/>
      <c r="J115" s="132">
        <v>8.0999999999999996E-4</v>
      </c>
      <c r="K115" s="85">
        <v>1.508</v>
      </c>
      <c r="L115" s="70">
        <v>893.24199999999996</v>
      </c>
      <c r="M115" s="70">
        <v>459689.56199999998</v>
      </c>
      <c r="N115" s="85">
        <v>2.4510000000000001</v>
      </c>
      <c r="O115" s="5" t="s">
        <v>3198</v>
      </c>
      <c r="P115" s="15">
        <v>4.5752899999999999</v>
      </c>
      <c r="Q115" s="89">
        <v>15.614000000000001</v>
      </c>
      <c r="R115" s="3">
        <v>1.9490000000000001</v>
      </c>
      <c r="S115" s="85">
        <v>9.7889999999999997</v>
      </c>
      <c r="T115" s="85">
        <v>4.2409999999999997</v>
      </c>
      <c r="U115" s="3">
        <v>0.17499999999999999</v>
      </c>
      <c r="V115" s="85">
        <v>17.21</v>
      </c>
      <c r="W115" s="85">
        <v>6.1</v>
      </c>
      <c r="X115" s="70">
        <v>76.576999999999998</v>
      </c>
      <c r="Y115" s="85">
        <v>30.707000000000001</v>
      </c>
      <c r="Z115" s="70">
        <v>147.852</v>
      </c>
      <c r="AA115" s="70">
        <v>30.588000000000001</v>
      </c>
      <c r="AB115" s="70">
        <v>279.59500000000003</v>
      </c>
      <c r="AC115" s="70">
        <v>57.65</v>
      </c>
      <c r="AD115" s="70">
        <v>10620.154</v>
      </c>
      <c r="AE115" s="3">
        <v>0.97699999999999998</v>
      </c>
      <c r="AF115" s="70">
        <v>95.108000000000004</v>
      </c>
      <c r="AG115" s="70">
        <v>239.79900000000001</v>
      </c>
    </row>
    <row r="116" spans="1:33" x14ac:dyDescent="0.25">
      <c r="A116" s="1" t="s">
        <v>1679</v>
      </c>
      <c r="B116" s="1" t="s">
        <v>278</v>
      </c>
      <c r="C116" s="12" t="s">
        <v>3002</v>
      </c>
      <c r="D116" s="1" t="s">
        <v>3199</v>
      </c>
      <c r="F116" s="5">
        <v>1.1900000000000001E-3</v>
      </c>
      <c r="G116" s="5">
        <v>32.9</v>
      </c>
      <c r="H116" s="5" t="s">
        <v>3069</v>
      </c>
      <c r="I116" s="70"/>
      <c r="J116" s="132">
        <v>1.24E-3</v>
      </c>
      <c r="K116" s="85">
        <v>0.79500000000000004</v>
      </c>
      <c r="L116" s="70">
        <v>1622.8530000000001</v>
      </c>
      <c r="M116" s="70">
        <v>456087.51699999999</v>
      </c>
      <c r="N116" s="85">
        <v>2.7010000000000001</v>
      </c>
      <c r="O116" s="5">
        <v>0.14299999999999999</v>
      </c>
      <c r="P116" s="3">
        <v>0.28586</v>
      </c>
      <c r="Q116" s="85">
        <v>3.8820000000000001</v>
      </c>
      <c r="R116" s="3">
        <v>0.19400000000000001</v>
      </c>
      <c r="S116" s="85">
        <v>2.7229999999999999</v>
      </c>
      <c r="T116" s="85">
        <v>5.7679999999999998</v>
      </c>
      <c r="U116" s="3">
        <v>0.24299999999999999</v>
      </c>
      <c r="V116" s="85">
        <v>33.619</v>
      </c>
      <c r="W116" s="85">
        <v>11.7</v>
      </c>
      <c r="X116" s="70">
        <v>146.44399999999999</v>
      </c>
      <c r="Y116" s="85">
        <v>56.48</v>
      </c>
      <c r="Z116" s="70">
        <v>267.61900000000003</v>
      </c>
      <c r="AA116" s="70">
        <v>53.334000000000003</v>
      </c>
      <c r="AB116" s="70">
        <v>479.815</v>
      </c>
      <c r="AC116" s="70">
        <v>97.372</v>
      </c>
      <c r="AD116" s="70">
        <v>9597.09</v>
      </c>
      <c r="AE116" s="3">
        <v>0.78900000000000003</v>
      </c>
      <c r="AF116" s="70">
        <v>137.26499999999999</v>
      </c>
      <c r="AG116" s="70">
        <v>274.90499999999997</v>
      </c>
    </row>
    <row r="117" spans="1:33" x14ac:dyDescent="0.25">
      <c r="A117" s="1" t="s">
        <v>1679</v>
      </c>
      <c r="B117" s="1" t="s">
        <v>278</v>
      </c>
      <c r="C117" s="12" t="s">
        <v>3045</v>
      </c>
      <c r="D117" s="1" t="s">
        <v>3200</v>
      </c>
      <c r="F117" s="5">
        <v>2.14E-3</v>
      </c>
      <c r="G117" s="5">
        <v>32.9</v>
      </c>
      <c r="H117" s="5" t="s">
        <v>3148</v>
      </c>
      <c r="I117" s="70"/>
      <c r="J117" s="132">
        <v>1.1999999999999999E-3</v>
      </c>
      <c r="K117" s="85">
        <v>0.60399999999999998</v>
      </c>
      <c r="L117" s="70">
        <v>1477.0840000000001</v>
      </c>
      <c r="M117" s="70">
        <v>394076.82699999999</v>
      </c>
      <c r="N117" s="85">
        <v>2.2839999999999998</v>
      </c>
      <c r="O117" s="5">
        <v>8.5999999999999993E-2</v>
      </c>
      <c r="P117" s="3">
        <v>0.51275000000000004</v>
      </c>
      <c r="Q117" s="85">
        <v>4.633</v>
      </c>
      <c r="R117" s="3">
        <v>0.32800000000000001</v>
      </c>
      <c r="S117" s="85">
        <v>3.5470000000000002</v>
      </c>
      <c r="T117" s="85">
        <v>6.5629999999999997</v>
      </c>
      <c r="U117" s="3">
        <v>0.35</v>
      </c>
      <c r="V117" s="85">
        <v>33.930999999999997</v>
      </c>
      <c r="W117" s="85">
        <v>11.734999999999999</v>
      </c>
      <c r="X117" s="70">
        <v>139.90299999999999</v>
      </c>
      <c r="Y117" s="85">
        <v>52.566000000000003</v>
      </c>
      <c r="Z117" s="70">
        <v>238.471</v>
      </c>
      <c r="AA117" s="70">
        <v>47.465000000000003</v>
      </c>
      <c r="AB117" s="70">
        <v>416.32600000000002</v>
      </c>
      <c r="AC117" s="70">
        <v>81.997</v>
      </c>
      <c r="AD117" s="70">
        <v>8426.6569999999992</v>
      </c>
      <c r="AE117" s="3">
        <v>0.76500000000000001</v>
      </c>
      <c r="AF117" s="70">
        <v>137.25200000000001</v>
      </c>
      <c r="AG117" s="70">
        <v>225.392</v>
      </c>
    </row>
    <row r="118" spans="1:33" x14ac:dyDescent="0.25">
      <c r="A118" s="1" t="s">
        <v>1679</v>
      </c>
      <c r="B118" s="1" t="s">
        <v>278</v>
      </c>
      <c r="C118" s="12" t="s">
        <v>3124</v>
      </c>
      <c r="D118" s="1" t="s">
        <v>3201</v>
      </c>
      <c r="F118" s="5">
        <v>2.7E-4</v>
      </c>
      <c r="G118" s="5">
        <v>32.9</v>
      </c>
      <c r="H118" s="5" t="s">
        <v>3109</v>
      </c>
      <c r="I118" s="70"/>
      <c r="J118" s="132">
        <v>8.9999999999999998E-4</v>
      </c>
      <c r="K118" s="85">
        <v>0.58599999999999997</v>
      </c>
      <c r="L118" s="70">
        <v>1294.9860000000001</v>
      </c>
      <c r="M118" s="70">
        <v>457666.59399999998</v>
      </c>
      <c r="N118" s="85">
        <v>3.3889999999999998</v>
      </c>
      <c r="O118" s="5" t="s">
        <v>3122</v>
      </c>
      <c r="P118" s="3">
        <v>6.2899999999999996E-3</v>
      </c>
      <c r="Q118" s="85">
        <v>4.1669999999999998</v>
      </c>
      <c r="R118" s="3">
        <v>6.3E-2</v>
      </c>
      <c r="S118" s="85">
        <v>1.4319999999999999</v>
      </c>
      <c r="T118" s="85">
        <v>3.73</v>
      </c>
      <c r="U118" s="3">
        <v>0.155</v>
      </c>
      <c r="V118" s="85">
        <v>23.974</v>
      </c>
      <c r="W118" s="85">
        <v>8.8290000000000006</v>
      </c>
      <c r="X118" s="70">
        <v>113.238</v>
      </c>
      <c r="Y118" s="85">
        <v>44.063000000000002</v>
      </c>
      <c r="Z118" s="70">
        <v>210.32</v>
      </c>
      <c r="AA118" s="70">
        <v>42.003999999999998</v>
      </c>
      <c r="AB118" s="70">
        <v>383.72399999999999</v>
      </c>
      <c r="AC118" s="70">
        <v>76.951999999999998</v>
      </c>
      <c r="AD118" s="70">
        <v>11216.912</v>
      </c>
      <c r="AE118" s="3">
        <v>1.2589999999999999</v>
      </c>
      <c r="AF118" s="70">
        <v>183.935</v>
      </c>
      <c r="AG118" s="70">
        <v>368.99599999999998</v>
      </c>
    </row>
    <row r="119" spans="1:33" x14ac:dyDescent="0.25">
      <c r="A119" s="1" t="s">
        <v>1679</v>
      </c>
      <c r="B119" s="1" t="s">
        <v>278</v>
      </c>
      <c r="C119" s="12" t="s">
        <v>3049</v>
      </c>
      <c r="D119" s="1" t="s">
        <v>3202</v>
      </c>
      <c r="F119" s="5">
        <v>2.5000000000000001E-4</v>
      </c>
      <c r="G119" s="5">
        <v>32.9</v>
      </c>
      <c r="H119" s="5" t="s">
        <v>3109</v>
      </c>
      <c r="I119" s="70"/>
      <c r="J119" s="132">
        <v>1.0499999999999999E-3</v>
      </c>
      <c r="K119" s="85">
        <v>0.60399999999999998</v>
      </c>
      <c r="L119" s="70">
        <v>1763.11</v>
      </c>
      <c r="M119" s="70">
        <v>451940.85399999999</v>
      </c>
      <c r="N119" s="85">
        <v>2.7789999999999999</v>
      </c>
      <c r="O119" s="5" t="s">
        <v>3184</v>
      </c>
      <c r="P119" s="3">
        <v>5.7800000000000004E-3</v>
      </c>
      <c r="Q119" s="85">
        <v>2.6669999999999998</v>
      </c>
      <c r="R119" s="3">
        <v>9.0999999999999998E-2</v>
      </c>
      <c r="S119" s="85">
        <v>1.992</v>
      </c>
      <c r="T119" s="85">
        <v>5.0060000000000002</v>
      </c>
      <c r="U119" s="3">
        <v>0.215</v>
      </c>
      <c r="V119" s="85">
        <v>32.542000000000002</v>
      </c>
      <c r="W119" s="85">
        <v>11.939</v>
      </c>
      <c r="X119" s="70">
        <v>153.274</v>
      </c>
      <c r="Y119" s="85">
        <v>60.744</v>
      </c>
      <c r="Z119" s="70">
        <v>293.36500000000001</v>
      </c>
      <c r="AA119" s="70">
        <v>60.003</v>
      </c>
      <c r="AB119" s="70">
        <v>555.79600000000005</v>
      </c>
      <c r="AC119" s="70">
        <v>113.01900000000001</v>
      </c>
      <c r="AD119" s="70">
        <v>10178.949000000001</v>
      </c>
      <c r="AE119" s="3">
        <v>1.0049999999999999</v>
      </c>
      <c r="AF119" s="70">
        <v>135.31700000000001</v>
      </c>
      <c r="AG119" s="70">
        <v>302.625</v>
      </c>
    </row>
    <row r="120" spans="1:33" x14ac:dyDescent="0.25">
      <c r="A120" s="1" t="s">
        <v>1679</v>
      </c>
      <c r="B120" s="1" t="s">
        <v>278</v>
      </c>
      <c r="C120" s="12" t="s">
        <v>3005</v>
      </c>
      <c r="D120" s="1" t="s">
        <v>3203</v>
      </c>
      <c r="F120" s="5">
        <v>3.8999999999999999E-4</v>
      </c>
      <c r="G120" s="5">
        <v>32.9</v>
      </c>
      <c r="H120" s="5" t="s">
        <v>3075</v>
      </c>
      <c r="I120" s="70"/>
      <c r="J120" s="132">
        <v>5.9999999999999995E-4</v>
      </c>
      <c r="K120" s="85">
        <v>0.61899999999999999</v>
      </c>
      <c r="L120" s="70">
        <v>1676.6010000000001</v>
      </c>
      <c r="M120" s="70">
        <v>460676.17300000001</v>
      </c>
      <c r="N120" s="85">
        <v>1.8819999999999999</v>
      </c>
      <c r="O120" s="5" t="s">
        <v>3136</v>
      </c>
      <c r="P120" s="3">
        <v>2.7150000000000001E-2</v>
      </c>
      <c r="Q120" s="85">
        <v>3.694</v>
      </c>
      <c r="R120" s="3">
        <v>0.14199999999999999</v>
      </c>
      <c r="S120" s="85">
        <v>2.9510000000000001</v>
      </c>
      <c r="T120" s="85">
        <v>6.6879999999999997</v>
      </c>
      <c r="U120" s="3">
        <v>0.31900000000000001</v>
      </c>
      <c r="V120" s="85">
        <v>38.674999999999997</v>
      </c>
      <c r="W120" s="85">
        <v>13.106999999999999</v>
      </c>
      <c r="X120" s="70">
        <v>161.654</v>
      </c>
      <c r="Y120" s="85">
        <v>60.540999999999997</v>
      </c>
      <c r="Z120" s="70">
        <v>276.02800000000002</v>
      </c>
      <c r="AA120" s="70">
        <v>53.128</v>
      </c>
      <c r="AB120" s="70">
        <v>467.77499999999998</v>
      </c>
      <c r="AC120" s="70">
        <v>90.787000000000006</v>
      </c>
      <c r="AD120" s="70">
        <v>11366.618</v>
      </c>
      <c r="AE120" s="3">
        <v>0.78400000000000003</v>
      </c>
      <c r="AF120" s="70">
        <v>182.952</v>
      </c>
      <c r="AG120" s="70">
        <v>321.25700000000001</v>
      </c>
    </row>
    <row r="121" spans="1:33" x14ac:dyDescent="0.25">
      <c r="A121" s="1" t="s">
        <v>1679</v>
      </c>
      <c r="B121" s="1" t="s">
        <v>278</v>
      </c>
      <c r="C121" s="12" t="s">
        <v>3078</v>
      </c>
      <c r="D121" s="1" t="s">
        <v>3204</v>
      </c>
      <c r="F121" s="5">
        <v>6.5300000000000002E-3</v>
      </c>
      <c r="G121" s="5">
        <v>32.9</v>
      </c>
      <c r="H121" s="5" t="s">
        <v>3065</v>
      </c>
      <c r="I121" s="70"/>
      <c r="J121" s="132">
        <v>2.7999999999999998E-4</v>
      </c>
      <c r="K121" s="85">
        <v>0.71399999999999997</v>
      </c>
      <c r="L121" s="70">
        <v>1973.9549999999999</v>
      </c>
      <c r="M121" s="70">
        <v>419477.69300000003</v>
      </c>
      <c r="N121" s="85">
        <v>2.8839999999999999</v>
      </c>
      <c r="O121" s="5">
        <v>8.5999999999999993E-2</v>
      </c>
      <c r="P121" s="3">
        <v>6.9680000000000006E-2</v>
      </c>
      <c r="Q121" s="85">
        <v>6.1970000000000001</v>
      </c>
      <c r="R121" s="3">
        <v>9.0999999999999998E-2</v>
      </c>
      <c r="S121" s="85">
        <v>1.5</v>
      </c>
      <c r="T121" s="85">
        <v>4.8810000000000002</v>
      </c>
      <c r="U121" s="3">
        <v>0.45</v>
      </c>
      <c r="V121" s="85">
        <v>35.097999999999999</v>
      </c>
      <c r="W121" s="85">
        <v>13.412000000000001</v>
      </c>
      <c r="X121" s="70">
        <v>173.56899999999999</v>
      </c>
      <c r="Y121" s="85">
        <v>67.926000000000002</v>
      </c>
      <c r="Z121" s="70">
        <v>325.07499999999999</v>
      </c>
      <c r="AA121" s="70">
        <v>65.227999999999994</v>
      </c>
      <c r="AB121" s="70">
        <v>586.202</v>
      </c>
      <c r="AC121" s="70">
        <v>114.553</v>
      </c>
      <c r="AD121" s="70">
        <v>10997.343000000001</v>
      </c>
      <c r="AE121" s="3">
        <v>1.2569999999999999</v>
      </c>
      <c r="AF121" s="70">
        <v>273.94</v>
      </c>
      <c r="AG121" s="70">
        <v>582.04499999999996</v>
      </c>
    </row>
    <row r="122" spans="1:33" x14ac:dyDescent="0.25">
      <c r="A122" s="1" t="s">
        <v>1679</v>
      </c>
      <c r="B122" s="1" t="s">
        <v>278</v>
      </c>
      <c r="C122" s="12" t="s">
        <v>3130</v>
      </c>
      <c r="D122" s="14" t="s">
        <v>3205</v>
      </c>
      <c r="F122" s="5">
        <v>5.0930000000000003E-2</v>
      </c>
      <c r="G122" s="5">
        <v>32.9</v>
      </c>
      <c r="H122" s="5" t="s">
        <v>3077</v>
      </c>
      <c r="I122" s="70"/>
      <c r="J122" s="132">
        <v>7.6000000000000004E-4</v>
      </c>
      <c r="K122" s="85">
        <v>0.66900000000000004</v>
      </c>
      <c r="L122" s="70">
        <v>1587.8820000000001</v>
      </c>
      <c r="M122" s="70">
        <v>505312.19400000002</v>
      </c>
      <c r="N122" s="85">
        <v>2.5649999999999999</v>
      </c>
      <c r="O122" s="88">
        <v>1.33</v>
      </c>
      <c r="P122" s="3">
        <v>3.2489999999999998E-2</v>
      </c>
      <c r="Q122" s="85">
        <v>3.5030000000000001</v>
      </c>
      <c r="R122" s="3">
        <v>8.6999999999999994E-2</v>
      </c>
      <c r="S122" s="85">
        <v>1.917</v>
      </c>
      <c r="T122" s="85">
        <v>5.0750000000000002</v>
      </c>
      <c r="U122" s="3">
        <v>0.23400000000000001</v>
      </c>
      <c r="V122" s="85">
        <v>29.661999999999999</v>
      </c>
      <c r="W122" s="85">
        <v>10.769</v>
      </c>
      <c r="X122" s="70">
        <v>139.952</v>
      </c>
      <c r="Y122" s="85">
        <v>55.406999999999996</v>
      </c>
      <c r="Z122" s="70">
        <v>259.64800000000002</v>
      </c>
      <c r="AA122" s="70">
        <v>52.124000000000002</v>
      </c>
      <c r="AB122" s="70">
        <v>465.02800000000002</v>
      </c>
      <c r="AC122" s="70">
        <v>92.7</v>
      </c>
      <c r="AD122" s="70">
        <v>12568.866</v>
      </c>
      <c r="AE122" s="3">
        <v>1.1060000000000001</v>
      </c>
      <c r="AF122" s="70">
        <v>140.59299999999999</v>
      </c>
      <c r="AG122" s="70">
        <v>347.37</v>
      </c>
    </row>
    <row r="123" spans="1:33" x14ac:dyDescent="0.25">
      <c r="A123" s="1" t="s">
        <v>1679</v>
      </c>
      <c r="B123" s="1" t="s">
        <v>278</v>
      </c>
      <c r="C123" s="12" t="s">
        <v>3086</v>
      </c>
      <c r="D123" s="14" t="s">
        <v>3206</v>
      </c>
      <c r="F123" s="88">
        <v>4.2000000000000002E-4</v>
      </c>
      <c r="G123" s="88">
        <v>32.9</v>
      </c>
      <c r="H123" s="88">
        <v>0.33</v>
      </c>
      <c r="I123" s="131"/>
      <c r="J123" s="133">
        <v>2.2000000000000001E-4</v>
      </c>
      <c r="K123" s="89">
        <v>1.7709999999999999</v>
      </c>
      <c r="L123" s="131">
        <v>1695.3979999999999</v>
      </c>
      <c r="M123" s="131">
        <v>433439.59299999999</v>
      </c>
      <c r="N123" s="89">
        <v>5.782</v>
      </c>
      <c r="O123" s="88" t="s">
        <v>3207</v>
      </c>
      <c r="P123" s="15">
        <v>5.3227200000000003</v>
      </c>
      <c r="Q123" s="89">
        <v>21.925999999999998</v>
      </c>
      <c r="R123" s="15">
        <v>2.7869999999999999</v>
      </c>
      <c r="S123" s="89">
        <v>14.342000000000001</v>
      </c>
      <c r="T123" s="89">
        <v>6.8019999999999996</v>
      </c>
      <c r="U123" s="15">
        <v>0.34699999999999998</v>
      </c>
      <c r="V123" s="89">
        <v>25.213000000000001</v>
      </c>
      <c r="W123" s="89">
        <v>9.7850000000000001</v>
      </c>
      <c r="X123" s="131">
        <v>134.23599999999999</v>
      </c>
      <c r="Y123" s="89">
        <v>56.009</v>
      </c>
      <c r="Z123" s="131">
        <v>283.42700000000002</v>
      </c>
      <c r="AA123" s="131">
        <v>60.143000000000001</v>
      </c>
      <c r="AB123" s="131">
        <v>563.98400000000004</v>
      </c>
      <c r="AC123" s="131">
        <v>114.79300000000001</v>
      </c>
      <c r="AD123" s="131">
        <v>11181.45</v>
      </c>
      <c r="AE123" s="15">
        <v>2.2330000000000001</v>
      </c>
      <c r="AF123" s="131">
        <v>219.46899999999999</v>
      </c>
      <c r="AG123" s="131">
        <v>728.14</v>
      </c>
    </row>
    <row r="124" spans="1:33" x14ac:dyDescent="0.25">
      <c r="A124" s="1" t="s">
        <v>1679</v>
      </c>
      <c r="B124" s="1" t="s">
        <v>278</v>
      </c>
      <c r="C124" s="12" t="s">
        <v>3086</v>
      </c>
      <c r="D124" s="1" t="s">
        <v>3208</v>
      </c>
      <c r="F124" s="5">
        <v>2.5000000000000001E-4</v>
      </c>
      <c r="G124" s="5">
        <v>32.9</v>
      </c>
      <c r="H124" s="5" t="s">
        <v>3062</v>
      </c>
      <c r="I124" s="70"/>
      <c r="J124" s="132">
        <v>2.7999999999999998E-4</v>
      </c>
      <c r="K124" s="85">
        <v>0.72599999999999998</v>
      </c>
      <c r="L124" s="70">
        <v>2389.1309999999999</v>
      </c>
      <c r="M124" s="70">
        <v>489233.95899999997</v>
      </c>
      <c r="N124" s="85">
        <v>3.0590000000000002</v>
      </c>
      <c r="O124" s="5" t="s">
        <v>3097</v>
      </c>
      <c r="P124" s="3">
        <v>8.3899999999999999E-3</v>
      </c>
      <c r="Q124" s="85">
        <v>8.31</v>
      </c>
      <c r="R124" s="3">
        <v>8.1000000000000003E-2</v>
      </c>
      <c r="S124" s="85">
        <v>1.58</v>
      </c>
      <c r="T124" s="85">
        <v>6.2290000000000001</v>
      </c>
      <c r="U124" s="3">
        <v>0.72299999999999998</v>
      </c>
      <c r="V124" s="85">
        <v>42.631</v>
      </c>
      <c r="W124" s="85">
        <v>16.547999999999998</v>
      </c>
      <c r="X124" s="70">
        <v>212.58099999999999</v>
      </c>
      <c r="Y124" s="85">
        <v>82.638000000000005</v>
      </c>
      <c r="Z124" s="70">
        <v>394.10399999999998</v>
      </c>
      <c r="AA124" s="70">
        <v>79.570999999999998</v>
      </c>
      <c r="AB124" s="70">
        <v>718.25599999999997</v>
      </c>
      <c r="AC124" s="70">
        <v>140.77500000000001</v>
      </c>
      <c r="AD124" s="70">
        <v>11964.936</v>
      </c>
      <c r="AE124" s="3">
        <v>1.2230000000000001</v>
      </c>
      <c r="AF124" s="70">
        <v>322.63799999999998</v>
      </c>
      <c r="AG124" s="70">
        <v>626.80499999999995</v>
      </c>
    </row>
    <row r="125" spans="1:33" x14ac:dyDescent="0.25">
      <c r="I125" s="70"/>
      <c r="K125" s="85"/>
      <c r="L125" s="70"/>
      <c r="M125" s="70"/>
      <c r="N125" s="85"/>
      <c r="P125" s="3"/>
      <c r="Q125" s="85"/>
      <c r="R125" s="3"/>
      <c r="S125" s="85"/>
      <c r="T125" s="85"/>
      <c r="U125" s="3"/>
      <c r="V125" s="85"/>
      <c r="W125" s="85"/>
      <c r="X125" s="70"/>
      <c r="Y125" s="85"/>
      <c r="Z125" s="70"/>
      <c r="AA125" s="70"/>
      <c r="AB125" s="70"/>
      <c r="AC125" s="70"/>
      <c r="AD125" s="70"/>
      <c r="AE125" s="3"/>
      <c r="AF125" s="70"/>
      <c r="AG125" s="70"/>
    </row>
    <row r="126" spans="1:33" x14ac:dyDescent="0.25">
      <c r="A126" s="1" t="s">
        <v>1679</v>
      </c>
      <c r="B126" s="1" t="s">
        <v>264</v>
      </c>
      <c r="C126" s="12" t="s">
        <v>3035</v>
      </c>
      <c r="D126" s="1" t="s">
        <v>3209</v>
      </c>
      <c r="F126" s="5" t="s">
        <v>3013</v>
      </c>
      <c r="G126" s="5">
        <v>32.9</v>
      </c>
      <c r="H126" s="5" t="s">
        <v>3029</v>
      </c>
      <c r="I126" s="70"/>
      <c r="J126" s="132">
        <v>1.08E-3</v>
      </c>
      <c r="K126" s="85">
        <v>0.66700000000000004</v>
      </c>
      <c r="L126" s="70">
        <v>1560.152</v>
      </c>
      <c r="M126" s="70">
        <v>464593.92200000002</v>
      </c>
      <c r="N126" s="85">
        <v>1.7509999999999999</v>
      </c>
      <c r="O126" s="5" t="s">
        <v>3210</v>
      </c>
      <c r="P126" s="3" t="s">
        <v>2994</v>
      </c>
      <c r="Q126" s="85">
        <v>3.2069999999999999</v>
      </c>
      <c r="R126" s="3">
        <v>0.123</v>
      </c>
      <c r="S126" s="85">
        <v>2.5129999999999999</v>
      </c>
      <c r="T126" s="85">
        <v>6.3689999999999998</v>
      </c>
      <c r="U126" s="3">
        <v>0.252</v>
      </c>
      <c r="V126" s="85">
        <v>36.466000000000001</v>
      </c>
      <c r="W126" s="85">
        <v>12.590999999999999</v>
      </c>
      <c r="X126" s="70">
        <v>149.584</v>
      </c>
      <c r="Y126" s="85">
        <v>55.19</v>
      </c>
      <c r="Z126" s="70">
        <v>254.60599999999999</v>
      </c>
      <c r="AA126" s="70">
        <v>48.912999999999997</v>
      </c>
      <c r="AB126" s="70">
        <v>432.673</v>
      </c>
      <c r="AC126" s="70">
        <v>85.477000000000004</v>
      </c>
      <c r="AD126" s="70">
        <v>11190.276</v>
      </c>
      <c r="AE126" s="3">
        <v>0.64500000000000002</v>
      </c>
      <c r="AF126" s="70">
        <v>130.66399999999999</v>
      </c>
      <c r="AG126" s="70">
        <v>229.15</v>
      </c>
    </row>
    <row r="127" spans="1:33" x14ac:dyDescent="0.25">
      <c r="A127" s="1" t="s">
        <v>1679</v>
      </c>
      <c r="B127" s="1" t="s">
        <v>264</v>
      </c>
      <c r="C127" s="12" t="s">
        <v>3038</v>
      </c>
      <c r="D127" s="1" t="s">
        <v>3211</v>
      </c>
      <c r="F127" s="5" t="s">
        <v>3013</v>
      </c>
      <c r="G127" s="5">
        <v>32.9</v>
      </c>
      <c r="H127" s="5" t="s">
        <v>3009</v>
      </c>
      <c r="I127" s="70"/>
      <c r="J127" s="132">
        <v>2.0699999999999998E-3</v>
      </c>
      <c r="K127" s="85">
        <v>0.57699999999999996</v>
      </c>
      <c r="L127" s="70">
        <v>1096.1890000000001</v>
      </c>
      <c r="M127" s="70">
        <v>425545.93099999998</v>
      </c>
      <c r="N127" s="85">
        <v>2.63</v>
      </c>
      <c r="O127" s="5" t="s">
        <v>3059</v>
      </c>
      <c r="P127" s="3">
        <v>5.4799999999999996E-3</v>
      </c>
      <c r="Q127" s="85">
        <v>1.9059999999999999</v>
      </c>
      <c r="R127" s="3">
        <v>5.3999999999999999E-2</v>
      </c>
      <c r="S127" s="85">
        <v>1.0820000000000001</v>
      </c>
      <c r="T127" s="85">
        <v>2.8140000000000001</v>
      </c>
      <c r="U127" s="3">
        <v>0.17899999999999999</v>
      </c>
      <c r="V127" s="85">
        <v>18.827000000000002</v>
      </c>
      <c r="W127" s="85">
        <v>7.0010000000000003</v>
      </c>
      <c r="X127" s="70">
        <v>92.18</v>
      </c>
      <c r="Y127" s="85">
        <v>37.341999999999999</v>
      </c>
      <c r="Z127" s="70">
        <v>185.47800000000001</v>
      </c>
      <c r="AA127" s="70">
        <v>38.027000000000001</v>
      </c>
      <c r="AB127" s="70">
        <v>353.68799999999999</v>
      </c>
      <c r="AC127" s="70">
        <v>73.040999999999997</v>
      </c>
      <c r="AD127" s="70">
        <v>9591.8060000000005</v>
      </c>
      <c r="AE127" s="3">
        <v>0.83099999999999996</v>
      </c>
      <c r="AF127" s="70">
        <v>64.872</v>
      </c>
      <c r="AG127" s="70">
        <v>162.10300000000001</v>
      </c>
    </row>
    <row r="128" spans="1:33" x14ac:dyDescent="0.25">
      <c r="A128" s="1" t="s">
        <v>1679</v>
      </c>
      <c r="B128" s="1" t="s">
        <v>264</v>
      </c>
      <c r="C128" s="12" t="s">
        <v>2991</v>
      </c>
      <c r="D128" s="1" t="s">
        <v>3212</v>
      </c>
      <c r="F128" s="5">
        <v>4.8999999999999998E-4</v>
      </c>
      <c r="G128" s="5">
        <v>32.9</v>
      </c>
      <c r="H128" s="5" t="s">
        <v>3109</v>
      </c>
      <c r="I128" s="70"/>
      <c r="J128" s="132">
        <v>4.8999999999999998E-4</v>
      </c>
      <c r="K128" s="85">
        <v>0.66700000000000004</v>
      </c>
      <c r="L128" s="70">
        <v>1773.307</v>
      </c>
      <c r="M128" s="70">
        <v>437018.18199999997</v>
      </c>
      <c r="N128" s="85">
        <v>3.22</v>
      </c>
      <c r="O128" s="5" t="s">
        <v>3190</v>
      </c>
      <c r="P128" s="3">
        <v>8.2500000000000004E-3</v>
      </c>
      <c r="Q128" s="85">
        <v>4.4260000000000002</v>
      </c>
      <c r="R128" s="3">
        <v>0.105</v>
      </c>
      <c r="S128" s="85">
        <v>2.0750000000000002</v>
      </c>
      <c r="T128" s="85">
        <v>5.3890000000000002</v>
      </c>
      <c r="U128" s="3">
        <v>0.216</v>
      </c>
      <c r="V128" s="85">
        <v>35.536000000000001</v>
      </c>
      <c r="W128" s="85">
        <v>13.003</v>
      </c>
      <c r="X128" s="70">
        <v>164.947</v>
      </c>
      <c r="Y128" s="85">
        <v>63.898000000000003</v>
      </c>
      <c r="Z128" s="70">
        <v>300.57100000000003</v>
      </c>
      <c r="AA128" s="70">
        <v>59.194000000000003</v>
      </c>
      <c r="AB128" s="70">
        <v>530.48800000000006</v>
      </c>
      <c r="AC128" s="70">
        <v>103.968</v>
      </c>
      <c r="AD128" s="70">
        <v>11799.540999999999</v>
      </c>
      <c r="AE128" s="3">
        <v>1.3480000000000001</v>
      </c>
      <c r="AF128" s="70">
        <v>229.98500000000001</v>
      </c>
      <c r="AG128" s="70">
        <v>473.65300000000002</v>
      </c>
    </row>
    <row r="129" spans="1:33" x14ac:dyDescent="0.25">
      <c r="A129" s="1" t="s">
        <v>1679</v>
      </c>
      <c r="B129" s="1" t="s">
        <v>264</v>
      </c>
      <c r="C129" s="12" t="s">
        <v>2991</v>
      </c>
      <c r="D129" s="1" t="s">
        <v>3213</v>
      </c>
      <c r="F129" s="5">
        <v>1.48E-3</v>
      </c>
      <c r="G129" s="5">
        <v>32.9</v>
      </c>
      <c r="H129" s="5" t="s">
        <v>3126</v>
      </c>
      <c r="I129" s="70"/>
      <c r="J129" s="132">
        <v>8.4999999999999995E-4</v>
      </c>
      <c r="K129" s="85">
        <v>0.59</v>
      </c>
      <c r="L129" s="70">
        <v>1509.5920000000001</v>
      </c>
      <c r="M129" s="70">
        <v>434853.26899999997</v>
      </c>
      <c r="N129" s="85">
        <v>1.6419999999999999</v>
      </c>
      <c r="O129" s="5">
        <v>4.1000000000000002E-2</v>
      </c>
      <c r="P129" s="3">
        <v>2.8340000000000001E-2</v>
      </c>
      <c r="Q129" s="85">
        <v>2.0590000000000002</v>
      </c>
      <c r="R129" s="3">
        <v>0.11899999999999999</v>
      </c>
      <c r="S129" s="85">
        <v>2.2679999999999998</v>
      </c>
      <c r="T129" s="85">
        <v>5.3259999999999996</v>
      </c>
      <c r="U129" s="3">
        <v>0.216</v>
      </c>
      <c r="V129" s="85">
        <v>32.268999999999998</v>
      </c>
      <c r="W129" s="85">
        <v>11.472</v>
      </c>
      <c r="X129" s="70">
        <v>142.047</v>
      </c>
      <c r="Y129" s="85">
        <v>55.277999999999999</v>
      </c>
      <c r="Z129" s="70">
        <v>258.654</v>
      </c>
      <c r="AA129" s="70">
        <v>51.957000000000001</v>
      </c>
      <c r="AB129" s="70">
        <v>471.33699999999999</v>
      </c>
      <c r="AC129" s="70">
        <v>94.85</v>
      </c>
      <c r="AD129" s="70">
        <v>10342.593000000001</v>
      </c>
      <c r="AE129" s="3">
        <v>0.58899999999999997</v>
      </c>
      <c r="AF129" s="70">
        <v>116.514</v>
      </c>
      <c r="AG129" s="70">
        <v>229.22800000000001</v>
      </c>
    </row>
    <row r="130" spans="1:33" x14ac:dyDescent="0.25">
      <c r="A130" s="1" t="s">
        <v>1679</v>
      </c>
      <c r="B130" s="1" t="s">
        <v>264</v>
      </c>
      <c r="C130" s="12" t="s">
        <v>3045</v>
      </c>
      <c r="D130" s="1" t="s">
        <v>3214</v>
      </c>
      <c r="F130" s="5">
        <v>5.4000000000000001E-4</v>
      </c>
      <c r="G130" s="5">
        <v>32.9</v>
      </c>
      <c r="H130" s="5" t="s">
        <v>3069</v>
      </c>
      <c r="I130" s="70"/>
      <c r="J130" s="132">
        <v>6.7000000000000002E-4</v>
      </c>
      <c r="K130" s="85">
        <v>0.84599999999999997</v>
      </c>
      <c r="L130" s="70">
        <v>2951.5320000000002</v>
      </c>
      <c r="M130" s="70">
        <v>455804.027</v>
      </c>
      <c r="N130" s="85">
        <v>2.7989999999999999</v>
      </c>
      <c r="O130" s="5" t="s">
        <v>3215</v>
      </c>
      <c r="P130" s="3">
        <v>4.7200000000000002E-3</v>
      </c>
      <c r="Q130" s="85">
        <v>5.2060000000000004</v>
      </c>
      <c r="R130" s="3">
        <v>0.14699999999999999</v>
      </c>
      <c r="S130" s="85">
        <v>2.8580000000000001</v>
      </c>
      <c r="T130" s="85">
        <v>9.3170000000000002</v>
      </c>
      <c r="U130" s="3">
        <v>0.30399999999999999</v>
      </c>
      <c r="V130" s="85">
        <v>58.737000000000002</v>
      </c>
      <c r="W130" s="85">
        <v>22.385999999999999</v>
      </c>
      <c r="X130" s="70">
        <v>286.38299999999998</v>
      </c>
      <c r="Y130" s="85">
        <v>110.26300000000001</v>
      </c>
      <c r="Z130" s="70">
        <v>511.85199999999998</v>
      </c>
      <c r="AA130" s="70">
        <v>100.727</v>
      </c>
      <c r="AB130" s="70">
        <v>888.22199999999998</v>
      </c>
      <c r="AC130" s="70">
        <v>172.042</v>
      </c>
      <c r="AD130" s="70">
        <v>12571.491</v>
      </c>
      <c r="AE130" s="3">
        <v>1.5760000000000001</v>
      </c>
      <c r="AF130" s="70">
        <v>343.697</v>
      </c>
      <c r="AG130" s="131">
        <v>802.22900000000004</v>
      </c>
    </row>
    <row r="131" spans="1:33" x14ac:dyDescent="0.25">
      <c r="A131" s="1" t="s">
        <v>1679</v>
      </c>
      <c r="B131" s="1" t="s">
        <v>264</v>
      </c>
      <c r="C131" s="12" t="s">
        <v>3002</v>
      </c>
      <c r="D131" s="1" t="s">
        <v>3216</v>
      </c>
      <c r="F131" s="5" t="s">
        <v>3013</v>
      </c>
      <c r="G131" s="5">
        <v>32.9</v>
      </c>
      <c r="H131" s="5" t="s">
        <v>3075</v>
      </c>
      <c r="I131" s="70"/>
      <c r="J131" s="132">
        <v>8.7000000000000001E-4</v>
      </c>
      <c r="K131" s="85">
        <v>0.51700000000000002</v>
      </c>
      <c r="L131" s="70">
        <v>793.78300000000002</v>
      </c>
      <c r="M131" s="70">
        <v>424552.70400000003</v>
      </c>
      <c r="N131" s="85">
        <v>1.825</v>
      </c>
      <c r="O131" s="5" t="s">
        <v>3122</v>
      </c>
      <c r="P131" s="3">
        <v>2.1900000000000001E-3</v>
      </c>
      <c r="Q131" s="85">
        <v>1.7270000000000001</v>
      </c>
      <c r="R131" s="3">
        <v>0.03</v>
      </c>
      <c r="S131" s="85">
        <v>0.56899999999999995</v>
      </c>
      <c r="T131" s="85">
        <v>1.8360000000000001</v>
      </c>
      <c r="U131" s="3">
        <v>6.6000000000000003E-2</v>
      </c>
      <c r="V131" s="85">
        <v>12.722</v>
      </c>
      <c r="W131" s="85">
        <v>4.9580000000000002</v>
      </c>
      <c r="X131" s="70">
        <v>67.397000000000006</v>
      </c>
      <c r="Y131" s="85">
        <v>28.006</v>
      </c>
      <c r="Z131" s="70">
        <v>140.25399999999999</v>
      </c>
      <c r="AA131" s="70">
        <v>29.173999999999999</v>
      </c>
      <c r="AB131" s="70">
        <v>275.97899999999998</v>
      </c>
      <c r="AC131" s="70">
        <v>57.442</v>
      </c>
      <c r="AD131" s="70">
        <v>11705.411</v>
      </c>
      <c r="AE131" s="3">
        <v>0.81699999999999995</v>
      </c>
      <c r="AF131" s="70">
        <v>60.881</v>
      </c>
      <c r="AG131" s="70">
        <v>187.08799999999999</v>
      </c>
    </row>
    <row r="132" spans="1:33" x14ac:dyDescent="0.25">
      <c r="A132" s="1" t="s">
        <v>1679</v>
      </c>
      <c r="B132" s="1" t="s">
        <v>264</v>
      </c>
      <c r="C132" s="12" t="s">
        <v>3002</v>
      </c>
      <c r="D132" s="1" t="s">
        <v>3217</v>
      </c>
      <c r="F132" s="5" t="s">
        <v>3013</v>
      </c>
      <c r="G132" s="5">
        <v>32.9</v>
      </c>
      <c r="H132" s="5" t="s">
        <v>3009</v>
      </c>
      <c r="I132" s="70"/>
      <c r="J132" s="132">
        <v>1.5E-3</v>
      </c>
      <c r="K132" s="85">
        <v>0.53100000000000003</v>
      </c>
      <c r="L132" s="70">
        <v>1335.338</v>
      </c>
      <c r="M132" s="70">
        <v>444355.69300000003</v>
      </c>
      <c r="N132" s="85">
        <v>1.387</v>
      </c>
      <c r="O132" s="5" t="s">
        <v>2993</v>
      </c>
      <c r="P132" s="3">
        <v>1.162E-2</v>
      </c>
      <c r="Q132" s="85">
        <v>2.1829999999999998</v>
      </c>
      <c r="R132" s="3">
        <v>0.14099999999999999</v>
      </c>
      <c r="S132" s="85">
        <v>2.702</v>
      </c>
      <c r="T132" s="85">
        <v>6.0140000000000002</v>
      </c>
      <c r="U132" s="3">
        <v>0.29599999999999999</v>
      </c>
      <c r="V132" s="85">
        <v>33.186999999999998</v>
      </c>
      <c r="W132" s="85">
        <v>10.926</v>
      </c>
      <c r="X132" s="70">
        <v>132.01599999999999</v>
      </c>
      <c r="Y132" s="85">
        <v>48.536999999999999</v>
      </c>
      <c r="Z132" s="70">
        <v>218.47399999999999</v>
      </c>
      <c r="AA132" s="70">
        <v>41.838999999999999</v>
      </c>
      <c r="AB132" s="70">
        <v>371.15800000000002</v>
      </c>
      <c r="AC132" s="70">
        <v>73.241</v>
      </c>
      <c r="AD132" s="70">
        <v>9961.3510000000006</v>
      </c>
      <c r="AE132" s="3">
        <v>0.48099999999999998</v>
      </c>
      <c r="AF132" s="70">
        <v>104.416</v>
      </c>
      <c r="AG132" s="70">
        <v>164.47</v>
      </c>
    </row>
    <row r="133" spans="1:33" x14ac:dyDescent="0.25">
      <c r="A133" s="1" t="s">
        <v>1679</v>
      </c>
      <c r="B133" s="1" t="s">
        <v>264</v>
      </c>
      <c r="C133" s="12" t="s">
        <v>3049</v>
      </c>
      <c r="D133" s="1" t="s">
        <v>3218</v>
      </c>
      <c r="F133" s="5">
        <v>7.2999999999999996E-4</v>
      </c>
      <c r="G133" s="5">
        <v>32.9</v>
      </c>
      <c r="H133" s="5" t="s">
        <v>3109</v>
      </c>
      <c r="I133" s="70"/>
      <c r="J133" s="132">
        <v>1.0200000000000001E-3</v>
      </c>
      <c r="K133" s="85">
        <v>0.45800000000000002</v>
      </c>
      <c r="L133" s="70">
        <v>598.91899999999998</v>
      </c>
      <c r="M133" s="70">
        <v>440488.52299999999</v>
      </c>
      <c r="N133" s="85">
        <v>1.6359999999999999</v>
      </c>
      <c r="O133" s="5" t="s">
        <v>3207</v>
      </c>
      <c r="P133" s="3">
        <v>6.8239999999999995E-2</v>
      </c>
      <c r="Q133" s="85">
        <v>2.0760000000000001</v>
      </c>
      <c r="R133" s="3">
        <v>5.1999999999999998E-2</v>
      </c>
      <c r="S133" s="85">
        <v>0.74299999999999999</v>
      </c>
      <c r="T133" s="85">
        <v>1.6579999999999999</v>
      </c>
      <c r="U133" s="3">
        <v>0.105</v>
      </c>
      <c r="V133" s="85">
        <v>11.179</v>
      </c>
      <c r="W133" s="85">
        <v>4.157</v>
      </c>
      <c r="X133" s="70">
        <v>52.597000000000001</v>
      </c>
      <c r="Y133" s="85">
        <v>21.254000000000001</v>
      </c>
      <c r="Z133" s="70">
        <v>101.94499999999999</v>
      </c>
      <c r="AA133" s="70">
        <v>21.238</v>
      </c>
      <c r="AB133" s="70">
        <v>197.61500000000001</v>
      </c>
      <c r="AC133" s="70">
        <v>40.625</v>
      </c>
      <c r="AD133" s="70">
        <v>10329.058000000001</v>
      </c>
      <c r="AE133" s="3">
        <v>0.56200000000000006</v>
      </c>
      <c r="AF133" s="70">
        <v>59.973999999999997</v>
      </c>
      <c r="AG133" s="70">
        <v>138.81</v>
      </c>
    </row>
    <row r="134" spans="1:33" x14ac:dyDescent="0.25">
      <c r="A134" s="1" t="s">
        <v>1679</v>
      </c>
      <c r="B134" s="1" t="s">
        <v>264</v>
      </c>
      <c r="C134" s="12" t="s">
        <v>3007</v>
      </c>
      <c r="D134" s="14" t="s">
        <v>3219</v>
      </c>
      <c r="F134" s="5" t="s">
        <v>3013</v>
      </c>
      <c r="G134" s="5">
        <v>32.9</v>
      </c>
      <c r="H134" s="5" t="s">
        <v>3069</v>
      </c>
      <c r="I134" s="70"/>
      <c r="J134" s="132">
        <v>1.3500000000000001E-3</v>
      </c>
      <c r="K134" s="85">
        <v>0.53400000000000003</v>
      </c>
      <c r="L134" s="70">
        <v>897.07100000000003</v>
      </c>
      <c r="M134" s="70">
        <v>525577.70400000003</v>
      </c>
      <c r="N134" s="85">
        <v>1.657</v>
      </c>
      <c r="O134" s="5" t="s">
        <v>3220</v>
      </c>
      <c r="P134" s="3">
        <v>4.2399999999999998E-3</v>
      </c>
      <c r="Q134" s="85">
        <v>2.056</v>
      </c>
      <c r="R134" s="3">
        <v>6.2E-2</v>
      </c>
      <c r="S134" s="85">
        <v>1.43</v>
      </c>
      <c r="T134" s="85">
        <v>3.6469999999999998</v>
      </c>
      <c r="U134" s="3">
        <v>0.246</v>
      </c>
      <c r="V134" s="85">
        <v>21.052</v>
      </c>
      <c r="W134" s="85">
        <v>7.0650000000000004</v>
      </c>
      <c r="X134" s="70">
        <v>83.369</v>
      </c>
      <c r="Y134" s="85">
        <v>32.337000000000003</v>
      </c>
      <c r="Z134" s="70">
        <v>148.596</v>
      </c>
      <c r="AA134" s="70">
        <v>29.245000000000001</v>
      </c>
      <c r="AB134" s="70">
        <v>269.96600000000001</v>
      </c>
      <c r="AC134" s="70">
        <v>53.420999999999999</v>
      </c>
      <c r="AD134" s="70">
        <v>11870.332</v>
      </c>
      <c r="AE134" s="3">
        <v>0.57199999999999995</v>
      </c>
      <c r="AF134" s="70">
        <v>66.302000000000007</v>
      </c>
      <c r="AG134" s="70">
        <v>131.512</v>
      </c>
    </row>
    <row r="135" spans="1:33" x14ac:dyDescent="0.25">
      <c r="A135" s="1" t="s">
        <v>1679</v>
      </c>
      <c r="B135" s="1" t="s">
        <v>264</v>
      </c>
      <c r="C135" s="12" t="s">
        <v>3007</v>
      </c>
      <c r="D135" s="1" t="s">
        <v>3221</v>
      </c>
      <c r="F135" s="5" t="s">
        <v>3013</v>
      </c>
      <c r="G135" s="5">
        <v>32.9</v>
      </c>
      <c r="H135" s="5" t="s">
        <v>3075</v>
      </c>
      <c r="I135" s="70"/>
      <c r="J135" s="132">
        <v>1.3600000000000001E-3</v>
      </c>
      <c r="K135" s="85">
        <v>0.628</v>
      </c>
      <c r="L135" s="70">
        <v>1415.96</v>
      </c>
      <c r="M135" s="70">
        <v>473995.14399999997</v>
      </c>
      <c r="N135" s="85">
        <v>1.417</v>
      </c>
      <c r="O135" s="5">
        <v>6.8000000000000005E-2</v>
      </c>
      <c r="P135" s="3">
        <v>3.2730000000000002E-2</v>
      </c>
      <c r="Q135" s="85">
        <v>2.6709999999999998</v>
      </c>
      <c r="R135" s="3">
        <v>0.13</v>
      </c>
      <c r="S135" s="85">
        <v>2.5979999999999999</v>
      </c>
      <c r="T135" s="85">
        <v>6.5129999999999999</v>
      </c>
      <c r="U135" s="3">
        <v>0.45600000000000002</v>
      </c>
      <c r="V135" s="85">
        <v>37.222000000000001</v>
      </c>
      <c r="W135" s="85">
        <v>12.01</v>
      </c>
      <c r="X135" s="70">
        <v>144.935</v>
      </c>
      <c r="Y135" s="85">
        <v>52.043999999999997</v>
      </c>
      <c r="Z135" s="70">
        <v>231.43100000000001</v>
      </c>
      <c r="AA135" s="70">
        <v>43.911999999999999</v>
      </c>
      <c r="AB135" s="70">
        <v>390.041</v>
      </c>
      <c r="AC135" s="70">
        <v>75.891000000000005</v>
      </c>
      <c r="AD135" s="70">
        <v>10501.098</v>
      </c>
      <c r="AE135" s="3">
        <v>0.49</v>
      </c>
      <c r="AF135" s="70">
        <v>98.003</v>
      </c>
      <c r="AG135" s="70">
        <v>157.08000000000001</v>
      </c>
    </row>
    <row r="136" spans="1:33" x14ac:dyDescent="0.25">
      <c r="A136" s="1" t="s">
        <v>1679</v>
      </c>
      <c r="B136" s="1" t="s">
        <v>264</v>
      </c>
      <c r="C136" s="12" t="s">
        <v>3011</v>
      </c>
      <c r="D136" s="1" t="s">
        <v>3222</v>
      </c>
      <c r="F136" s="5" t="s">
        <v>3013</v>
      </c>
      <c r="G136" s="5">
        <v>32.9</v>
      </c>
      <c r="H136" s="5" t="s">
        <v>3109</v>
      </c>
      <c r="I136" s="70"/>
      <c r="J136" s="132">
        <v>1.1100000000000001E-3</v>
      </c>
      <c r="K136" s="85">
        <v>0.49</v>
      </c>
      <c r="L136" s="70">
        <v>577.92499999999995</v>
      </c>
      <c r="M136" s="70">
        <v>441694.364</v>
      </c>
      <c r="N136" s="85">
        <v>1.1519999999999999</v>
      </c>
      <c r="O136" s="5">
        <v>4.2000000000000003E-2</v>
      </c>
      <c r="P136" s="3">
        <v>3.9500000000000004E-3</v>
      </c>
      <c r="Q136" s="85">
        <v>1.3320000000000001</v>
      </c>
      <c r="R136" s="3">
        <v>0.03</v>
      </c>
      <c r="S136" s="85">
        <v>0.67600000000000005</v>
      </c>
      <c r="T136" s="85">
        <v>1.827</v>
      </c>
      <c r="U136" s="3">
        <v>0.155</v>
      </c>
      <c r="V136" s="85">
        <v>11.815</v>
      </c>
      <c r="W136" s="85">
        <v>4.1870000000000003</v>
      </c>
      <c r="X136" s="70">
        <v>52.636000000000003</v>
      </c>
      <c r="Y136" s="85">
        <v>20.702000000000002</v>
      </c>
      <c r="Z136" s="70">
        <v>98.676000000000002</v>
      </c>
      <c r="AA136" s="70">
        <v>20.132000000000001</v>
      </c>
      <c r="AB136" s="70">
        <v>188.702</v>
      </c>
      <c r="AC136" s="70">
        <v>38.429000000000002</v>
      </c>
      <c r="AD136" s="70">
        <v>9791.3259999999991</v>
      </c>
      <c r="AE136" s="3">
        <v>0.45200000000000001</v>
      </c>
      <c r="AF136" s="70">
        <v>33.39</v>
      </c>
      <c r="AG136" s="70">
        <v>79.834000000000003</v>
      </c>
    </row>
    <row r="137" spans="1:33" x14ac:dyDescent="0.25">
      <c r="A137" s="1" t="s">
        <v>1679</v>
      </c>
      <c r="B137" s="1" t="s">
        <v>264</v>
      </c>
      <c r="C137" s="12" t="s">
        <v>3082</v>
      </c>
      <c r="D137" s="1" t="s">
        <v>3223</v>
      </c>
      <c r="F137" s="5">
        <v>7.6999999999999996E-4</v>
      </c>
      <c r="G137" s="5">
        <v>32.9</v>
      </c>
      <c r="H137" s="5" t="s">
        <v>3065</v>
      </c>
      <c r="I137" s="70"/>
      <c r="J137" s="132">
        <v>1.0399999999999999E-3</v>
      </c>
      <c r="K137" s="85">
        <v>0.52500000000000002</v>
      </c>
      <c r="L137" s="70">
        <v>1248.69</v>
      </c>
      <c r="M137" s="70">
        <v>420870.81300000002</v>
      </c>
      <c r="N137" s="85">
        <v>1.1659999999999999</v>
      </c>
      <c r="O137" s="5">
        <v>9.8000000000000004E-2</v>
      </c>
      <c r="P137" s="3">
        <v>2.181E-2</v>
      </c>
      <c r="Q137" s="85">
        <v>2.2480000000000002</v>
      </c>
      <c r="R137" s="3">
        <v>0.105</v>
      </c>
      <c r="S137" s="85">
        <v>2.161</v>
      </c>
      <c r="T137" s="85">
        <v>5.1349999999999998</v>
      </c>
      <c r="U137" s="3">
        <v>0.34</v>
      </c>
      <c r="V137" s="85">
        <v>31.276</v>
      </c>
      <c r="W137" s="85">
        <v>10.458</v>
      </c>
      <c r="X137" s="70">
        <v>123.83499999999999</v>
      </c>
      <c r="Y137" s="85">
        <v>46.031999999999996</v>
      </c>
      <c r="Z137" s="70">
        <v>204.87799999999999</v>
      </c>
      <c r="AA137" s="70">
        <v>39.078000000000003</v>
      </c>
      <c r="AB137" s="70">
        <v>345.755</v>
      </c>
      <c r="AC137" s="70">
        <v>67.379000000000005</v>
      </c>
      <c r="AD137" s="70">
        <v>9483.8179999999993</v>
      </c>
      <c r="AE137" s="3">
        <v>0.4</v>
      </c>
      <c r="AF137" s="70">
        <v>94.075000000000003</v>
      </c>
      <c r="AG137" s="70">
        <v>158.851</v>
      </c>
    </row>
    <row r="138" spans="1:33" x14ac:dyDescent="0.25">
      <c r="A138" s="1" t="s">
        <v>1679</v>
      </c>
      <c r="B138" s="1" t="s">
        <v>264</v>
      </c>
      <c r="C138" s="12" t="s">
        <v>3130</v>
      </c>
      <c r="D138" s="14" t="s">
        <v>3224</v>
      </c>
      <c r="F138" s="5">
        <v>2.0000000000000001E-4</v>
      </c>
      <c r="G138" s="5">
        <v>32.9</v>
      </c>
      <c r="H138" s="5" t="s">
        <v>3126</v>
      </c>
      <c r="I138" s="70"/>
      <c r="J138" s="132">
        <v>5.6999999999999998E-4</v>
      </c>
      <c r="K138" s="85">
        <v>0.51100000000000001</v>
      </c>
      <c r="L138" s="70">
        <v>828.91399999999999</v>
      </c>
      <c r="M138" s="70">
        <v>438631.18099999998</v>
      </c>
      <c r="N138" s="85">
        <v>2.63</v>
      </c>
      <c r="O138" s="5" t="s">
        <v>3019</v>
      </c>
      <c r="P138" s="3">
        <v>2.5799999999999998E-3</v>
      </c>
      <c r="Q138" s="85">
        <v>3.0990000000000002</v>
      </c>
      <c r="R138" s="3">
        <v>2.9000000000000001E-2</v>
      </c>
      <c r="S138" s="85">
        <v>0.56200000000000006</v>
      </c>
      <c r="T138" s="85">
        <v>1.986</v>
      </c>
      <c r="U138" s="3">
        <v>7.2999999999999995E-2</v>
      </c>
      <c r="V138" s="85">
        <v>14.086</v>
      </c>
      <c r="W138" s="85">
        <v>5.4710000000000001</v>
      </c>
      <c r="X138" s="70">
        <v>72.302000000000007</v>
      </c>
      <c r="Y138" s="85">
        <v>29.009</v>
      </c>
      <c r="Z138" s="70">
        <v>138.434</v>
      </c>
      <c r="AA138" s="70">
        <v>28.370999999999999</v>
      </c>
      <c r="AB138" s="70">
        <v>262.44799999999998</v>
      </c>
      <c r="AC138" s="70">
        <v>52.764000000000003</v>
      </c>
      <c r="AD138" s="70">
        <v>11337.888000000001</v>
      </c>
      <c r="AE138" s="3">
        <v>1.081</v>
      </c>
      <c r="AF138" s="70">
        <v>117.556</v>
      </c>
      <c r="AG138" s="70">
        <v>272.78199999999998</v>
      </c>
    </row>
    <row r="139" spans="1:33" x14ac:dyDescent="0.25">
      <c r="A139" s="1" t="s">
        <v>1679</v>
      </c>
      <c r="B139" s="1" t="s">
        <v>264</v>
      </c>
      <c r="C139" s="12" t="s">
        <v>3015</v>
      </c>
      <c r="D139" s="1" t="s">
        <v>3225</v>
      </c>
      <c r="F139" s="5" t="s">
        <v>3013</v>
      </c>
      <c r="G139" s="5">
        <v>32.9</v>
      </c>
      <c r="H139" s="5" t="s">
        <v>3126</v>
      </c>
      <c r="I139" s="70"/>
      <c r="J139" s="132">
        <v>1.3699999999999999E-3</v>
      </c>
      <c r="K139" s="85">
        <v>0.48299999999999998</v>
      </c>
      <c r="L139" s="70">
        <v>928.96199999999999</v>
      </c>
      <c r="M139" s="70">
        <v>434913.68900000001</v>
      </c>
      <c r="N139" s="85">
        <v>0.79600000000000004</v>
      </c>
      <c r="O139" s="5" t="s">
        <v>3226</v>
      </c>
      <c r="P139" s="3">
        <v>3.48E-3</v>
      </c>
      <c r="Q139" s="85">
        <v>1.0629999999999999</v>
      </c>
      <c r="R139" s="3">
        <v>8.8999999999999996E-2</v>
      </c>
      <c r="S139" s="85">
        <v>1.859</v>
      </c>
      <c r="T139" s="85">
        <v>4.6559999999999997</v>
      </c>
      <c r="U139" s="3">
        <v>0.39700000000000002</v>
      </c>
      <c r="V139" s="85">
        <v>23.135999999999999</v>
      </c>
      <c r="W139" s="85">
        <v>7.468</v>
      </c>
      <c r="X139" s="70">
        <v>88.173000000000002</v>
      </c>
      <c r="Y139" s="85">
        <v>33.533999999999999</v>
      </c>
      <c r="Z139" s="70">
        <v>152.01</v>
      </c>
      <c r="AA139" s="70">
        <v>30.119</v>
      </c>
      <c r="AB139" s="70">
        <v>273.11599999999999</v>
      </c>
      <c r="AC139" s="70">
        <v>55.02</v>
      </c>
      <c r="AD139" s="70">
        <v>8817.6180000000004</v>
      </c>
      <c r="AE139" s="3">
        <v>0.26500000000000001</v>
      </c>
      <c r="AF139" s="70">
        <v>42.609000000000002</v>
      </c>
      <c r="AG139" s="70">
        <v>87.230999999999995</v>
      </c>
    </row>
    <row r="140" spans="1:33" x14ac:dyDescent="0.25">
      <c r="A140" s="1" t="s">
        <v>1679</v>
      </c>
      <c r="B140" s="1" t="s">
        <v>264</v>
      </c>
      <c r="C140" s="12" t="s">
        <v>3227</v>
      </c>
      <c r="D140" s="14" t="s">
        <v>3228</v>
      </c>
      <c r="F140" s="88">
        <v>2.0760000000000001E-2</v>
      </c>
      <c r="G140" s="88">
        <v>32.9</v>
      </c>
      <c r="H140" s="88">
        <v>0.71099999999999997</v>
      </c>
      <c r="I140" s="70"/>
      <c r="J140" s="133">
        <v>3.1E-4</v>
      </c>
      <c r="K140" s="89">
        <v>4.2560000000000002</v>
      </c>
      <c r="L140" s="131">
        <v>2238.7809999999999</v>
      </c>
      <c r="M140" s="131">
        <v>517845.87099999998</v>
      </c>
      <c r="N140" s="89">
        <v>6.6109999999999998</v>
      </c>
      <c r="O140" s="88">
        <v>0.997</v>
      </c>
      <c r="P140" s="15">
        <v>30.199529999999999</v>
      </c>
      <c r="Q140" s="89">
        <v>99.956000000000003</v>
      </c>
      <c r="R140" s="15">
        <v>14.413</v>
      </c>
      <c r="S140" s="89">
        <v>72.456000000000003</v>
      </c>
      <c r="T140" s="89">
        <v>22.081</v>
      </c>
      <c r="U140" s="15">
        <v>0.79900000000000004</v>
      </c>
      <c r="V140" s="89">
        <v>55.51</v>
      </c>
      <c r="W140" s="89">
        <v>17.908000000000001</v>
      </c>
      <c r="X140" s="131">
        <v>214.49</v>
      </c>
      <c r="Y140" s="89">
        <v>80.91</v>
      </c>
      <c r="Z140" s="131">
        <v>378.02699999999999</v>
      </c>
      <c r="AA140" s="131">
        <v>75.087000000000003</v>
      </c>
      <c r="AB140" s="131">
        <v>673.48299999999995</v>
      </c>
      <c r="AC140" s="131">
        <v>130.827</v>
      </c>
      <c r="AD140" s="131">
        <v>15142.388000000001</v>
      </c>
      <c r="AE140" s="15">
        <v>2.8730000000000002</v>
      </c>
      <c r="AF140" s="131">
        <v>543.43899999999996</v>
      </c>
      <c r="AG140" s="131">
        <v>901.88</v>
      </c>
    </row>
    <row r="141" spans="1:33" x14ac:dyDescent="0.25">
      <c r="I141" s="70"/>
      <c r="K141" s="85"/>
      <c r="L141" s="70"/>
      <c r="M141" s="70"/>
      <c r="N141" s="85"/>
      <c r="Q141" s="85"/>
      <c r="R141" s="3"/>
      <c r="S141" s="85"/>
      <c r="T141" s="85"/>
      <c r="U141" s="3"/>
      <c r="V141" s="85"/>
      <c r="W141" s="85"/>
      <c r="X141" s="70"/>
      <c r="Y141" s="85"/>
      <c r="Z141" s="70"/>
      <c r="AA141" s="70"/>
      <c r="AB141" s="70"/>
      <c r="AC141" s="70"/>
      <c r="AD141" s="70"/>
      <c r="AE141" s="3"/>
      <c r="AF141" s="70"/>
      <c r="AG141" s="70"/>
    </row>
    <row r="142" spans="1:33" x14ac:dyDescent="0.25">
      <c r="A142" s="1" t="s">
        <v>1679</v>
      </c>
      <c r="B142" s="1" t="s">
        <v>305</v>
      </c>
      <c r="C142" s="12" t="s">
        <v>3154</v>
      </c>
      <c r="D142" s="1" t="s">
        <v>3229</v>
      </c>
      <c r="F142" s="5" t="s">
        <v>3013</v>
      </c>
      <c r="G142" s="5">
        <v>32.9</v>
      </c>
      <c r="H142" s="5" t="s">
        <v>3075</v>
      </c>
      <c r="I142" s="70"/>
      <c r="J142" s="132">
        <v>1.343E-3</v>
      </c>
      <c r="K142" s="85">
        <v>0.53900000000000003</v>
      </c>
      <c r="L142" s="70">
        <v>1509.59</v>
      </c>
      <c r="M142" s="70">
        <v>426065.995</v>
      </c>
      <c r="N142" s="85">
        <v>1.4450000000000001</v>
      </c>
      <c r="O142" s="5" t="s">
        <v>3097</v>
      </c>
      <c r="P142" s="5">
        <v>1.6299999999999999E-2</v>
      </c>
      <c r="Q142" s="85">
        <v>2.246</v>
      </c>
      <c r="R142" s="3">
        <v>0.19400000000000001</v>
      </c>
      <c r="S142" s="85">
        <v>3.26</v>
      </c>
      <c r="T142" s="85">
        <v>6.7809999999999997</v>
      </c>
      <c r="U142" s="3">
        <v>0.437</v>
      </c>
      <c r="V142" s="85">
        <v>37.027000000000001</v>
      </c>
      <c r="W142" s="85">
        <v>12.385999999999999</v>
      </c>
      <c r="X142" s="70">
        <v>146.26599999999999</v>
      </c>
      <c r="Y142" s="85">
        <v>54.222000000000001</v>
      </c>
      <c r="Z142" s="70">
        <v>247.80199999999999</v>
      </c>
      <c r="AA142" s="70">
        <v>47.731999999999999</v>
      </c>
      <c r="AB142" s="70">
        <v>417.30799999999999</v>
      </c>
      <c r="AC142" s="70">
        <v>82.546999999999997</v>
      </c>
      <c r="AD142" s="70">
        <v>9054.5720000000001</v>
      </c>
      <c r="AE142" s="3">
        <v>0.49299999999999999</v>
      </c>
      <c r="AF142" s="70">
        <v>108.20399999999999</v>
      </c>
      <c r="AG142" s="70">
        <v>179.94900000000001</v>
      </c>
    </row>
    <row r="143" spans="1:33" x14ac:dyDescent="0.25">
      <c r="A143" s="1" t="s">
        <v>1679</v>
      </c>
      <c r="B143" s="1" t="s">
        <v>305</v>
      </c>
      <c r="C143" s="12" t="s">
        <v>3033</v>
      </c>
      <c r="D143" s="1" t="s">
        <v>3230</v>
      </c>
      <c r="F143" s="5">
        <v>7.9000000000000001E-4</v>
      </c>
      <c r="G143" s="5">
        <v>32.9</v>
      </c>
      <c r="H143" s="5" t="s">
        <v>3077</v>
      </c>
      <c r="I143" s="70"/>
      <c r="J143" s="132">
        <v>1.454E-3</v>
      </c>
      <c r="K143" s="85">
        <v>0.53500000000000003</v>
      </c>
      <c r="L143" s="70">
        <v>1188.211</v>
      </c>
      <c r="M143" s="70">
        <v>494864.86499999999</v>
      </c>
      <c r="N143" s="85">
        <v>1.351</v>
      </c>
      <c r="O143" s="5" t="s">
        <v>3114</v>
      </c>
      <c r="P143" s="5">
        <v>9.0600000000000003E-3</v>
      </c>
      <c r="Q143" s="85">
        <v>1.7929999999999999</v>
      </c>
      <c r="R143" s="3">
        <v>0.13300000000000001</v>
      </c>
      <c r="S143" s="85">
        <v>2.157</v>
      </c>
      <c r="T143" s="85">
        <v>5.0359999999999996</v>
      </c>
      <c r="U143" s="3">
        <v>0.313</v>
      </c>
      <c r="V143" s="85">
        <v>28.849</v>
      </c>
      <c r="W143" s="85">
        <v>9.423</v>
      </c>
      <c r="X143" s="70">
        <v>113.331</v>
      </c>
      <c r="Y143" s="85">
        <v>42.61</v>
      </c>
      <c r="Z143" s="70">
        <v>197.84700000000001</v>
      </c>
      <c r="AA143" s="70">
        <v>38.539000000000001</v>
      </c>
      <c r="AB143" s="70">
        <v>342.44200000000001</v>
      </c>
      <c r="AC143" s="70">
        <v>69.878</v>
      </c>
      <c r="AD143" s="70">
        <v>10975.657999999999</v>
      </c>
      <c r="AE143" s="3">
        <v>0.42499999999999999</v>
      </c>
      <c r="AF143" s="70">
        <v>65.004999999999995</v>
      </c>
      <c r="AG143" s="70">
        <v>113.782</v>
      </c>
    </row>
    <row r="144" spans="1:33" x14ac:dyDescent="0.25">
      <c r="A144" s="1" t="s">
        <v>1679</v>
      </c>
      <c r="B144" s="1" t="s">
        <v>305</v>
      </c>
      <c r="C144" s="12" t="s">
        <v>3038</v>
      </c>
      <c r="D144" s="1" t="s">
        <v>3231</v>
      </c>
      <c r="F144" s="5">
        <v>6.0999999999999997E-4</v>
      </c>
      <c r="G144" s="5">
        <v>32.9</v>
      </c>
      <c r="H144" s="5" t="s">
        <v>3065</v>
      </c>
      <c r="I144" s="70"/>
      <c r="J144" s="132">
        <v>1.4040000000000001E-3</v>
      </c>
      <c r="K144" s="85">
        <v>0.50700000000000001</v>
      </c>
      <c r="L144" s="70">
        <v>983.33500000000004</v>
      </c>
      <c r="M144" s="70">
        <v>445874.70699999999</v>
      </c>
      <c r="N144" s="85">
        <v>1.996</v>
      </c>
      <c r="O144" s="5" t="s">
        <v>3059</v>
      </c>
      <c r="P144" s="5">
        <v>2.5569999999999999E-2</v>
      </c>
      <c r="Q144" s="85">
        <v>1.6140000000000001</v>
      </c>
      <c r="R144" s="3">
        <v>5.5E-2</v>
      </c>
      <c r="S144" s="85">
        <v>0.98899999999999999</v>
      </c>
      <c r="T144" s="85">
        <v>2.8370000000000002</v>
      </c>
      <c r="U144" s="3">
        <v>0.16800000000000001</v>
      </c>
      <c r="V144" s="85">
        <v>17.138000000000002</v>
      </c>
      <c r="W144" s="85">
        <v>6.2949999999999999</v>
      </c>
      <c r="X144" s="70">
        <v>81.808999999999997</v>
      </c>
      <c r="Y144" s="85">
        <v>34.023000000000003</v>
      </c>
      <c r="Z144" s="70">
        <v>172.161</v>
      </c>
      <c r="AA144" s="70">
        <v>35.488</v>
      </c>
      <c r="AB144" s="70">
        <v>335.46499999999997</v>
      </c>
      <c r="AC144" s="70">
        <v>71.399000000000001</v>
      </c>
      <c r="AD144" s="70">
        <v>9583.9979999999996</v>
      </c>
      <c r="AE144" s="3">
        <v>0.69299999999999995</v>
      </c>
      <c r="AF144" s="70">
        <v>61.011000000000003</v>
      </c>
      <c r="AG144" s="70">
        <v>166.273</v>
      </c>
    </row>
    <row r="145" spans="1:33" x14ac:dyDescent="0.25">
      <c r="A145" s="1" t="s">
        <v>1679</v>
      </c>
      <c r="B145" s="1" t="s">
        <v>305</v>
      </c>
      <c r="C145" s="12" t="s">
        <v>3038</v>
      </c>
      <c r="D145" s="1" t="s">
        <v>3232</v>
      </c>
      <c r="F145" s="5">
        <v>1.5399999999999999E-3</v>
      </c>
      <c r="G145" s="5">
        <v>32.9</v>
      </c>
      <c r="H145" s="5" t="s">
        <v>3062</v>
      </c>
      <c r="I145" s="70"/>
      <c r="J145" s="132">
        <v>1.6230000000000001E-3</v>
      </c>
      <c r="K145" s="85">
        <v>0.46899999999999997</v>
      </c>
      <c r="L145" s="70">
        <v>626.61400000000003</v>
      </c>
      <c r="M145" s="70">
        <v>439041.99599999998</v>
      </c>
      <c r="N145" s="85">
        <v>1.2090000000000001</v>
      </c>
      <c r="O145" s="5">
        <v>0.129</v>
      </c>
      <c r="P145" s="5">
        <v>8.6599999999999993E-3</v>
      </c>
      <c r="Q145" s="85">
        <v>0.95899999999999996</v>
      </c>
      <c r="R145" s="3">
        <v>4.2000000000000003E-2</v>
      </c>
      <c r="S145" s="85">
        <v>0.7</v>
      </c>
      <c r="T145" s="85">
        <v>2.0539999999999998</v>
      </c>
      <c r="U145" s="3">
        <v>0.13700000000000001</v>
      </c>
      <c r="V145" s="85">
        <v>12.308999999999999</v>
      </c>
      <c r="W145" s="85">
        <v>4.383</v>
      </c>
      <c r="X145" s="70">
        <v>55.353999999999999</v>
      </c>
      <c r="Y145" s="85">
        <v>22.192</v>
      </c>
      <c r="Z145" s="70">
        <v>107.03</v>
      </c>
      <c r="AA145" s="70">
        <v>21.812000000000001</v>
      </c>
      <c r="AB145" s="70">
        <v>204.91499999999999</v>
      </c>
      <c r="AC145" s="70">
        <v>42.624000000000002</v>
      </c>
      <c r="AD145" s="70">
        <v>9731.0190000000002</v>
      </c>
      <c r="AE145" s="3">
        <v>0.33800000000000002</v>
      </c>
      <c r="AF145" s="70">
        <v>39.951000000000001</v>
      </c>
      <c r="AG145" s="70">
        <v>99.692999999999998</v>
      </c>
    </row>
    <row r="146" spans="1:33" x14ac:dyDescent="0.25">
      <c r="A146" s="1" t="s">
        <v>1679</v>
      </c>
      <c r="B146" s="1" t="s">
        <v>305</v>
      </c>
      <c r="C146" s="12" t="s">
        <v>3067</v>
      </c>
      <c r="D146" s="1" t="s">
        <v>3233</v>
      </c>
      <c r="F146" s="5">
        <v>6.8000000000000005E-4</v>
      </c>
      <c r="G146" s="5">
        <v>32.9</v>
      </c>
      <c r="H146" s="5" t="s">
        <v>3126</v>
      </c>
      <c r="I146" s="70"/>
      <c r="J146" s="132">
        <v>1.882E-3</v>
      </c>
      <c r="K146" s="85">
        <v>0.42099999999999999</v>
      </c>
      <c r="L146" s="70">
        <v>537.33500000000004</v>
      </c>
      <c r="M146" s="70">
        <v>437269.65299999999</v>
      </c>
      <c r="N146" s="85">
        <v>1.3089999999999999</v>
      </c>
      <c r="O146" s="5">
        <v>5.1999999999999998E-2</v>
      </c>
      <c r="P146" s="5">
        <v>2.3400000000000001E-3</v>
      </c>
      <c r="Q146" s="85">
        <v>1.292</v>
      </c>
      <c r="R146" s="3">
        <v>3.5000000000000003E-2</v>
      </c>
      <c r="S146" s="85">
        <v>0.70699999999999996</v>
      </c>
      <c r="T146" s="85">
        <v>1.837</v>
      </c>
      <c r="U146" s="3">
        <v>0.152</v>
      </c>
      <c r="V146" s="85">
        <v>10.662000000000001</v>
      </c>
      <c r="W146" s="85">
        <v>3.8149999999999999</v>
      </c>
      <c r="X146" s="70">
        <v>46.713999999999999</v>
      </c>
      <c r="Y146" s="85">
        <v>18.806999999999999</v>
      </c>
      <c r="Z146" s="70">
        <v>90.724000000000004</v>
      </c>
      <c r="AA146" s="70">
        <v>18.701000000000001</v>
      </c>
      <c r="AB146" s="70">
        <v>172.792</v>
      </c>
      <c r="AC146" s="70">
        <v>36.662999999999997</v>
      </c>
      <c r="AD146" s="70">
        <v>9221.6589999999997</v>
      </c>
      <c r="AE146" s="3">
        <v>0.46100000000000002</v>
      </c>
      <c r="AF146" s="70">
        <v>33.844999999999999</v>
      </c>
      <c r="AG146" s="70">
        <v>77.822999999999993</v>
      </c>
    </row>
    <row r="147" spans="1:33" x14ac:dyDescent="0.25">
      <c r="A147" s="1" t="s">
        <v>1679</v>
      </c>
      <c r="B147" s="1" t="s">
        <v>305</v>
      </c>
      <c r="C147" s="12" t="s">
        <v>3000</v>
      </c>
      <c r="D147" s="1" t="s">
        <v>3234</v>
      </c>
      <c r="F147" s="5">
        <v>6.9999999999999999E-4</v>
      </c>
      <c r="G147" s="5">
        <v>32.9</v>
      </c>
      <c r="H147" s="5" t="s">
        <v>3109</v>
      </c>
      <c r="I147" s="70"/>
      <c r="J147" s="132">
        <v>8.4199999999999998E-4</v>
      </c>
      <c r="K147" s="85">
        <v>0.64</v>
      </c>
      <c r="L147" s="70">
        <v>1409.78</v>
      </c>
      <c r="M147" s="70">
        <v>429111.66399999999</v>
      </c>
      <c r="N147" s="85">
        <v>1.952</v>
      </c>
      <c r="O147" s="5" t="s">
        <v>3122</v>
      </c>
      <c r="P147" s="5">
        <v>2.63E-3</v>
      </c>
      <c r="Q147" s="85">
        <v>1.5389999999999999</v>
      </c>
      <c r="R147" s="3">
        <v>3.7999999999999999E-2</v>
      </c>
      <c r="S147" s="85">
        <v>0.81799999999999995</v>
      </c>
      <c r="T147" s="85">
        <v>2.7040000000000002</v>
      </c>
      <c r="U147" s="3">
        <v>9.5000000000000001E-2</v>
      </c>
      <c r="V147" s="85">
        <v>21.614999999999998</v>
      </c>
      <c r="W147" s="85">
        <v>8.9459999999999997</v>
      </c>
      <c r="X147" s="70">
        <v>123.107</v>
      </c>
      <c r="Y147" s="85">
        <v>50.15</v>
      </c>
      <c r="Z147" s="70">
        <v>250.22200000000001</v>
      </c>
      <c r="AA147" s="70">
        <v>51.445</v>
      </c>
      <c r="AB147" s="70">
        <v>472.49099999999999</v>
      </c>
      <c r="AC147" s="70">
        <v>96.272000000000006</v>
      </c>
      <c r="AD147" s="70">
        <v>11174.223</v>
      </c>
      <c r="AE147" s="3">
        <v>0.91700000000000004</v>
      </c>
      <c r="AF147" s="70">
        <v>91.176000000000002</v>
      </c>
      <c r="AG147" s="70">
        <v>341.226</v>
      </c>
    </row>
    <row r="148" spans="1:33" x14ac:dyDescent="0.25">
      <c r="A148" s="1" t="s">
        <v>1679</v>
      </c>
      <c r="B148" s="1" t="s">
        <v>305</v>
      </c>
      <c r="C148" s="12" t="s">
        <v>3045</v>
      </c>
      <c r="D148" s="1" t="s">
        <v>3235</v>
      </c>
      <c r="F148" s="5">
        <v>2.3000000000000001E-4</v>
      </c>
      <c r="G148" s="5">
        <v>32.9</v>
      </c>
      <c r="H148" s="5" t="s">
        <v>3109</v>
      </c>
      <c r="I148" s="70"/>
      <c r="J148" s="132">
        <v>1E-3</v>
      </c>
      <c r="K148" s="85">
        <v>0.61599999999999999</v>
      </c>
      <c r="L148" s="70">
        <v>2001.2660000000001</v>
      </c>
      <c r="M148" s="70">
        <v>427215.00599999999</v>
      </c>
      <c r="N148" s="85">
        <v>1.8180000000000001</v>
      </c>
      <c r="O148" s="5" t="s">
        <v>3042</v>
      </c>
      <c r="P148" s="5">
        <v>1.562E-2</v>
      </c>
      <c r="Q148" s="85">
        <v>3.4940000000000002</v>
      </c>
      <c r="R148" s="3">
        <v>0.26100000000000001</v>
      </c>
      <c r="S148" s="85">
        <v>4.8470000000000004</v>
      </c>
      <c r="T148" s="85">
        <v>10.582000000000001</v>
      </c>
      <c r="U148" s="3">
        <v>0.97</v>
      </c>
      <c r="V148" s="85">
        <v>54.628999999999998</v>
      </c>
      <c r="W148" s="85">
        <v>17.451000000000001</v>
      </c>
      <c r="X148" s="70">
        <v>201.17599999999999</v>
      </c>
      <c r="Y148" s="85">
        <v>72.721000000000004</v>
      </c>
      <c r="Z148" s="70">
        <v>323.22699999999998</v>
      </c>
      <c r="AA148" s="70">
        <v>61.296999999999997</v>
      </c>
      <c r="AB148" s="70">
        <v>533.38199999999995</v>
      </c>
      <c r="AC148" s="70">
        <v>104.005</v>
      </c>
      <c r="AD148" s="70">
        <v>8836.5959999999995</v>
      </c>
      <c r="AE148" s="3">
        <v>0.53200000000000003</v>
      </c>
      <c r="AF148" s="70">
        <v>145.49299999999999</v>
      </c>
      <c r="AG148" s="70">
        <v>213.65100000000001</v>
      </c>
    </row>
    <row r="149" spans="1:33" x14ac:dyDescent="0.25">
      <c r="A149" s="1" t="s">
        <v>1679</v>
      </c>
      <c r="B149" s="1" t="s">
        <v>305</v>
      </c>
      <c r="C149" s="12" t="s">
        <v>3002</v>
      </c>
      <c r="D149" s="1" t="s">
        <v>3236</v>
      </c>
      <c r="F149" s="5">
        <v>3.3E-4</v>
      </c>
      <c r="G149" s="5">
        <v>32.9</v>
      </c>
      <c r="H149" s="5" t="s">
        <v>3062</v>
      </c>
      <c r="I149" s="70"/>
      <c r="J149" s="132">
        <v>1.939E-3</v>
      </c>
      <c r="K149" s="85">
        <v>0.58899999999999997</v>
      </c>
      <c r="L149" s="70">
        <v>1297.077</v>
      </c>
      <c r="M149" s="70">
        <v>491095.005</v>
      </c>
      <c r="N149" s="85">
        <v>1.284</v>
      </c>
      <c r="O149" s="5" t="s">
        <v>3063</v>
      </c>
      <c r="P149" s="5">
        <v>7.9900000000000006E-3</v>
      </c>
      <c r="Q149" s="85">
        <v>1.865</v>
      </c>
      <c r="R149" s="3">
        <v>0.156</v>
      </c>
      <c r="S149" s="85">
        <v>2.6920000000000002</v>
      </c>
      <c r="T149" s="85">
        <v>5.4989999999999997</v>
      </c>
      <c r="U149" s="3">
        <v>0.39300000000000002</v>
      </c>
      <c r="V149" s="85">
        <v>30.163</v>
      </c>
      <c r="W149" s="85">
        <v>10.023</v>
      </c>
      <c r="X149" s="70">
        <v>120.82599999999999</v>
      </c>
      <c r="Y149" s="85">
        <v>44.872</v>
      </c>
      <c r="Z149" s="70">
        <v>209.196</v>
      </c>
      <c r="AA149" s="70">
        <v>40.128</v>
      </c>
      <c r="AB149" s="70">
        <v>355.76600000000002</v>
      </c>
      <c r="AC149" s="70">
        <v>72.203000000000003</v>
      </c>
      <c r="AD149" s="70">
        <v>10512.63</v>
      </c>
      <c r="AE149" s="3">
        <v>0.436</v>
      </c>
      <c r="AF149" s="70">
        <v>79.254999999999995</v>
      </c>
      <c r="AG149" s="70">
        <v>145.49600000000001</v>
      </c>
    </row>
    <row r="150" spans="1:33" x14ac:dyDescent="0.25">
      <c r="A150" s="1" t="s">
        <v>1679</v>
      </c>
      <c r="B150" s="1" t="s">
        <v>305</v>
      </c>
      <c r="C150" s="12" t="s">
        <v>3002</v>
      </c>
      <c r="D150" s="14" t="s">
        <v>3237</v>
      </c>
      <c r="F150" s="88">
        <v>6.6820000000000004E-2</v>
      </c>
      <c r="G150" s="88">
        <v>32.9</v>
      </c>
      <c r="H150" s="88">
        <v>0.311</v>
      </c>
      <c r="I150" s="70"/>
      <c r="J150" s="133">
        <v>1.5640000000000001E-3</v>
      </c>
      <c r="K150" s="89">
        <v>2.6150000000000002</v>
      </c>
      <c r="L150" s="131">
        <v>1959.047</v>
      </c>
      <c r="M150" s="131">
        <v>422465.74800000002</v>
      </c>
      <c r="N150" s="89">
        <v>2.573</v>
      </c>
      <c r="O150" s="88">
        <v>4.1520000000000001</v>
      </c>
      <c r="P150" s="88">
        <v>5.4985099999999996</v>
      </c>
      <c r="Q150" s="89">
        <v>20.895</v>
      </c>
      <c r="R150" s="15">
        <v>2.4649999999999999</v>
      </c>
      <c r="S150" s="89">
        <v>15.489000000000001</v>
      </c>
      <c r="T150" s="89">
        <v>11.445</v>
      </c>
      <c r="U150" s="15">
        <v>0.55600000000000005</v>
      </c>
      <c r="V150" s="89">
        <v>52.072000000000003</v>
      </c>
      <c r="W150" s="89">
        <v>16.882999999999999</v>
      </c>
      <c r="X150" s="131">
        <v>194.08500000000001</v>
      </c>
      <c r="Y150" s="89">
        <v>70.879000000000005</v>
      </c>
      <c r="Z150" s="131">
        <v>318.56799999999998</v>
      </c>
      <c r="AA150" s="131">
        <v>60.442999999999998</v>
      </c>
      <c r="AB150" s="131">
        <v>516.15599999999995</v>
      </c>
      <c r="AC150" s="131">
        <v>99.881</v>
      </c>
      <c r="AD150" s="131">
        <v>9869.232</v>
      </c>
      <c r="AE150" s="15">
        <v>0.71599999999999997</v>
      </c>
      <c r="AF150" s="131">
        <v>287.149</v>
      </c>
      <c r="AG150" s="131">
        <v>342.83800000000002</v>
      </c>
    </row>
    <row r="151" spans="1:33" x14ac:dyDescent="0.25">
      <c r="A151" s="1" t="s">
        <v>1679</v>
      </c>
      <c r="B151" s="1" t="s">
        <v>305</v>
      </c>
      <c r="C151" s="12" t="s">
        <v>3049</v>
      </c>
      <c r="D151" s="14" t="s">
        <v>3238</v>
      </c>
      <c r="F151" s="5" t="s">
        <v>3013</v>
      </c>
      <c r="G151" s="5">
        <v>32.9</v>
      </c>
      <c r="H151" s="5" t="s">
        <v>3093</v>
      </c>
      <c r="I151" s="70"/>
      <c r="J151" s="132">
        <v>1.4940000000000001E-3</v>
      </c>
      <c r="K151" s="85">
        <v>0.51800000000000002</v>
      </c>
      <c r="L151" s="70">
        <v>649.17399999999998</v>
      </c>
      <c r="M151" s="70">
        <v>496552.55599999998</v>
      </c>
      <c r="N151" s="85">
        <v>1.4079999999999999</v>
      </c>
      <c r="O151" s="5" t="s">
        <v>3239</v>
      </c>
      <c r="P151" s="5">
        <v>1.2630000000000001E-2</v>
      </c>
      <c r="Q151" s="85">
        <v>1.512</v>
      </c>
      <c r="R151" s="3">
        <v>4.3999999999999997E-2</v>
      </c>
      <c r="S151" s="85">
        <v>0.58199999999999996</v>
      </c>
      <c r="T151" s="85">
        <v>1.96</v>
      </c>
      <c r="U151" s="3">
        <v>0.193</v>
      </c>
      <c r="V151" s="85">
        <v>11.371</v>
      </c>
      <c r="W151" s="85">
        <v>4.0430000000000001</v>
      </c>
      <c r="X151" s="70">
        <v>55.173999999999999</v>
      </c>
      <c r="Y151" s="85">
        <v>22.936</v>
      </c>
      <c r="Z151" s="70">
        <v>113.574</v>
      </c>
      <c r="AA151" s="70">
        <v>23.231999999999999</v>
      </c>
      <c r="AB151" s="70">
        <v>218.93799999999999</v>
      </c>
      <c r="AC151" s="70">
        <v>45.012</v>
      </c>
      <c r="AD151" s="70">
        <v>10773.545</v>
      </c>
      <c r="AE151" s="3">
        <v>0.47</v>
      </c>
      <c r="AF151" s="70">
        <v>36.316000000000003</v>
      </c>
      <c r="AG151" s="70">
        <v>91.680999999999997</v>
      </c>
    </row>
    <row r="152" spans="1:33" x14ac:dyDescent="0.25">
      <c r="A152" s="1" t="s">
        <v>1679</v>
      </c>
      <c r="B152" s="1" t="s">
        <v>305</v>
      </c>
      <c r="C152" s="12" t="s">
        <v>3011</v>
      </c>
      <c r="D152" s="1" t="s">
        <v>3240</v>
      </c>
      <c r="F152" s="5" t="s">
        <v>3013</v>
      </c>
      <c r="G152" s="5">
        <v>32.9</v>
      </c>
      <c r="H152" s="5" t="s">
        <v>3075</v>
      </c>
      <c r="I152" s="70"/>
      <c r="J152" s="132">
        <v>7.3300000000000004E-4</v>
      </c>
      <c r="K152" s="85">
        <v>0.63900000000000001</v>
      </c>
      <c r="L152" s="70">
        <v>1912.2280000000001</v>
      </c>
      <c r="M152" s="70">
        <v>453156.66200000001</v>
      </c>
      <c r="N152" s="85">
        <v>2.0710000000000002</v>
      </c>
      <c r="O152" s="5" t="s">
        <v>3047</v>
      </c>
      <c r="P152" s="5">
        <v>1.404E-2</v>
      </c>
      <c r="Q152" s="85">
        <v>4.6120000000000001</v>
      </c>
      <c r="R152" s="3">
        <v>0.26100000000000001</v>
      </c>
      <c r="S152" s="85">
        <v>5.3209999999999997</v>
      </c>
      <c r="T152" s="85">
        <v>10.311999999999999</v>
      </c>
      <c r="U152" s="3">
        <v>0.89900000000000002</v>
      </c>
      <c r="V152" s="85">
        <v>50.38</v>
      </c>
      <c r="W152" s="85">
        <v>16.524999999999999</v>
      </c>
      <c r="X152" s="70">
        <v>192.59200000000001</v>
      </c>
      <c r="Y152" s="85">
        <v>70.525000000000006</v>
      </c>
      <c r="Z152" s="70">
        <v>317.82400000000001</v>
      </c>
      <c r="AA152" s="70">
        <v>61.423000000000002</v>
      </c>
      <c r="AB152" s="70">
        <v>541.32399999999996</v>
      </c>
      <c r="AC152" s="70">
        <v>106.087</v>
      </c>
      <c r="AD152" s="70">
        <v>9137.491</v>
      </c>
      <c r="AE152" s="3">
        <v>0.56200000000000006</v>
      </c>
      <c r="AF152" s="70">
        <v>156.922</v>
      </c>
      <c r="AG152" s="70">
        <v>228.65299999999999</v>
      </c>
    </row>
    <row r="153" spans="1:33" x14ac:dyDescent="0.25">
      <c r="A153" s="1" t="s">
        <v>1679</v>
      </c>
      <c r="B153" s="1" t="s">
        <v>305</v>
      </c>
      <c r="C153" s="12" t="s">
        <v>3082</v>
      </c>
      <c r="D153" s="1" t="s">
        <v>3241</v>
      </c>
      <c r="F153" s="5">
        <v>5.5000000000000003E-4</v>
      </c>
      <c r="G153" s="5">
        <v>32.9</v>
      </c>
      <c r="H153" s="5" t="s">
        <v>3075</v>
      </c>
      <c r="I153" s="70"/>
      <c r="J153" s="132">
        <v>4.2900000000000002E-4</v>
      </c>
      <c r="K153" s="85">
        <v>0.67500000000000004</v>
      </c>
      <c r="L153" s="70">
        <v>1575.5150000000001</v>
      </c>
      <c r="M153" s="70">
        <v>474725.27399999998</v>
      </c>
      <c r="N153" s="85">
        <v>3.67</v>
      </c>
      <c r="O153" s="5" t="s">
        <v>3242</v>
      </c>
      <c r="P153" s="5">
        <v>7.1999999999999998E-3</v>
      </c>
      <c r="Q153" s="85">
        <v>3.2690000000000001</v>
      </c>
      <c r="R153" s="3">
        <v>3.4000000000000002E-2</v>
      </c>
      <c r="S153" s="85">
        <v>0.77500000000000002</v>
      </c>
      <c r="T153" s="85">
        <v>2.782</v>
      </c>
      <c r="U153" s="3">
        <v>0.09</v>
      </c>
      <c r="V153" s="85">
        <v>22.844000000000001</v>
      </c>
      <c r="W153" s="85">
        <v>9.7810000000000006</v>
      </c>
      <c r="X153" s="70">
        <v>132.30199999999999</v>
      </c>
      <c r="Y153" s="85">
        <v>55.784999999999997</v>
      </c>
      <c r="Z153" s="70">
        <v>273.26</v>
      </c>
      <c r="AA153" s="70">
        <v>56.72</v>
      </c>
      <c r="AB153" s="70">
        <v>517.14200000000005</v>
      </c>
      <c r="AC153" s="70">
        <v>105.854</v>
      </c>
      <c r="AD153" s="70">
        <v>14067.74</v>
      </c>
      <c r="AE153" s="3">
        <v>2.081</v>
      </c>
      <c r="AF153" s="70">
        <v>172.98</v>
      </c>
      <c r="AG153" s="70">
        <v>535.05999999999995</v>
      </c>
    </row>
    <row r="154" spans="1:33" x14ac:dyDescent="0.25">
      <c r="A154" s="1" t="s">
        <v>1679</v>
      </c>
      <c r="B154" s="1" t="s">
        <v>305</v>
      </c>
      <c r="C154" s="12" t="s">
        <v>3082</v>
      </c>
      <c r="D154" s="1" t="s">
        <v>3243</v>
      </c>
      <c r="F154" s="5">
        <v>4.6999999999999999E-4</v>
      </c>
      <c r="G154" s="5">
        <v>32.9</v>
      </c>
      <c r="H154" s="5">
        <v>1.7000000000000001E-2</v>
      </c>
      <c r="I154" s="70"/>
      <c r="J154" s="132">
        <v>3.8400000000000001E-4</v>
      </c>
      <c r="K154" s="85">
        <v>0.747</v>
      </c>
      <c r="L154" s="70">
        <v>1277.7550000000001</v>
      </c>
      <c r="M154" s="70">
        <v>400592.68800000002</v>
      </c>
      <c r="N154" s="85">
        <v>2.9039999999999999</v>
      </c>
      <c r="O154" s="5" t="s">
        <v>3244</v>
      </c>
      <c r="P154" s="5">
        <v>0.68933</v>
      </c>
      <c r="Q154" s="85">
        <v>5.681</v>
      </c>
      <c r="R154" s="3">
        <v>0.40699999999999997</v>
      </c>
      <c r="S154" s="85">
        <v>2.6469999999999998</v>
      </c>
      <c r="T154" s="85">
        <v>3.5950000000000002</v>
      </c>
      <c r="U154" s="3">
        <v>0.105</v>
      </c>
      <c r="V154" s="85">
        <v>23.106000000000002</v>
      </c>
      <c r="W154" s="85">
        <v>8.718</v>
      </c>
      <c r="X154" s="70">
        <v>113.3</v>
      </c>
      <c r="Y154" s="85">
        <v>44.76</v>
      </c>
      <c r="Z154" s="70">
        <v>218.04599999999999</v>
      </c>
      <c r="AA154" s="70">
        <v>43.384999999999998</v>
      </c>
      <c r="AB154" s="70">
        <v>398.13</v>
      </c>
      <c r="AC154" s="70">
        <v>79.373999999999995</v>
      </c>
      <c r="AD154" s="70">
        <v>11106.177</v>
      </c>
      <c r="AE154" s="3">
        <v>1.333</v>
      </c>
      <c r="AF154" s="70">
        <v>169.89400000000001</v>
      </c>
      <c r="AG154" s="70">
        <v>400.42700000000002</v>
      </c>
    </row>
    <row r="155" spans="1:33" x14ac:dyDescent="0.25">
      <c r="A155" s="1" t="s">
        <v>1679</v>
      </c>
      <c r="B155" s="1" t="s">
        <v>305</v>
      </c>
      <c r="C155" s="12" t="s">
        <v>3086</v>
      </c>
      <c r="D155" s="1" t="s">
        <v>3245</v>
      </c>
      <c r="F155" s="5" t="s">
        <v>3013</v>
      </c>
      <c r="G155" s="5">
        <v>32.9</v>
      </c>
      <c r="H155" s="5" t="s">
        <v>3062</v>
      </c>
      <c r="I155" s="70"/>
      <c r="J155" s="132">
        <v>1.108E-3</v>
      </c>
      <c r="K155" s="85">
        <v>0.624</v>
      </c>
      <c r="L155" s="70">
        <v>2005.586</v>
      </c>
      <c r="M155" s="70">
        <v>446889.09899999999</v>
      </c>
      <c r="N155" s="85">
        <v>1.873</v>
      </c>
      <c r="O155" s="5" t="s">
        <v>3063</v>
      </c>
      <c r="P155" s="5">
        <v>2.0400000000000001E-2</v>
      </c>
      <c r="Q155" s="85">
        <v>3.0569999999999999</v>
      </c>
      <c r="R155" s="3">
        <v>0.245</v>
      </c>
      <c r="S155" s="85">
        <v>4.4340000000000002</v>
      </c>
      <c r="T155" s="85">
        <v>8.9459999999999997</v>
      </c>
      <c r="U155" s="3">
        <v>0.54200000000000004</v>
      </c>
      <c r="V155" s="85">
        <v>50.759</v>
      </c>
      <c r="W155" s="85">
        <v>16.698</v>
      </c>
      <c r="X155" s="70">
        <v>197.334</v>
      </c>
      <c r="Y155" s="85">
        <v>72.879000000000005</v>
      </c>
      <c r="Z155" s="70">
        <v>329.63</v>
      </c>
      <c r="AA155" s="70">
        <v>62.530999999999999</v>
      </c>
      <c r="AB155" s="70">
        <v>543.46699999999998</v>
      </c>
      <c r="AC155" s="70">
        <v>105.57299999999999</v>
      </c>
      <c r="AD155" s="70">
        <v>9485.6209999999992</v>
      </c>
      <c r="AE155" s="3">
        <v>0.58299999999999996</v>
      </c>
      <c r="AF155" s="70">
        <v>164.846</v>
      </c>
      <c r="AG155" s="70">
        <v>251.63200000000001</v>
      </c>
    </row>
    <row r="156" spans="1:33" x14ac:dyDescent="0.25">
      <c r="A156" s="1" t="s">
        <v>1679</v>
      </c>
      <c r="B156" s="1" t="s">
        <v>305</v>
      </c>
      <c r="C156" s="12" t="s">
        <v>3381</v>
      </c>
      <c r="D156" s="1" t="s">
        <v>3246</v>
      </c>
      <c r="F156" s="5" t="s">
        <v>3013</v>
      </c>
      <c r="G156" s="5">
        <v>32.9</v>
      </c>
      <c r="H156" s="5" t="s">
        <v>3126</v>
      </c>
      <c r="I156" s="70"/>
      <c r="J156" s="132">
        <v>2.4719999999999998E-3</v>
      </c>
      <c r="K156" s="85">
        <v>0.46200000000000002</v>
      </c>
      <c r="L156" s="70">
        <v>854.23500000000001</v>
      </c>
      <c r="M156" s="70">
        <v>437410.43300000002</v>
      </c>
      <c r="N156" s="85">
        <v>1.2729999999999999</v>
      </c>
      <c r="O156" s="5" t="s">
        <v>3198</v>
      </c>
      <c r="P156" s="5">
        <v>5.5199999999999997E-3</v>
      </c>
      <c r="Q156" s="85">
        <v>1.1990000000000001</v>
      </c>
      <c r="R156" s="3">
        <v>9.7000000000000003E-2</v>
      </c>
      <c r="S156" s="85">
        <v>1.9039999999999999</v>
      </c>
      <c r="T156" s="85">
        <v>3.972</v>
      </c>
      <c r="U156" s="3">
        <v>0.307</v>
      </c>
      <c r="V156" s="85">
        <v>20.626999999999999</v>
      </c>
      <c r="W156" s="85">
        <v>6.7480000000000002</v>
      </c>
      <c r="X156" s="70">
        <v>79.453000000000003</v>
      </c>
      <c r="Y156" s="85">
        <v>30.007999999999999</v>
      </c>
      <c r="Z156" s="70">
        <v>140.18100000000001</v>
      </c>
      <c r="AA156" s="70">
        <v>27.818999999999999</v>
      </c>
      <c r="AB156" s="70">
        <v>254.34100000000001</v>
      </c>
      <c r="AC156" s="70">
        <v>52.500999999999998</v>
      </c>
      <c r="AD156" s="70">
        <v>8491.6059999999998</v>
      </c>
      <c r="AE156" s="3">
        <v>0.45100000000000001</v>
      </c>
      <c r="AF156" s="70">
        <v>46.414999999999999</v>
      </c>
      <c r="AG156" s="70">
        <v>99.722999999999999</v>
      </c>
    </row>
    <row r="157" spans="1:33" x14ac:dyDescent="0.25">
      <c r="A157" s="1" t="s">
        <v>1679</v>
      </c>
      <c r="B157" s="1" t="s">
        <v>305</v>
      </c>
      <c r="C157" s="12" t="s">
        <v>3382</v>
      </c>
      <c r="D157" s="1" t="s">
        <v>3247</v>
      </c>
      <c r="F157" s="5">
        <v>0.81213999999999997</v>
      </c>
      <c r="G157" s="5">
        <v>32.9</v>
      </c>
      <c r="H157" s="5">
        <v>3.4000000000000002E-2</v>
      </c>
      <c r="I157" s="70"/>
      <c r="J157" s="132">
        <v>8.1019999999999998E-3</v>
      </c>
      <c r="K157" s="85">
        <v>1.1619999999999999</v>
      </c>
      <c r="L157" s="70">
        <v>622.96600000000001</v>
      </c>
      <c r="M157" s="70">
        <v>390042.68400000001</v>
      </c>
      <c r="N157" s="85">
        <v>2.952</v>
      </c>
      <c r="O157" s="5">
        <v>0.76700000000000002</v>
      </c>
      <c r="P157" s="88">
        <v>2.6910799999999999</v>
      </c>
      <c r="Q157" s="85">
        <v>7.1959999999999997</v>
      </c>
      <c r="R157" s="3">
        <v>0.70499999999999996</v>
      </c>
      <c r="S157" s="85">
        <v>3.04</v>
      </c>
      <c r="T157" s="85">
        <v>1.403</v>
      </c>
      <c r="U157" s="3">
        <v>3.5999999999999997E-2</v>
      </c>
      <c r="V157" s="85">
        <v>7.7619999999999996</v>
      </c>
      <c r="W157" s="85">
        <v>3.2829999999999999</v>
      </c>
      <c r="X157" s="70">
        <v>48.198</v>
      </c>
      <c r="Y157" s="85">
        <v>20.768999999999998</v>
      </c>
      <c r="Z157" s="70">
        <v>109.575</v>
      </c>
      <c r="AA157" s="70">
        <v>23.434999999999999</v>
      </c>
      <c r="AB157" s="70">
        <v>223.185</v>
      </c>
      <c r="AC157" s="70">
        <v>45.588000000000001</v>
      </c>
      <c r="AD157" s="70">
        <v>11927.913</v>
      </c>
      <c r="AE157" s="3">
        <v>1.706</v>
      </c>
      <c r="AF157" s="70">
        <v>60.51</v>
      </c>
      <c r="AG157" s="70">
        <v>262.13299999999998</v>
      </c>
    </row>
    <row r="158" spans="1:33" x14ac:dyDescent="0.25">
      <c r="A158" s="1" t="s">
        <v>1694</v>
      </c>
      <c r="B158" s="1" t="s">
        <v>305</v>
      </c>
      <c r="C158" s="12" t="s">
        <v>3154</v>
      </c>
      <c r="D158" s="1" t="s">
        <v>3248</v>
      </c>
      <c r="F158" s="5">
        <v>2.8900000000000002E-3</v>
      </c>
      <c r="G158" s="5">
        <v>32.9</v>
      </c>
      <c r="H158" s="5">
        <v>1.6E-2</v>
      </c>
      <c r="I158" s="70">
        <v>1061.309</v>
      </c>
      <c r="J158" s="5">
        <v>1.31E-3</v>
      </c>
      <c r="K158" s="85">
        <v>0.43099999999999999</v>
      </c>
      <c r="L158" s="70">
        <v>2287.3470000000002</v>
      </c>
      <c r="M158" s="5">
        <v>463300.48300000001</v>
      </c>
      <c r="N158" s="5">
        <v>1.2</v>
      </c>
      <c r="O158" s="5">
        <v>0.11</v>
      </c>
      <c r="P158" s="3">
        <v>0.03</v>
      </c>
      <c r="Q158" s="85">
        <v>2.6389999999999998</v>
      </c>
      <c r="R158" s="3">
        <v>0.22800000000000001</v>
      </c>
      <c r="S158" s="85">
        <v>4.2080000000000002</v>
      </c>
      <c r="T158" s="85">
        <v>8.7390000000000008</v>
      </c>
      <c r="U158" s="3">
        <v>0.42099999999999999</v>
      </c>
      <c r="V158" s="85">
        <v>50.893000000000001</v>
      </c>
      <c r="W158" s="85">
        <v>17.434000000000001</v>
      </c>
      <c r="X158" s="70">
        <v>210.07400000000001</v>
      </c>
      <c r="Y158" s="85">
        <v>79.034000000000006</v>
      </c>
      <c r="Z158" s="70">
        <v>357.29599999999999</v>
      </c>
      <c r="AA158" s="70">
        <v>69.266000000000005</v>
      </c>
      <c r="AB158" s="70">
        <v>609.40800000000002</v>
      </c>
      <c r="AC158" s="70">
        <v>116.884</v>
      </c>
      <c r="AD158" s="85">
        <v>10059.06</v>
      </c>
      <c r="AE158" s="3">
        <v>0.64500000000000002</v>
      </c>
      <c r="AF158" s="85">
        <v>184.904</v>
      </c>
      <c r="AG158" s="85">
        <v>294.03300000000002</v>
      </c>
    </row>
    <row r="159" spans="1:33" x14ac:dyDescent="0.25">
      <c r="A159" s="1" t="s">
        <v>1694</v>
      </c>
      <c r="B159" s="1" t="s">
        <v>305</v>
      </c>
      <c r="C159" s="12" t="s">
        <v>3060</v>
      </c>
      <c r="D159" s="1" t="s">
        <v>3249</v>
      </c>
      <c r="F159" s="5">
        <v>1.6900000000000001E-3</v>
      </c>
      <c r="G159" s="5">
        <v>32.9</v>
      </c>
      <c r="H159" s="5">
        <v>3.1E-2</v>
      </c>
      <c r="I159" s="70">
        <v>911.72</v>
      </c>
      <c r="J159" s="5">
        <v>1.2899999999999999E-3</v>
      </c>
      <c r="K159" s="85">
        <v>0.27</v>
      </c>
      <c r="L159" s="70">
        <v>740.16899999999998</v>
      </c>
      <c r="M159" s="5">
        <v>477580.07799999998</v>
      </c>
      <c r="N159" s="5">
        <v>0.26100000000000001</v>
      </c>
      <c r="O159" s="5">
        <v>9.0999999999999998E-2</v>
      </c>
      <c r="P159" s="3">
        <v>2.3E-2</v>
      </c>
      <c r="Q159" s="85">
        <v>2.23</v>
      </c>
      <c r="R159" s="3">
        <v>6.2E-2</v>
      </c>
      <c r="S159" s="85">
        <v>1.149</v>
      </c>
      <c r="T159" s="85">
        <v>3.1509999999999998</v>
      </c>
      <c r="U159" s="3">
        <v>0.58499999999999996</v>
      </c>
      <c r="V159" s="85">
        <v>18.376000000000001</v>
      </c>
      <c r="W159" s="85">
        <v>6.2770000000000001</v>
      </c>
      <c r="X159" s="70">
        <v>71.61</v>
      </c>
      <c r="Y159" s="85">
        <v>25.387</v>
      </c>
      <c r="Z159" s="70">
        <v>112.251</v>
      </c>
      <c r="AA159" s="70">
        <v>22.356000000000002</v>
      </c>
      <c r="AB159" s="70">
        <v>197.542</v>
      </c>
      <c r="AC159" s="70">
        <v>38.603999999999999</v>
      </c>
      <c r="AD159" s="85">
        <v>11210.718000000001</v>
      </c>
      <c r="AE159" s="3">
        <v>0.26700000000000002</v>
      </c>
      <c r="AF159" s="85">
        <v>41.65</v>
      </c>
      <c r="AG159" s="85">
        <v>99.048000000000002</v>
      </c>
    </row>
    <row r="160" spans="1:33" x14ac:dyDescent="0.25">
      <c r="A160" s="1" t="s">
        <v>1694</v>
      </c>
      <c r="B160" s="1" t="s">
        <v>305</v>
      </c>
      <c r="C160" s="12" t="s">
        <v>3383</v>
      </c>
      <c r="D160" s="1" t="s">
        <v>3250</v>
      </c>
      <c r="F160" s="5" t="s">
        <v>3013</v>
      </c>
      <c r="G160" s="5">
        <v>32.9</v>
      </c>
      <c r="H160" s="5">
        <v>5.7000000000000002E-2</v>
      </c>
      <c r="I160" s="70">
        <v>918.61400000000003</v>
      </c>
      <c r="J160" s="5">
        <v>8.8000000000000003E-4</v>
      </c>
      <c r="K160" s="85">
        <v>0.59</v>
      </c>
      <c r="L160" s="70">
        <v>1253.097</v>
      </c>
      <c r="M160" s="5">
        <v>484315.12599999999</v>
      </c>
      <c r="N160" s="5">
        <v>0.56899999999999995</v>
      </c>
      <c r="O160" s="5" t="s">
        <v>3120</v>
      </c>
      <c r="P160" s="3">
        <v>0.54700000000000004</v>
      </c>
      <c r="Q160" s="85">
        <v>3.5670000000000002</v>
      </c>
      <c r="R160" s="3">
        <v>0.26800000000000002</v>
      </c>
      <c r="S160" s="85">
        <v>2.5819999999999999</v>
      </c>
      <c r="T160" s="85">
        <v>4.101</v>
      </c>
      <c r="U160" s="3">
        <v>0.24099999999999999</v>
      </c>
      <c r="V160" s="85">
        <v>26.712</v>
      </c>
      <c r="W160" s="85">
        <v>9.4860000000000007</v>
      </c>
      <c r="X160" s="70">
        <v>115.212</v>
      </c>
      <c r="Y160" s="85">
        <v>43.735999999999997</v>
      </c>
      <c r="Z160" s="70">
        <v>202.06899999999999</v>
      </c>
      <c r="AA160" s="70">
        <v>39.883000000000003</v>
      </c>
      <c r="AB160" s="70">
        <v>355.07400000000001</v>
      </c>
      <c r="AC160" s="70">
        <v>68.763999999999996</v>
      </c>
      <c r="AD160" s="85">
        <v>11038.553</v>
      </c>
      <c r="AE160" s="3">
        <v>0.39</v>
      </c>
      <c r="AF160" s="85">
        <v>86.135000000000005</v>
      </c>
      <c r="AG160" s="85">
        <v>153.75</v>
      </c>
    </row>
    <row r="161" spans="1:33" x14ac:dyDescent="0.25">
      <c r="A161" s="1" t="s">
        <v>1694</v>
      </c>
      <c r="B161" s="1" t="s">
        <v>305</v>
      </c>
      <c r="C161" s="12" t="s">
        <v>3384</v>
      </c>
      <c r="D161" s="1" t="s">
        <v>3251</v>
      </c>
      <c r="F161" s="5">
        <v>3.5019900000000002</v>
      </c>
      <c r="G161" s="5">
        <v>32.9</v>
      </c>
      <c r="H161" s="5">
        <v>0.10299999999999999</v>
      </c>
      <c r="I161" s="70">
        <v>605.46500000000003</v>
      </c>
      <c r="J161" s="5">
        <v>3.2399999999999998E-3</v>
      </c>
      <c r="K161" s="85">
        <v>23.388999999999999</v>
      </c>
      <c r="L161" s="70">
        <v>540.47900000000004</v>
      </c>
      <c r="M161" s="5">
        <v>314223.45500000002</v>
      </c>
      <c r="N161" s="5">
        <v>1.1459999999999999</v>
      </c>
      <c r="O161" s="5">
        <v>67.114999999999995</v>
      </c>
      <c r="P161" s="3">
        <v>0.129</v>
      </c>
      <c r="Q161" s="85">
        <v>1.7669999999999999</v>
      </c>
      <c r="R161" s="3">
        <v>0.121</v>
      </c>
      <c r="S161" s="85">
        <v>1.319</v>
      </c>
      <c r="T161" s="85">
        <v>2.2559999999999998</v>
      </c>
      <c r="U161" s="3">
        <v>0.17599999999999999</v>
      </c>
      <c r="V161" s="85">
        <v>11.635999999999999</v>
      </c>
      <c r="W161" s="85">
        <v>4.1440000000000001</v>
      </c>
      <c r="X161" s="70">
        <v>51.555</v>
      </c>
      <c r="Y161" s="85">
        <v>19.035</v>
      </c>
      <c r="Z161" s="70">
        <v>91.953999999999994</v>
      </c>
      <c r="AA161" s="70">
        <v>18.233000000000001</v>
      </c>
      <c r="AB161" s="70">
        <v>167.56800000000001</v>
      </c>
      <c r="AC161" s="70">
        <v>33.655000000000001</v>
      </c>
      <c r="AD161" s="85">
        <v>6994.6030000000001</v>
      </c>
      <c r="AE161" s="3">
        <v>0.309</v>
      </c>
      <c r="AF161" s="85">
        <v>39.344000000000001</v>
      </c>
      <c r="AG161" s="85">
        <v>83.031000000000006</v>
      </c>
    </row>
    <row r="162" spans="1:33" x14ac:dyDescent="0.25">
      <c r="A162" s="1" t="s">
        <v>1694</v>
      </c>
      <c r="B162" s="1" t="s">
        <v>305</v>
      </c>
      <c r="C162" s="12" t="s">
        <v>3227</v>
      </c>
      <c r="D162" s="1" t="s">
        <v>3252</v>
      </c>
      <c r="F162" s="5" t="s">
        <v>3013</v>
      </c>
      <c r="G162" s="5">
        <v>32.9</v>
      </c>
      <c r="H162" s="5">
        <v>2.5000000000000001E-2</v>
      </c>
      <c r="I162" s="70">
        <v>950.41200000000003</v>
      </c>
      <c r="J162" s="5">
        <v>1.4599999999999999E-3</v>
      </c>
      <c r="K162" s="85">
        <v>0.32500000000000001</v>
      </c>
      <c r="L162" s="70">
        <v>746.48199999999997</v>
      </c>
      <c r="M162" s="5">
        <v>512348.50199999998</v>
      </c>
      <c r="N162" s="5">
        <v>1.2829999999999999</v>
      </c>
      <c r="O162" s="5" t="s">
        <v>3253</v>
      </c>
      <c r="P162" s="3" t="s">
        <v>3118</v>
      </c>
      <c r="Q162" s="85">
        <v>1.9750000000000001</v>
      </c>
      <c r="R162" s="3">
        <v>3.3000000000000002E-2</v>
      </c>
      <c r="S162" s="85">
        <v>0.81799999999999995</v>
      </c>
      <c r="T162" s="85">
        <v>2.17</v>
      </c>
      <c r="U162" s="3">
        <v>0.12</v>
      </c>
      <c r="V162" s="85">
        <v>14.154</v>
      </c>
      <c r="W162" s="85">
        <v>4.92</v>
      </c>
      <c r="X162" s="70">
        <v>64.685000000000002</v>
      </c>
      <c r="Y162" s="85">
        <v>25.093</v>
      </c>
      <c r="Z162" s="70">
        <v>123.075</v>
      </c>
      <c r="AA162" s="70">
        <v>25.297000000000001</v>
      </c>
      <c r="AB162" s="70">
        <v>232.256</v>
      </c>
      <c r="AC162" s="70">
        <v>46.746000000000002</v>
      </c>
      <c r="AD162" s="85">
        <v>11286.141</v>
      </c>
      <c r="AE162" s="3">
        <v>0.68400000000000005</v>
      </c>
      <c r="AF162" s="85">
        <v>68.179000000000002</v>
      </c>
      <c r="AG162" s="85">
        <v>160.96299999999999</v>
      </c>
    </row>
    <row r="163" spans="1:33" x14ac:dyDescent="0.25">
      <c r="A163" s="1" t="s">
        <v>1694</v>
      </c>
      <c r="B163" s="1" t="s">
        <v>305</v>
      </c>
      <c r="C163" s="12" t="s">
        <v>3005</v>
      </c>
      <c r="D163" s="1" t="s">
        <v>3254</v>
      </c>
      <c r="F163" s="88">
        <v>1.7799999999999999E-3</v>
      </c>
      <c r="G163" s="88">
        <v>32.9</v>
      </c>
      <c r="H163" s="88">
        <v>1.7000000000000001E-2</v>
      </c>
      <c r="I163" s="131">
        <v>884.15</v>
      </c>
      <c r="J163" s="88">
        <v>3.8999999999999999E-4</v>
      </c>
      <c r="K163" s="89">
        <v>0.57299999999999995</v>
      </c>
      <c r="L163" s="131">
        <v>2392.6840000000002</v>
      </c>
      <c r="M163" s="88">
        <v>448338.67599999998</v>
      </c>
      <c r="N163" s="88">
        <v>9.7129999999999992</v>
      </c>
      <c r="O163" s="88" t="s">
        <v>3081</v>
      </c>
      <c r="P163" s="15">
        <v>2.1999999999999999E-2</v>
      </c>
      <c r="Q163" s="89">
        <v>6.585</v>
      </c>
      <c r="R163" s="15">
        <v>5.7000000000000002E-2</v>
      </c>
      <c r="S163" s="89">
        <v>1.1599999999999999</v>
      </c>
      <c r="T163" s="89">
        <v>4.3460000000000001</v>
      </c>
      <c r="U163" s="15">
        <v>0.11799999999999999</v>
      </c>
      <c r="V163" s="89">
        <v>37.917999999999999</v>
      </c>
      <c r="W163" s="89">
        <v>15.64</v>
      </c>
      <c r="X163" s="131">
        <v>210.74</v>
      </c>
      <c r="Y163" s="89">
        <v>84.427000000000007</v>
      </c>
      <c r="Z163" s="131">
        <v>402.19</v>
      </c>
      <c r="AA163" s="131">
        <v>80.403999999999996</v>
      </c>
      <c r="AB163" s="131">
        <v>720.55100000000004</v>
      </c>
      <c r="AC163" s="131">
        <v>137.31700000000001</v>
      </c>
      <c r="AD163" s="89">
        <v>12330.234</v>
      </c>
      <c r="AE163" s="15">
        <v>4.6509999999999998</v>
      </c>
      <c r="AF163" s="89">
        <v>612.28499999999997</v>
      </c>
      <c r="AG163" s="89">
        <v>1232.5840000000001</v>
      </c>
    </row>
    <row r="164" spans="1:33" x14ac:dyDescent="0.25">
      <c r="A164" s="1" t="s">
        <v>1694</v>
      </c>
      <c r="B164" s="1" t="s">
        <v>305</v>
      </c>
      <c r="C164" s="12" t="s">
        <v>3053</v>
      </c>
      <c r="D164" s="1" t="s">
        <v>3255</v>
      </c>
      <c r="F164" s="5">
        <v>2.7310000000000001E-2</v>
      </c>
      <c r="G164" s="5">
        <v>32.9</v>
      </c>
      <c r="H164" s="5">
        <v>0.11600000000000001</v>
      </c>
      <c r="I164" s="70">
        <v>877.08100000000002</v>
      </c>
      <c r="J164" s="5">
        <v>1.3600000000000001E-3</v>
      </c>
      <c r="K164" s="85">
        <v>0.998</v>
      </c>
      <c r="L164" s="70">
        <v>1163.6020000000001</v>
      </c>
      <c r="M164" s="5">
        <v>437298.22899999999</v>
      </c>
      <c r="N164" s="5">
        <v>2.4369999999999998</v>
      </c>
      <c r="O164" s="5">
        <v>1.4179999999999999</v>
      </c>
      <c r="P164" s="3">
        <v>2.0640000000000001</v>
      </c>
      <c r="Q164" s="85">
        <v>9.5589999999999993</v>
      </c>
      <c r="R164" s="3">
        <v>0.88900000000000001</v>
      </c>
      <c r="S164" s="85">
        <v>5.2469999999999999</v>
      </c>
      <c r="T164" s="85">
        <v>4.2709999999999999</v>
      </c>
      <c r="U164" s="3">
        <v>0.13600000000000001</v>
      </c>
      <c r="V164" s="85">
        <v>24.001000000000001</v>
      </c>
      <c r="W164" s="85">
        <v>8.4540000000000006</v>
      </c>
      <c r="X164" s="70">
        <v>104.592</v>
      </c>
      <c r="Y164" s="85">
        <v>40.061</v>
      </c>
      <c r="Z164" s="70">
        <v>189.66300000000001</v>
      </c>
      <c r="AA164" s="70">
        <v>37.587000000000003</v>
      </c>
      <c r="AB164" s="70">
        <v>340.351</v>
      </c>
      <c r="AC164" s="70">
        <v>66.738</v>
      </c>
      <c r="AD164" s="85">
        <v>10402.071</v>
      </c>
      <c r="AE164" s="3">
        <v>0.98199999999999998</v>
      </c>
      <c r="AF164" s="85">
        <v>265.65499999999997</v>
      </c>
      <c r="AG164" s="85">
        <v>338.06400000000002</v>
      </c>
    </row>
    <row r="165" spans="1:33" x14ac:dyDescent="0.25">
      <c r="I165" s="70"/>
      <c r="K165" s="85"/>
      <c r="L165" s="70"/>
      <c r="M165" s="70"/>
      <c r="N165" s="85"/>
      <c r="Q165" s="85"/>
      <c r="R165" s="3"/>
      <c r="S165" s="85"/>
      <c r="T165" s="85"/>
      <c r="U165" s="3"/>
      <c r="V165" s="85"/>
      <c r="W165" s="85"/>
      <c r="X165" s="70"/>
      <c r="Y165" s="85"/>
      <c r="Z165" s="70"/>
      <c r="AA165" s="70"/>
      <c r="AB165" s="70"/>
      <c r="AC165" s="70"/>
      <c r="AD165" s="70"/>
      <c r="AE165" s="3"/>
      <c r="AF165" s="70"/>
      <c r="AG165" s="70"/>
    </row>
    <row r="166" spans="1:33" x14ac:dyDescent="0.25">
      <c r="A166" s="1" t="s">
        <v>1596</v>
      </c>
      <c r="B166" s="1" t="s">
        <v>224</v>
      </c>
      <c r="C166" s="1" t="s">
        <v>3035</v>
      </c>
      <c r="D166" s="14" t="s">
        <v>3256</v>
      </c>
      <c r="F166" s="5">
        <v>9.1E-4</v>
      </c>
      <c r="G166" s="5">
        <v>32.9</v>
      </c>
      <c r="H166" s="5" t="s">
        <v>3116</v>
      </c>
      <c r="I166" s="70"/>
      <c r="J166" s="132">
        <v>2.7999999999999998E-4</v>
      </c>
      <c r="K166" s="85">
        <v>0.76</v>
      </c>
      <c r="L166" s="70">
        <v>2644.39</v>
      </c>
      <c r="M166" s="70">
        <v>502510.31199999998</v>
      </c>
      <c r="N166" s="85">
        <v>11.122999999999999</v>
      </c>
      <c r="O166" s="5" t="s">
        <v>3257</v>
      </c>
      <c r="P166" s="5">
        <v>0.14165</v>
      </c>
      <c r="Q166" s="85">
        <v>16.247</v>
      </c>
      <c r="R166" s="3">
        <v>0.114</v>
      </c>
      <c r="S166" s="85">
        <v>1.7250000000000001</v>
      </c>
      <c r="T166" s="85">
        <v>5.3239999999999998</v>
      </c>
      <c r="U166" s="3">
        <v>0.4</v>
      </c>
      <c r="V166" s="85">
        <v>41.453000000000003</v>
      </c>
      <c r="W166" s="85">
        <v>17.058</v>
      </c>
      <c r="X166" s="70">
        <v>219.935</v>
      </c>
      <c r="Y166" s="85">
        <v>87.995999999999995</v>
      </c>
      <c r="Z166" s="70">
        <v>429.22500000000002</v>
      </c>
      <c r="AA166" s="70">
        <v>86.954999999999998</v>
      </c>
      <c r="AB166" s="70">
        <v>802.93700000000001</v>
      </c>
      <c r="AC166" s="70">
        <v>161.44800000000001</v>
      </c>
      <c r="AD166" s="70">
        <v>13687.888999999999</v>
      </c>
      <c r="AE166" s="3">
        <v>3.6259999999999999</v>
      </c>
      <c r="AF166" s="70">
        <v>450.63499999999999</v>
      </c>
      <c r="AG166" s="70">
        <v>969.99099999999999</v>
      </c>
    </row>
    <row r="167" spans="1:33" x14ac:dyDescent="0.25">
      <c r="A167" s="1" t="s">
        <v>1596</v>
      </c>
      <c r="B167" s="1" t="s">
        <v>224</v>
      </c>
      <c r="C167" s="1" t="s">
        <v>3067</v>
      </c>
      <c r="D167" s="1" t="s">
        <v>3258</v>
      </c>
      <c r="F167" s="5">
        <v>7.7999999999999999E-4</v>
      </c>
      <c r="G167" s="5">
        <v>32.9</v>
      </c>
      <c r="H167" s="5" t="s">
        <v>3084</v>
      </c>
      <c r="I167" s="70"/>
      <c r="J167" s="132">
        <v>1.7799999999999999E-3</v>
      </c>
      <c r="K167" s="85">
        <v>0.71599999999999997</v>
      </c>
      <c r="L167" s="70">
        <v>2067.0129999999999</v>
      </c>
      <c r="M167" s="70">
        <v>516032.99</v>
      </c>
      <c r="N167" s="85">
        <v>4.9130000000000003</v>
      </c>
      <c r="O167" s="5" t="s">
        <v>3142</v>
      </c>
      <c r="P167" s="5">
        <v>4.8430000000000001E-2</v>
      </c>
      <c r="Q167" s="85">
        <v>21.594999999999999</v>
      </c>
      <c r="R167" s="3">
        <v>0.16300000000000001</v>
      </c>
      <c r="S167" s="85">
        <v>2.746</v>
      </c>
      <c r="T167" s="85">
        <v>6.2690000000000001</v>
      </c>
      <c r="U167" s="3">
        <v>1.4119999999999999</v>
      </c>
      <c r="V167" s="85">
        <v>36.573999999999998</v>
      </c>
      <c r="W167" s="85">
        <v>13.733000000000001</v>
      </c>
      <c r="X167" s="70">
        <v>175.04</v>
      </c>
      <c r="Y167" s="85">
        <v>70.05</v>
      </c>
      <c r="Z167" s="70">
        <v>335.17899999999997</v>
      </c>
      <c r="AA167" s="70">
        <v>67.962999999999994</v>
      </c>
      <c r="AB167" s="70">
        <v>626.39300000000003</v>
      </c>
      <c r="AC167" s="70">
        <v>128.06200000000001</v>
      </c>
      <c r="AD167" s="70">
        <v>9744.99</v>
      </c>
      <c r="AE167" s="3">
        <v>1.159</v>
      </c>
      <c r="AF167" s="70">
        <v>368.95</v>
      </c>
      <c r="AG167" s="70">
        <v>375.33300000000003</v>
      </c>
    </row>
    <row r="168" spans="1:33" x14ac:dyDescent="0.25">
      <c r="A168" s="1" t="s">
        <v>1596</v>
      </c>
      <c r="B168" s="1" t="s">
        <v>224</v>
      </c>
      <c r="C168" s="1" t="s">
        <v>2991</v>
      </c>
      <c r="D168" s="1" t="s">
        <v>3259</v>
      </c>
      <c r="F168" s="5" t="s">
        <v>3013</v>
      </c>
      <c r="G168" s="5">
        <v>32.9</v>
      </c>
      <c r="H168" s="5" t="s">
        <v>3069</v>
      </c>
      <c r="I168" s="70"/>
      <c r="J168" s="132">
        <v>4.8000000000000001E-4</v>
      </c>
      <c r="K168" s="85">
        <v>0.622</v>
      </c>
      <c r="L168" s="70">
        <v>1634.2950000000001</v>
      </c>
      <c r="M168" s="70">
        <v>476710.467</v>
      </c>
      <c r="N168" s="85">
        <v>5.61</v>
      </c>
      <c r="O168" s="5" t="s">
        <v>3163</v>
      </c>
      <c r="P168" s="5">
        <v>8.5599999999999999E-3</v>
      </c>
      <c r="Q168" s="85">
        <v>43.963999999999999</v>
      </c>
      <c r="R168" s="3">
        <v>0.09</v>
      </c>
      <c r="S168" s="85">
        <v>1.7270000000000001</v>
      </c>
      <c r="T168" s="85">
        <v>4.3529999999999998</v>
      </c>
      <c r="U168" s="3">
        <v>1.2370000000000001</v>
      </c>
      <c r="V168" s="85">
        <v>27.565999999999999</v>
      </c>
      <c r="W168" s="85">
        <v>10.198</v>
      </c>
      <c r="X168" s="70">
        <v>135.50899999999999</v>
      </c>
      <c r="Y168" s="85">
        <v>54.198999999999998</v>
      </c>
      <c r="Z168" s="70">
        <v>267.10599999999999</v>
      </c>
      <c r="AA168" s="70">
        <v>57.103999999999999</v>
      </c>
      <c r="AB168" s="70">
        <v>543.62099999999998</v>
      </c>
      <c r="AC168" s="70">
        <v>113.36</v>
      </c>
      <c r="AD168" s="70">
        <v>11209.366</v>
      </c>
      <c r="AE168" s="3">
        <v>1.867</v>
      </c>
      <c r="AF168" s="70">
        <v>422.6</v>
      </c>
      <c r="AG168" s="70">
        <v>471.41800000000001</v>
      </c>
    </row>
    <row r="169" spans="1:33" x14ac:dyDescent="0.25">
      <c r="A169" s="1" t="s">
        <v>1596</v>
      </c>
      <c r="B169" s="1" t="s">
        <v>224</v>
      </c>
      <c r="C169" s="1" t="s">
        <v>3227</v>
      </c>
      <c r="D169" s="14" t="s">
        <v>3260</v>
      </c>
      <c r="F169" s="88">
        <v>6.8999999999999997E-4</v>
      </c>
      <c r="G169" s="88">
        <v>32.9</v>
      </c>
      <c r="H169" s="88" t="s">
        <v>3099</v>
      </c>
      <c r="I169" s="131"/>
      <c r="J169" s="133">
        <v>3.0400000000000002E-3</v>
      </c>
      <c r="K169" s="89">
        <v>0.78100000000000003</v>
      </c>
      <c r="L169" s="131">
        <v>2278.489</v>
      </c>
      <c r="M169" s="131">
        <v>513350.72700000001</v>
      </c>
      <c r="N169" s="89">
        <v>1.7410000000000001</v>
      </c>
      <c r="O169" s="88" t="s">
        <v>3261</v>
      </c>
      <c r="P169" s="88">
        <v>0.11044</v>
      </c>
      <c r="Q169" s="89">
        <v>12.782</v>
      </c>
      <c r="R169" s="15">
        <v>0.443</v>
      </c>
      <c r="S169" s="89">
        <v>6.8650000000000002</v>
      </c>
      <c r="T169" s="89">
        <v>13.29</v>
      </c>
      <c r="U169" s="15">
        <v>5.9969999999999999</v>
      </c>
      <c r="V169" s="89">
        <v>61.213999999999999</v>
      </c>
      <c r="W169" s="89">
        <v>19.738</v>
      </c>
      <c r="X169" s="131">
        <v>220.095</v>
      </c>
      <c r="Y169" s="89">
        <v>80.741</v>
      </c>
      <c r="Z169" s="131">
        <v>359.92200000000003</v>
      </c>
      <c r="AA169" s="131">
        <v>72.301000000000002</v>
      </c>
      <c r="AB169" s="131">
        <v>657.41</v>
      </c>
      <c r="AC169" s="131">
        <v>134.62299999999999</v>
      </c>
      <c r="AD169" s="131">
        <v>8465.9269999999997</v>
      </c>
      <c r="AE169" s="15">
        <v>0.495</v>
      </c>
      <c r="AF169" s="131">
        <v>194.547</v>
      </c>
      <c r="AG169" s="131">
        <v>184.684</v>
      </c>
    </row>
    <row r="170" spans="1:33" x14ac:dyDescent="0.25">
      <c r="A170" s="1" t="s">
        <v>1596</v>
      </c>
      <c r="B170" s="1" t="s">
        <v>224</v>
      </c>
      <c r="C170" s="1" t="s">
        <v>3049</v>
      </c>
      <c r="D170" s="1" t="s">
        <v>3262</v>
      </c>
      <c r="F170" s="5">
        <v>1.2319999999999999E-2</v>
      </c>
      <c r="G170" s="5">
        <v>32.9</v>
      </c>
      <c r="H170" s="5" t="s">
        <v>3029</v>
      </c>
      <c r="I170" s="70"/>
      <c r="J170" s="132">
        <v>4.0000000000000002E-4</v>
      </c>
      <c r="K170" s="85">
        <v>0.746</v>
      </c>
      <c r="L170" s="70">
        <v>1863.6890000000001</v>
      </c>
      <c r="M170" s="70">
        <v>429962.82400000002</v>
      </c>
      <c r="N170" s="85">
        <v>9.5419999999999998</v>
      </c>
      <c r="O170" s="5">
        <v>0.16400000000000001</v>
      </c>
      <c r="P170" s="5">
        <v>7.3880000000000001E-2</v>
      </c>
      <c r="Q170" s="85">
        <v>14.419</v>
      </c>
      <c r="R170" s="3">
        <v>0.16800000000000001</v>
      </c>
      <c r="S170" s="85">
        <v>1.4019999999999999</v>
      </c>
      <c r="T170" s="85">
        <v>4.3630000000000004</v>
      </c>
      <c r="U170" s="3">
        <v>0.255</v>
      </c>
      <c r="V170" s="85">
        <v>30.73</v>
      </c>
      <c r="W170" s="85">
        <v>12.247999999999999</v>
      </c>
      <c r="X170" s="70">
        <v>162.709</v>
      </c>
      <c r="Y170" s="85">
        <v>63.616999999999997</v>
      </c>
      <c r="Z170" s="70">
        <v>304.04899999999998</v>
      </c>
      <c r="AA170" s="70">
        <v>61.402999999999999</v>
      </c>
      <c r="AB170" s="70">
        <v>563.71600000000001</v>
      </c>
      <c r="AC170" s="70">
        <v>111.517</v>
      </c>
      <c r="AD170" s="70">
        <v>12452.254000000001</v>
      </c>
      <c r="AE170" s="3">
        <v>3.363</v>
      </c>
      <c r="AF170" s="70">
        <v>387.36799999999999</v>
      </c>
      <c r="AG170" s="70">
        <v>911.73400000000004</v>
      </c>
    </row>
    <row r="171" spans="1:33" x14ac:dyDescent="0.25">
      <c r="A171" s="1" t="s">
        <v>1596</v>
      </c>
      <c r="B171" s="1" t="s">
        <v>224</v>
      </c>
      <c r="C171" s="1" t="s">
        <v>3078</v>
      </c>
      <c r="D171" s="14" t="s">
        <v>3263</v>
      </c>
      <c r="F171" s="88">
        <v>3.2070000000000001E-2</v>
      </c>
      <c r="G171" s="88">
        <v>32.9</v>
      </c>
      <c r="H171" s="88">
        <v>0.02</v>
      </c>
      <c r="I171" s="131"/>
      <c r="J171" s="133">
        <v>1.39E-3</v>
      </c>
      <c r="K171" s="89">
        <v>2.2029999999999998</v>
      </c>
      <c r="L171" s="131">
        <v>3407.509</v>
      </c>
      <c r="M171" s="131">
        <v>419066.60100000002</v>
      </c>
      <c r="N171" s="89">
        <v>12.798</v>
      </c>
      <c r="O171" s="88">
        <v>1.306</v>
      </c>
      <c r="P171" s="88">
        <v>3.3199200000000002</v>
      </c>
      <c r="Q171" s="89">
        <v>87.59</v>
      </c>
      <c r="R171" s="15">
        <v>5.1879999999999997</v>
      </c>
      <c r="S171" s="89">
        <v>34.927999999999997</v>
      </c>
      <c r="T171" s="89">
        <v>32.222999999999999</v>
      </c>
      <c r="U171" s="15">
        <v>7.234</v>
      </c>
      <c r="V171" s="89">
        <v>95.954999999999998</v>
      </c>
      <c r="W171" s="89">
        <v>32.805</v>
      </c>
      <c r="X171" s="131">
        <v>351.262</v>
      </c>
      <c r="Y171" s="89">
        <v>119.82899999999999</v>
      </c>
      <c r="Z171" s="131">
        <v>531.10299999999995</v>
      </c>
      <c r="AA171" s="131">
        <v>103.60299999999999</v>
      </c>
      <c r="AB171" s="131">
        <v>925.95799999999997</v>
      </c>
      <c r="AC171" s="131">
        <v>178.797</v>
      </c>
      <c r="AD171" s="131">
        <v>10311.565000000001</v>
      </c>
      <c r="AE171" s="15">
        <v>2.3919999999999999</v>
      </c>
      <c r="AF171" s="131">
        <v>805.76700000000005</v>
      </c>
      <c r="AG171" s="131">
        <v>957.73699999999997</v>
      </c>
    </row>
    <row r="172" spans="1:33" x14ac:dyDescent="0.25">
      <c r="A172" s="1" t="s">
        <v>1567</v>
      </c>
      <c r="B172" s="1" t="s">
        <v>224</v>
      </c>
      <c r="C172" s="1" t="s">
        <v>3038</v>
      </c>
      <c r="D172" s="1" t="s">
        <v>3264</v>
      </c>
      <c r="F172" s="5">
        <v>5.4599999999999996E-3</v>
      </c>
      <c r="G172" s="5">
        <v>32.9</v>
      </c>
      <c r="H172" s="5">
        <v>4.5999999999999999E-2</v>
      </c>
      <c r="I172" s="70">
        <v>808.34199999999998</v>
      </c>
      <c r="J172" s="5">
        <v>4.8000000000000001E-4</v>
      </c>
      <c r="K172" s="85">
        <v>0.81799999999999995</v>
      </c>
      <c r="L172" s="70">
        <v>2623.886</v>
      </c>
      <c r="M172" s="70">
        <v>409357.91600000003</v>
      </c>
      <c r="N172" s="85">
        <v>17.571000000000002</v>
      </c>
      <c r="O172" s="5">
        <v>0.22900000000000001</v>
      </c>
      <c r="P172" s="5">
        <v>0.65900000000000003</v>
      </c>
      <c r="Q172" s="85">
        <v>27.163</v>
      </c>
      <c r="R172" s="3">
        <v>0.75</v>
      </c>
      <c r="S172" s="85">
        <v>6.0540000000000003</v>
      </c>
      <c r="T172" s="85">
        <v>10.157</v>
      </c>
      <c r="U172" s="3">
        <v>1.611</v>
      </c>
      <c r="V172" s="85">
        <v>50.393999999999998</v>
      </c>
      <c r="W172" s="85">
        <v>18.952999999999999</v>
      </c>
      <c r="X172" s="70">
        <v>235.845</v>
      </c>
      <c r="Y172" s="85">
        <v>89.22</v>
      </c>
      <c r="Z172" s="70">
        <v>414.82400000000001</v>
      </c>
      <c r="AA172" s="70">
        <v>84.231999999999999</v>
      </c>
      <c r="AB172" s="70">
        <v>760.923</v>
      </c>
      <c r="AC172" s="70">
        <v>147.31</v>
      </c>
      <c r="AD172" s="70">
        <v>11514.166999999999</v>
      </c>
      <c r="AE172" s="3">
        <v>5.4640000000000004</v>
      </c>
      <c r="AF172" s="70">
        <v>842.87</v>
      </c>
      <c r="AG172" s="70">
        <v>1486.5650000000001</v>
      </c>
    </row>
    <row r="173" spans="1:33" x14ac:dyDescent="0.25">
      <c r="A173" s="1" t="s">
        <v>1567</v>
      </c>
      <c r="B173" s="1" t="s">
        <v>224</v>
      </c>
      <c r="C173" s="1" t="s">
        <v>3002</v>
      </c>
      <c r="D173" s="1" t="s">
        <v>3265</v>
      </c>
      <c r="F173" s="5">
        <v>4.0000000000000002E-4</v>
      </c>
      <c r="G173" s="5">
        <v>32.9</v>
      </c>
      <c r="H173" s="5">
        <v>5.3999999999999999E-2</v>
      </c>
      <c r="I173" s="70">
        <v>896.54300000000001</v>
      </c>
      <c r="J173" s="5">
        <v>2.9E-4</v>
      </c>
      <c r="K173" s="85">
        <v>0.58399999999999996</v>
      </c>
      <c r="L173" s="70">
        <v>2256.5650000000001</v>
      </c>
      <c r="M173" s="70">
        <v>460532.19900000002</v>
      </c>
      <c r="N173" s="85">
        <v>4.9409999999999998</v>
      </c>
      <c r="O173" s="5" t="s">
        <v>3014</v>
      </c>
      <c r="P173" s="5">
        <v>0.86699999999999999</v>
      </c>
      <c r="Q173" s="85">
        <v>13.579000000000001</v>
      </c>
      <c r="R173" s="3">
        <v>0.54400000000000004</v>
      </c>
      <c r="S173" s="85">
        <v>3.573</v>
      </c>
      <c r="T173" s="85">
        <v>5.6230000000000002</v>
      </c>
      <c r="U173" s="3">
        <v>0.52200000000000002</v>
      </c>
      <c r="V173" s="85">
        <v>38.146000000000001</v>
      </c>
      <c r="W173" s="85">
        <v>14.723000000000001</v>
      </c>
      <c r="X173" s="70">
        <v>186.54599999999999</v>
      </c>
      <c r="Y173" s="85">
        <v>74.947999999999993</v>
      </c>
      <c r="Z173" s="70">
        <v>360.27</v>
      </c>
      <c r="AA173" s="70">
        <v>73.552999999999997</v>
      </c>
      <c r="AB173" s="70">
        <v>680.15700000000004</v>
      </c>
      <c r="AC173" s="70">
        <v>136.471</v>
      </c>
      <c r="AD173" s="70">
        <v>11479.645</v>
      </c>
      <c r="AE173" s="3">
        <v>1.661</v>
      </c>
      <c r="AF173" s="70">
        <v>267.71800000000002</v>
      </c>
      <c r="AG173" s="70">
        <v>662.53599999999994</v>
      </c>
    </row>
    <row r="174" spans="1:33" x14ac:dyDescent="0.25">
      <c r="A174" s="1" t="s">
        <v>1567</v>
      </c>
      <c r="B174" s="1" t="s">
        <v>224</v>
      </c>
      <c r="C174" s="1" t="s">
        <v>3005</v>
      </c>
      <c r="D174" s="1" t="s">
        <v>3266</v>
      </c>
      <c r="F174" s="5">
        <v>6.8000000000000005E-4</v>
      </c>
      <c r="G174" s="5">
        <v>32.9</v>
      </c>
      <c r="H174" s="5">
        <v>0.02</v>
      </c>
      <c r="I174" s="70">
        <v>781.46400000000006</v>
      </c>
      <c r="J174" s="5">
        <v>3.8000000000000002E-4</v>
      </c>
      <c r="K174" s="85">
        <v>0.46400000000000002</v>
      </c>
      <c r="L174" s="70">
        <v>2024.8710000000001</v>
      </c>
      <c r="M174" s="70">
        <v>403787.217</v>
      </c>
      <c r="N174" s="85">
        <v>12.930999999999999</v>
      </c>
      <c r="O174" s="5" t="s">
        <v>3059</v>
      </c>
      <c r="P174" s="5">
        <v>4.1000000000000002E-2</v>
      </c>
      <c r="Q174" s="85">
        <v>15.904999999999999</v>
      </c>
      <c r="R174" s="3">
        <v>0.10199999999999999</v>
      </c>
      <c r="S174" s="85">
        <v>1.552</v>
      </c>
      <c r="T174" s="85">
        <v>4.1829999999999998</v>
      </c>
      <c r="U174" s="3">
        <v>0.317</v>
      </c>
      <c r="V174" s="85">
        <v>33.356999999999999</v>
      </c>
      <c r="W174" s="85">
        <v>13.067</v>
      </c>
      <c r="X174" s="70">
        <v>172.83600000000001</v>
      </c>
      <c r="Y174" s="85">
        <v>68.69</v>
      </c>
      <c r="Z174" s="70">
        <v>327.81900000000002</v>
      </c>
      <c r="AA174" s="70">
        <v>67.093999999999994</v>
      </c>
      <c r="AB174" s="70">
        <v>614.81799999999998</v>
      </c>
      <c r="AC174" s="70">
        <v>120.996</v>
      </c>
      <c r="AD174" s="70">
        <v>11726.797</v>
      </c>
      <c r="AE174" s="3">
        <v>4.5640000000000001</v>
      </c>
      <c r="AF174" s="70">
        <v>491.29399999999998</v>
      </c>
      <c r="AG174" s="70">
        <v>1062.134</v>
      </c>
    </row>
    <row r="175" spans="1:33" x14ac:dyDescent="0.25">
      <c r="A175" s="1" t="s">
        <v>1567</v>
      </c>
      <c r="B175" s="1" t="s">
        <v>224</v>
      </c>
      <c r="C175" s="1" t="s">
        <v>3007</v>
      </c>
      <c r="D175" s="14" t="s">
        <v>3267</v>
      </c>
      <c r="F175" s="5">
        <v>2.1220699999999999</v>
      </c>
      <c r="G175" s="5">
        <v>32.9</v>
      </c>
      <c r="H175" s="5">
        <v>5.8999999999999997E-2</v>
      </c>
      <c r="I175" s="70">
        <v>728.72400000000005</v>
      </c>
      <c r="J175" s="5">
        <v>9.2429999999999998E-2</v>
      </c>
      <c r="K175" s="85">
        <v>3.3130000000000002</v>
      </c>
      <c r="L175" s="70">
        <v>2798.5520000000001</v>
      </c>
      <c r="M175" s="70">
        <v>343730.647</v>
      </c>
      <c r="N175" s="85">
        <v>58.508000000000003</v>
      </c>
      <c r="O175" s="5">
        <v>8.0630000000000006</v>
      </c>
      <c r="P175" s="88">
        <v>2.069</v>
      </c>
      <c r="Q175" s="85">
        <v>51.415999999999997</v>
      </c>
      <c r="R175" s="3">
        <v>2.9169999999999998</v>
      </c>
      <c r="S175" s="85">
        <v>20.085999999999999</v>
      </c>
      <c r="T175" s="85">
        <v>20.812999999999999</v>
      </c>
      <c r="U175" s="3">
        <v>4.6929999999999996</v>
      </c>
      <c r="V175" s="85">
        <v>74.028999999999996</v>
      </c>
      <c r="W175" s="85">
        <v>25.704000000000001</v>
      </c>
      <c r="X175" s="70">
        <v>285.10700000000003</v>
      </c>
      <c r="Y175" s="85">
        <v>98.82</v>
      </c>
      <c r="Z175" s="70">
        <v>419.26499999999999</v>
      </c>
      <c r="AA175" s="70">
        <v>80.361000000000004</v>
      </c>
      <c r="AB175" s="70">
        <v>704.54100000000005</v>
      </c>
      <c r="AC175" s="70">
        <v>129.21700000000001</v>
      </c>
      <c r="AD175" s="70">
        <v>9133.777</v>
      </c>
      <c r="AE175" s="3">
        <v>3.2280000000000002</v>
      </c>
      <c r="AF175" s="70">
        <v>1100.162</v>
      </c>
      <c r="AG175" s="70">
        <v>743.91499999999996</v>
      </c>
    </row>
    <row r="176" spans="1:33" x14ac:dyDescent="0.25">
      <c r="A176" s="1" t="s">
        <v>1567</v>
      </c>
      <c r="B176" s="1" t="s">
        <v>224</v>
      </c>
      <c r="C176" s="1" t="s">
        <v>3011</v>
      </c>
      <c r="D176" s="1" t="s">
        <v>3268</v>
      </c>
      <c r="F176" s="5">
        <v>1.1199999999999999E-3</v>
      </c>
      <c r="G176" s="5">
        <v>32.9</v>
      </c>
      <c r="H176" s="5">
        <v>0.19</v>
      </c>
      <c r="I176" s="70">
        <v>895.90300000000002</v>
      </c>
      <c r="J176" s="5">
        <v>4.0000000000000002E-4</v>
      </c>
      <c r="K176" s="85">
        <v>1.1439999999999999</v>
      </c>
      <c r="L176" s="70">
        <v>2327.634</v>
      </c>
      <c r="M176" s="70">
        <v>451024.13099999999</v>
      </c>
      <c r="N176" s="85">
        <v>12.718999999999999</v>
      </c>
      <c r="O176" s="5" t="s">
        <v>3269</v>
      </c>
      <c r="P176" s="88">
        <v>5.0330000000000004</v>
      </c>
      <c r="Q176" s="85">
        <v>31.545999999999999</v>
      </c>
      <c r="R176" s="3">
        <v>2.5129999999999999</v>
      </c>
      <c r="S176" s="85">
        <v>13.173</v>
      </c>
      <c r="T176" s="85">
        <v>8.9510000000000005</v>
      </c>
      <c r="U176" s="3">
        <v>0.41599999999999998</v>
      </c>
      <c r="V176" s="85">
        <v>41.414999999999999</v>
      </c>
      <c r="W176" s="85">
        <v>15.074</v>
      </c>
      <c r="X176" s="70">
        <v>198.64400000000001</v>
      </c>
      <c r="Y176" s="85">
        <v>78.436999999999998</v>
      </c>
      <c r="Z176" s="70">
        <v>373.74700000000001</v>
      </c>
      <c r="AA176" s="70">
        <v>75.338999999999999</v>
      </c>
      <c r="AB176" s="70">
        <v>690.25800000000004</v>
      </c>
      <c r="AC176" s="70">
        <v>134.52500000000001</v>
      </c>
      <c r="AD176" s="70">
        <v>12634.146000000001</v>
      </c>
      <c r="AE176" s="3">
        <v>4.6029999999999998</v>
      </c>
      <c r="AF176" s="70">
        <v>424.73200000000003</v>
      </c>
      <c r="AG176" s="70">
        <v>986.66200000000003</v>
      </c>
    </row>
    <row r="177" spans="1:33" x14ac:dyDescent="0.25">
      <c r="A177" s="1" t="s">
        <v>1567</v>
      </c>
      <c r="B177" s="1" t="s">
        <v>224</v>
      </c>
      <c r="C177" s="1" t="s">
        <v>3130</v>
      </c>
      <c r="D177" s="1" t="s">
        <v>3270</v>
      </c>
      <c r="F177" s="5">
        <v>2.7E-4</v>
      </c>
      <c r="G177" s="5">
        <v>32.9</v>
      </c>
      <c r="H177" s="5">
        <v>2.9000000000000001E-2</v>
      </c>
      <c r="I177" s="70">
        <v>854.06700000000001</v>
      </c>
      <c r="J177" s="5">
        <v>2.7999999999999998E-4</v>
      </c>
      <c r="K177" s="85">
        <v>0.57899999999999996</v>
      </c>
      <c r="L177" s="70">
        <v>2233.3690000000001</v>
      </c>
      <c r="M177" s="70">
        <v>429062.29800000001</v>
      </c>
      <c r="N177" s="85">
        <v>11.071</v>
      </c>
      <c r="O177" s="5" t="s">
        <v>3271</v>
      </c>
      <c r="P177" s="5">
        <v>1.2E-2</v>
      </c>
      <c r="Q177" s="85">
        <v>13.976000000000001</v>
      </c>
      <c r="R177" s="3">
        <v>5.8999999999999997E-2</v>
      </c>
      <c r="S177" s="85">
        <v>1.1539999999999999</v>
      </c>
      <c r="T177" s="85">
        <v>4.141</v>
      </c>
      <c r="U177" s="3">
        <v>0.253</v>
      </c>
      <c r="V177" s="85">
        <v>33.677999999999997</v>
      </c>
      <c r="W177" s="85">
        <v>13.693</v>
      </c>
      <c r="X177" s="70">
        <v>185.32</v>
      </c>
      <c r="Y177" s="85">
        <v>74.584999999999994</v>
      </c>
      <c r="Z177" s="70">
        <v>362.262</v>
      </c>
      <c r="AA177" s="70">
        <v>74.283000000000001</v>
      </c>
      <c r="AB177" s="70">
        <v>686.26199999999994</v>
      </c>
      <c r="AC177" s="70">
        <v>136.63499999999999</v>
      </c>
      <c r="AD177" s="70">
        <v>11728.380999999999</v>
      </c>
      <c r="AE177" s="3">
        <v>3.74</v>
      </c>
      <c r="AF177" s="70">
        <v>356.37099999999998</v>
      </c>
      <c r="AG177" s="70">
        <v>904.20899999999995</v>
      </c>
    </row>
    <row r="178" spans="1:33" x14ac:dyDescent="0.25">
      <c r="A178" s="1" t="s">
        <v>1567</v>
      </c>
      <c r="B178" s="1" t="s">
        <v>224</v>
      </c>
      <c r="C178" s="1" t="s">
        <v>3015</v>
      </c>
      <c r="D178" s="1" t="s">
        <v>3272</v>
      </c>
      <c r="F178" s="5">
        <v>3.8500000000000001E-3</v>
      </c>
      <c r="G178" s="5">
        <v>32.9</v>
      </c>
      <c r="H178" s="5" t="s">
        <v>3099</v>
      </c>
      <c r="I178" s="70">
        <v>765.65300000000002</v>
      </c>
      <c r="J178" s="5">
        <v>4.2000000000000002E-4</v>
      </c>
      <c r="K178" s="85">
        <v>0.84599999999999997</v>
      </c>
      <c r="L178" s="70">
        <v>3310.74</v>
      </c>
      <c r="M178" s="70">
        <v>389828.29300000001</v>
      </c>
      <c r="N178" s="85">
        <v>9.1959999999999997</v>
      </c>
      <c r="O178" s="5">
        <v>0.23499999999999999</v>
      </c>
      <c r="P178" s="5">
        <v>0.30599999999999999</v>
      </c>
      <c r="Q178" s="85">
        <v>19.149000000000001</v>
      </c>
      <c r="R178" s="3">
        <v>0.44500000000000001</v>
      </c>
      <c r="S178" s="85">
        <v>12.089</v>
      </c>
      <c r="T178" s="85">
        <v>11.430999999999999</v>
      </c>
      <c r="U178" s="3">
        <v>0.95499999999999996</v>
      </c>
      <c r="V178" s="85">
        <v>66.834999999999994</v>
      </c>
      <c r="W178" s="85">
        <v>24.149000000000001</v>
      </c>
      <c r="X178" s="70">
        <v>295.90499999999997</v>
      </c>
      <c r="Y178" s="85">
        <v>112.495</v>
      </c>
      <c r="Z178" s="70">
        <v>520.09699999999998</v>
      </c>
      <c r="AA178" s="70">
        <v>103.11499999999999</v>
      </c>
      <c r="AB178" s="70">
        <v>920.25800000000004</v>
      </c>
      <c r="AC178" s="70">
        <v>180.18799999999999</v>
      </c>
      <c r="AD178" s="70">
        <v>10488.403</v>
      </c>
      <c r="AE178" s="3">
        <v>2.339</v>
      </c>
      <c r="AF178" s="70">
        <v>581.87800000000004</v>
      </c>
      <c r="AG178" s="70">
        <v>1003.236</v>
      </c>
    </row>
    <row r="179" spans="1:33" x14ac:dyDescent="0.25">
      <c r="A179" s="1" t="s">
        <v>1567</v>
      </c>
      <c r="B179" s="1" t="s">
        <v>224</v>
      </c>
      <c r="C179" s="1" t="s">
        <v>3137</v>
      </c>
      <c r="D179" s="1" t="s">
        <v>3273</v>
      </c>
      <c r="F179" s="5">
        <v>8.8999999999999995E-4</v>
      </c>
      <c r="G179" s="5">
        <v>32.9</v>
      </c>
      <c r="H179" s="5">
        <v>0.19700000000000001</v>
      </c>
      <c r="I179" s="70">
        <v>749.97</v>
      </c>
      <c r="J179" s="5">
        <v>4.8999999999999998E-4</v>
      </c>
      <c r="K179" s="85">
        <v>1.966</v>
      </c>
      <c r="L179" s="70">
        <v>2550.9209999999998</v>
      </c>
      <c r="M179" s="70">
        <v>387624.95799999998</v>
      </c>
      <c r="N179" s="85">
        <v>3.8559999999999999</v>
      </c>
      <c r="O179" s="5">
        <v>7.1999999999999995E-2</v>
      </c>
      <c r="P179" s="88">
        <v>9.3580000000000005</v>
      </c>
      <c r="Q179" s="85">
        <v>44.618000000000002</v>
      </c>
      <c r="R179" s="3">
        <v>4.4660000000000002</v>
      </c>
      <c r="S179" s="85">
        <v>25.54</v>
      </c>
      <c r="T179" s="85">
        <v>16.350000000000001</v>
      </c>
      <c r="U179" s="3">
        <v>2.4369999999999998</v>
      </c>
      <c r="V179" s="85">
        <v>62.46</v>
      </c>
      <c r="W179" s="85">
        <v>19.704999999999998</v>
      </c>
      <c r="X179" s="70">
        <v>234.87700000000001</v>
      </c>
      <c r="Y179" s="85">
        <v>87.08</v>
      </c>
      <c r="Z179" s="70">
        <v>401.66399999999999</v>
      </c>
      <c r="AA179" s="70">
        <v>79.695999999999998</v>
      </c>
      <c r="AB179" s="70">
        <v>721.14700000000005</v>
      </c>
      <c r="AC179" s="70">
        <v>142.36199999999999</v>
      </c>
      <c r="AD179" s="70">
        <v>8992.2369999999992</v>
      </c>
      <c r="AE179" s="3">
        <v>1.3220000000000001</v>
      </c>
      <c r="AF179" s="70">
        <v>355.56900000000002</v>
      </c>
      <c r="AG179" s="70">
        <v>598.51700000000005</v>
      </c>
    </row>
    <row r="180" spans="1:33" x14ac:dyDescent="0.25">
      <c r="I180" s="70"/>
      <c r="K180" s="85"/>
      <c r="L180" s="70"/>
      <c r="M180" s="70"/>
      <c r="N180" s="85"/>
      <c r="Q180" s="85"/>
      <c r="R180" s="3"/>
      <c r="S180" s="85"/>
      <c r="T180" s="85"/>
      <c r="U180" s="3"/>
      <c r="V180" s="85"/>
      <c r="W180" s="85"/>
      <c r="X180" s="70"/>
      <c r="Y180" s="85"/>
      <c r="Z180" s="70"/>
      <c r="AA180" s="70"/>
      <c r="AB180" s="70"/>
      <c r="AC180" s="70"/>
      <c r="AD180" s="70"/>
      <c r="AE180" s="3"/>
      <c r="AF180" s="70"/>
      <c r="AG180" s="70"/>
    </row>
    <row r="181" spans="1:33" x14ac:dyDescent="0.25">
      <c r="A181" s="1" t="s">
        <v>2277</v>
      </c>
      <c r="B181" s="1" t="s">
        <v>134</v>
      </c>
      <c r="C181" s="1" t="s">
        <v>3274</v>
      </c>
      <c r="D181" s="1" t="s">
        <v>3275</v>
      </c>
      <c r="F181" s="5">
        <v>6.9999999999999999E-4</v>
      </c>
      <c r="G181" s="5">
        <v>32.9</v>
      </c>
      <c r="H181" s="5" t="s">
        <v>3029</v>
      </c>
      <c r="I181" s="70"/>
      <c r="J181" s="132">
        <v>5.8E-4</v>
      </c>
      <c r="K181" s="85">
        <v>0.83099999999999996</v>
      </c>
      <c r="L181" s="70">
        <v>3220.5390000000002</v>
      </c>
      <c r="M181" s="70">
        <v>465475.75799999997</v>
      </c>
      <c r="N181" s="85">
        <v>4.1340000000000003</v>
      </c>
      <c r="O181" s="5" t="s">
        <v>3239</v>
      </c>
      <c r="P181" s="5">
        <v>2.4549999999999999E-2</v>
      </c>
      <c r="Q181" s="85">
        <v>21.198</v>
      </c>
      <c r="R181" s="3">
        <v>0.39400000000000002</v>
      </c>
      <c r="S181" s="85">
        <v>6.7560000000000002</v>
      </c>
      <c r="T181" s="85">
        <v>13.837999999999999</v>
      </c>
      <c r="U181" s="3">
        <v>1.9410000000000001</v>
      </c>
      <c r="V181" s="85">
        <v>76.542000000000002</v>
      </c>
      <c r="W181" s="85">
        <v>25.853999999999999</v>
      </c>
      <c r="X181" s="70">
        <v>303.53800000000001</v>
      </c>
      <c r="Y181" s="85">
        <v>111.86</v>
      </c>
      <c r="Z181" s="70">
        <v>508.12</v>
      </c>
      <c r="AA181" s="70">
        <v>99.198999999999998</v>
      </c>
      <c r="AB181" s="70">
        <v>867.54200000000003</v>
      </c>
      <c r="AC181" s="70">
        <v>169.53399999999999</v>
      </c>
      <c r="AD181" s="70">
        <v>10109.929</v>
      </c>
      <c r="AE181" s="3">
        <v>1.286</v>
      </c>
      <c r="AF181" s="70">
        <v>478.24099999999999</v>
      </c>
      <c r="AG181" s="70">
        <v>656.84400000000005</v>
      </c>
    </row>
    <row r="182" spans="1:33" x14ac:dyDescent="0.25">
      <c r="A182" s="1" t="s">
        <v>2277</v>
      </c>
      <c r="B182" s="1" t="s">
        <v>134</v>
      </c>
      <c r="C182" s="1" t="s">
        <v>3276</v>
      </c>
      <c r="D182" s="14" t="s">
        <v>3277</v>
      </c>
      <c r="F182" s="5">
        <v>6.6E-4</v>
      </c>
      <c r="G182" s="5">
        <v>32.9</v>
      </c>
      <c r="H182" s="5" t="s">
        <v>3029</v>
      </c>
      <c r="I182" s="70"/>
      <c r="J182" s="132">
        <v>2.9999999999999997E-4</v>
      </c>
      <c r="K182" s="85">
        <v>0.61</v>
      </c>
      <c r="L182" s="70">
        <v>1156.537</v>
      </c>
      <c r="M182" s="70">
        <v>409430.679</v>
      </c>
      <c r="N182" s="85">
        <v>2.9470000000000001</v>
      </c>
      <c r="O182" s="5" t="s">
        <v>3269</v>
      </c>
      <c r="P182" s="5">
        <v>0.13744000000000001</v>
      </c>
      <c r="Q182" s="85">
        <v>7.4859999999999998</v>
      </c>
      <c r="R182" s="3">
        <v>8.6999999999999994E-2</v>
      </c>
      <c r="S182" s="85">
        <v>1.1240000000000001</v>
      </c>
      <c r="T182" s="85">
        <v>2.476</v>
      </c>
      <c r="U182" s="3">
        <v>0.317</v>
      </c>
      <c r="V182" s="85">
        <v>17.355</v>
      </c>
      <c r="W182" s="85">
        <v>6.9749999999999996</v>
      </c>
      <c r="X182" s="70">
        <v>94.155000000000001</v>
      </c>
      <c r="Y182" s="85">
        <v>37.942999999999998</v>
      </c>
      <c r="Z182" s="70">
        <v>189.46700000000001</v>
      </c>
      <c r="AA182" s="70">
        <v>40.130000000000003</v>
      </c>
      <c r="AB182" s="70">
        <v>374.13499999999999</v>
      </c>
      <c r="AC182" s="70">
        <v>77.289000000000001</v>
      </c>
      <c r="AD182" s="70">
        <v>10239.255999999999</v>
      </c>
      <c r="AE182" s="3">
        <v>1.0229999999999999</v>
      </c>
      <c r="AF182" s="70">
        <v>129.07300000000001</v>
      </c>
      <c r="AG182" s="70">
        <v>338.95299999999997</v>
      </c>
    </row>
    <row r="183" spans="1:33" x14ac:dyDescent="0.25">
      <c r="A183" s="1" t="s">
        <v>2280</v>
      </c>
      <c r="B183" s="1" t="s">
        <v>134</v>
      </c>
      <c r="C183" s="1" t="s">
        <v>3154</v>
      </c>
      <c r="D183" s="1" t="s">
        <v>3278</v>
      </c>
      <c r="F183" s="5" t="s">
        <v>3013</v>
      </c>
      <c r="G183" s="5">
        <v>32.9</v>
      </c>
      <c r="H183" s="5">
        <v>1.7999999999999999E-2</v>
      </c>
      <c r="I183" s="70">
        <v>966.09900000000005</v>
      </c>
      <c r="J183" s="5">
        <v>8.5999999999999998E-4</v>
      </c>
      <c r="K183" s="85">
        <v>0.59299999999999997</v>
      </c>
      <c r="L183" s="70">
        <v>2185.3270000000002</v>
      </c>
      <c r="M183" s="70">
        <v>501191.39600000001</v>
      </c>
      <c r="N183" s="85">
        <v>1.712</v>
      </c>
      <c r="O183" s="5" t="s">
        <v>3279</v>
      </c>
      <c r="P183" s="5">
        <v>8.0999999999999996E-3</v>
      </c>
      <c r="Q183" s="85">
        <v>17.077999999999999</v>
      </c>
      <c r="R183" s="3">
        <v>0.28000000000000003</v>
      </c>
      <c r="S183" s="85">
        <v>4.9320000000000004</v>
      </c>
      <c r="T183" s="85">
        <v>10.19</v>
      </c>
      <c r="U183" s="3">
        <v>1.879</v>
      </c>
      <c r="V183" s="85">
        <v>54.363</v>
      </c>
      <c r="W183" s="85">
        <v>17.486999999999998</v>
      </c>
      <c r="X183" s="70">
        <v>206.10400000000001</v>
      </c>
      <c r="Y183" s="85">
        <v>76.063999999999993</v>
      </c>
      <c r="Z183" s="70">
        <v>344.90899999999999</v>
      </c>
      <c r="AA183" s="70">
        <v>69.343999999999994</v>
      </c>
      <c r="AB183" s="70">
        <v>631.59699999999998</v>
      </c>
      <c r="AC183" s="70">
        <v>123.944</v>
      </c>
      <c r="AD183" s="70">
        <v>10844.25</v>
      </c>
      <c r="AE183" s="3">
        <v>0.748</v>
      </c>
      <c r="AF183" s="70">
        <v>277.93599999999998</v>
      </c>
      <c r="AG183" s="70">
        <v>377.21800000000002</v>
      </c>
    </row>
    <row r="184" spans="1:33" x14ac:dyDescent="0.25">
      <c r="A184" s="1" t="s">
        <v>2280</v>
      </c>
      <c r="B184" s="1" t="s">
        <v>134</v>
      </c>
      <c r="C184" s="1" t="s">
        <v>3033</v>
      </c>
      <c r="D184" s="1" t="s">
        <v>3280</v>
      </c>
      <c r="F184" s="5" t="s">
        <v>3013</v>
      </c>
      <c r="G184" s="5">
        <v>32.9</v>
      </c>
      <c r="H184" s="5">
        <v>1.7999999999999999E-2</v>
      </c>
      <c r="I184" s="70">
        <v>757.96699999999998</v>
      </c>
      <c r="J184" s="5">
        <v>6.0999999999999997E-4</v>
      </c>
      <c r="K184" s="85">
        <v>0.39100000000000001</v>
      </c>
      <c r="L184" s="70">
        <v>943.46400000000006</v>
      </c>
      <c r="M184" s="70">
        <v>421968.84499999997</v>
      </c>
      <c r="N184" s="85">
        <v>2.5030000000000001</v>
      </c>
      <c r="O184" s="5" t="s">
        <v>3185</v>
      </c>
      <c r="P184" s="5" t="s">
        <v>2994</v>
      </c>
      <c r="Q184" s="85">
        <v>10.648999999999999</v>
      </c>
      <c r="R184" s="3">
        <v>4.2999999999999997E-2</v>
      </c>
      <c r="S184" s="85">
        <v>0.94299999999999995</v>
      </c>
      <c r="T184" s="85">
        <v>2.335</v>
      </c>
      <c r="U184" s="3">
        <v>0.45500000000000002</v>
      </c>
      <c r="V184" s="85">
        <v>14.794</v>
      </c>
      <c r="W184" s="85">
        <v>5.49</v>
      </c>
      <c r="X184" s="70">
        <v>73</v>
      </c>
      <c r="Y184" s="85">
        <v>30.658000000000001</v>
      </c>
      <c r="Z184" s="70">
        <v>155.81399999999999</v>
      </c>
      <c r="AA184" s="70">
        <v>34.012999999999998</v>
      </c>
      <c r="AB184" s="70">
        <v>338.34699999999998</v>
      </c>
      <c r="AC184" s="70">
        <v>70.805999999999997</v>
      </c>
      <c r="AD184" s="70">
        <v>10313.294</v>
      </c>
      <c r="AE184" s="3">
        <v>1.1080000000000001</v>
      </c>
      <c r="AF184" s="70">
        <v>128.87100000000001</v>
      </c>
      <c r="AG184" s="70">
        <v>278.80900000000003</v>
      </c>
    </row>
    <row r="185" spans="1:33" x14ac:dyDescent="0.25">
      <c r="A185" s="1" t="s">
        <v>2280</v>
      </c>
      <c r="B185" s="1" t="s">
        <v>134</v>
      </c>
      <c r="C185" s="1" t="s">
        <v>3060</v>
      </c>
      <c r="D185" s="1" t="s">
        <v>3281</v>
      </c>
      <c r="F185" s="5">
        <v>2.0000000000000001E-4</v>
      </c>
      <c r="G185" s="5">
        <v>32.9</v>
      </c>
      <c r="H185" s="5">
        <v>1.7000000000000001E-2</v>
      </c>
      <c r="I185" s="70">
        <v>833.35400000000004</v>
      </c>
      <c r="J185" s="5">
        <v>1.15E-3</v>
      </c>
      <c r="K185" s="85">
        <v>0.50900000000000001</v>
      </c>
      <c r="L185" s="70">
        <v>1060.8499999999999</v>
      </c>
      <c r="M185" s="70">
        <v>452151.08899999998</v>
      </c>
      <c r="N185" s="85">
        <v>2.2109999999999999</v>
      </c>
      <c r="O185" s="5" t="s">
        <v>3282</v>
      </c>
      <c r="P185" s="5">
        <v>6.3E-3</v>
      </c>
      <c r="Q185" s="85">
        <v>13.6</v>
      </c>
      <c r="R185" s="3">
        <v>7.4999999999999997E-2</v>
      </c>
      <c r="S185" s="85">
        <v>1.532</v>
      </c>
      <c r="T185" s="85">
        <v>3.2</v>
      </c>
      <c r="U185" s="3">
        <v>0.74399999999999999</v>
      </c>
      <c r="V185" s="85">
        <v>19.582999999999998</v>
      </c>
      <c r="W185" s="85">
        <v>7.0259999999999998</v>
      </c>
      <c r="X185" s="70">
        <v>89.084999999999994</v>
      </c>
      <c r="Y185" s="85">
        <v>35.417000000000002</v>
      </c>
      <c r="Z185" s="70">
        <v>173.23</v>
      </c>
      <c r="AA185" s="70">
        <v>36.365000000000002</v>
      </c>
      <c r="AB185" s="70">
        <v>341.93099999999998</v>
      </c>
      <c r="AC185" s="70">
        <v>70.518000000000001</v>
      </c>
      <c r="AD185" s="70">
        <v>9296.7950000000001</v>
      </c>
      <c r="AE185" s="3">
        <v>0.86299999999999999</v>
      </c>
      <c r="AF185" s="70">
        <v>183.821</v>
      </c>
      <c r="AG185" s="70">
        <v>265.21300000000002</v>
      </c>
    </row>
    <row r="186" spans="1:33" x14ac:dyDescent="0.25">
      <c r="A186" s="1" t="s">
        <v>2280</v>
      </c>
      <c r="B186" s="1" t="s">
        <v>134</v>
      </c>
      <c r="C186" s="1" t="s">
        <v>3067</v>
      </c>
      <c r="D186" s="14" t="s">
        <v>3283</v>
      </c>
      <c r="F186" s="5">
        <v>0.19270000000000001</v>
      </c>
      <c r="G186" s="5">
        <v>32.9</v>
      </c>
      <c r="H186" s="5">
        <v>0.13500000000000001</v>
      </c>
      <c r="I186" s="70">
        <v>913.048</v>
      </c>
      <c r="J186" s="5">
        <v>1.8699999999999999E-3</v>
      </c>
      <c r="K186" s="85">
        <v>5.5540000000000003</v>
      </c>
      <c r="L186" s="70">
        <v>1250.9580000000001</v>
      </c>
      <c r="M186" s="70">
        <v>417720.22600000002</v>
      </c>
      <c r="N186" s="85">
        <v>1.913</v>
      </c>
      <c r="O186" s="5">
        <v>1.5329999999999999</v>
      </c>
      <c r="P186" s="5">
        <v>0.65249999999999997</v>
      </c>
      <c r="Q186" s="85">
        <v>10.968999999999999</v>
      </c>
      <c r="R186" s="3">
        <v>0.33300000000000002</v>
      </c>
      <c r="S186" s="85">
        <v>2.5630000000000002</v>
      </c>
      <c r="T186" s="85">
        <v>3.5230000000000001</v>
      </c>
      <c r="U186" s="3">
        <v>0.76300000000000001</v>
      </c>
      <c r="V186" s="85">
        <v>21.469000000000001</v>
      </c>
      <c r="W186" s="85">
        <v>7.7830000000000004</v>
      </c>
      <c r="X186" s="70">
        <v>101.26600000000001</v>
      </c>
      <c r="Y186" s="85">
        <v>41.451999999999998</v>
      </c>
      <c r="Z186" s="70">
        <v>200.68299999999999</v>
      </c>
      <c r="AA186" s="70">
        <v>40.968000000000004</v>
      </c>
      <c r="AB186" s="70">
        <v>386.27</v>
      </c>
      <c r="AC186" s="70">
        <v>77.542000000000002</v>
      </c>
      <c r="AD186" s="70">
        <v>8150.3069999999998</v>
      </c>
      <c r="AE186" s="3">
        <v>0.81599999999999995</v>
      </c>
      <c r="AF186" s="70">
        <v>119.08199999999999</v>
      </c>
      <c r="AG186" s="70">
        <v>211.99</v>
      </c>
    </row>
    <row r="187" spans="1:33" x14ac:dyDescent="0.25">
      <c r="A187" s="1" t="s">
        <v>2280</v>
      </c>
      <c r="B187" s="1" t="s">
        <v>134</v>
      </c>
      <c r="C187" s="1" t="s">
        <v>3124</v>
      </c>
      <c r="D187" s="1" t="s">
        <v>3284</v>
      </c>
      <c r="F187" s="5">
        <v>5.0000000000000001E-4</v>
      </c>
      <c r="G187" s="5">
        <v>32.9</v>
      </c>
      <c r="H187" s="5">
        <v>2.1000000000000001E-2</v>
      </c>
      <c r="I187" s="70">
        <v>759.43200000000002</v>
      </c>
      <c r="J187" s="5">
        <v>7.6999999999999996E-4</v>
      </c>
      <c r="K187" s="85">
        <v>0.45600000000000002</v>
      </c>
      <c r="L187" s="70">
        <v>1161.4280000000001</v>
      </c>
      <c r="M187" s="70">
        <v>407963.58899999998</v>
      </c>
      <c r="N187" s="85">
        <v>3.673</v>
      </c>
      <c r="O187" s="5" t="s">
        <v>3271</v>
      </c>
      <c r="P187" s="5">
        <v>1.0999999999999999E-2</v>
      </c>
      <c r="Q187" s="85">
        <v>14.965</v>
      </c>
      <c r="R187" s="3">
        <v>5.6000000000000001E-2</v>
      </c>
      <c r="S187" s="85">
        <v>1.1659999999999999</v>
      </c>
      <c r="T187" s="85">
        <v>2.7749999999999999</v>
      </c>
      <c r="U187" s="3">
        <v>0.70799999999999996</v>
      </c>
      <c r="V187" s="85">
        <v>18.059000000000001</v>
      </c>
      <c r="W187" s="85">
        <v>6.7140000000000004</v>
      </c>
      <c r="X187" s="70">
        <v>89.620999999999995</v>
      </c>
      <c r="Y187" s="85">
        <v>37.609000000000002</v>
      </c>
      <c r="Z187" s="70">
        <v>190.71199999999999</v>
      </c>
      <c r="AA187" s="70">
        <v>41.551000000000002</v>
      </c>
      <c r="AB187" s="70">
        <v>408.04700000000003</v>
      </c>
      <c r="AC187" s="70">
        <v>85.584999999999994</v>
      </c>
      <c r="AD187" s="70">
        <v>9541.9940000000006</v>
      </c>
      <c r="AE187" s="3">
        <v>1.411</v>
      </c>
      <c r="AF187" s="70">
        <v>189.654</v>
      </c>
      <c r="AG187" s="70">
        <v>349.49799999999999</v>
      </c>
    </row>
    <row r="188" spans="1:33" x14ac:dyDescent="0.25">
      <c r="A188" s="1" t="s">
        <v>2280</v>
      </c>
      <c r="B188" s="1" t="s">
        <v>134</v>
      </c>
      <c r="C188" s="1" t="s">
        <v>3082</v>
      </c>
      <c r="D188" s="1" t="s">
        <v>3285</v>
      </c>
      <c r="F188" s="5" t="s">
        <v>3013</v>
      </c>
      <c r="G188" s="5">
        <v>32.9</v>
      </c>
      <c r="H188" s="5">
        <v>2.9000000000000001E-2</v>
      </c>
      <c r="I188" s="70">
        <v>769.76300000000003</v>
      </c>
      <c r="J188" s="5">
        <v>5.6999999999999998E-4</v>
      </c>
      <c r="K188" s="85">
        <v>0.35699999999999998</v>
      </c>
      <c r="L188" s="70">
        <v>560.64</v>
      </c>
      <c r="M188" s="70">
        <v>442044.886</v>
      </c>
      <c r="N188" s="85">
        <v>0.99099999999999999</v>
      </c>
      <c r="O188" s="5" t="s">
        <v>3215</v>
      </c>
      <c r="P188" s="5">
        <v>6.3600000000000004E-2</v>
      </c>
      <c r="Q188" s="85">
        <v>8.3369999999999997</v>
      </c>
      <c r="R188" s="3">
        <v>5.1999999999999998E-2</v>
      </c>
      <c r="S188" s="85">
        <v>0.58499999999999996</v>
      </c>
      <c r="T188" s="85">
        <v>1.1120000000000001</v>
      </c>
      <c r="U188" s="3">
        <v>0.26</v>
      </c>
      <c r="V188" s="85">
        <v>8.2370000000000001</v>
      </c>
      <c r="W188" s="85">
        <v>3.2160000000000002</v>
      </c>
      <c r="X188" s="70">
        <v>44.061999999999998</v>
      </c>
      <c r="Y188" s="85">
        <v>18.547000000000001</v>
      </c>
      <c r="Z188" s="70">
        <v>93.935000000000002</v>
      </c>
      <c r="AA188" s="70">
        <v>21.221</v>
      </c>
      <c r="AB188" s="70">
        <v>208.87799999999999</v>
      </c>
      <c r="AC188" s="70">
        <v>43.881999999999998</v>
      </c>
      <c r="AD188" s="70">
        <v>11409.026</v>
      </c>
      <c r="AE188" s="3">
        <v>0.81100000000000005</v>
      </c>
      <c r="AF188" s="70">
        <v>65.716999999999999</v>
      </c>
      <c r="AG188" s="70">
        <v>159.79</v>
      </c>
    </row>
    <row r="189" spans="1:33" x14ac:dyDescent="0.25">
      <c r="A189" s="1" t="s">
        <v>2280</v>
      </c>
      <c r="B189" s="1" t="s">
        <v>134</v>
      </c>
      <c r="C189" s="1" t="s">
        <v>3086</v>
      </c>
      <c r="D189" s="1" t="s">
        <v>3286</v>
      </c>
      <c r="F189" s="5" t="s">
        <v>3013</v>
      </c>
      <c r="G189" s="5">
        <v>32.9</v>
      </c>
      <c r="H189" s="5">
        <v>2.1999999999999999E-2</v>
      </c>
      <c r="I189" s="70">
        <v>758.947</v>
      </c>
      <c r="J189" s="5">
        <v>1.1100000000000001E-3</v>
      </c>
      <c r="K189" s="85">
        <v>0.46600000000000003</v>
      </c>
      <c r="L189" s="70">
        <v>1766.836</v>
      </c>
      <c r="M189" s="70">
        <v>422497.77799999999</v>
      </c>
      <c r="N189" s="85">
        <v>1.133</v>
      </c>
      <c r="O189" s="5" t="s">
        <v>3073</v>
      </c>
      <c r="P189" s="5">
        <v>1.84E-2</v>
      </c>
      <c r="Q189" s="85">
        <v>11.363</v>
      </c>
      <c r="R189" s="3">
        <v>0.24</v>
      </c>
      <c r="S189" s="85">
        <v>3.9060000000000001</v>
      </c>
      <c r="T189" s="85">
        <v>8.1050000000000004</v>
      </c>
      <c r="U189" s="3">
        <v>1.857</v>
      </c>
      <c r="V189" s="85">
        <v>39.518999999999998</v>
      </c>
      <c r="W189" s="85">
        <v>13.06</v>
      </c>
      <c r="X189" s="70">
        <v>154.97200000000001</v>
      </c>
      <c r="Y189" s="85">
        <v>59.314999999999998</v>
      </c>
      <c r="Z189" s="70">
        <v>278.45100000000002</v>
      </c>
      <c r="AA189" s="70">
        <v>56.371000000000002</v>
      </c>
      <c r="AB189" s="70">
        <v>519.98500000000001</v>
      </c>
      <c r="AC189" s="70">
        <v>105.468</v>
      </c>
      <c r="AD189" s="70">
        <v>8645.7389999999996</v>
      </c>
      <c r="AE189" s="3">
        <v>0.498</v>
      </c>
      <c r="AF189" s="70">
        <v>207.268</v>
      </c>
      <c r="AG189" s="70">
        <v>249.17500000000001</v>
      </c>
    </row>
    <row r="190" spans="1:33" x14ac:dyDescent="0.25">
      <c r="A190" s="1" t="s">
        <v>2280</v>
      </c>
      <c r="B190" s="1" t="s">
        <v>134</v>
      </c>
      <c r="C190" s="1" t="s">
        <v>3015</v>
      </c>
      <c r="D190" s="1" t="s">
        <v>3287</v>
      </c>
      <c r="F190" s="5">
        <v>4.0000000000000002E-4</v>
      </c>
      <c r="G190" s="5">
        <v>32.9</v>
      </c>
      <c r="H190" s="5">
        <v>1.2999999999999999E-2</v>
      </c>
      <c r="I190" s="70">
        <v>704.93600000000004</v>
      </c>
      <c r="J190" s="5">
        <v>8.1999999999999998E-4</v>
      </c>
      <c r="K190" s="85">
        <v>0.28299999999999997</v>
      </c>
      <c r="L190" s="70">
        <v>482.73200000000003</v>
      </c>
      <c r="M190" s="70">
        <v>404807.74</v>
      </c>
      <c r="N190" s="85">
        <v>1.18</v>
      </c>
      <c r="O190" s="5">
        <v>4.4999999999999998E-2</v>
      </c>
      <c r="P190" s="5">
        <v>4.7999999999999996E-3</v>
      </c>
      <c r="Q190" s="85">
        <v>9.3369999999999997</v>
      </c>
      <c r="R190" s="3">
        <v>3.1E-2</v>
      </c>
      <c r="S190" s="85">
        <v>0.54</v>
      </c>
      <c r="T190" s="85">
        <v>1.254</v>
      </c>
      <c r="U190" s="3">
        <v>0.33600000000000002</v>
      </c>
      <c r="V190" s="85">
        <v>7.1139999999999999</v>
      </c>
      <c r="W190" s="85">
        <v>2.8</v>
      </c>
      <c r="X190" s="70">
        <v>36.984999999999999</v>
      </c>
      <c r="Y190" s="85">
        <v>15.385</v>
      </c>
      <c r="Z190" s="70">
        <v>80.519000000000005</v>
      </c>
      <c r="AA190" s="70">
        <v>18.172999999999998</v>
      </c>
      <c r="AB190" s="70">
        <v>182.745</v>
      </c>
      <c r="AC190" s="70">
        <v>39.746000000000002</v>
      </c>
      <c r="AD190" s="70">
        <v>9540.7139999999999</v>
      </c>
      <c r="AE190" s="3">
        <v>0.60399999999999998</v>
      </c>
      <c r="AF190" s="70">
        <v>99.442999999999998</v>
      </c>
      <c r="AG190" s="70">
        <v>176.233</v>
      </c>
    </row>
    <row r="191" spans="1:33" x14ac:dyDescent="0.25">
      <c r="A191" s="1" t="s">
        <v>2280</v>
      </c>
      <c r="B191" s="1" t="s">
        <v>134</v>
      </c>
      <c r="C191" s="1" t="s">
        <v>3288</v>
      </c>
      <c r="D191" s="14" t="s">
        <v>3289</v>
      </c>
      <c r="F191" s="5">
        <v>6.2799999999999995E-2</v>
      </c>
      <c r="G191" s="5">
        <v>32.9</v>
      </c>
      <c r="H191" s="5">
        <v>0.22</v>
      </c>
      <c r="I191" s="70">
        <v>750.50800000000004</v>
      </c>
      <c r="J191" s="5">
        <v>8.3000000000000001E-4</v>
      </c>
      <c r="K191" s="85">
        <v>1.57</v>
      </c>
      <c r="L191" s="70">
        <v>518.15099999999995</v>
      </c>
      <c r="M191" s="70">
        <v>431643.38900000002</v>
      </c>
      <c r="N191" s="85">
        <v>2.3740000000000001</v>
      </c>
      <c r="O191" s="5">
        <v>1.204</v>
      </c>
      <c r="P191" s="88">
        <v>3.8647</v>
      </c>
      <c r="Q191" s="85">
        <v>34.581000000000003</v>
      </c>
      <c r="R191" s="3">
        <v>1.9350000000000001</v>
      </c>
      <c r="S191" s="85">
        <v>10.353</v>
      </c>
      <c r="T191" s="85">
        <v>4.7380000000000004</v>
      </c>
      <c r="U191" s="3">
        <v>0.33500000000000002</v>
      </c>
      <c r="V191" s="85">
        <v>12.337</v>
      </c>
      <c r="W191" s="85">
        <v>3.9630000000000001</v>
      </c>
      <c r="X191" s="70">
        <v>45.411000000000001</v>
      </c>
      <c r="Y191" s="85">
        <v>16.823</v>
      </c>
      <c r="Z191" s="70">
        <v>82.938000000000002</v>
      </c>
      <c r="AA191" s="70">
        <v>17.408000000000001</v>
      </c>
      <c r="AB191" s="70">
        <v>159.58600000000001</v>
      </c>
      <c r="AC191" s="70">
        <v>33.677999999999997</v>
      </c>
      <c r="AD191" s="70">
        <v>11225.288</v>
      </c>
      <c r="AE191" s="3">
        <v>1.0649999999999999</v>
      </c>
      <c r="AF191" s="70">
        <v>32.725999999999999</v>
      </c>
      <c r="AG191" s="70">
        <v>139.768</v>
      </c>
    </row>
    <row r="192" spans="1:33" x14ac:dyDescent="0.25">
      <c r="I192" s="70"/>
      <c r="K192" s="85"/>
      <c r="L192" s="70"/>
      <c r="M192" s="70"/>
      <c r="N192" s="85"/>
      <c r="Q192" s="85"/>
      <c r="R192" s="3"/>
      <c r="S192" s="85"/>
      <c r="T192" s="85"/>
      <c r="U192" s="3"/>
      <c r="V192" s="85"/>
      <c r="W192" s="85"/>
      <c r="X192" s="70"/>
      <c r="Y192" s="85"/>
      <c r="Z192" s="70"/>
      <c r="AA192" s="70"/>
      <c r="AB192" s="70"/>
      <c r="AC192" s="70"/>
      <c r="AD192" s="70"/>
      <c r="AE192" s="3"/>
      <c r="AF192" s="70"/>
      <c r="AG192" s="70"/>
    </row>
    <row r="193" spans="1:33" x14ac:dyDescent="0.25">
      <c r="A193" s="1" t="s">
        <v>2277</v>
      </c>
      <c r="B193" s="1" t="s">
        <v>156</v>
      </c>
      <c r="C193" s="1" t="s">
        <v>3290</v>
      </c>
      <c r="D193" s="1" t="s">
        <v>3291</v>
      </c>
      <c r="F193" s="5">
        <v>1.2899999999999999E-3</v>
      </c>
      <c r="G193" s="5">
        <v>32.9</v>
      </c>
      <c r="H193" s="5" t="s">
        <v>3009</v>
      </c>
      <c r="I193" s="70"/>
      <c r="J193" s="132">
        <v>1.97E-3</v>
      </c>
      <c r="K193" s="85">
        <v>0.97699999999999998</v>
      </c>
      <c r="L193" s="70">
        <v>2901.174</v>
      </c>
      <c r="M193" s="70">
        <v>494241.85200000001</v>
      </c>
      <c r="N193" s="85">
        <v>4.6100000000000003</v>
      </c>
      <c r="O193" s="5">
        <v>0.16600000000000001</v>
      </c>
      <c r="P193" s="5">
        <v>0.23633000000000001</v>
      </c>
      <c r="Q193" s="85">
        <v>36.317</v>
      </c>
      <c r="R193" s="3">
        <v>0.41799999999999998</v>
      </c>
      <c r="S193" s="85">
        <v>5.8890000000000002</v>
      </c>
      <c r="T193" s="85">
        <v>10.089</v>
      </c>
      <c r="U193" s="3">
        <v>3.4220000000000002</v>
      </c>
      <c r="V193" s="85">
        <v>60.411000000000001</v>
      </c>
      <c r="W193" s="85">
        <v>20.827000000000002</v>
      </c>
      <c r="X193" s="70">
        <v>258.298</v>
      </c>
      <c r="Y193" s="85">
        <v>99.305000000000007</v>
      </c>
      <c r="Z193" s="70">
        <v>470.7</v>
      </c>
      <c r="AA193" s="70">
        <v>93.992000000000004</v>
      </c>
      <c r="AB193" s="70">
        <v>872.22</v>
      </c>
      <c r="AC193" s="70">
        <v>178.29300000000001</v>
      </c>
      <c r="AD193" s="70">
        <v>9096.4650000000001</v>
      </c>
      <c r="AE193" s="3">
        <v>1.0189999999999999</v>
      </c>
      <c r="AF193" s="70">
        <v>356.10500000000002</v>
      </c>
      <c r="AG193" s="70">
        <v>356.03899999999999</v>
      </c>
    </row>
    <row r="194" spans="1:33" x14ac:dyDescent="0.25">
      <c r="A194" s="1" t="s">
        <v>2280</v>
      </c>
      <c r="B194" s="1" t="s">
        <v>156</v>
      </c>
      <c r="C194" s="1" t="s">
        <v>2991</v>
      </c>
      <c r="D194" s="1" t="s">
        <v>3292</v>
      </c>
      <c r="F194" s="5">
        <v>8.0000000000000004E-4</v>
      </c>
      <c r="G194" s="5">
        <v>32.9</v>
      </c>
      <c r="H194" s="5">
        <v>1.4999999999999999E-2</v>
      </c>
      <c r="I194" s="70">
        <v>680.43899999999996</v>
      </c>
      <c r="J194" s="5">
        <v>6.4999999999999997E-4</v>
      </c>
      <c r="K194" s="85">
        <v>0.49</v>
      </c>
      <c r="L194" s="70">
        <v>911.62199999999996</v>
      </c>
      <c r="M194" s="70">
        <v>385213.57400000002</v>
      </c>
      <c r="N194" s="85">
        <v>4.3090000000000002</v>
      </c>
      <c r="O194" s="5" t="s">
        <v>3063</v>
      </c>
      <c r="P194" s="5">
        <v>0.27539999999999998</v>
      </c>
      <c r="Q194" s="85">
        <v>16.030999999999999</v>
      </c>
      <c r="R194" s="3">
        <v>0.23400000000000001</v>
      </c>
      <c r="S194" s="85">
        <v>1.927</v>
      </c>
      <c r="T194" s="85">
        <v>3.125</v>
      </c>
      <c r="U194" s="3">
        <v>0.58099999999999996</v>
      </c>
      <c r="V194" s="85">
        <v>16.004999999999999</v>
      </c>
      <c r="W194" s="85">
        <v>5.69</v>
      </c>
      <c r="X194" s="70">
        <v>73.646000000000001</v>
      </c>
      <c r="Y194" s="85">
        <v>29.527999999999999</v>
      </c>
      <c r="Z194" s="70">
        <v>147.684</v>
      </c>
      <c r="AA194" s="70">
        <v>32.79</v>
      </c>
      <c r="AB194" s="70">
        <v>319.084</v>
      </c>
      <c r="AC194" s="70">
        <v>68.545000000000002</v>
      </c>
      <c r="AD194" s="70">
        <v>9632.4069999999992</v>
      </c>
      <c r="AE194" s="3">
        <v>1.339</v>
      </c>
      <c r="AF194" s="70">
        <v>163.899</v>
      </c>
      <c r="AG194" s="70">
        <v>316.899</v>
      </c>
    </row>
    <row r="195" spans="1:33" x14ac:dyDescent="0.25">
      <c r="A195" s="1" t="s">
        <v>2280</v>
      </c>
      <c r="B195" s="1" t="s">
        <v>156</v>
      </c>
      <c r="C195" s="1" t="s">
        <v>3293</v>
      </c>
      <c r="D195" s="1" t="s">
        <v>3294</v>
      </c>
      <c r="F195" s="5">
        <v>6.9999999999999999E-4</v>
      </c>
      <c r="G195" s="5">
        <v>32.9</v>
      </c>
      <c r="H195" s="5">
        <v>4.2999999999999997E-2</v>
      </c>
      <c r="I195" s="70">
        <v>877.85799999999995</v>
      </c>
      <c r="J195" s="5">
        <v>2.0699999999999998E-3</v>
      </c>
      <c r="K195" s="85">
        <v>0.45300000000000001</v>
      </c>
      <c r="L195" s="70">
        <v>1705.423</v>
      </c>
      <c r="M195" s="70">
        <v>467437.79200000002</v>
      </c>
      <c r="N195" s="85">
        <v>0.61899999999999999</v>
      </c>
      <c r="O195" s="5" t="s">
        <v>3220</v>
      </c>
      <c r="P195" s="5">
        <v>4.1799999999999997E-2</v>
      </c>
      <c r="Q195" s="85">
        <v>11.65</v>
      </c>
      <c r="R195" s="3">
        <v>0.41799999999999998</v>
      </c>
      <c r="S195" s="85">
        <v>5.9870000000000001</v>
      </c>
      <c r="T195" s="85">
        <v>9.9960000000000004</v>
      </c>
      <c r="U195" s="3">
        <v>2.883</v>
      </c>
      <c r="V195" s="85">
        <v>42.985999999999997</v>
      </c>
      <c r="W195" s="85">
        <v>13.773</v>
      </c>
      <c r="X195" s="70">
        <v>157.625</v>
      </c>
      <c r="Y195" s="85">
        <v>57.406999999999996</v>
      </c>
      <c r="Z195" s="70">
        <v>263.93900000000002</v>
      </c>
      <c r="AA195" s="70">
        <v>53.017000000000003</v>
      </c>
      <c r="AB195" s="70">
        <v>487.45499999999998</v>
      </c>
      <c r="AC195" s="70">
        <v>98.929000000000002</v>
      </c>
      <c r="AD195" s="70">
        <v>8235.1280000000006</v>
      </c>
      <c r="AE195" s="3">
        <v>0.34699999999999998</v>
      </c>
      <c r="AF195" s="70">
        <v>136.68600000000001</v>
      </c>
      <c r="AG195" s="70">
        <v>142.922</v>
      </c>
    </row>
    <row r="196" spans="1:33" x14ac:dyDescent="0.25">
      <c r="A196" s="1" t="s">
        <v>2280</v>
      </c>
      <c r="B196" s="1" t="s">
        <v>156</v>
      </c>
      <c r="C196" s="1" t="s">
        <v>3295</v>
      </c>
      <c r="D196" s="1" t="s">
        <v>3296</v>
      </c>
      <c r="F196" s="5">
        <v>5.0000000000000001E-4</v>
      </c>
      <c r="G196" s="5">
        <v>32.9</v>
      </c>
      <c r="H196" s="5">
        <v>0.151</v>
      </c>
      <c r="I196" s="70">
        <v>801.34</v>
      </c>
      <c r="J196" s="5">
        <v>1.4499999999999999E-3</v>
      </c>
      <c r="K196" s="85">
        <v>2.2149999999999999</v>
      </c>
      <c r="L196" s="70">
        <v>1651.4390000000001</v>
      </c>
      <c r="M196" s="70">
        <v>436912.03</v>
      </c>
      <c r="N196" s="85">
        <v>0.84</v>
      </c>
      <c r="O196" s="5" t="s">
        <v>3297</v>
      </c>
      <c r="P196" s="5">
        <v>3.0510999999999999</v>
      </c>
      <c r="Q196" s="85">
        <v>20.425000000000001</v>
      </c>
      <c r="R196" s="3">
        <v>1.319</v>
      </c>
      <c r="S196" s="85">
        <v>10.028</v>
      </c>
      <c r="T196" s="85">
        <v>9.9429999999999996</v>
      </c>
      <c r="U196" s="3">
        <v>2.5019999999999998</v>
      </c>
      <c r="V196" s="85">
        <v>44.517000000000003</v>
      </c>
      <c r="W196" s="85">
        <v>13.692</v>
      </c>
      <c r="X196" s="70">
        <v>154.39099999999999</v>
      </c>
      <c r="Y196" s="85">
        <v>56.441000000000003</v>
      </c>
      <c r="Z196" s="70">
        <v>255.61099999999999</v>
      </c>
      <c r="AA196" s="70">
        <v>51.195</v>
      </c>
      <c r="AB196" s="70">
        <v>467.149</v>
      </c>
      <c r="AC196" s="70">
        <v>92.757999999999996</v>
      </c>
      <c r="AD196" s="70">
        <v>8364.4169999999995</v>
      </c>
      <c r="AE196" s="3">
        <v>0.375</v>
      </c>
      <c r="AF196" s="70">
        <v>145.1</v>
      </c>
      <c r="AG196" s="70">
        <v>161.53</v>
      </c>
    </row>
    <row r="197" spans="1:33" x14ac:dyDescent="0.25">
      <c r="A197" s="1" t="s">
        <v>2280</v>
      </c>
      <c r="B197" s="1" t="s">
        <v>156</v>
      </c>
      <c r="C197" s="1" t="s">
        <v>3045</v>
      </c>
      <c r="D197" s="1" t="s">
        <v>3298</v>
      </c>
      <c r="F197" s="5">
        <v>2.0000000000000001E-4</v>
      </c>
      <c r="G197" s="5">
        <v>32.9</v>
      </c>
      <c r="H197" s="5">
        <v>1.7000000000000001E-2</v>
      </c>
      <c r="I197" s="70">
        <v>873.85900000000004</v>
      </c>
      <c r="J197" s="5">
        <v>1.6900000000000001E-3</v>
      </c>
      <c r="K197" s="85">
        <v>0.54</v>
      </c>
      <c r="L197" s="70">
        <v>1929.5940000000001</v>
      </c>
      <c r="M197" s="70">
        <v>427642.53899999999</v>
      </c>
      <c r="N197" s="85">
        <v>3.4409999999999998</v>
      </c>
      <c r="O197" s="5">
        <v>7.0999999999999994E-2</v>
      </c>
      <c r="P197" s="5">
        <v>1.2200000000000001E-2</v>
      </c>
      <c r="Q197" s="85">
        <v>26.777000000000001</v>
      </c>
      <c r="R197" s="3">
        <v>0.14099999999999999</v>
      </c>
      <c r="S197" s="85">
        <v>2.6819999999999999</v>
      </c>
      <c r="T197" s="85">
        <v>5.2240000000000002</v>
      </c>
      <c r="U197" s="3">
        <v>1.575</v>
      </c>
      <c r="V197" s="85">
        <v>32.927999999999997</v>
      </c>
      <c r="W197" s="85">
        <v>12.083</v>
      </c>
      <c r="X197" s="70">
        <v>155.13200000000001</v>
      </c>
      <c r="Y197" s="85">
        <v>63.081000000000003</v>
      </c>
      <c r="Z197" s="70">
        <v>309.50099999999998</v>
      </c>
      <c r="AA197" s="70">
        <v>65.241</v>
      </c>
      <c r="AB197" s="70">
        <v>624.005</v>
      </c>
      <c r="AC197" s="70">
        <v>128.02199999999999</v>
      </c>
      <c r="AD197" s="70">
        <v>8078.9319999999998</v>
      </c>
      <c r="AE197" s="3">
        <v>0.90800000000000003</v>
      </c>
      <c r="AF197" s="70">
        <v>265.517</v>
      </c>
      <c r="AG197" s="70">
        <v>310.66399999999999</v>
      </c>
    </row>
    <row r="198" spans="1:33" x14ac:dyDescent="0.25">
      <c r="A198" s="1" t="s">
        <v>2280</v>
      </c>
      <c r="B198" s="1" t="s">
        <v>156</v>
      </c>
      <c r="C198" s="1" t="s">
        <v>3124</v>
      </c>
      <c r="D198" s="1" t="s">
        <v>3299</v>
      </c>
      <c r="F198" s="5" t="s">
        <v>3013</v>
      </c>
      <c r="G198" s="5">
        <v>32.9</v>
      </c>
      <c r="H198" s="5">
        <v>1.7000000000000001E-2</v>
      </c>
      <c r="I198" s="70">
        <v>767.14800000000002</v>
      </c>
      <c r="J198" s="5">
        <v>8.0999999999999996E-4</v>
      </c>
      <c r="K198" s="85">
        <v>0.42899999999999999</v>
      </c>
      <c r="L198" s="70">
        <v>1522.194</v>
      </c>
      <c r="M198" s="70">
        <v>414275.24599999998</v>
      </c>
      <c r="N198" s="85">
        <v>3.51</v>
      </c>
      <c r="O198" s="5" t="s">
        <v>3184</v>
      </c>
      <c r="P198" s="5">
        <v>6.8999999999999999E-3</v>
      </c>
      <c r="Q198" s="85">
        <v>20.420999999999999</v>
      </c>
      <c r="R198" s="3">
        <v>0.11899999999999999</v>
      </c>
      <c r="S198" s="85">
        <v>2.097</v>
      </c>
      <c r="T198" s="85">
        <v>4.9379999999999997</v>
      </c>
      <c r="U198" s="3">
        <v>1.0229999999999999</v>
      </c>
      <c r="V198" s="85">
        <v>29.06</v>
      </c>
      <c r="W198" s="85">
        <v>10.337999999999999</v>
      </c>
      <c r="X198" s="70">
        <v>127.825</v>
      </c>
      <c r="Y198" s="85">
        <v>50.887999999999998</v>
      </c>
      <c r="Z198" s="70">
        <v>238.53399999999999</v>
      </c>
      <c r="AA198" s="70">
        <v>49.671999999999997</v>
      </c>
      <c r="AB198" s="70">
        <v>461.11500000000001</v>
      </c>
      <c r="AC198" s="70">
        <v>93.132999999999996</v>
      </c>
      <c r="AD198" s="70">
        <v>9786.9850000000006</v>
      </c>
      <c r="AE198" s="3">
        <v>1.47</v>
      </c>
      <c r="AF198" s="70">
        <v>389.928</v>
      </c>
      <c r="AG198" s="70">
        <v>512.67200000000003</v>
      </c>
    </row>
    <row r="199" spans="1:33" x14ac:dyDescent="0.25">
      <c r="A199" s="1" t="s">
        <v>2280</v>
      </c>
      <c r="B199" s="1" t="s">
        <v>156</v>
      </c>
      <c r="C199" s="1" t="s">
        <v>3002</v>
      </c>
      <c r="D199" s="14" t="s">
        <v>3300</v>
      </c>
      <c r="F199" s="5">
        <v>5.5999999999999999E-3</v>
      </c>
      <c r="G199" s="5">
        <v>32.9</v>
      </c>
      <c r="H199" s="5">
        <v>1.1279999999999999</v>
      </c>
      <c r="I199" s="70">
        <v>735.16099999999994</v>
      </c>
      <c r="J199" s="5">
        <v>6.3000000000000003E-4</v>
      </c>
      <c r="K199" s="89">
        <v>10.087</v>
      </c>
      <c r="L199" s="70">
        <v>725.89200000000005</v>
      </c>
      <c r="M199" s="70">
        <v>410646.88699999999</v>
      </c>
      <c r="N199" s="85">
        <v>1.6839999999999999</v>
      </c>
      <c r="O199" s="5">
        <v>0.57699999999999996</v>
      </c>
      <c r="P199" s="88">
        <v>19.466999999999999</v>
      </c>
      <c r="Q199" s="85">
        <v>61.052999999999997</v>
      </c>
      <c r="R199" s="3">
        <v>7.5149999999999997</v>
      </c>
      <c r="S199" s="85">
        <v>36.097000000000001</v>
      </c>
      <c r="T199" s="85">
        <v>9.7889999999999997</v>
      </c>
      <c r="U199" s="3">
        <v>0.874</v>
      </c>
      <c r="V199" s="85">
        <v>18.167000000000002</v>
      </c>
      <c r="W199" s="85">
        <v>5.1120000000000001</v>
      </c>
      <c r="X199" s="70">
        <v>61.613</v>
      </c>
      <c r="Y199" s="85">
        <v>24.510999999999999</v>
      </c>
      <c r="Z199" s="70">
        <v>121.657</v>
      </c>
      <c r="AA199" s="70">
        <v>26.099</v>
      </c>
      <c r="AB199" s="70">
        <v>253.494</v>
      </c>
      <c r="AC199" s="70">
        <v>53.030999999999999</v>
      </c>
      <c r="AD199" s="70">
        <v>9995.9940000000006</v>
      </c>
      <c r="AE199" s="3">
        <v>0.878</v>
      </c>
      <c r="AF199" s="70">
        <v>90.956999999999994</v>
      </c>
      <c r="AG199" s="70">
        <v>206.935</v>
      </c>
    </row>
    <row r="200" spans="1:33" x14ac:dyDescent="0.25">
      <c r="A200" s="1" t="s">
        <v>2280</v>
      </c>
      <c r="B200" s="1" t="s">
        <v>156</v>
      </c>
      <c r="C200" s="1" t="s">
        <v>3082</v>
      </c>
      <c r="D200" s="1" t="s">
        <v>3301</v>
      </c>
      <c r="F200" s="5" t="s">
        <v>3013</v>
      </c>
      <c r="G200" s="5">
        <v>32.9</v>
      </c>
      <c r="H200" s="5">
        <v>1.7000000000000001E-2</v>
      </c>
      <c r="I200" s="70">
        <v>833.08</v>
      </c>
      <c r="J200" s="5">
        <v>6.9999999999999999E-4</v>
      </c>
      <c r="K200" s="85">
        <v>0.40300000000000002</v>
      </c>
      <c r="L200" s="70">
        <v>1504.866</v>
      </c>
      <c r="M200" s="70">
        <v>431291.14899999998</v>
      </c>
      <c r="N200" s="85">
        <v>4.5490000000000004</v>
      </c>
      <c r="O200" s="5" t="s">
        <v>3190</v>
      </c>
      <c r="P200" s="5">
        <v>3.0000000000000001E-3</v>
      </c>
      <c r="Q200" s="85">
        <v>15.489000000000001</v>
      </c>
      <c r="R200" s="3">
        <v>9.7000000000000003E-2</v>
      </c>
      <c r="S200" s="85">
        <v>1.8180000000000001</v>
      </c>
      <c r="T200" s="85">
        <v>4.2809999999999997</v>
      </c>
      <c r="U200" s="3">
        <v>0.68899999999999995</v>
      </c>
      <c r="V200" s="85">
        <v>27.577000000000002</v>
      </c>
      <c r="W200" s="85">
        <v>9.8670000000000009</v>
      </c>
      <c r="X200" s="70">
        <v>126.712</v>
      </c>
      <c r="Y200" s="85">
        <v>49.789000000000001</v>
      </c>
      <c r="Z200" s="70">
        <v>238.43899999999999</v>
      </c>
      <c r="AA200" s="70">
        <v>48.963000000000001</v>
      </c>
      <c r="AB200" s="70">
        <v>452.87900000000002</v>
      </c>
      <c r="AC200" s="70">
        <v>89.957999999999998</v>
      </c>
      <c r="AD200" s="70">
        <v>9579.6309999999994</v>
      </c>
      <c r="AE200" s="3">
        <v>1.395</v>
      </c>
      <c r="AF200" s="70">
        <v>269.649</v>
      </c>
      <c r="AG200" s="70">
        <v>419.77199999999999</v>
      </c>
    </row>
    <row r="201" spans="1:33" x14ac:dyDescent="0.25">
      <c r="A201" s="1" t="s">
        <v>2280</v>
      </c>
      <c r="B201" s="1" t="s">
        <v>156</v>
      </c>
      <c r="C201" s="1" t="s">
        <v>3021</v>
      </c>
      <c r="D201" s="1" t="s">
        <v>3302</v>
      </c>
      <c r="F201" s="5" t="s">
        <v>3013</v>
      </c>
      <c r="G201" s="5">
        <v>32.9</v>
      </c>
      <c r="H201" s="5">
        <v>1.7000000000000001E-2</v>
      </c>
      <c r="I201" s="70">
        <v>795.88300000000004</v>
      </c>
      <c r="J201" s="5">
        <v>7.2000000000000005E-4</v>
      </c>
      <c r="K201" s="85">
        <v>0.41199999999999998</v>
      </c>
      <c r="L201" s="70">
        <v>1298.7270000000001</v>
      </c>
      <c r="M201" s="70">
        <v>426054.04499999998</v>
      </c>
      <c r="N201" s="85">
        <v>3.9220000000000002</v>
      </c>
      <c r="O201" s="5" t="s">
        <v>3303</v>
      </c>
      <c r="P201" s="5">
        <v>3.0000000000000001E-3</v>
      </c>
      <c r="Q201" s="85">
        <v>15.704000000000001</v>
      </c>
      <c r="R201" s="3">
        <v>6.6000000000000003E-2</v>
      </c>
      <c r="S201" s="85">
        <v>1.2769999999999999</v>
      </c>
      <c r="T201" s="85">
        <v>3.45</v>
      </c>
      <c r="U201" s="3">
        <v>0.59099999999999997</v>
      </c>
      <c r="V201" s="85">
        <v>21.556000000000001</v>
      </c>
      <c r="W201" s="85">
        <v>7.915</v>
      </c>
      <c r="X201" s="70">
        <v>104.456</v>
      </c>
      <c r="Y201" s="85">
        <v>42.170999999999999</v>
      </c>
      <c r="Z201" s="70">
        <v>209.001</v>
      </c>
      <c r="AA201" s="70">
        <v>44.896000000000001</v>
      </c>
      <c r="AB201" s="70">
        <v>428.70499999999998</v>
      </c>
      <c r="AC201" s="70">
        <v>87.316000000000003</v>
      </c>
      <c r="AD201" s="70">
        <v>9953.4429999999993</v>
      </c>
      <c r="AE201" s="3">
        <v>1.4530000000000001</v>
      </c>
      <c r="AF201" s="70">
        <v>243.50700000000001</v>
      </c>
      <c r="AG201" s="70">
        <v>428.06599999999997</v>
      </c>
    </row>
    <row r="202" spans="1:33" x14ac:dyDescent="0.25">
      <c r="A202" s="1" t="s">
        <v>2280</v>
      </c>
      <c r="B202" s="1" t="s">
        <v>156</v>
      </c>
      <c r="C202" s="1" t="s">
        <v>3095</v>
      </c>
      <c r="D202" s="1" t="s">
        <v>3304</v>
      </c>
      <c r="F202" s="5">
        <v>5.9999999999999995E-4</v>
      </c>
      <c r="G202" s="5">
        <v>32.9</v>
      </c>
      <c r="H202" s="5">
        <v>2.1999999999999999E-2</v>
      </c>
      <c r="I202" s="70">
        <v>832.00900000000001</v>
      </c>
      <c r="J202" s="5">
        <v>1.14E-3</v>
      </c>
      <c r="K202" s="85">
        <v>0.41899999999999998</v>
      </c>
      <c r="L202" s="70">
        <v>1611.46</v>
      </c>
      <c r="M202" s="70">
        <v>470600.87300000002</v>
      </c>
      <c r="N202" s="85">
        <v>0.80700000000000005</v>
      </c>
      <c r="O202" s="5" t="s">
        <v>3282</v>
      </c>
      <c r="P202" s="5">
        <v>2.3E-2</v>
      </c>
      <c r="Q202" s="85">
        <v>12.622</v>
      </c>
      <c r="R202" s="3">
        <v>0.27700000000000002</v>
      </c>
      <c r="S202" s="85">
        <v>4.8470000000000004</v>
      </c>
      <c r="T202" s="85">
        <v>8.1199999999999992</v>
      </c>
      <c r="U202" s="3">
        <v>1.946</v>
      </c>
      <c r="V202" s="85">
        <v>38.17</v>
      </c>
      <c r="W202" s="85">
        <v>12.169</v>
      </c>
      <c r="X202" s="70">
        <v>143.637</v>
      </c>
      <c r="Y202" s="85">
        <v>52.609000000000002</v>
      </c>
      <c r="Z202" s="70">
        <v>249.74700000000001</v>
      </c>
      <c r="AA202" s="70">
        <v>52.064</v>
      </c>
      <c r="AB202" s="70">
        <v>491.27699999999999</v>
      </c>
      <c r="AC202" s="70">
        <v>99.287000000000006</v>
      </c>
      <c r="AD202" s="70">
        <v>9177.6769999999997</v>
      </c>
      <c r="AE202" s="3">
        <v>0.55500000000000005</v>
      </c>
      <c r="AF202" s="70">
        <v>165.30699999999999</v>
      </c>
      <c r="AG202" s="70">
        <v>202.536</v>
      </c>
    </row>
    <row r="203" spans="1:33" x14ac:dyDescent="0.25">
      <c r="A203" s="1" t="s">
        <v>2280</v>
      </c>
      <c r="B203" s="1" t="s">
        <v>156</v>
      </c>
      <c r="C203" s="1" t="s">
        <v>3305</v>
      </c>
      <c r="D203" s="1" t="s">
        <v>3306</v>
      </c>
      <c r="F203" s="5">
        <v>2.5000000000000001E-3</v>
      </c>
      <c r="G203" s="5">
        <v>32.9</v>
      </c>
      <c r="H203" s="5">
        <v>8.1000000000000003E-2</v>
      </c>
      <c r="I203" s="70">
        <v>894.68200000000002</v>
      </c>
      <c r="J203" s="5">
        <v>8.0999999999999996E-4</v>
      </c>
      <c r="K203" s="85">
        <v>0.89200000000000002</v>
      </c>
      <c r="L203" s="70">
        <v>2231.127</v>
      </c>
      <c r="M203" s="70">
        <v>480793.522</v>
      </c>
      <c r="N203" s="85">
        <v>2.476</v>
      </c>
      <c r="O203" s="5">
        <v>0.114</v>
      </c>
      <c r="P203" s="5">
        <v>2.056</v>
      </c>
      <c r="Q203" s="85">
        <v>24.937000000000001</v>
      </c>
      <c r="R203" s="3">
        <v>1.375</v>
      </c>
      <c r="S203" s="85">
        <v>10.242000000000001</v>
      </c>
      <c r="T203" s="85">
        <v>11.194000000000001</v>
      </c>
      <c r="U203" s="3">
        <v>1.601</v>
      </c>
      <c r="V203" s="85">
        <v>53.71</v>
      </c>
      <c r="W203" s="85">
        <v>17.37</v>
      </c>
      <c r="X203" s="70">
        <v>205.33699999999999</v>
      </c>
      <c r="Y203" s="85">
        <v>76.385000000000005</v>
      </c>
      <c r="Z203" s="70">
        <v>343.46699999999998</v>
      </c>
      <c r="AA203" s="70">
        <v>68.569999999999993</v>
      </c>
      <c r="AB203" s="70">
        <v>615.06200000000001</v>
      </c>
      <c r="AC203" s="70">
        <v>119.535</v>
      </c>
      <c r="AD203" s="70">
        <v>10687.757</v>
      </c>
      <c r="AE203" s="3">
        <v>1.0529999999999999</v>
      </c>
      <c r="AF203" s="70">
        <v>326.25400000000002</v>
      </c>
      <c r="AG203" s="70">
        <v>452.46600000000001</v>
      </c>
    </row>
    <row r="204" spans="1:33" x14ac:dyDescent="0.25">
      <c r="A204" s="1" t="s">
        <v>2280</v>
      </c>
      <c r="B204" s="1" t="s">
        <v>156</v>
      </c>
      <c r="C204" s="1" t="s">
        <v>3307</v>
      </c>
      <c r="D204" s="1" t="s">
        <v>3308</v>
      </c>
      <c r="F204" s="5">
        <v>4.0000000000000002E-4</v>
      </c>
      <c r="G204" s="5">
        <v>32.9</v>
      </c>
      <c r="H204" s="5">
        <v>2.1999999999999999E-2</v>
      </c>
      <c r="I204" s="70">
        <v>823.904</v>
      </c>
      <c r="J204" s="5">
        <v>1.57E-3</v>
      </c>
      <c r="K204" s="85">
        <v>0.47499999999999998</v>
      </c>
      <c r="L204" s="70">
        <v>2099.4650000000001</v>
      </c>
      <c r="M204" s="70">
        <v>456469.196</v>
      </c>
      <c r="N204" s="85">
        <v>1.034</v>
      </c>
      <c r="O204" s="5" t="s">
        <v>3139</v>
      </c>
      <c r="P204" s="5">
        <v>4.1000000000000002E-2</v>
      </c>
      <c r="Q204" s="85">
        <v>13.481</v>
      </c>
      <c r="R204" s="3">
        <v>0.375</v>
      </c>
      <c r="S204" s="85">
        <v>5.742</v>
      </c>
      <c r="T204" s="85">
        <v>11.366</v>
      </c>
      <c r="U204" s="3">
        <v>2.8610000000000002</v>
      </c>
      <c r="V204" s="85">
        <v>54.442</v>
      </c>
      <c r="W204" s="85">
        <v>17.068999999999999</v>
      </c>
      <c r="X204" s="70">
        <v>198.53299999999999</v>
      </c>
      <c r="Y204" s="85">
        <v>72.138000000000005</v>
      </c>
      <c r="Z204" s="70">
        <v>328.04199999999997</v>
      </c>
      <c r="AA204" s="70">
        <v>65.89</v>
      </c>
      <c r="AB204" s="70">
        <v>596.60799999999995</v>
      </c>
      <c r="AC204" s="70">
        <v>117.101</v>
      </c>
      <c r="AD204" s="70">
        <v>8888.4220000000005</v>
      </c>
      <c r="AE204" s="3">
        <v>0.54</v>
      </c>
      <c r="AF204" s="70">
        <v>189.26900000000001</v>
      </c>
      <c r="AG204" s="70">
        <v>225.38200000000001</v>
      </c>
    </row>
    <row r="205" spans="1:33" x14ac:dyDescent="0.25">
      <c r="I205" s="70"/>
      <c r="K205" s="85"/>
      <c r="L205" s="70"/>
      <c r="M205" s="70"/>
      <c r="N205" s="85"/>
      <c r="Q205" s="85"/>
      <c r="R205" s="3"/>
      <c r="S205" s="85"/>
      <c r="T205" s="85"/>
      <c r="U205" s="3"/>
      <c r="V205" s="85"/>
      <c r="W205" s="85"/>
      <c r="X205" s="70"/>
      <c r="Y205" s="85"/>
      <c r="Z205" s="70"/>
      <c r="AA205" s="70"/>
      <c r="AB205" s="70"/>
      <c r="AC205" s="70"/>
      <c r="AD205" s="70"/>
      <c r="AE205" s="3"/>
      <c r="AF205" s="70"/>
      <c r="AG205" s="70"/>
    </row>
    <row r="206" spans="1:33" x14ac:dyDescent="0.25">
      <c r="A206" s="1" t="s">
        <v>2277</v>
      </c>
      <c r="B206" s="1" t="s">
        <v>179</v>
      </c>
      <c r="C206" s="1" t="s">
        <v>3309</v>
      </c>
      <c r="D206" s="14" t="s">
        <v>3310</v>
      </c>
      <c r="F206" s="5">
        <v>1.5299999999999999E-3</v>
      </c>
      <c r="G206" s="5">
        <v>32.9</v>
      </c>
      <c r="H206" s="5" t="s">
        <v>3077</v>
      </c>
      <c r="I206" s="70"/>
      <c r="J206" s="132">
        <v>2.9E-4</v>
      </c>
      <c r="K206" s="85">
        <v>0.78100000000000003</v>
      </c>
      <c r="L206" s="70">
        <v>1482.078</v>
      </c>
      <c r="M206" s="70">
        <v>382649.91800000001</v>
      </c>
      <c r="N206" s="85">
        <v>46.228000000000002</v>
      </c>
      <c r="O206" s="5">
        <v>1.7470000000000001</v>
      </c>
      <c r="P206" s="5">
        <v>0.12640000000000001</v>
      </c>
      <c r="Q206" s="85">
        <v>44.412999999999997</v>
      </c>
      <c r="R206" s="3">
        <v>1.5880000000000001</v>
      </c>
      <c r="S206" s="85">
        <v>35.503</v>
      </c>
      <c r="T206" s="85">
        <v>154.55600000000001</v>
      </c>
      <c r="U206" s="3">
        <v>19.253</v>
      </c>
      <c r="V206" s="85">
        <v>738.08</v>
      </c>
      <c r="W206" s="85">
        <v>129.80600000000001</v>
      </c>
      <c r="X206" s="70">
        <v>476.16500000000002</v>
      </c>
      <c r="Y206" s="85">
        <v>35.899000000000001</v>
      </c>
      <c r="Z206" s="70">
        <v>37.533999999999999</v>
      </c>
      <c r="AA206" s="70">
        <v>2.496</v>
      </c>
      <c r="AB206" s="70">
        <v>10.257</v>
      </c>
      <c r="AC206" s="70">
        <v>0.93700000000000006</v>
      </c>
      <c r="AD206" s="70">
        <v>11650.022999999999</v>
      </c>
      <c r="AE206" s="3">
        <v>6.1630000000000003</v>
      </c>
      <c r="AF206" s="70">
        <v>6292.8339999999998</v>
      </c>
      <c r="AG206" s="70">
        <v>12210.526</v>
      </c>
    </row>
    <row r="207" spans="1:33" x14ac:dyDescent="0.25">
      <c r="A207" s="1" t="s">
        <v>2277</v>
      </c>
      <c r="B207" s="1" t="s">
        <v>179</v>
      </c>
      <c r="C207" s="1" t="s">
        <v>3290</v>
      </c>
      <c r="D207" s="1" t="s">
        <v>3311</v>
      </c>
      <c r="F207" s="5">
        <v>5.1999999999999995E-4</v>
      </c>
      <c r="G207" s="5">
        <v>32.9</v>
      </c>
      <c r="H207" s="5" t="s">
        <v>3075</v>
      </c>
      <c r="I207" s="70"/>
      <c r="J207" s="132">
        <v>8.6000000000000003E-5</v>
      </c>
      <c r="K207" s="85">
        <v>0.42199999999999999</v>
      </c>
      <c r="L207" s="70">
        <v>1932.0840000000001</v>
      </c>
      <c r="M207" s="70">
        <v>448823.57299999997</v>
      </c>
      <c r="N207" s="85">
        <v>10.206</v>
      </c>
      <c r="O207" s="5" t="s">
        <v>3242</v>
      </c>
      <c r="P207" s="5">
        <v>2.5100000000000001E-2</v>
      </c>
      <c r="Q207" s="85">
        <v>11.427</v>
      </c>
      <c r="R207" s="3">
        <v>0.57599999999999996</v>
      </c>
      <c r="S207" s="85">
        <v>14.923</v>
      </c>
      <c r="T207" s="85">
        <v>84.661000000000001</v>
      </c>
      <c r="U207" s="3">
        <v>11.215999999999999</v>
      </c>
      <c r="V207" s="85">
        <v>472.70699999999999</v>
      </c>
      <c r="W207" s="85">
        <v>97.204999999999998</v>
      </c>
      <c r="X207" s="70">
        <v>433.76900000000001</v>
      </c>
      <c r="Y207" s="85">
        <v>43.448</v>
      </c>
      <c r="Z207" s="70">
        <v>57.86</v>
      </c>
      <c r="AA207" s="70">
        <v>4.5599999999999996</v>
      </c>
      <c r="AB207" s="70">
        <v>19.614000000000001</v>
      </c>
      <c r="AC207" s="70">
        <v>2.0289999999999999</v>
      </c>
      <c r="AD207" s="70">
        <v>12950.941000000001</v>
      </c>
      <c r="AE207" s="3">
        <v>4.1369999999999996</v>
      </c>
      <c r="AF207" s="70">
        <v>1102.7529999999999</v>
      </c>
      <c r="AG207" s="70">
        <v>9202.0400000000009</v>
      </c>
    </row>
    <row r="208" spans="1:33" x14ac:dyDescent="0.25">
      <c r="A208" s="1" t="s">
        <v>2277</v>
      </c>
      <c r="B208" s="1" t="s">
        <v>179</v>
      </c>
      <c r="C208" s="1" t="s">
        <v>3312</v>
      </c>
      <c r="D208" s="1" t="s">
        <v>3313</v>
      </c>
      <c r="F208" s="5">
        <v>9.2000000000000003E-4</v>
      </c>
      <c r="G208" s="5">
        <v>32.9</v>
      </c>
      <c r="H208" s="5" t="s">
        <v>3077</v>
      </c>
      <c r="I208" s="70"/>
      <c r="J208" s="132">
        <v>7.6099999999999996E-4</v>
      </c>
      <c r="K208" s="85">
        <v>0.54400000000000004</v>
      </c>
      <c r="L208" s="70">
        <v>871.69399999999996</v>
      </c>
      <c r="M208" s="70">
        <v>434451.24900000001</v>
      </c>
      <c r="N208" s="85">
        <v>2.657</v>
      </c>
      <c r="O208" s="5" t="s">
        <v>3314</v>
      </c>
      <c r="P208" s="5">
        <v>2.8799999999999999E-2</v>
      </c>
      <c r="Q208" s="85">
        <v>12.17</v>
      </c>
      <c r="R208" s="3">
        <v>0.04</v>
      </c>
      <c r="S208" s="85">
        <v>0.64800000000000002</v>
      </c>
      <c r="T208" s="85">
        <v>1.6870000000000001</v>
      </c>
      <c r="U208" s="3">
        <v>0.36199999999999999</v>
      </c>
      <c r="V208" s="85">
        <v>10.849</v>
      </c>
      <c r="W208" s="85">
        <v>4.4790000000000001</v>
      </c>
      <c r="X208" s="70">
        <v>62.081000000000003</v>
      </c>
      <c r="Y208" s="85">
        <v>26.561</v>
      </c>
      <c r="Z208" s="70">
        <v>142.904</v>
      </c>
      <c r="AA208" s="70">
        <v>32.622999999999998</v>
      </c>
      <c r="AB208" s="70">
        <v>336.53300000000002</v>
      </c>
      <c r="AC208" s="70">
        <v>76.506</v>
      </c>
      <c r="AD208" s="70">
        <v>10562.245999999999</v>
      </c>
      <c r="AE208" s="3">
        <v>1.119</v>
      </c>
      <c r="AF208" s="70">
        <v>184.35300000000001</v>
      </c>
      <c r="AG208" s="70">
        <v>420.55099999999999</v>
      </c>
    </row>
    <row r="209" spans="1:33" x14ac:dyDescent="0.25">
      <c r="A209" s="1" t="s">
        <v>2277</v>
      </c>
      <c r="B209" s="1" t="s">
        <v>179</v>
      </c>
      <c r="C209" s="1" t="s">
        <v>3315</v>
      </c>
      <c r="D209" s="1" t="s">
        <v>3316</v>
      </c>
      <c r="F209" s="5">
        <v>3.0300000000000001E-3</v>
      </c>
      <c r="G209" s="5">
        <v>32.9</v>
      </c>
      <c r="H209" s="5" t="s">
        <v>3075</v>
      </c>
      <c r="I209" s="70"/>
      <c r="J209" s="132">
        <v>3.3700000000000001E-4</v>
      </c>
      <c r="K209" s="85">
        <v>1.849</v>
      </c>
      <c r="L209" s="70">
        <v>1494.7090000000001</v>
      </c>
      <c r="M209" s="70">
        <v>455735.27100000001</v>
      </c>
      <c r="N209" s="85">
        <v>42.938000000000002</v>
      </c>
      <c r="O209" s="5">
        <v>4.3019999999999996</v>
      </c>
      <c r="P209" s="5">
        <v>0.2399</v>
      </c>
      <c r="Q209" s="85">
        <v>39.933</v>
      </c>
      <c r="R209" s="3">
        <v>1.415</v>
      </c>
      <c r="S209" s="85">
        <v>30.66</v>
      </c>
      <c r="T209" s="85">
        <v>133.61699999999999</v>
      </c>
      <c r="U209" s="3">
        <v>18.215</v>
      </c>
      <c r="V209" s="85">
        <v>663.32100000000003</v>
      </c>
      <c r="W209" s="85">
        <v>120.31699999999999</v>
      </c>
      <c r="X209" s="70">
        <v>453.84300000000002</v>
      </c>
      <c r="Y209" s="85">
        <v>35.640999999999998</v>
      </c>
      <c r="Z209" s="70">
        <v>38.058999999999997</v>
      </c>
      <c r="AA209" s="70">
        <v>2.7709999999999999</v>
      </c>
      <c r="AB209" s="70">
        <v>11.393000000000001</v>
      </c>
      <c r="AC209" s="70">
        <v>1.1890000000000001</v>
      </c>
      <c r="AD209" s="70">
        <v>13432.353999999999</v>
      </c>
      <c r="AE209" s="3">
        <v>5.2889999999999997</v>
      </c>
      <c r="AF209" s="70">
        <v>4742.4679999999998</v>
      </c>
      <c r="AG209" s="70">
        <v>10424.915999999999</v>
      </c>
    </row>
    <row r="210" spans="1:33" x14ac:dyDescent="0.25">
      <c r="A210" s="1" t="s">
        <v>2277</v>
      </c>
      <c r="B210" s="1" t="s">
        <v>179</v>
      </c>
      <c r="C210" s="1" t="s">
        <v>3276</v>
      </c>
      <c r="D210" s="14" t="s">
        <v>3317</v>
      </c>
      <c r="F210" s="5">
        <v>5.5999999999999995E-4</v>
      </c>
      <c r="G210" s="5">
        <v>32.9</v>
      </c>
      <c r="H210" s="5" t="s">
        <v>3075</v>
      </c>
      <c r="I210" s="70"/>
      <c r="J210" s="132">
        <v>1.01E-4</v>
      </c>
      <c r="K210" s="85">
        <v>0.36699999999999999</v>
      </c>
      <c r="L210" s="70">
        <v>1784.0530000000001</v>
      </c>
      <c r="M210" s="70">
        <v>393156.95699999999</v>
      </c>
      <c r="N210" s="85">
        <v>34.494</v>
      </c>
      <c r="O210" s="5" t="s">
        <v>3030</v>
      </c>
      <c r="P210" s="5">
        <v>2.01E-2</v>
      </c>
      <c r="Q210" s="85">
        <v>23.565999999999999</v>
      </c>
      <c r="R210" s="3">
        <v>0.749</v>
      </c>
      <c r="S210" s="85">
        <v>19.135000000000002</v>
      </c>
      <c r="T210" s="85">
        <v>115.922</v>
      </c>
      <c r="U210" s="3">
        <v>10.676</v>
      </c>
      <c r="V210" s="85">
        <v>668.34</v>
      </c>
      <c r="W210" s="85">
        <v>127.392</v>
      </c>
      <c r="X210" s="70">
        <v>500.964</v>
      </c>
      <c r="Y210" s="85">
        <v>41.917999999999999</v>
      </c>
      <c r="Z210" s="70">
        <v>47.972999999999999</v>
      </c>
      <c r="AA210" s="70">
        <v>3.3559999999999999</v>
      </c>
      <c r="AB210" s="70">
        <v>13.307</v>
      </c>
      <c r="AC210" s="70">
        <v>1.1220000000000001</v>
      </c>
      <c r="AD210" s="70">
        <v>13465.891</v>
      </c>
      <c r="AE210" s="3">
        <v>7.3810000000000002</v>
      </c>
      <c r="AF210" s="70">
        <v>4738.835</v>
      </c>
      <c r="AG210" s="70">
        <v>14214.171</v>
      </c>
    </row>
    <row r="211" spans="1:33" x14ac:dyDescent="0.25">
      <c r="A211" s="1" t="s">
        <v>2277</v>
      </c>
      <c r="B211" s="1" t="s">
        <v>179</v>
      </c>
      <c r="C211" s="1" t="s">
        <v>3276</v>
      </c>
      <c r="D211" s="1" t="s">
        <v>3318</v>
      </c>
      <c r="F211" s="5">
        <v>7.2999999999999996E-4</v>
      </c>
      <c r="G211" s="5">
        <v>32.9</v>
      </c>
      <c r="H211" s="5" t="s">
        <v>3062</v>
      </c>
      <c r="I211" s="70"/>
      <c r="J211" s="132" t="s">
        <v>3013</v>
      </c>
      <c r="K211" s="85">
        <v>0.40799999999999997</v>
      </c>
      <c r="L211" s="70">
        <v>1398.8679999999999</v>
      </c>
      <c r="M211" s="70">
        <v>402803.79200000002</v>
      </c>
      <c r="N211" s="85">
        <v>8.5530000000000008</v>
      </c>
      <c r="O211" s="5" t="s">
        <v>3319</v>
      </c>
      <c r="P211" s="5">
        <v>3.0200000000000001E-2</v>
      </c>
      <c r="Q211" s="85">
        <v>9.032</v>
      </c>
      <c r="R211" s="3">
        <v>0.24199999999999999</v>
      </c>
      <c r="S211" s="85">
        <v>6.42</v>
      </c>
      <c r="T211" s="85">
        <v>50.371000000000002</v>
      </c>
      <c r="U211" s="3">
        <v>7.2779999999999996</v>
      </c>
      <c r="V211" s="85">
        <v>357.00400000000002</v>
      </c>
      <c r="W211" s="85">
        <v>76.953000000000003</v>
      </c>
      <c r="X211" s="70">
        <v>344.27499999999998</v>
      </c>
      <c r="Y211" s="85">
        <v>32.161000000000001</v>
      </c>
      <c r="Z211" s="70">
        <v>39.417999999999999</v>
      </c>
      <c r="AA211" s="70">
        <v>2.927</v>
      </c>
      <c r="AB211" s="70">
        <v>12.347</v>
      </c>
      <c r="AC211" s="70">
        <v>1.1679999999999999</v>
      </c>
      <c r="AD211" s="70">
        <v>11815.662</v>
      </c>
      <c r="AE211" s="3">
        <v>2.4550000000000001</v>
      </c>
      <c r="AF211" s="70">
        <v>874.40599999999995</v>
      </c>
      <c r="AG211" s="70">
        <v>5814.7340000000004</v>
      </c>
    </row>
    <row r="212" spans="1:33" x14ac:dyDescent="0.25">
      <c r="A212" s="1" t="s">
        <v>2277</v>
      </c>
      <c r="B212" s="1" t="s">
        <v>179</v>
      </c>
      <c r="C212" s="1" t="s">
        <v>3320</v>
      </c>
      <c r="D212" s="1" t="s">
        <v>3321</v>
      </c>
      <c r="F212" s="5">
        <v>1.17E-3</v>
      </c>
      <c r="G212" s="5">
        <v>32.9</v>
      </c>
      <c r="H212" s="5" t="s">
        <v>3077</v>
      </c>
      <c r="I212" s="70"/>
      <c r="J212" s="132" t="s">
        <v>3013</v>
      </c>
      <c r="K212" s="85">
        <v>0.77500000000000002</v>
      </c>
      <c r="L212" s="70">
        <v>2776.2890000000002</v>
      </c>
      <c r="M212" s="70">
        <v>451872.75400000002</v>
      </c>
      <c r="N212" s="85">
        <v>17.332999999999998</v>
      </c>
      <c r="O212" s="5">
        <v>0.55100000000000005</v>
      </c>
      <c r="P212" s="5">
        <v>5.28E-2</v>
      </c>
      <c r="Q212" s="85">
        <v>13.446999999999999</v>
      </c>
      <c r="R212" s="3">
        <v>0.377</v>
      </c>
      <c r="S212" s="85">
        <v>10.722</v>
      </c>
      <c r="T212" s="85">
        <v>108.429</v>
      </c>
      <c r="U212" s="3">
        <v>7.3959999999999999</v>
      </c>
      <c r="V212" s="85">
        <v>838.10799999999995</v>
      </c>
      <c r="W212" s="85">
        <v>177.82599999999999</v>
      </c>
      <c r="X212" s="70">
        <v>759.48699999999997</v>
      </c>
      <c r="Y212" s="85">
        <v>65.415999999999997</v>
      </c>
      <c r="Z212" s="70">
        <v>74.747</v>
      </c>
      <c r="AA212" s="70">
        <v>5.14</v>
      </c>
      <c r="AB212" s="70">
        <v>20.405999999999999</v>
      </c>
      <c r="AC212" s="70">
        <v>1.7569999999999999</v>
      </c>
      <c r="AD212" s="70">
        <v>16385.181</v>
      </c>
      <c r="AE212" s="3">
        <v>6.4130000000000003</v>
      </c>
      <c r="AF212" s="70">
        <v>1877.9639999999999</v>
      </c>
      <c r="AG212" s="70">
        <v>14137.572</v>
      </c>
    </row>
    <row r="213" spans="1:33" x14ac:dyDescent="0.25">
      <c r="A213" s="1" t="s">
        <v>2277</v>
      </c>
      <c r="B213" s="1" t="s">
        <v>179</v>
      </c>
      <c r="C213" s="1" t="s">
        <v>3322</v>
      </c>
      <c r="D213" s="1" t="s">
        <v>3323</v>
      </c>
      <c r="F213" s="5">
        <v>7.2700000000000004E-3</v>
      </c>
      <c r="G213" s="5">
        <v>32.9</v>
      </c>
      <c r="H213" s="5" t="s">
        <v>3077</v>
      </c>
      <c r="I213" s="70"/>
      <c r="J213" s="132">
        <v>2.9599999999999998E-4</v>
      </c>
      <c r="K213" s="85">
        <v>2.944</v>
      </c>
      <c r="L213" s="70">
        <v>1334.4780000000001</v>
      </c>
      <c r="M213" s="70">
        <v>474240.734</v>
      </c>
      <c r="N213" s="85">
        <v>21.222000000000001</v>
      </c>
      <c r="O213" s="5">
        <v>4.992</v>
      </c>
      <c r="P213" s="5">
        <v>0.65780000000000005</v>
      </c>
      <c r="Q213" s="85">
        <v>32.030999999999999</v>
      </c>
      <c r="R213" s="3">
        <v>2.6379999999999999</v>
      </c>
      <c r="S213" s="85">
        <v>47.133000000000003</v>
      </c>
      <c r="T213" s="85">
        <v>180.59899999999999</v>
      </c>
      <c r="U213" s="3">
        <v>25.475999999999999</v>
      </c>
      <c r="V213" s="85">
        <v>723.99199999999996</v>
      </c>
      <c r="W213" s="85">
        <v>116.241</v>
      </c>
      <c r="X213" s="70">
        <v>409.363</v>
      </c>
      <c r="Y213" s="85">
        <v>31.783999999999999</v>
      </c>
      <c r="Z213" s="70">
        <v>38.701000000000001</v>
      </c>
      <c r="AA213" s="70">
        <v>3.21</v>
      </c>
      <c r="AB213" s="70">
        <v>15.077999999999999</v>
      </c>
      <c r="AC213" s="70">
        <v>1.6919999999999999</v>
      </c>
      <c r="AD213" s="70">
        <v>13332.224</v>
      </c>
      <c r="AE213" s="3">
        <v>2.95</v>
      </c>
      <c r="AF213" s="70">
        <v>2825.3139999999999</v>
      </c>
      <c r="AG213" s="70">
        <v>6207.8040000000001</v>
      </c>
    </row>
    <row r="214" spans="1:33" x14ac:dyDescent="0.25">
      <c r="A214" s="1" t="s">
        <v>2277</v>
      </c>
      <c r="B214" s="1" t="s">
        <v>179</v>
      </c>
      <c r="C214" s="1" t="s">
        <v>3324</v>
      </c>
      <c r="D214" s="14" t="s">
        <v>3325</v>
      </c>
      <c r="F214" s="5">
        <v>8.3400000000000002E-3</v>
      </c>
      <c r="G214" s="5">
        <v>32.9</v>
      </c>
      <c r="H214" s="5" t="s">
        <v>3029</v>
      </c>
      <c r="I214" s="70"/>
      <c r="J214" s="132">
        <v>1.7799999999999999E-4</v>
      </c>
      <c r="K214" s="85">
        <v>2.657</v>
      </c>
      <c r="L214" s="70">
        <v>1502.3230000000001</v>
      </c>
      <c r="M214" s="70">
        <v>408098.46899999998</v>
      </c>
      <c r="N214" s="85">
        <v>10.803000000000001</v>
      </c>
      <c r="O214" s="5">
        <v>6.3179999999999996</v>
      </c>
      <c r="P214" s="5">
        <v>1.0821000000000001</v>
      </c>
      <c r="Q214" s="85">
        <v>18.363</v>
      </c>
      <c r="R214" s="3">
        <v>2.258</v>
      </c>
      <c r="S214" s="85">
        <v>31.483000000000001</v>
      </c>
      <c r="T214" s="85">
        <v>123.488</v>
      </c>
      <c r="U214" s="3">
        <v>17.405000000000001</v>
      </c>
      <c r="V214" s="85">
        <v>548.13300000000004</v>
      </c>
      <c r="W214" s="85">
        <v>97.834000000000003</v>
      </c>
      <c r="X214" s="70">
        <v>389.16800000000001</v>
      </c>
      <c r="Y214" s="85">
        <v>35.088999999999999</v>
      </c>
      <c r="Z214" s="70">
        <v>47.533000000000001</v>
      </c>
      <c r="AA214" s="70">
        <v>4.3550000000000004</v>
      </c>
      <c r="AB214" s="70">
        <v>20.974</v>
      </c>
      <c r="AC214" s="70">
        <v>2.2440000000000002</v>
      </c>
      <c r="AD214" s="70">
        <v>11618.305</v>
      </c>
      <c r="AE214" s="3">
        <v>2.5070000000000001</v>
      </c>
      <c r="AF214" s="70">
        <v>1122.9000000000001</v>
      </c>
      <c r="AG214" s="70">
        <v>5996.7629999999999</v>
      </c>
    </row>
    <row r="215" spans="1:33" x14ac:dyDescent="0.25">
      <c r="A215" s="1" t="s">
        <v>2277</v>
      </c>
      <c r="B215" s="1" t="s">
        <v>179</v>
      </c>
      <c r="C215" s="1" t="s">
        <v>3326</v>
      </c>
      <c r="D215" s="1" t="s">
        <v>3327</v>
      </c>
      <c r="F215" s="5">
        <v>8.0400000000000003E-3</v>
      </c>
      <c r="G215" s="5">
        <v>32.9</v>
      </c>
      <c r="H215" s="5" t="s">
        <v>3126</v>
      </c>
      <c r="I215" s="70"/>
      <c r="J215" s="132">
        <v>8.6000000000000003E-5</v>
      </c>
      <c r="K215" s="85">
        <v>2.8210000000000002</v>
      </c>
      <c r="L215" s="70">
        <v>2353.4160000000002</v>
      </c>
      <c r="M215" s="70">
        <v>411952.14600000001</v>
      </c>
      <c r="N215" s="85">
        <v>23.780999999999999</v>
      </c>
      <c r="O215" s="5">
        <v>7.4450000000000003</v>
      </c>
      <c r="P215" s="5">
        <v>0.49740000000000001</v>
      </c>
      <c r="Q215" s="85">
        <v>25.475999999999999</v>
      </c>
      <c r="R215" s="3">
        <v>1.335</v>
      </c>
      <c r="S215" s="85">
        <v>24.149000000000001</v>
      </c>
      <c r="T215" s="85">
        <v>132.83500000000001</v>
      </c>
      <c r="U215" s="3">
        <v>15.577</v>
      </c>
      <c r="V215" s="85">
        <v>808.46900000000005</v>
      </c>
      <c r="W215" s="85">
        <v>159.88900000000001</v>
      </c>
      <c r="X215" s="70">
        <v>650.327</v>
      </c>
      <c r="Y215" s="85">
        <v>56.506999999999998</v>
      </c>
      <c r="Z215" s="70">
        <v>65.108000000000004</v>
      </c>
      <c r="AA215" s="70">
        <v>4.6470000000000002</v>
      </c>
      <c r="AB215" s="70">
        <v>18.684999999999999</v>
      </c>
      <c r="AC215" s="70">
        <v>1.7410000000000001</v>
      </c>
      <c r="AD215" s="70">
        <v>12903.268</v>
      </c>
      <c r="AE215" s="3">
        <v>4.6820000000000004</v>
      </c>
      <c r="AF215" s="70">
        <v>3110.011</v>
      </c>
      <c r="AG215" s="70">
        <v>10746.368</v>
      </c>
    </row>
    <row r="216" spans="1:33" x14ac:dyDescent="0.25">
      <c r="A216" s="1" t="s">
        <v>2277</v>
      </c>
      <c r="B216" s="1" t="s">
        <v>179</v>
      </c>
      <c r="C216" s="1" t="s">
        <v>3328</v>
      </c>
      <c r="D216" s="14" t="s">
        <v>3329</v>
      </c>
      <c r="F216" s="5">
        <v>2.6780000000000002E-2</v>
      </c>
      <c r="G216" s="5">
        <v>32.9</v>
      </c>
      <c r="H216" s="5" t="s">
        <v>3062</v>
      </c>
      <c r="I216" s="70"/>
      <c r="J216" s="132">
        <v>1.8599999999999999E-4</v>
      </c>
      <c r="K216" s="85">
        <v>7.8639999999999999</v>
      </c>
      <c r="L216" s="70">
        <v>3521.13</v>
      </c>
      <c r="M216" s="70">
        <v>434218.54200000002</v>
      </c>
      <c r="N216" s="85">
        <v>27.189</v>
      </c>
      <c r="O216" s="5">
        <v>24.21</v>
      </c>
      <c r="P216" s="5">
        <v>2.4367000000000001</v>
      </c>
      <c r="Q216" s="85">
        <v>35.944000000000003</v>
      </c>
      <c r="R216" s="3">
        <v>3.9049999999999998</v>
      </c>
      <c r="S216" s="85">
        <v>37.588999999999999</v>
      </c>
      <c r="T216" s="85">
        <v>154.89500000000001</v>
      </c>
      <c r="U216" s="3">
        <v>11.845000000000001</v>
      </c>
      <c r="V216" s="85">
        <v>1054.951</v>
      </c>
      <c r="W216" s="85">
        <v>235.71199999999999</v>
      </c>
      <c r="X216" s="70">
        <v>1028.1500000000001</v>
      </c>
      <c r="Y216" s="85">
        <v>85.429000000000002</v>
      </c>
      <c r="Z216" s="70">
        <v>90.783000000000001</v>
      </c>
      <c r="AA216" s="70">
        <v>6.9710000000000001</v>
      </c>
      <c r="AB216" s="70">
        <v>34.491</v>
      </c>
      <c r="AC216" s="70">
        <v>3.391</v>
      </c>
      <c r="AD216" s="70">
        <v>14760.191999999999</v>
      </c>
      <c r="AE216" s="3">
        <v>6.4009999999999998</v>
      </c>
      <c r="AF216" s="70">
        <v>4274.9589999999998</v>
      </c>
      <c r="AG216" s="70">
        <v>15485.989</v>
      </c>
    </row>
    <row r="217" spans="1:33" x14ac:dyDescent="0.25">
      <c r="A217" s="1" t="s">
        <v>2277</v>
      </c>
      <c r="B217" s="1" t="s">
        <v>179</v>
      </c>
      <c r="C217" s="1" t="s">
        <v>3330</v>
      </c>
      <c r="D217" s="1" t="s">
        <v>3331</v>
      </c>
      <c r="F217" s="5">
        <v>1.58E-3</v>
      </c>
      <c r="G217" s="5">
        <v>32.9</v>
      </c>
      <c r="H217" s="5" t="s">
        <v>3062</v>
      </c>
      <c r="I217" s="70"/>
      <c r="J217" s="132">
        <v>1.07E-4</v>
      </c>
      <c r="K217" s="85">
        <v>0.62</v>
      </c>
      <c r="L217" s="70">
        <v>1500.2439999999999</v>
      </c>
      <c r="M217" s="70">
        <v>422804.06599999999</v>
      </c>
      <c r="N217" s="85">
        <v>8.7249999999999996</v>
      </c>
      <c r="O217" s="5">
        <v>0.39600000000000002</v>
      </c>
      <c r="P217" s="5">
        <v>0.1195</v>
      </c>
      <c r="Q217" s="85">
        <v>10.933999999999999</v>
      </c>
      <c r="R217" s="3">
        <v>0.49099999999999999</v>
      </c>
      <c r="S217" s="85">
        <v>10.587</v>
      </c>
      <c r="T217" s="85">
        <v>63.106999999999999</v>
      </c>
      <c r="U217" s="3">
        <v>8.827</v>
      </c>
      <c r="V217" s="85">
        <v>380.95400000000001</v>
      </c>
      <c r="W217" s="85">
        <v>78.718000000000004</v>
      </c>
      <c r="X217" s="70">
        <v>351.30399999999997</v>
      </c>
      <c r="Y217" s="85">
        <v>34.993000000000002</v>
      </c>
      <c r="Z217" s="70">
        <v>45.85</v>
      </c>
      <c r="AA217" s="70">
        <v>3.5529999999999999</v>
      </c>
      <c r="AB217" s="70">
        <v>16.303000000000001</v>
      </c>
      <c r="AC217" s="70">
        <v>1.587</v>
      </c>
      <c r="AD217" s="70">
        <v>11833.513999999999</v>
      </c>
      <c r="AE217" s="3">
        <v>3.0569999999999999</v>
      </c>
      <c r="AF217" s="70">
        <v>967.899</v>
      </c>
      <c r="AG217" s="70">
        <v>6935.1090000000004</v>
      </c>
    </row>
    <row r="218" spans="1:33" x14ac:dyDescent="0.25">
      <c r="I218" s="70"/>
      <c r="J218" s="132"/>
      <c r="K218" s="85"/>
      <c r="L218" s="70"/>
      <c r="M218" s="70"/>
      <c r="N218" s="85"/>
      <c r="Q218" s="85"/>
      <c r="R218" s="3"/>
      <c r="S218" s="85"/>
      <c r="T218" s="85"/>
      <c r="U218" s="3"/>
      <c r="V218" s="85"/>
      <c r="W218" s="85"/>
      <c r="X218" s="70"/>
      <c r="Y218" s="85"/>
      <c r="Z218" s="70"/>
      <c r="AA218" s="70"/>
      <c r="AB218" s="70"/>
      <c r="AC218" s="70"/>
      <c r="AD218" s="70"/>
      <c r="AE218" s="3"/>
      <c r="AF218" s="70"/>
      <c r="AG218" s="70"/>
    </row>
    <row r="219" spans="1:33" x14ac:dyDescent="0.25">
      <c r="A219" s="1" t="s">
        <v>1567</v>
      </c>
      <c r="B219" s="1" t="s">
        <v>199</v>
      </c>
      <c r="C219" s="1" t="s">
        <v>3154</v>
      </c>
      <c r="D219" s="1" t="s">
        <v>3332</v>
      </c>
      <c r="F219" s="5">
        <v>1.7000000000000001E-4</v>
      </c>
      <c r="G219" s="5">
        <v>32.9</v>
      </c>
      <c r="H219" s="5">
        <v>1.6E-2</v>
      </c>
      <c r="I219" s="70">
        <v>726.82399999999996</v>
      </c>
      <c r="J219" s="5">
        <v>7.6000000000000004E-4</v>
      </c>
      <c r="K219" s="85">
        <v>0.36699999999999999</v>
      </c>
      <c r="L219" s="70">
        <v>918.49099999999999</v>
      </c>
      <c r="M219" s="70">
        <v>415263.42099999997</v>
      </c>
      <c r="N219" s="85">
        <v>1.022</v>
      </c>
      <c r="O219" s="5" t="s">
        <v>3112</v>
      </c>
      <c r="P219" s="5">
        <v>7.0000000000000001E-3</v>
      </c>
      <c r="Q219" s="85">
        <v>11.61</v>
      </c>
      <c r="R219" s="3">
        <v>9.2999999999999999E-2</v>
      </c>
      <c r="S219" s="85">
        <v>1.444</v>
      </c>
      <c r="T219" s="85">
        <v>2.9140000000000001</v>
      </c>
      <c r="U219" s="3">
        <v>0.91700000000000004</v>
      </c>
      <c r="V219" s="85">
        <v>15.068</v>
      </c>
      <c r="W219" s="85">
        <v>5.3319999999999999</v>
      </c>
      <c r="X219" s="70">
        <v>67.569999999999993</v>
      </c>
      <c r="Y219" s="85">
        <v>27.952000000000002</v>
      </c>
      <c r="Z219" s="70">
        <v>146.88499999999999</v>
      </c>
      <c r="AA219" s="70">
        <v>34.095999999999997</v>
      </c>
      <c r="AB219" s="70">
        <v>355.38299999999998</v>
      </c>
      <c r="AC219" s="70">
        <v>81.540000000000006</v>
      </c>
      <c r="AD219" s="70">
        <v>8792.5750000000007</v>
      </c>
      <c r="AE219" s="3">
        <v>0.68600000000000005</v>
      </c>
      <c r="AF219" s="70">
        <v>267.7</v>
      </c>
      <c r="AG219" s="70">
        <v>387.827</v>
      </c>
    </row>
    <row r="220" spans="1:33" x14ac:dyDescent="0.25">
      <c r="A220" s="1" t="s">
        <v>1567</v>
      </c>
      <c r="B220" s="1" t="s">
        <v>199</v>
      </c>
      <c r="C220" s="1" t="s">
        <v>3060</v>
      </c>
      <c r="D220" s="1" t="s">
        <v>3333</v>
      </c>
      <c r="F220" s="5">
        <v>1.2999999999999999E-4</v>
      </c>
      <c r="G220" s="5">
        <v>32.9</v>
      </c>
      <c r="H220" s="5">
        <v>1.6E-2</v>
      </c>
      <c r="I220" s="70">
        <v>766.09900000000005</v>
      </c>
      <c r="J220" s="5">
        <v>6.4999999999999997E-4</v>
      </c>
      <c r="K220" s="85">
        <v>0.317</v>
      </c>
      <c r="L220" s="70">
        <v>846.96299999999997</v>
      </c>
      <c r="M220" s="70">
        <v>437701.163</v>
      </c>
      <c r="N220" s="85">
        <v>1.2290000000000001</v>
      </c>
      <c r="O220" s="5" t="s">
        <v>3037</v>
      </c>
      <c r="P220" s="5">
        <v>8.0000000000000002E-3</v>
      </c>
      <c r="Q220" s="85">
        <v>10.512</v>
      </c>
      <c r="R220" s="3">
        <v>6.0999999999999999E-2</v>
      </c>
      <c r="S220" s="85">
        <v>1.2210000000000001</v>
      </c>
      <c r="T220" s="85">
        <v>2.3620000000000001</v>
      </c>
      <c r="U220" s="3">
        <v>0.67600000000000005</v>
      </c>
      <c r="V220" s="85">
        <v>12.946</v>
      </c>
      <c r="W220" s="85">
        <v>4.6130000000000004</v>
      </c>
      <c r="X220" s="70">
        <v>60.381999999999998</v>
      </c>
      <c r="Y220" s="85">
        <v>25.812999999999999</v>
      </c>
      <c r="Z220" s="70">
        <v>138.39699999999999</v>
      </c>
      <c r="AA220" s="70">
        <v>32.348999999999997</v>
      </c>
      <c r="AB220" s="70">
        <v>343.697</v>
      </c>
      <c r="AC220" s="70">
        <v>79.667000000000002</v>
      </c>
      <c r="AD220" s="70">
        <v>9502.3490000000002</v>
      </c>
      <c r="AE220" s="3">
        <v>0.80500000000000005</v>
      </c>
      <c r="AF220" s="70">
        <v>184.44300000000001</v>
      </c>
      <c r="AG220" s="70">
        <v>333.90800000000002</v>
      </c>
    </row>
    <row r="221" spans="1:33" x14ac:dyDescent="0.25">
      <c r="A221" s="1" t="s">
        <v>1567</v>
      </c>
      <c r="B221" s="1" t="s">
        <v>199</v>
      </c>
      <c r="C221" s="1" t="s">
        <v>3035</v>
      </c>
      <c r="D221" s="1" t="s">
        <v>3334</v>
      </c>
      <c r="F221" s="5" t="s">
        <v>3013</v>
      </c>
      <c r="G221" s="5">
        <v>32.9</v>
      </c>
      <c r="H221" s="5">
        <v>1.6E-2</v>
      </c>
      <c r="I221" s="70">
        <v>777.77700000000004</v>
      </c>
      <c r="J221" s="5">
        <v>8.5999999999999998E-4</v>
      </c>
      <c r="K221" s="85">
        <v>0.378</v>
      </c>
      <c r="L221" s="70">
        <v>1141.0730000000001</v>
      </c>
      <c r="M221" s="70">
        <v>411030.75400000002</v>
      </c>
      <c r="N221" s="85">
        <v>2.6320000000000001</v>
      </c>
      <c r="O221" s="5" t="s">
        <v>3122</v>
      </c>
      <c r="P221" s="5">
        <v>4.0000000000000001E-3</v>
      </c>
      <c r="Q221" s="85">
        <v>15.336</v>
      </c>
      <c r="R221" s="3">
        <v>5.8999999999999997E-2</v>
      </c>
      <c r="S221" s="85">
        <v>1.1399999999999999</v>
      </c>
      <c r="T221" s="85">
        <v>2.5790000000000002</v>
      </c>
      <c r="U221" s="3">
        <v>0.82799999999999996</v>
      </c>
      <c r="V221" s="85">
        <v>14.625</v>
      </c>
      <c r="W221" s="85">
        <v>5.5759999999999996</v>
      </c>
      <c r="X221" s="70">
        <v>76.772999999999996</v>
      </c>
      <c r="Y221" s="85">
        <v>34.201999999999998</v>
      </c>
      <c r="Z221" s="70">
        <v>185.98400000000001</v>
      </c>
      <c r="AA221" s="70">
        <v>43.804000000000002</v>
      </c>
      <c r="AB221" s="70">
        <v>459.90300000000002</v>
      </c>
      <c r="AC221" s="70">
        <v>104.215</v>
      </c>
      <c r="AD221" s="70">
        <v>8309.3850000000002</v>
      </c>
      <c r="AE221" s="3">
        <v>1.143</v>
      </c>
      <c r="AF221" s="70">
        <v>229.94200000000001</v>
      </c>
      <c r="AG221" s="70">
        <v>425.45</v>
      </c>
    </row>
    <row r="222" spans="1:33" x14ac:dyDescent="0.25">
      <c r="A222" s="1" t="s">
        <v>1567</v>
      </c>
      <c r="B222" s="1" t="s">
        <v>199</v>
      </c>
      <c r="C222" s="1" t="s">
        <v>3067</v>
      </c>
      <c r="D222" s="1" t="s">
        <v>3335</v>
      </c>
      <c r="F222" s="5">
        <v>5.5999999999999995E-4</v>
      </c>
      <c r="G222" s="5">
        <v>32.9</v>
      </c>
      <c r="H222" s="5">
        <v>2.1000000000000001E-2</v>
      </c>
      <c r="I222" s="70">
        <v>764.20399999999995</v>
      </c>
      <c r="J222" s="5">
        <v>8.1999999999999998E-4</v>
      </c>
      <c r="K222" s="85">
        <v>0.371</v>
      </c>
      <c r="L222" s="70">
        <v>1454.664</v>
      </c>
      <c r="M222" s="70">
        <v>429755.01199999999</v>
      </c>
      <c r="N222" s="85">
        <v>0.98299999999999998</v>
      </c>
      <c r="O222" s="5">
        <v>0.05</v>
      </c>
      <c r="P222" s="5">
        <v>3.7999999999999999E-2</v>
      </c>
      <c r="Q222" s="85">
        <v>10.843</v>
      </c>
      <c r="R222" s="3">
        <v>0.16800000000000001</v>
      </c>
      <c r="S222" s="85">
        <v>2.7240000000000002</v>
      </c>
      <c r="T222" s="85">
        <v>5.2889999999999997</v>
      </c>
      <c r="U222" s="3">
        <v>1.42</v>
      </c>
      <c r="V222" s="85">
        <v>28.795000000000002</v>
      </c>
      <c r="W222" s="85">
        <v>9.92</v>
      </c>
      <c r="X222" s="70">
        <v>118.962</v>
      </c>
      <c r="Y222" s="85">
        <v>47.213000000000001</v>
      </c>
      <c r="Z222" s="70">
        <v>235.08600000000001</v>
      </c>
      <c r="AA222" s="70">
        <v>50.033999999999999</v>
      </c>
      <c r="AB222" s="70">
        <v>487.84800000000001</v>
      </c>
      <c r="AC222" s="70">
        <v>101.916</v>
      </c>
      <c r="AD222" s="70">
        <v>9205.3739999999998</v>
      </c>
      <c r="AE222" s="3">
        <v>0.50600000000000001</v>
      </c>
      <c r="AF222" s="70">
        <v>190.69800000000001</v>
      </c>
      <c r="AG222" s="70">
        <v>261.60700000000003</v>
      </c>
    </row>
    <row r="223" spans="1:33" x14ac:dyDescent="0.25">
      <c r="A223" s="1" t="s">
        <v>1567</v>
      </c>
      <c r="B223" s="1" t="s">
        <v>199</v>
      </c>
      <c r="C223" s="1" t="s">
        <v>2991</v>
      </c>
      <c r="D223" s="1" t="s">
        <v>3336</v>
      </c>
      <c r="F223" s="5">
        <v>1.1999999999999999E-3</v>
      </c>
      <c r="G223" s="5">
        <v>32.9</v>
      </c>
      <c r="H223" s="5">
        <v>1.4E-2</v>
      </c>
      <c r="I223" s="70">
        <v>781.56299999999999</v>
      </c>
      <c r="J223" s="5">
        <v>1.39E-3</v>
      </c>
      <c r="K223" s="85">
        <v>0.35599999999999998</v>
      </c>
      <c r="L223" s="70">
        <v>767.72900000000004</v>
      </c>
      <c r="M223" s="70">
        <v>435192.07199999999</v>
      </c>
      <c r="N223" s="85">
        <v>1.3859999999999999</v>
      </c>
      <c r="O223" s="5">
        <v>0.14699999999999999</v>
      </c>
      <c r="P223" s="5">
        <v>8.5000000000000006E-2</v>
      </c>
      <c r="Q223" s="85">
        <v>9.9090000000000007</v>
      </c>
      <c r="R223" s="3">
        <v>0.129</v>
      </c>
      <c r="S223" s="85">
        <v>1.504</v>
      </c>
      <c r="T223" s="85">
        <v>2.5299999999999998</v>
      </c>
      <c r="U223" s="3">
        <v>0.83</v>
      </c>
      <c r="V223" s="85">
        <v>12.654999999999999</v>
      </c>
      <c r="W223" s="85">
        <v>4.4480000000000004</v>
      </c>
      <c r="X223" s="70">
        <v>56.472000000000001</v>
      </c>
      <c r="Y223" s="85">
        <v>23.32</v>
      </c>
      <c r="Z223" s="70">
        <v>122.676</v>
      </c>
      <c r="AA223" s="70">
        <v>28.52</v>
      </c>
      <c r="AB223" s="70">
        <v>298.42700000000002</v>
      </c>
      <c r="AC223" s="70">
        <v>67.875</v>
      </c>
      <c r="AD223" s="70">
        <v>8365.5450000000001</v>
      </c>
      <c r="AE223" s="3">
        <v>0.623</v>
      </c>
      <c r="AF223" s="70">
        <v>150.584</v>
      </c>
      <c r="AG223" s="70">
        <v>255.29499999999999</v>
      </c>
    </row>
    <row r="224" spans="1:33" x14ac:dyDescent="0.25">
      <c r="A224" s="1" t="s">
        <v>1567</v>
      </c>
      <c r="B224" s="1" t="s">
        <v>199</v>
      </c>
      <c r="C224" s="1" t="s">
        <v>2997</v>
      </c>
      <c r="D224" s="1" t="s">
        <v>3337</v>
      </c>
      <c r="F224" s="5">
        <v>2.1199999999999999E-3</v>
      </c>
      <c r="G224" s="5">
        <v>32.9</v>
      </c>
      <c r="H224" s="5">
        <v>1.2E-2</v>
      </c>
      <c r="I224" s="70">
        <v>805.66399999999999</v>
      </c>
      <c r="J224" s="5">
        <v>2.2200000000000002E-3</v>
      </c>
      <c r="K224" s="85">
        <v>0.28599999999999998</v>
      </c>
      <c r="L224" s="70">
        <v>537.67499999999995</v>
      </c>
      <c r="M224" s="70">
        <v>449698.04499999998</v>
      </c>
      <c r="N224" s="85">
        <v>0.308</v>
      </c>
      <c r="O224" s="5" t="s">
        <v>3051</v>
      </c>
      <c r="P224" s="5">
        <v>1.4999999999999999E-2</v>
      </c>
      <c r="Q224" s="85">
        <v>6.702</v>
      </c>
      <c r="R224" s="3">
        <v>5.1999999999999998E-2</v>
      </c>
      <c r="S224" s="85">
        <v>0.79200000000000004</v>
      </c>
      <c r="T224" s="85">
        <v>1.855</v>
      </c>
      <c r="U224" s="3">
        <v>0.874</v>
      </c>
      <c r="V224" s="85">
        <v>9.1129999999999995</v>
      </c>
      <c r="W224" s="85">
        <v>3.1</v>
      </c>
      <c r="X224" s="70">
        <v>40.276000000000003</v>
      </c>
      <c r="Y224" s="85">
        <v>16.937000000000001</v>
      </c>
      <c r="Z224" s="70">
        <v>90.052000000000007</v>
      </c>
      <c r="AA224" s="70">
        <v>20.975999999999999</v>
      </c>
      <c r="AB224" s="70">
        <v>220.36</v>
      </c>
      <c r="AC224" s="70">
        <v>51.27</v>
      </c>
      <c r="AD224" s="70">
        <v>7820.45</v>
      </c>
      <c r="AE224" s="3">
        <v>0.28499999999999998</v>
      </c>
      <c r="AF224" s="70">
        <v>36.344000000000001</v>
      </c>
      <c r="AG224" s="70">
        <v>54.927</v>
      </c>
    </row>
    <row r="225" spans="1:33" x14ac:dyDescent="0.25">
      <c r="A225" s="1" t="s">
        <v>1567</v>
      </c>
      <c r="B225" s="1" t="s">
        <v>199</v>
      </c>
      <c r="C225" s="1" t="s">
        <v>3043</v>
      </c>
      <c r="D225" s="1" t="s">
        <v>3338</v>
      </c>
      <c r="F225" s="5">
        <v>2.1000000000000001E-4</v>
      </c>
      <c r="G225" s="5">
        <v>32.9</v>
      </c>
      <c r="H225" s="5">
        <v>2.5999999999999999E-2</v>
      </c>
      <c r="I225" s="70">
        <v>798.73699999999997</v>
      </c>
      <c r="J225" s="5">
        <v>8.8999999999999995E-4</v>
      </c>
      <c r="K225" s="85">
        <v>0.41599999999999998</v>
      </c>
      <c r="L225" s="70">
        <v>1051.355</v>
      </c>
      <c r="M225" s="70">
        <v>434392.80800000002</v>
      </c>
      <c r="N225" s="85">
        <v>2.4350000000000001</v>
      </c>
      <c r="O225" s="5" t="s">
        <v>3339</v>
      </c>
      <c r="P225" s="5">
        <v>9.7000000000000003E-2</v>
      </c>
      <c r="Q225" s="85">
        <v>17.693999999999999</v>
      </c>
      <c r="R225" s="3">
        <v>7.3999999999999996E-2</v>
      </c>
      <c r="S225" s="85">
        <v>1.0449999999999999</v>
      </c>
      <c r="T225" s="85">
        <v>2.1240000000000001</v>
      </c>
      <c r="U225" s="3">
        <v>0.67500000000000004</v>
      </c>
      <c r="V225" s="85">
        <v>14.108000000000001</v>
      </c>
      <c r="W225" s="85">
        <v>5.3650000000000002</v>
      </c>
      <c r="X225" s="70">
        <v>72.427999999999997</v>
      </c>
      <c r="Y225" s="85">
        <v>31.93</v>
      </c>
      <c r="Z225" s="70">
        <v>172.959</v>
      </c>
      <c r="AA225" s="70">
        <v>40.515999999999998</v>
      </c>
      <c r="AB225" s="70">
        <v>425.745</v>
      </c>
      <c r="AC225" s="70">
        <v>95.245999999999995</v>
      </c>
      <c r="AD225" s="70">
        <v>9182.35</v>
      </c>
      <c r="AE225" s="3">
        <v>1.0669999999999999</v>
      </c>
      <c r="AF225" s="70">
        <v>146.84100000000001</v>
      </c>
      <c r="AG225" s="70">
        <v>259.95999999999998</v>
      </c>
    </row>
    <row r="226" spans="1:33" x14ac:dyDescent="0.25">
      <c r="A226" s="1" t="s">
        <v>1567</v>
      </c>
      <c r="B226" s="1" t="s">
        <v>199</v>
      </c>
      <c r="C226" s="1" t="s">
        <v>3000</v>
      </c>
      <c r="D226" s="14" t="s">
        <v>3340</v>
      </c>
      <c r="F226" s="5">
        <v>0.70547000000000004</v>
      </c>
      <c r="G226" s="5">
        <v>32.9</v>
      </c>
      <c r="H226" s="5">
        <v>9.2999999999999999E-2</v>
      </c>
      <c r="I226" s="70">
        <v>681.91899999999998</v>
      </c>
      <c r="J226" s="5">
        <v>1.1520000000000001E-2</v>
      </c>
      <c r="K226" s="89">
        <v>8.2100000000000009</v>
      </c>
      <c r="L226" s="70">
        <v>754.39099999999996</v>
      </c>
      <c r="M226" s="70">
        <v>358342.31699999998</v>
      </c>
      <c r="N226" s="85">
        <v>0.78200000000000003</v>
      </c>
      <c r="O226" s="88">
        <v>31.756</v>
      </c>
      <c r="P226" s="5">
        <v>1.6579999999999999</v>
      </c>
      <c r="Q226" s="85">
        <v>18.858000000000001</v>
      </c>
      <c r="R226" s="3">
        <v>0.63700000000000001</v>
      </c>
      <c r="S226" s="85">
        <v>3.4</v>
      </c>
      <c r="T226" s="85">
        <v>3.5880000000000001</v>
      </c>
      <c r="U226" s="3">
        <v>1.393</v>
      </c>
      <c r="V226" s="85">
        <v>19.753</v>
      </c>
      <c r="W226" s="85">
        <v>6.0940000000000003</v>
      </c>
      <c r="X226" s="70">
        <v>70.043000000000006</v>
      </c>
      <c r="Y226" s="85">
        <v>25.478999999999999</v>
      </c>
      <c r="Z226" s="70">
        <v>117.37</v>
      </c>
      <c r="AA226" s="70">
        <v>23.544</v>
      </c>
      <c r="AB226" s="70">
        <v>212.893</v>
      </c>
      <c r="AC226" s="70">
        <v>43.451000000000001</v>
      </c>
      <c r="AD226" s="70">
        <v>6545.67</v>
      </c>
      <c r="AE226" s="3">
        <v>0.22600000000000001</v>
      </c>
      <c r="AF226" s="70">
        <v>37.161999999999999</v>
      </c>
      <c r="AG226" s="70">
        <v>60.247</v>
      </c>
    </row>
    <row r="227" spans="1:33" x14ac:dyDescent="0.25">
      <c r="A227" s="1" t="s">
        <v>1567</v>
      </c>
      <c r="B227" s="1" t="s">
        <v>199</v>
      </c>
      <c r="C227" s="1" t="s">
        <v>3045</v>
      </c>
      <c r="D227" s="1" t="s">
        <v>3341</v>
      </c>
      <c r="F227" s="5">
        <v>2.1900000000000001E-3</v>
      </c>
      <c r="G227" s="5">
        <v>32.9</v>
      </c>
      <c r="H227" s="5">
        <v>1.4E-2</v>
      </c>
      <c r="I227" s="70">
        <v>770.08699999999999</v>
      </c>
      <c r="J227" s="5">
        <v>1.2600000000000001E-3</v>
      </c>
      <c r="K227" s="85">
        <v>0.436</v>
      </c>
      <c r="L227" s="70">
        <v>1579.4290000000001</v>
      </c>
      <c r="M227" s="70">
        <v>428459.95</v>
      </c>
      <c r="N227" s="85">
        <v>3.3889999999999998</v>
      </c>
      <c r="O227" s="5">
        <v>0.20599999999999999</v>
      </c>
      <c r="P227" s="5">
        <v>1.7000000000000001E-2</v>
      </c>
      <c r="Q227" s="85">
        <v>55.168999999999997</v>
      </c>
      <c r="R227" s="3">
        <v>0.10299999999999999</v>
      </c>
      <c r="S227" s="85">
        <v>2.0680000000000001</v>
      </c>
      <c r="T227" s="85">
        <v>4.7919999999999998</v>
      </c>
      <c r="U227" s="3">
        <v>2.2519999999999998</v>
      </c>
      <c r="V227" s="85">
        <v>28.753</v>
      </c>
      <c r="W227" s="85">
        <v>9.8770000000000007</v>
      </c>
      <c r="X227" s="70">
        <v>122.85299999999999</v>
      </c>
      <c r="Y227" s="85">
        <v>49.524999999999999</v>
      </c>
      <c r="Z227" s="70">
        <v>250.68600000000001</v>
      </c>
      <c r="AA227" s="70">
        <v>55.844000000000001</v>
      </c>
      <c r="AB227" s="70">
        <v>558.21</v>
      </c>
      <c r="AC227" s="70">
        <v>119.542</v>
      </c>
      <c r="AD227" s="70">
        <v>7744.0209999999997</v>
      </c>
      <c r="AE227" s="3">
        <v>1.2370000000000001</v>
      </c>
      <c r="AF227" s="70">
        <v>615.30700000000002</v>
      </c>
      <c r="AG227" s="70">
        <v>487.99099999999999</v>
      </c>
    </row>
    <row r="228" spans="1:33" x14ac:dyDescent="0.25">
      <c r="A228" s="1" t="s">
        <v>1567</v>
      </c>
      <c r="B228" s="1" t="s">
        <v>199</v>
      </c>
      <c r="C228" s="1" t="s">
        <v>3227</v>
      </c>
      <c r="D228" s="1" t="s">
        <v>3342</v>
      </c>
      <c r="F228" s="5">
        <v>1.9000000000000001E-4</v>
      </c>
      <c r="G228" s="5">
        <v>32.9</v>
      </c>
      <c r="H228" s="5">
        <v>1.0999999999999999E-2</v>
      </c>
      <c r="I228" s="70">
        <v>762.29200000000003</v>
      </c>
      <c r="J228" s="5">
        <v>8.4000000000000003E-4</v>
      </c>
      <c r="K228" s="85">
        <v>0.24299999999999999</v>
      </c>
      <c r="L228" s="70">
        <v>530.54399999999998</v>
      </c>
      <c r="M228" s="70">
        <v>440539.51400000002</v>
      </c>
      <c r="N228" s="85">
        <v>0.77900000000000003</v>
      </c>
      <c r="O228" s="5" t="s">
        <v>3184</v>
      </c>
      <c r="P228" s="5">
        <v>4.0000000000000001E-3</v>
      </c>
      <c r="Q228" s="85">
        <v>8.907</v>
      </c>
      <c r="R228" s="3">
        <v>3.2000000000000001E-2</v>
      </c>
      <c r="S228" s="85">
        <v>0.47399999999999998</v>
      </c>
      <c r="T228" s="85">
        <v>1.1539999999999999</v>
      </c>
      <c r="U228" s="3">
        <v>0.41499999999999998</v>
      </c>
      <c r="V228" s="85">
        <v>6.92</v>
      </c>
      <c r="W228" s="85">
        <v>2.69</v>
      </c>
      <c r="X228" s="70">
        <v>36.097000000000001</v>
      </c>
      <c r="Y228" s="85">
        <v>16.094000000000001</v>
      </c>
      <c r="Z228" s="70">
        <v>90.614999999999995</v>
      </c>
      <c r="AA228" s="70">
        <v>21.847999999999999</v>
      </c>
      <c r="AB228" s="70">
        <v>242.971</v>
      </c>
      <c r="AC228" s="70">
        <v>57.302</v>
      </c>
      <c r="AD228" s="70">
        <v>9311.8410000000003</v>
      </c>
      <c r="AE228" s="3">
        <v>0.65400000000000003</v>
      </c>
      <c r="AF228" s="70">
        <v>163.89699999999999</v>
      </c>
      <c r="AG228" s="70">
        <v>297.28500000000003</v>
      </c>
    </row>
    <row r="229" spans="1:33" x14ac:dyDescent="0.25">
      <c r="A229" s="1" t="s">
        <v>1567</v>
      </c>
      <c r="B229" s="1" t="s">
        <v>199</v>
      </c>
      <c r="C229" s="1" t="s">
        <v>3005</v>
      </c>
      <c r="D229" s="14" t="s">
        <v>3343</v>
      </c>
      <c r="F229" s="5">
        <v>0.13408999999999999</v>
      </c>
      <c r="G229" s="5">
        <v>32.9</v>
      </c>
      <c r="H229" s="5">
        <v>7.9000000000000001E-2</v>
      </c>
      <c r="I229" s="70">
        <v>813.02099999999996</v>
      </c>
      <c r="J229" s="5">
        <v>5.4559999999999997E-2</v>
      </c>
      <c r="K229" s="89">
        <v>1.798</v>
      </c>
      <c r="L229" s="70">
        <v>1460.5640000000001</v>
      </c>
      <c r="M229" s="70">
        <v>414844.30099999998</v>
      </c>
      <c r="N229" s="85">
        <v>12.55</v>
      </c>
      <c r="O229" s="88">
        <v>5.984</v>
      </c>
      <c r="P229" s="5">
        <v>1.379</v>
      </c>
      <c r="Q229" s="85">
        <v>29.48</v>
      </c>
      <c r="R229" s="3">
        <v>0.49099999999999999</v>
      </c>
      <c r="S229" s="85">
        <v>2.9049999999999998</v>
      </c>
      <c r="T229" s="85">
        <v>3.51</v>
      </c>
      <c r="U229" s="3">
        <v>1.085</v>
      </c>
      <c r="V229" s="85">
        <v>19.747</v>
      </c>
      <c r="W229" s="85">
        <v>7.548</v>
      </c>
      <c r="X229" s="70">
        <v>103.411</v>
      </c>
      <c r="Y229" s="85">
        <v>45.215000000000003</v>
      </c>
      <c r="Z229" s="70">
        <v>239.92099999999999</v>
      </c>
      <c r="AA229" s="70">
        <v>54.834000000000003</v>
      </c>
      <c r="AB229" s="70">
        <v>566.06500000000005</v>
      </c>
      <c r="AC229" s="70">
        <v>124.008</v>
      </c>
      <c r="AD229" s="70">
        <v>8212.6080000000002</v>
      </c>
      <c r="AE229" s="3">
        <v>2.1259999999999999</v>
      </c>
      <c r="AF229" s="70">
        <v>307.88900000000001</v>
      </c>
      <c r="AG229" s="70">
        <v>443.90699999999998</v>
      </c>
    </row>
    <row r="230" spans="1:33" x14ac:dyDescent="0.25">
      <c r="A230" s="1" t="s">
        <v>1567</v>
      </c>
      <c r="B230" s="1" t="s">
        <v>199</v>
      </c>
      <c r="C230" s="1" t="s">
        <v>3130</v>
      </c>
      <c r="D230" s="1" t="s">
        <v>3344</v>
      </c>
      <c r="F230" s="5">
        <v>4.6000000000000001E-4</v>
      </c>
      <c r="G230" s="5">
        <v>32.9</v>
      </c>
      <c r="H230" s="5">
        <v>1.6E-2</v>
      </c>
      <c r="I230" s="70">
        <v>784.178</v>
      </c>
      <c r="J230" s="5">
        <v>1.5100000000000001E-3</v>
      </c>
      <c r="K230" s="85">
        <v>0.317</v>
      </c>
      <c r="L230" s="70">
        <v>832.35</v>
      </c>
      <c r="M230" s="70">
        <v>433587.72200000001</v>
      </c>
      <c r="N230" s="85">
        <v>1.595</v>
      </c>
      <c r="O230" s="5" t="s">
        <v>3042</v>
      </c>
      <c r="P230" s="5">
        <v>4.4999999999999998E-2</v>
      </c>
      <c r="Q230" s="85">
        <v>9.6530000000000005</v>
      </c>
      <c r="R230" s="3">
        <v>5.0999999999999997E-2</v>
      </c>
      <c r="S230" s="85">
        <v>0.84799999999999998</v>
      </c>
      <c r="T230" s="85">
        <v>1.87</v>
      </c>
      <c r="U230" s="3">
        <v>0.55700000000000005</v>
      </c>
      <c r="V230" s="85">
        <v>12.037000000000001</v>
      </c>
      <c r="W230" s="85">
        <v>4.54</v>
      </c>
      <c r="X230" s="70">
        <v>60.999000000000002</v>
      </c>
      <c r="Y230" s="85">
        <v>26.068000000000001</v>
      </c>
      <c r="Z230" s="70">
        <v>136.29599999999999</v>
      </c>
      <c r="AA230" s="70">
        <v>30.818000000000001</v>
      </c>
      <c r="AB230" s="70">
        <v>309.31599999999997</v>
      </c>
      <c r="AC230" s="70">
        <v>67.165000000000006</v>
      </c>
      <c r="AD230" s="70">
        <v>8715.2739999999994</v>
      </c>
      <c r="AE230" s="3">
        <v>0.67400000000000004</v>
      </c>
      <c r="AF230" s="70">
        <v>122.563</v>
      </c>
      <c r="AG230" s="70">
        <v>197.49</v>
      </c>
    </row>
    <row r="231" spans="1:33" x14ac:dyDescent="0.25">
      <c r="A231" s="1" t="s">
        <v>1567</v>
      </c>
      <c r="B231" s="1" t="s">
        <v>199</v>
      </c>
      <c r="C231" s="1" t="s">
        <v>3288</v>
      </c>
      <c r="D231" s="1" t="s">
        <v>3345</v>
      </c>
      <c r="F231" s="5" t="s">
        <v>3013</v>
      </c>
      <c r="G231" s="5">
        <v>32.9</v>
      </c>
      <c r="H231" s="5">
        <v>7.0999999999999994E-2</v>
      </c>
      <c r="I231" s="70">
        <v>947.94399999999996</v>
      </c>
      <c r="J231" s="5">
        <v>9.3000000000000005E-4</v>
      </c>
      <c r="K231" s="85">
        <v>0.94199999999999995</v>
      </c>
      <c r="L231" s="70">
        <v>1259.059</v>
      </c>
      <c r="M231" s="70">
        <v>492970.50300000003</v>
      </c>
      <c r="N231" s="85">
        <v>3.3290000000000002</v>
      </c>
      <c r="O231" s="5" t="s">
        <v>3215</v>
      </c>
      <c r="P231" s="5">
        <v>1.726</v>
      </c>
      <c r="Q231" s="85">
        <v>20.593</v>
      </c>
      <c r="R231" s="3">
        <v>0.56399999999999995</v>
      </c>
      <c r="S231" s="85">
        <v>3.1920000000000002</v>
      </c>
      <c r="T231" s="85">
        <v>2.944</v>
      </c>
      <c r="U231" s="3">
        <v>0.74099999999999999</v>
      </c>
      <c r="V231" s="85">
        <v>17.863</v>
      </c>
      <c r="W231" s="85">
        <v>6.5179999999999998</v>
      </c>
      <c r="X231" s="70">
        <v>89.341999999999999</v>
      </c>
      <c r="Y231" s="85">
        <v>39.130000000000003</v>
      </c>
      <c r="Z231" s="70">
        <v>209.399</v>
      </c>
      <c r="AA231" s="70">
        <v>48.5</v>
      </c>
      <c r="AB231" s="70">
        <v>499.70699999999999</v>
      </c>
      <c r="AC231" s="70">
        <v>110.663</v>
      </c>
      <c r="AD231" s="70">
        <v>9883.2340000000004</v>
      </c>
      <c r="AE231" s="3">
        <v>1.3520000000000001</v>
      </c>
      <c r="AF231" s="70">
        <v>221.87100000000001</v>
      </c>
      <c r="AG231" s="70">
        <v>430.91699999999997</v>
      </c>
    </row>
    <row r="232" spans="1:33" x14ac:dyDescent="0.25">
      <c r="A232" s="1" t="s">
        <v>1567</v>
      </c>
      <c r="B232" s="1" t="s">
        <v>199</v>
      </c>
      <c r="C232" s="1" t="s">
        <v>3053</v>
      </c>
      <c r="D232" s="1" t="s">
        <v>3346</v>
      </c>
      <c r="F232" s="5" t="s">
        <v>3013</v>
      </c>
      <c r="G232" s="5">
        <v>32.9</v>
      </c>
      <c r="H232" s="5">
        <v>1.7999999999999999E-2</v>
      </c>
      <c r="I232" s="70">
        <v>788.72299999999996</v>
      </c>
      <c r="J232" s="5">
        <v>6.6E-4</v>
      </c>
      <c r="K232" s="85">
        <v>0.224</v>
      </c>
      <c r="L232" s="70">
        <v>580.69399999999996</v>
      </c>
      <c r="M232" s="70">
        <v>455279.60800000001</v>
      </c>
      <c r="N232" s="85">
        <v>1.0620000000000001</v>
      </c>
      <c r="O232" s="5" t="s">
        <v>3339</v>
      </c>
      <c r="P232" s="5">
        <v>3.0000000000000001E-3</v>
      </c>
      <c r="Q232" s="85">
        <v>10.195</v>
      </c>
      <c r="R232" s="3">
        <v>0.03</v>
      </c>
      <c r="S232" s="85">
        <v>0.58199999999999996</v>
      </c>
      <c r="T232" s="85">
        <v>1.351</v>
      </c>
      <c r="U232" s="3">
        <v>0.374</v>
      </c>
      <c r="V232" s="85">
        <v>8.8000000000000007</v>
      </c>
      <c r="W232" s="85">
        <v>3.2989999999999999</v>
      </c>
      <c r="X232" s="70">
        <v>43.051000000000002</v>
      </c>
      <c r="Y232" s="85">
        <v>18.539000000000001</v>
      </c>
      <c r="Z232" s="70">
        <v>96.361999999999995</v>
      </c>
      <c r="AA232" s="70">
        <v>22.007000000000001</v>
      </c>
      <c r="AB232" s="70">
        <v>227.46700000000001</v>
      </c>
      <c r="AC232" s="70">
        <v>49.485999999999997</v>
      </c>
      <c r="AD232" s="70">
        <v>10002.112999999999</v>
      </c>
      <c r="AE232" s="3">
        <v>0.67600000000000005</v>
      </c>
      <c r="AF232" s="70">
        <v>125.91500000000001</v>
      </c>
      <c r="AG232" s="70">
        <v>250.85400000000001</v>
      </c>
    </row>
    <row r="233" spans="1:33" x14ac:dyDescent="0.25">
      <c r="A233" s="1" t="s">
        <v>1567</v>
      </c>
      <c r="B233" s="1" t="s">
        <v>199</v>
      </c>
      <c r="C233" s="1" t="s">
        <v>3057</v>
      </c>
      <c r="D233" s="1" t="s">
        <v>3347</v>
      </c>
      <c r="F233" s="5">
        <v>8.8999999999999995E-4</v>
      </c>
      <c r="G233" s="5">
        <v>32.9</v>
      </c>
      <c r="H233" s="5">
        <v>0.02</v>
      </c>
      <c r="I233" s="70">
        <v>760.48299999999995</v>
      </c>
      <c r="J233" s="5">
        <v>6.0999999999999997E-4</v>
      </c>
      <c r="K233" s="85">
        <v>0.34399999999999997</v>
      </c>
      <c r="L233" s="70">
        <v>734.19899999999996</v>
      </c>
      <c r="M233" s="70">
        <v>433332.10100000002</v>
      </c>
      <c r="N233" s="85">
        <v>2.0710000000000002</v>
      </c>
      <c r="O233" s="5">
        <v>0.17699999999999999</v>
      </c>
      <c r="P233" s="5">
        <v>7.5999999999999998E-2</v>
      </c>
      <c r="Q233" s="85">
        <v>13.696999999999999</v>
      </c>
      <c r="R233" s="3">
        <v>4.3999999999999997E-2</v>
      </c>
      <c r="S233" s="85">
        <v>0.63600000000000001</v>
      </c>
      <c r="T233" s="85">
        <v>1.425</v>
      </c>
      <c r="U233" s="3">
        <v>0.40500000000000003</v>
      </c>
      <c r="V233" s="85">
        <v>9.407</v>
      </c>
      <c r="W233" s="85">
        <v>3.65</v>
      </c>
      <c r="X233" s="70">
        <v>49.856999999999999</v>
      </c>
      <c r="Y233" s="85">
        <v>22.145</v>
      </c>
      <c r="Z233" s="70">
        <v>122.47199999999999</v>
      </c>
      <c r="AA233" s="70">
        <v>29.361000000000001</v>
      </c>
      <c r="AB233" s="70">
        <v>321.40899999999999</v>
      </c>
      <c r="AC233" s="70">
        <v>73.692999999999998</v>
      </c>
      <c r="AD233" s="70">
        <v>10055.438</v>
      </c>
      <c r="AE233" s="3">
        <v>1.167</v>
      </c>
      <c r="AF233" s="70">
        <v>223.55600000000001</v>
      </c>
      <c r="AG233" s="70">
        <v>409.36</v>
      </c>
    </row>
    <row r="234" spans="1:33" x14ac:dyDescent="0.25">
      <c r="A234" s="1" t="s">
        <v>1567</v>
      </c>
      <c r="B234" s="1" t="s">
        <v>199</v>
      </c>
      <c r="C234" s="1" t="s">
        <v>3095</v>
      </c>
      <c r="D234" s="1" t="s">
        <v>3348</v>
      </c>
      <c r="F234" s="5">
        <v>1.9000000000000001E-4</v>
      </c>
      <c r="G234" s="5">
        <v>32.9</v>
      </c>
      <c r="H234" s="5">
        <v>1.4999999999999999E-2</v>
      </c>
      <c r="I234" s="70">
        <v>831.33699999999999</v>
      </c>
      <c r="J234" s="5">
        <v>8.7000000000000001E-4</v>
      </c>
      <c r="K234" s="85">
        <v>0.34799999999999998</v>
      </c>
      <c r="L234" s="70">
        <v>863.20500000000004</v>
      </c>
      <c r="M234" s="70">
        <v>467053.89399999997</v>
      </c>
      <c r="N234" s="85">
        <v>1.4470000000000001</v>
      </c>
      <c r="O234" s="5" t="s">
        <v>3059</v>
      </c>
      <c r="P234" s="5">
        <v>6.0000000000000001E-3</v>
      </c>
      <c r="Q234" s="85">
        <v>10.779</v>
      </c>
      <c r="R234" s="3">
        <v>4.5999999999999999E-2</v>
      </c>
      <c r="S234" s="85">
        <v>0.76100000000000001</v>
      </c>
      <c r="T234" s="85">
        <v>1.8919999999999999</v>
      </c>
      <c r="U234" s="3">
        <v>0.60599999999999998</v>
      </c>
      <c r="V234" s="85">
        <v>10.984</v>
      </c>
      <c r="W234" s="85">
        <v>4.2969999999999997</v>
      </c>
      <c r="X234" s="70">
        <v>59.076999999999998</v>
      </c>
      <c r="Y234" s="85">
        <v>25.873000000000001</v>
      </c>
      <c r="Z234" s="70">
        <v>140.607</v>
      </c>
      <c r="AA234" s="70">
        <v>33.578000000000003</v>
      </c>
      <c r="AB234" s="70">
        <v>358.137</v>
      </c>
      <c r="AC234" s="70">
        <v>82.2</v>
      </c>
      <c r="AD234" s="70">
        <v>9574.5229999999992</v>
      </c>
      <c r="AE234" s="3">
        <v>0.82599999999999996</v>
      </c>
      <c r="AF234" s="70">
        <v>182.55699999999999</v>
      </c>
      <c r="AG234" s="70">
        <v>352.45600000000002</v>
      </c>
    </row>
    <row r="235" spans="1:33" x14ac:dyDescent="0.25">
      <c r="X235" s="85"/>
    </row>
  </sheetData>
  <mergeCells count="1">
    <mergeCell ref="A1:AG2"/>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T1 18-16O All Data</vt:lpstr>
      <vt:lpstr>T2 18-16O Unknowns</vt:lpstr>
      <vt:lpstr>T3 U-Pb GJ1</vt:lpstr>
      <vt:lpstr>T4 U-Pb Plešovice </vt:lpstr>
      <vt:lpstr>T5 U-Pb CASP</vt:lpstr>
      <vt:lpstr>T6 Lu-Hf Standard Eval.</vt:lpstr>
      <vt:lpstr>T7 Lu-Hf CASP</vt:lpstr>
      <vt:lpstr>T8 Initial Hf CASP</vt:lpstr>
      <vt:lpstr>T9 Trace Elements All Data</vt:lpstr>
      <vt:lpstr>T10 Trace Elements Filtered</vt:lpstr>
    </vt:vector>
  </TitlesOfParts>
  <Company>UNIL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Lee Foley</dc:creator>
  <cp:lastModifiedBy>Foley, Michelle Lee - (michellefoley)</cp:lastModifiedBy>
  <dcterms:created xsi:type="dcterms:W3CDTF">2022-06-10T13:23:30Z</dcterms:created>
  <dcterms:modified xsi:type="dcterms:W3CDTF">2023-09-28T18:44:37Z</dcterms:modified>
</cp:coreProperties>
</file>