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Szabi\Doc\cikkek\2022_Ciomadul_preeruption\Final_20231009\"/>
    </mc:Choice>
  </mc:AlternateContent>
  <bookViews>
    <workbookView xWindow="0" yWindow="0" windowWidth="18552" windowHeight="6576" tabRatio="495"/>
  </bookViews>
  <sheets>
    <sheet name="Note" sheetId="10" r:id="rId1"/>
    <sheet name="Plagioclase" sheetId="1" r:id="rId2"/>
    <sheet name="Amphibole" sheetId="2" r:id="rId3"/>
    <sheet name="Fe-Ti oxide" sheetId="9" r:id="rId4"/>
    <sheet name="Zircon" sheetId="4" r:id="rId5"/>
    <sheet name="Titanite" sheetId="6" r:id="rId6"/>
    <sheet name="Glass" sheetId="7" r:id="rId7"/>
    <sheet name="References" sheetId="8" r:id="rId8"/>
  </sheets>
  <definedNames>
    <definedName name="_xlnm._FilterDatabase" localSheetId="2" hidden="1">Amphibole!$A$2:$BL$306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4" i="2" l="1"/>
  <c r="X5" i="2"/>
  <c r="X6" i="2"/>
  <c r="X7"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BA163" i="2"/>
  <c r="BD163" i="2" s="1"/>
  <c r="BB163" i="2"/>
  <c r="CO163" i="2"/>
  <c r="X164" i="2"/>
  <c r="X165" i="2"/>
  <c r="X166" i="2"/>
  <c r="X167" i="2"/>
  <c r="X168" i="2"/>
  <c r="BA168" i="2"/>
  <c r="BD168" i="2" s="1"/>
  <c r="BB168" i="2"/>
  <c r="CO168" i="2"/>
  <c r="X169" i="2"/>
  <c r="X170" i="2"/>
  <c r="X171" i="2"/>
  <c r="BA171" i="2"/>
  <c r="BD171" i="2" s="1"/>
  <c r="BB171" i="2"/>
  <c r="CO171" i="2"/>
  <c r="X172" i="2"/>
  <c r="BA172" i="2"/>
  <c r="BD172" i="2" s="1"/>
  <c r="BB172" i="2"/>
  <c r="CO172" i="2"/>
  <c r="X173" i="2"/>
  <c r="X174" i="2"/>
  <c r="X175" i="2"/>
  <c r="X176" i="2"/>
  <c r="BA176" i="2"/>
  <c r="BD176" i="2" s="1"/>
  <c r="BB176" i="2"/>
  <c r="CO176" i="2"/>
  <c r="X177" i="2"/>
  <c r="X178" i="2"/>
  <c r="X179" i="2"/>
  <c r="X180" i="2"/>
  <c r="BA180" i="2"/>
  <c r="BD180" i="2" s="1"/>
  <c r="BB180" i="2"/>
  <c r="CO180" i="2"/>
  <c r="X181" i="2"/>
  <c r="X182" i="2"/>
  <c r="X183" i="2"/>
  <c r="X184" i="2"/>
  <c r="X185" i="2"/>
  <c r="X186" i="2"/>
  <c r="BA186" i="2"/>
  <c r="BD186" i="2" s="1"/>
  <c r="BB186" i="2"/>
  <c r="CO186" i="2"/>
  <c r="X187" i="2"/>
  <c r="X188" i="2"/>
  <c r="X189" i="2"/>
  <c r="BA189" i="2"/>
  <c r="BD189" i="2" s="1"/>
  <c r="BB189" i="2"/>
  <c r="CO189" i="2"/>
  <c r="X190" i="2"/>
  <c r="X191" i="2"/>
  <c r="X192" i="2"/>
  <c r="BA192" i="2"/>
  <c r="BD192" i="2" s="1"/>
  <c r="BB192" i="2"/>
  <c r="CO192" i="2"/>
  <c r="X193" i="2"/>
  <c r="X194" i="2"/>
  <c r="X195" i="2"/>
  <c r="X196" i="2"/>
  <c r="X197" i="2"/>
  <c r="X198" i="2"/>
  <c r="X199" i="2"/>
  <c r="X200" i="2"/>
  <c r="BA200" i="2"/>
  <c r="BD200" i="2" s="1"/>
  <c r="BB200" i="2"/>
  <c r="CO200" i="2"/>
  <c r="X201" i="2"/>
  <c r="BA201" i="2"/>
  <c r="BD201" i="2" s="1"/>
  <c r="BB201" i="2"/>
  <c r="CO201" i="2"/>
  <c r="X202" i="2"/>
  <c r="BA202" i="2"/>
  <c r="BD202" i="2" s="1"/>
  <c r="BB202" i="2"/>
  <c r="CO202" i="2"/>
  <c r="X203" i="2"/>
  <c r="BA203" i="2"/>
  <c r="BD203" i="2" s="1"/>
  <c r="BB203" i="2"/>
  <c r="CO203" i="2"/>
  <c r="X204" i="2"/>
  <c r="X205" i="2"/>
  <c r="X206" i="2"/>
  <c r="X207" i="2"/>
  <c r="X208" i="2"/>
  <c r="X209" i="2"/>
  <c r="X210" i="2"/>
  <c r="X211" i="2"/>
  <c r="X212" i="2"/>
  <c r="BA212" i="2"/>
  <c r="BD212" i="2" s="1"/>
  <c r="BB212" i="2"/>
  <c r="CO212" i="2"/>
  <c r="X213" i="2"/>
  <c r="X214" i="2"/>
  <c r="X215" i="2"/>
  <c r="X216" i="2"/>
  <c r="BA216" i="2"/>
  <c r="BD216" i="2" s="1"/>
  <c r="BB216" i="2"/>
  <c r="CO216" i="2"/>
  <c r="X217" i="2"/>
  <c r="X218" i="2"/>
  <c r="X219" i="2"/>
  <c r="BA219" i="2"/>
  <c r="BD219" i="2" s="1"/>
  <c r="BB219" i="2"/>
  <c r="CO219" i="2"/>
  <c r="X220" i="2"/>
  <c r="X221" i="2"/>
  <c r="X222" i="2"/>
  <c r="BA222" i="2"/>
  <c r="BD222" i="2" s="1"/>
  <c r="BB222" i="2"/>
  <c r="CO222" i="2"/>
  <c r="X223" i="2"/>
  <c r="X224" i="2"/>
  <c r="BA224" i="2"/>
  <c r="BD224" i="2" s="1"/>
  <c r="BB224" i="2"/>
  <c r="CO224" i="2"/>
  <c r="X225" i="2"/>
  <c r="X226" i="2"/>
  <c r="X227" i="2"/>
  <c r="X228" i="2"/>
  <c r="X229" i="2"/>
  <c r="X230" i="2"/>
  <c r="BA230" i="2"/>
  <c r="BD230" i="2" s="1"/>
  <c r="BB230" i="2"/>
  <c r="CO230" i="2"/>
  <c r="X231" i="2"/>
  <c r="BA231" i="2"/>
  <c r="BD231" i="2" s="1"/>
  <c r="BB231" i="2"/>
  <c r="CO231" i="2"/>
  <c r="X232" i="2"/>
  <c r="BA232" i="2"/>
  <c r="BD232" i="2" s="1"/>
  <c r="BB232" i="2"/>
  <c r="CO232" i="2"/>
  <c r="X233" i="2"/>
  <c r="X234" i="2"/>
  <c r="BA234" i="2"/>
  <c r="BD234" i="2" s="1"/>
  <c r="BB234" i="2"/>
  <c r="CO234" i="2"/>
  <c r="X235" i="2"/>
  <c r="X236" i="2"/>
  <c r="X237" i="2"/>
  <c r="X238" i="2"/>
  <c r="BA238" i="2"/>
  <c r="BD238" i="2" s="1"/>
  <c r="BB238" i="2"/>
  <c r="CO238" i="2"/>
  <c r="X239" i="2"/>
  <c r="X240" i="2"/>
  <c r="BA240" i="2"/>
  <c r="BD240" i="2" s="1"/>
  <c r="BB240" i="2"/>
  <c r="CO240" i="2"/>
  <c r="X241" i="2"/>
  <c r="X242" i="2"/>
  <c r="X243" i="2"/>
  <c r="BA243" i="2"/>
  <c r="BD243" i="2" s="1"/>
  <c r="BB243" i="2"/>
  <c r="CO243" i="2"/>
  <c r="X244" i="2"/>
  <c r="BA244" i="2"/>
  <c r="BD244" i="2" s="1"/>
  <c r="BB244" i="2"/>
  <c r="CO244" i="2"/>
  <c r="X245" i="2"/>
  <c r="X246" i="2"/>
  <c r="X247" i="2"/>
  <c r="BA247" i="2"/>
  <c r="BD247" i="2" s="1"/>
  <c r="BB247" i="2"/>
  <c r="CO247" i="2"/>
  <c r="X248" i="2"/>
  <c r="BA248" i="2"/>
  <c r="BD248" i="2" s="1"/>
  <c r="BB248" i="2"/>
  <c r="CO248" i="2"/>
  <c r="X249" i="2"/>
  <c r="BA249" i="2"/>
  <c r="BD249" i="2" s="1"/>
  <c r="BB249" i="2"/>
  <c r="CO249" i="2"/>
  <c r="X250" i="2"/>
  <c r="X251" i="2"/>
  <c r="AR251" i="2"/>
  <c r="AS251" i="2" s="1"/>
  <c r="X252" i="2"/>
  <c r="AR252" i="2"/>
  <c r="AS252" i="2" s="1"/>
  <c r="X253" i="2"/>
  <c r="AR253" i="2"/>
  <c r="AS253" i="2" s="1"/>
  <c r="X254" i="2"/>
  <c r="AR254" i="2"/>
  <c r="AS254" i="2" s="1"/>
  <c r="X255" i="2"/>
  <c r="X256" i="2"/>
  <c r="AR256" i="2"/>
  <c r="AS256" i="2" s="1"/>
  <c r="X257" i="2"/>
  <c r="AR257" i="2"/>
  <c r="AS257" i="2" s="1"/>
  <c r="X258" i="2"/>
  <c r="AR258" i="2"/>
  <c r="AS258" i="2" s="1"/>
  <c r="X259" i="2"/>
  <c r="X260" i="2"/>
  <c r="X261" i="2"/>
  <c r="AR261" i="2"/>
  <c r="AS261" i="2" s="1"/>
  <c r="X262" i="2"/>
  <c r="AR262" i="2"/>
  <c r="AS262" i="2" s="1"/>
  <c r="X263" i="2"/>
  <c r="AR263" i="2"/>
  <c r="AS263" i="2" s="1"/>
  <c r="X264" i="2"/>
  <c r="AR264" i="2"/>
  <c r="AS264" i="2" s="1"/>
  <c r="X265" i="2"/>
  <c r="AR265" i="2"/>
  <c r="AS265" i="2" s="1"/>
  <c r="X266" i="2"/>
  <c r="AR266" i="2"/>
  <c r="AS266" i="2" s="1"/>
  <c r="X267" i="2"/>
  <c r="AR267" i="2"/>
  <c r="AS267" i="2" s="1"/>
  <c r="X268" i="2"/>
  <c r="AR268" i="2"/>
  <c r="AS268" i="2" s="1"/>
  <c r="X269" i="2"/>
  <c r="AR269" i="2"/>
  <c r="AS269" i="2" s="1"/>
  <c r="X270" i="2"/>
  <c r="X271" i="2"/>
  <c r="AR271" i="2"/>
  <c r="AS271" i="2" s="1"/>
  <c r="X272" i="2"/>
  <c r="AR272" i="2"/>
  <c r="AS272" i="2" s="1"/>
  <c r="X273" i="2"/>
  <c r="AR273" i="2"/>
  <c r="AS273" i="2" s="1"/>
  <c r="X274" i="2"/>
  <c r="X275" i="2"/>
  <c r="AR275" i="2"/>
  <c r="AS275" i="2" s="1"/>
  <c r="X276" i="2"/>
  <c r="AR276" i="2"/>
  <c r="AS276" i="2" s="1"/>
  <c r="X277" i="2"/>
  <c r="AR277" i="2"/>
  <c r="AS277" i="2" s="1"/>
  <c r="X278" i="2"/>
  <c r="AR278" i="2"/>
  <c r="AS278" i="2" s="1"/>
  <c r="X279" i="2"/>
  <c r="X280" i="2"/>
  <c r="AR280" i="2"/>
  <c r="AS280" i="2" s="1"/>
  <c r="X281" i="2"/>
  <c r="X282" i="2"/>
  <c r="AR282" i="2"/>
  <c r="AS282" i="2" s="1"/>
  <c r="X283" i="2"/>
  <c r="AR283" i="2"/>
  <c r="AS283" i="2" s="1"/>
  <c r="X284" i="2"/>
  <c r="X285" i="2"/>
  <c r="X286" i="2"/>
  <c r="AR286" i="2"/>
  <c r="AS286" i="2" s="1"/>
  <c r="X287" i="2"/>
  <c r="X288" i="2"/>
  <c r="X289" i="2"/>
  <c r="X290" i="2"/>
  <c r="AR290" i="2"/>
  <c r="AS290" i="2" s="1"/>
  <c r="X291" i="2"/>
  <c r="AR291" i="2"/>
  <c r="AS291" i="2" s="1"/>
  <c r="X292" i="2"/>
  <c r="AR292" i="2"/>
  <c r="AS292" i="2" s="1"/>
  <c r="X293" i="2"/>
  <c r="X294" i="2"/>
  <c r="AR294" i="2"/>
  <c r="AS294" i="2" s="1"/>
  <c r="X295" i="2"/>
  <c r="X296" i="2"/>
  <c r="X297" i="2"/>
  <c r="X298" i="2"/>
  <c r="X299" i="2"/>
  <c r="X300" i="2"/>
  <c r="X301" i="2"/>
  <c r="X302" i="2"/>
  <c r="X303" i="2"/>
  <c r="X304" i="2"/>
  <c r="X305" i="2"/>
  <c r="X306" i="2"/>
</calcChain>
</file>

<file path=xl/sharedStrings.xml><?xml version="1.0" encoding="utf-8"?>
<sst xmlns="http://schemas.openxmlformats.org/spreadsheetml/2006/main" count="10123" uniqueCount="1126">
  <si>
    <t>Publication</t>
  </si>
  <si>
    <t>Measurements</t>
  </si>
  <si>
    <t>Textural info</t>
  </si>
  <si>
    <t>SiO2</t>
  </si>
  <si>
    <t>Al2O3</t>
  </si>
  <si>
    <t>FeO</t>
  </si>
  <si>
    <t>MnO</t>
  </si>
  <si>
    <t>MgO</t>
  </si>
  <si>
    <t>CaO</t>
  </si>
  <si>
    <t>Na2O</t>
  </si>
  <si>
    <t>K2O</t>
  </si>
  <si>
    <t>Cl</t>
  </si>
  <si>
    <t>Cr2O3</t>
  </si>
  <si>
    <t>BaO</t>
  </si>
  <si>
    <t>Total</t>
  </si>
  <si>
    <t>Bx08_1 pl2 aME12 num.1</t>
  </si>
  <si>
    <t>Vienna</t>
  </si>
  <si>
    <t>NM</t>
  </si>
  <si>
    <t>Bx08_1 pl2 aME12 num.2</t>
  </si>
  <si>
    <t>Bx08_1 pl2 aME12 num.4</t>
  </si>
  <si>
    <t>pl6_pt54</t>
  </si>
  <si>
    <t>Bx2-2 pg2 rim</t>
  </si>
  <si>
    <t>Bx2- pg4 sp rim</t>
  </si>
  <si>
    <t>Bx3k pg2 sp core</t>
  </si>
  <si>
    <t>Bx3n pg1 hom rim</t>
  </si>
  <si>
    <t>Bx3n pg2 l rim</t>
  </si>
  <si>
    <t>Bxu 4 pg4 sp rim</t>
  </si>
  <si>
    <t>Bxu 4 pg5 sp rim</t>
  </si>
  <si>
    <t>pl1_pt14</t>
  </si>
  <si>
    <t>pl2_pt20</t>
  </si>
  <si>
    <t>pl2_pt21</t>
  </si>
  <si>
    <t>pl7_line_pt58</t>
  </si>
  <si>
    <t>pl2_line_pt59</t>
  </si>
  <si>
    <t>pl3_line_pt60</t>
  </si>
  <si>
    <t>pl8_line_pt62</t>
  </si>
  <si>
    <t>pl1_line_pt100</t>
  </si>
  <si>
    <t>Bx2-2 pg1</t>
  </si>
  <si>
    <t>Bx2-2 pg2 core</t>
  </si>
  <si>
    <t>Bx2- pg4 core</t>
  </si>
  <si>
    <t>Bx3k pg1</t>
  </si>
  <si>
    <t>Bx3k pg2 hom core</t>
  </si>
  <si>
    <t>Bx3k pg4</t>
  </si>
  <si>
    <t>Bx3n pg1 sp core</t>
  </si>
  <si>
    <t>Bx3n pg2 core</t>
  </si>
  <si>
    <t>Bx3n pg3 sp</t>
  </si>
  <si>
    <t>Bx3n pg4 hom core</t>
  </si>
  <si>
    <t>Bxu 4 pg1</t>
  </si>
  <si>
    <t>Bxu 4 pg2 sp</t>
  </si>
  <si>
    <t>Bxu 4  pg3 sp</t>
  </si>
  <si>
    <t>Bxu 4 pg4 sp core</t>
  </si>
  <si>
    <t>Bxu 4 pg5 hom core</t>
  </si>
  <si>
    <t>Bxu 4 pg6</t>
  </si>
  <si>
    <t>Bxu 4  pg8 sp</t>
  </si>
  <si>
    <t>pl1_pt11</t>
  </si>
  <si>
    <t>pl1_pt12</t>
  </si>
  <si>
    <t>pl1_pt13</t>
  </si>
  <si>
    <t>pl4_pt47</t>
  </si>
  <si>
    <t>pl4_pt48</t>
  </si>
  <si>
    <t>pl5_pt50</t>
  </si>
  <si>
    <t>pl5_pt51</t>
  </si>
  <si>
    <t>pl5_pt52</t>
  </si>
  <si>
    <t>pl1_gl6_pt94</t>
  </si>
  <si>
    <t>pl2_line_pt60</t>
  </si>
  <si>
    <t>pl2_line_pt61</t>
  </si>
  <si>
    <t>Tf1_3-02-1d_Pl</t>
  </si>
  <si>
    <t>Orléans</t>
  </si>
  <si>
    <t>Tf1_3-02-1b_Pl</t>
  </si>
  <si>
    <t>Tf1_3_1-03_1c_Pl</t>
  </si>
  <si>
    <t>Tf1_3_1-03_1d_Pl</t>
  </si>
  <si>
    <t>Tf1_3_1-03_1f_Pl</t>
  </si>
  <si>
    <t>Tf1_3_1-03_1g_Pl</t>
  </si>
  <si>
    <t>Tf1_3_1-03_1h_Pl</t>
  </si>
  <si>
    <t>Tf1_3_04a_Pl</t>
  </si>
  <si>
    <t>Tf1_3_06a_Pl</t>
  </si>
  <si>
    <t>Tf1_3_06c_Pl</t>
  </si>
  <si>
    <t>Tf1_3_07a_Pl</t>
  </si>
  <si>
    <t>Tf1_3_12a_Pl</t>
  </si>
  <si>
    <t>Tf1_3_12b_Pl</t>
  </si>
  <si>
    <t>Tf1_3_12c_Pl</t>
  </si>
  <si>
    <t>Tf1_3_12e_Pl</t>
  </si>
  <si>
    <t>Tf1_3_13a_Pl</t>
  </si>
  <si>
    <t>Tf1_3_13c_Pl</t>
  </si>
  <si>
    <t>tf1 pg2-2 near am8</t>
  </si>
  <si>
    <t>Tf13_1 pl1 at aME2 no.1</t>
  </si>
  <si>
    <t>Tf13_1 pl1 at aME2 no.3</t>
  </si>
  <si>
    <t>Tf13_1 pl1 at aME2 no.4</t>
  </si>
  <si>
    <t>Tf13_1 pl1 at aME2 no.5</t>
  </si>
  <si>
    <t>Tf13_1 pl1 at aME2 no.6</t>
  </si>
  <si>
    <t>Tf13_1 pl1 at aME2 no.7</t>
  </si>
  <si>
    <t>Tf13_1 pl1 at aME2 no.8</t>
  </si>
  <si>
    <t>Tf13_1 pl2 in am6 no.1</t>
  </si>
  <si>
    <t>Tf13_1 pl2 in am6 no.2</t>
  </si>
  <si>
    <t>Tf13_1 pl3 rim</t>
  </si>
  <si>
    <t>Tf13_1 pl6 in aME21</t>
  </si>
  <si>
    <t>TF08_2 gME1 light</t>
  </si>
  <si>
    <t>TF08_2 gm6 light</t>
  </si>
  <si>
    <t>TF08_2 gm7 light</t>
  </si>
  <si>
    <t>TF08_2 pl2 in aME2</t>
  </si>
  <si>
    <t>TF08_2 pl3 no.1 in aME4</t>
  </si>
  <si>
    <t>TF08_2 pl3 darker rim in aME5</t>
  </si>
  <si>
    <t>Tf_13-02-1c_Pl</t>
  </si>
  <si>
    <t>Tf_13-02-1a_Pl</t>
  </si>
  <si>
    <t>Tf_13_1-03_1a_Pl</t>
  </si>
  <si>
    <t>Tf_13_1-03_1b_Pl</t>
  </si>
  <si>
    <t>Tf_13_1-03_1e_Pl</t>
  </si>
  <si>
    <t>Tf_13_06b_Pl</t>
  </si>
  <si>
    <t>Tf_13_12d_Pl</t>
  </si>
  <si>
    <t>Tf_13_13b_Pl</t>
  </si>
  <si>
    <t>Tf13_1 pl1 at aME2 no.2</t>
  </si>
  <si>
    <t>Tf13_1 pl3 core</t>
  </si>
  <si>
    <t>Tf13_1 pl6 no2 in aME21</t>
  </si>
  <si>
    <t>TF08_2 pl1 in aME1</t>
  </si>
  <si>
    <t>KHA_04.3_plag</t>
  </si>
  <si>
    <t>Göttingen</t>
  </si>
  <si>
    <t>rim</t>
  </si>
  <si>
    <t>KHA_04.4_plag</t>
  </si>
  <si>
    <t>KHA_09.3_plag</t>
  </si>
  <si>
    <t>KHA_07.1_plag</t>
  </si>
  <si>
    <t>KHA_05.4_plag</t>
  </si>
  <si>
    <t>KHA_05.5_plag</t>
  </si>
  <si>
    <t>KHA_17_plag</t>
  </si>
  <si>
    <t>KHA_27.3_plag</t>
  </si>
  <si>
    <t>KHA_27.4_plag</t>
  </si>
  <si>
    <t>KHA_29.2_plag</t>
  </si>
  <si>
    <t>KHA_30.6_plag</t>
  </si>
  <si>
    <t>KHA_51.5_plag</t>
  </si>
  <si>
    <t>KHA_68.1_plag</t>
  </si>
  <si>
    <t>KHA_68.3_plag</t>
  </si>
  <si>
    <t>KHA_71.1_plag</t>
  </si>
  <si>
    <t>KHA_71.5_plag</t>
  </si>
  <si>
    <t>KHA_04.1_plag</t>
  </si>
  <si>
    <t>core</t>
  </si>
  <si>
    <t>KHA_04.2_plag</t>
  </si>
  <si>
    <t>KHA_09.2_plag</t>
  </si>
  <si>
    <t>KHA_05.1_plag</t>
  </si>
  <si>
    <t>KHA_05.2_plag</t>
  </si>
  <si>
    <t>KHA_05.3_plag</t>
  </si>
  <si>
    <t>KHA_19.1_plag</t>
  </si>
  <si>
    <t>KHA_19.2_plag</t>
  </si>
  <si>
    <t>KHA_19.3_plag</t>
  </si>
  <si>
    <t>KHA_19.4_plag</t>
  </si>
  <si>
    <t>KHA_23_plag</t>
  </si>
  <si>
    <t>KHA_26_plag</t>
  </si>
  <si>
    <t>KHA_27.1_plag</t>
  </si>
  <si>
    <t>KHA_27.2_plag</t>
  </si>
  <si>
    <t>KHA_29.1_plag</t>
  </si>
  <si>
    <t>KHA_30.1_plag</t>
  </si>
  <si>
    <t>KHA_30.2_plag</t>
  </si>
  <si>
    <t>KHA_30.3_plag</t>
  </si>
  <si>
    <t>KHA_30.4_plag</t>
  </si>
  <si>
    <t>KHA_30.5_plag</t>
  </si>
  <si>
    <t>KHA_31.1_plag</t>
  </si>
  <si>
    <t>KHA_45.1_plag</t>
  </si>
  <si>
    <t>KHA_45.3_plag</t>
  </si>
  <si>
    <t>KHA_45.4_plag</t>
  </si>
  <si>
    <t>KHA_51.1_plag</t>
  </si>
  <si>
    <t>KHA_51.2_plag</t>
  </si>
  <si>
    <t>KHA_51.3_plag</t>
  </si>
  <si>
    <t>KHA_51.4_plag</t>
  </si>
  <si>
    <t>KHA_68.4_plag</t>
  </si>
  <si>
    <t>KHA_71.2_plag</t>
  </si>
  <si>
    <t>KHA_71.3_plag</t>
  </si>
  <si>
    <t>KHA_71.4_plag</t>
  </si>
  <si>
    <t>KHA_71.6_plag</t>
  </si>
  <si>
    <t>KHA_150_plag</t>
  </si>
  <si>
    <t>Layer</t>
  </si>
  <si>
    <t>Ee5/2bx</t>
  </si>
  <si>
    <t>Ee5/1tf_A</t>
  </si>
  <si>
    <t>Ee5/1kh_A</t>
  </si>
  <si>
    <t>9b_02_3_fp</t>
  </si>
  <si>
    <t>9b_03_3_fp</t>
  </si>
  <si>
    <t>9b_05_3_fp</t>
  </si>
  <si>
    <t>9b_12_5_fp</t>
  </si>
  <si>
    <t>9b_15_3_fp</t>
  </si>
  <si>
    <t>9b_17_2_fp</t>
  </si>
  <si>
    <t>9b_17_4_fp</t>
  </si>
  <si>
    <t>9b_18_2_fp</t>
  </si>
  <si>
    <t>9b_18_3_fp</t>
  </si>
  <si>
    <t>9b_22_2_fp</t>
  </si>
  <si>
    <t>9b_23_1_fp</t>
  </si>
  <si>
    <t>9b_28_2_fp</t>
  </si>
  <si>
    <t>9b_28_3_fp</t>
  </si>
  <si>
    <t>9b_29_1_fp</t>
  </si>
  <si>
    <t>9b_30_1_fp</t>
  </si>
  <si>
    <t>9b_31_2_fp</t>
  </si>
  <si>
    <t>9b_32_2_fp</t>
  </si>
  <si>
    <t>A6_03_2_fp</t>
  </si>
  <si>
    <t>A6_04_2_fp</t>
  </si>
  <si>
    <t>A6_04_3_fp</t>
  </si>
  <si>
    <t>A6_11_5_fp</t>
  </si>
  <si>
    <t>A6_16_4_fp</t>
  </si>
  <si>
    <t>A6_17_5_fp</t>
  </si>
  <si>
    <t>A6_19_1_fp</t>
  </si>
  <si>
    <t>A6_20_5_fp</t>
  </si>
  <si>
    <t>A6_23_5_fp</t>
  </si>
  <si>
    <t>A6_26_2_fp</t>
  </si>
  <si>
    <t>A6_26_3_fp</t>
  </si>
  <si>
    <t>A6_29_3_fp</t>
  </si>
  <si>
    <t>A6_30_2_fp</t>
  </si>
  <si>
    <t>9b_02_1_fp</t>
  </si>
  <si>
    <t>9b_02_2_fp</t>
  </si>
  <si>
    <t>9b_03_1_fp</t>
  </si>
  <si>
    <t>9b_03_2_fp</t>
  </si>
  <si>
    <t>9b_04_1_fp</t>
  </si>
  <si>
    <t>9b_07_fp</t>
  </si>
  <si>
    <t>9b_05_1_fp</t>
  </si>
  <si>
    <t>9b_05_2_fp</t>
  </si>
  <si>
    <t>9b_09_fp</t>
  </si>
  <si>
    <t>9b_12_1_fp</t>
  </si>
  <si>
    <t>9b_12_2_fp</t>
  </si>
  <si>
    <t>9b_12_3_fp</t>
  </si>
  <si>
    <t>9b_12_4_fp</t>
  </si>
  <si>
    <t>9b_15_1_fp</t>
  </si>
  <si>
    <t>9b_15_2_fp</t>
  </si>
  <si>
    <t>9b_15_4_fp</t>
  </si>
  <si>
    <t>9b_17_1_fp</t>
  </si>
  <si>
    <t>9b_22_1_fp</t>
  </si>
  <si>
    <t>9b_24_1_fp</t>
  </si>
  <si>
    <t>9b_31_1_fp</t>
  </si>
  <si>
    <t>9b_32_4_fp</t>
  </si>
  <si>
    <t>A6_03_1_fp</t>
  </si>
  <si>
    <t>A6_04_1_fp</t>
  </si>
  <si>
    <t>A6_06_1_fp</t>
  </si>
  <si>
    <t>A6_011_2_fp</t>
  </si>
  <si>
    <t>A6_011_3_fp</t>
  </si>
  <si>
    <t>A6_11_1_fp</t>
  </si>
  <si>
    <t>A6_12_1_fp</t>
  </si>
  <si>
    <t>A6_12_2_fp</t>
  </si>
  <si>
    <t>A6_16_1_fp</t>
  </si>
  <si>
    <t>A6_16_2_fp</t>
  </si>
  <si>
    <t>A6_16_3_fp</t>
  </si>
  <si>
    <t>A6_17_1_fp</t>
  </si>
  <si>
    <t>A6_17_3_fp</t>
  </si>
  <si>
    <t>A6_18_1_fp</t>
  </si>
  <si>
    <t>A6_18_4_fp</t>
  </si>
  <si>
    <t>A6_18_5_fp</t>
  </si>
  <si>
    <t>A6_23_6_fp</t>
  </si>
  <si>
    <t>A6_26_1_fp</t>
  </si>
  <si>
    <t>Ee5/1mo_A</t>
  </si>
  <si>
    <t>TiO2</t>
  </si>
  <si>
    <t>SrO</t>
  </si>
  <si>
    <t>Sample</t>
  </si>
  <si>
    <t>T estimation as</t>
  </si>
  <si>
    <t>Zone type</t>
  </si>
  <si>
    <t>am05_amf16_line_pt56</t>
  </si>
  <si>
    <t>am06_amf25_line_pt57</t>
  </si>
  <si>
    <t>am2_pt9</t>
  </si>
  <si>
    <t>am3_pt29</t>
  </si>
  <si>
    <t>am4_line_pt55</t>
  </si>
  <si>
    <t>am9_pt46</t>
  </si>
  <si>
    <t>bx_amf_1</t>
  </si>
  <si>
    <t>bx_amf_10</t>
  </si>
  <si>
    <t>bx_amf_11</t>
  </si>
  <si>
    <t>bx_amf_5</t>
  </si>
  <si>
    <t>bx_amf_8</t>
  </si>
  <si>
    <t>bx_amf_9</t>
  </si>
  <si>
    <t>Bx08_1 am10 num.7</t>
  </si>
  <si>
    <t>Bx08_1 am10 num.9</t>
  </si>
  <si>
    <t>Bx08_1 am2 num.6</t>
  </si>
  <si>
    <t>Bx08_1 am3 num.6</t>
  </si>
  <si>
    <t>Bx08_1 am4 num.6</t>
  </si>
  <si>
    <t>Bx08_1 am5 num.7</t>
  </si>
  <si>
    <t>Bx08_1 am6 num.3</t>
  </si>
  <si>
    <t>Bx08_1 am6 num.6</t>
  </si>
  <si>
    <t>Bx08_1 am7 num.7</t>
  </si>
  <si>
    <t>Bx08_1 am8 num.5</t>
  </si>
  <si>
    <t xml:space="preserve">Bx2- am6 </t>
  </si>
  <si>
    <t xml:space="preserve">Bx2-2 am1 </t>
  </si>
  <si>
    <t xml:space="preserve">Bx2-2 am2 </t>
  </si>
  <si>
    <t xml:space="preserve">Bx2-am3 l </t>
  </si>
  <si>
    <t>Bx3k am1</t>
  </si>
  <si>
    <t xml:space="preserve">Bx3k am5 </t>
  </si>
  <si>
    <t xml:space="preserve">Bx3n am3 </t>
  </si>
  <si>
    <t xml:space="preserve">Bx3n am5 </t>
  </si>
  <si>
    <t xml:space="preserve">Bxu 4  am1 </t>
  </si>
  <si>
    <t xml:space="preserve">Bxu 4  am2 </t>
  </si>
  <si>
    <t xml:space="preserve">Bxu 4  am7 </t>
  </si>
  <si>
    <t xml:space="preserve">Bxu 4  am9 </t>
  </si>
  <si>
    <t xml:space="preserve">Bxu 4 am12 </t>
  </si>
  <si>
    <t xml:space="preserve">Bxu 4 am4 </t>
  </si>
  <si>
    <t xml:space="preserve">Bxu 4 am5 </t>
  </si>
  <si>
    <t>am11_pt53</t>
  </si>
  <si>
    <t>am7_pt43</t>
  </si>
  <si>
    <t>am8_pt44</t>
  </si>
  <si>
    <t>bx_amf</t>
  </si>
  <si>
    <t>Bx08_1 am1 ampl1</t>
  </si>
  <si>
    <t>Bx08_1 am12 num.1</t>
  </si>
  <si>
    <t>Bx08_1 am12 num.3</t>
  </si>
  <si>
    <t>Bx08_1 am12 num.4</t>
  </si>
  <si>
    <t>Bx2- am4 near pg5</t>
  </si>
  <si>
    <t>Bx2-2 am2  near pg3</t>
  </si>
  <si>
    <t>Bx3k am3 near pg1</t>
  </si>
  <si>
    <t>amph core</t>
  </si>
  <si>
    <t>bx_amf_2</t>
  </si>
  <si>
    <t>Bx08_1 am11 num.1</t>
  </si>
  <si>
    <t>Bx08_1 am2 num.5</t>
  </si>
  <si>
    <t>Bx08_1 am5 num.3</t>
  </si>
  <si>
    <t>Bx08_1 am8 num.1</t>
  </si>
  <si>
    <t>Bx08_1 am8 num.2</t>
  </si>
  <si>
    <t>Bx08_1 am8 num.3</t>
  </si>
  <si>
    <t>Bxu 4 am11</t>
  </si>
  <si>
    <t>am10_pt49</t>
  </si>
  <si>
    <t>am2_pt6</t>
  </si>
  <si>
    <t>am2_pt8</t>
  </si>
  <si>
    <t>am3_pt27</t>
  </si>
  <si>
    <t>am3_pt28</t>
  </si>
  <si>
    <t>am9_pt45</t>
  </si>
  <si>
    <t>bx_amf_14</t>
  </si>
  <si>
    <t>bx_amf_4</t>
  </si>
  <si>
    <t>bx_amf_6</t>
  </si>
  <si>
    <t>bx_amf_7</t>
  </si>
  <si>
    <t>Bx08_1 am10 num.3</t>
  </si>
  <si>
    <t>Bx08_1 am10 num.4</t>
  </si>
  <si>
    <t>Bx08_1 am10 num.5</t>
  </si>
  <si>
    <t>Bx08_1 am10 num.6</t>
  </si>
  <si>
    <t>Bx08_1 am10 num.8</t>
  </si>
  <si>
    <t>Bx08_1 am11 num.2</t>
  </si>
  <si>
    <t>Bx08_1 am12 num.2</t>
  </si>
  <si>
    <t>Bx08_1 am12 num.5</t>
  </si>
  <si>
    <t>Bx08_1 am2 num.3</t>
  </si>
  <si>
    <t>Bx08_1 am2 of am1</t>
  </si>
  <si>
    <t>Bx08_1 am3 num.2</t>
  </si>
  <si>
    <t>Bx08_1 am3 num.3</t>
  </si>
  <si>
    <t>Bx08_1 am4 num.1</t>
  </si>
  <si>
    <t>Bx08_1 am4 num.2</t>
  </si>
  <si>
    <t>Bx08_1 am4 num.4</t>
  </si>
  <si>
    <t>Bx08_1 am4 num.5</t>
  </si>
  <si>
    <t>Bx08_1 am5 num.2</t>
  </si>
  <si>
    <t>Bx08_1 am5 num.4</t>
  </si>
  <si>
    <t>Bx08_1 am5 num.5</t>
  </si>
  <si>
    <t>Bx08_1 am5 num.6</t>
  </si>
  <si>
    <t>Bx08_1 am6 num.1</t>
  </si>
  <si>
    <t>Bx08_1 am6 num.4</t>
  </si>
  <si>
    <t>Bx08_1 am6 num.5</t>
  </si>
  <si>
    <t>Bx08_1 am7 num.1</t>
  </si>
  <si>
    <t>Bx08_1 am7 num.2</t>
  </si>
  <si>
    <t>Bx08_1 am7 num.4</t>
  </si>
  <si>
    <t>Bx08_1 am7 num.5</t>
  </si>
  <si>
    <t>Bx08_1 am8 num.4</t>
  </si>
  <si>
    <t>Bx08_1 am9 num.1</t>
  </si>
  <si>
    <t>Bx08_1 am9 num.2</t>
  </si>
  <si>
    <t>Bx08_1 am9 num.3</t>
  </si>
  <si>
    <t>Bx08_1 am9 num.4</t>
  </si>
  <si>
    <t>Bx08_1 am9 num.5</t>
  </si>
  <si>
    <t>Bx08_1 am9 num.6</t>
  </si>
  <si>
    <t>Bx08_1 am9 num.7</t>
  </si>
  <si>
    <t>Bx2- am5</t>
  </si>
  <si>
    <t xml:space="preserve">Bx2-am3 </t>
  </si>
  <si>
    <t xml:space="preserve">Bx3k am1 </t>
  </si>
  <si>
    <t xml:space="preserve">Bx3k am4 </t>
  </si>
  <si>
    <t>Bx3n am3</t>
  </si>
  <si>
    <t>Bx3n am4</t>
  </si>
  <si>
    <t xml:space="preserve">Bxu 4 am1 </t>
  </si>
  <si>
    <t>Bxu 4 am12</t>
  </si>
  <si>
    <t>Bxu 4 am3</t>
  </si>
  <si>
    <t>Bxu 4 am5</t>
  </si>
  <si>
    <t>Bxu 4 am6</t>
  </si>
  <si>
    <t>BDL</t>
  </si>
  <si>
    <t>tf1 am8 near pg2</t>
  </si>
  <si>
    <t>TF08_2 am9 outer rim</t>
  </si>
  <si>
    <t>tf_amf_6_rim</t>
  </si>
  <si>
    <t>tf_amf_8_rim</t>
  </si>
  <si>
    <t>tf_amf_9_rim</t>
  </si>
  <si>
    <t>Tf13_1-02_04b_amf</t>
  </si>
  <si>
    <t>Tf13_1-03_1e_amf</t>
  </si>
  <si>
    <t>Tf13_1-03_1f_amf</t>
  </si>
  <si>
    <t>Tf13_1-03b_amf</t>
  </si>
  <si>
    <t>Tf13_1-03c_amf</t>
  </si>
  <si>
    <t>Tf13_1-03_1a_amf</t>
  </si>
  <si>
    <t>Tf13_1-04b_amf</t>
  </si>
  <si>
    <t>Tf13_1-05b_amf</t>
  </si>
  <si>
    <t>Tf13_1-05-1b_amf</t>
  </si>
  <si>
    <t>Tf13_1-06b_amf</t>
  </si>
  <si>
    <t>Tf13_1-07-3b_amf</t>
  </si>
  <si>
    <t>Tf13_1-07-3c_amf</t>
  </si>
  <si>
    <t>Tf13_1-07-1b_amf</t>
  </si>
  <si>
    <t>Tf13_1-11b_amf</t>
  </si>
  <si>
    <t>Tf_13-13-12b</t>
  </si>
  <si>
    <t>Tf13_1-13b_amf</t>
  </si>
  <si>
    <t>Tf_13-13-13b</t>
  </si>
  <si>
    <t>Tf13_1-02_03a_amf</t>
  </si>
  <si>
    <t>Tf13_1-02_03b_amf</t>
  </si>
  <si>
    <t>Tf13_1-02_04a_amf</t>
  </si>
  <si>
    <t>Tf13_1-02_05a_amf</t>
  </si>
  <si>
    <t>Tf13_1-03a_amf</t>
  </si>
  <si>
    <t>Tf_13-03-1g</t>
  </si>
  <si>
    <t>Tf13_1-04a_amf</t>
  </si>
  <si>
    <t>Tf13_1-05a_amf</t>
  </si>
  <si>
    <t>Tf13_1-06a_amf</t>
  </si>
  <si>
    <t>Tf13_1-07-3a_amf</t>
  </si>
  <si>
    <t>Tf13_1-07-1a_amf</t>
  </si>
  <si>
    <t>Tf13_1-10a_amf</t>
  </si>
  <si>
    <t>Tf13_1-11a_amf</t>
  </si>
  <si>
    <t>Tf_13-13-12a</t>
  </si>
  <si>
    <t>KHA_15.3_amf</t>
  </si>
  <si>
    <t>KHA_52.4_amf</t>
  </si>
  <si>
    <t>KHA_21.3_amf</t>
  </si>
  <si>
    <t>KHA_21.5_amf</t>
  </si>
  <si>
    <t>KHA_24.4_amf</t>
  </si>
  <si>
    <t>KHA_28.2_amf</t>
  </si>
  <si>
    <t>rim (homogeneous)</t>
  </si>
  <si>
    <t>KHA_72.2_amf</t>
  </si>
  <si>
    <t>KHA_64.3_amf</t>
  </si>
  <si>
    <t>KHA_01.1_amf</t>
  </si>
  <si>
    <t>KHA_02.1_amf</t>
  </si>
  <si>
    <t>KHA_02.2_amf</t>
  </si>
  <si>
    <t>zone</t>
  </si>
  <si>
    <t>KHA_08.1_amf</t>
  </si>
  <si>
    <t>KHA_06_amf</t>
  </si>
  <si>
    <t>KHA_10_amf</t>
  </si>
  <si>
    <t>KHA_11_amf</t>
  </si>
  <si>
    <t>KHA_15.1_amf</t>
  </si>
  <si>
    <t>KHA_15.2_amf</t>
  </si>
  <si>
    <t>KHA_16_amf</t>
  </si>
  <si>
    <t>KHA_69.1_amf</t>
  </si>
  <si>
    <t>core (homogeneous)</t>
  </si>
  <si>
    <t>KHA_69.2_amf</t>
  </si>
  <si>
    <t>KHA_69.3_amf</t>
  </si>
  <si>
    <t>KHA_67_amf</t>
  </si>
  <si>
    <t>KHA_66_amf</t>
  </si>
  <si>
    <t>KHA_70_amf</t>
  </si>
  <si>
    <t>KHA_52.1_amf</t>
  </si>
  <si>
    <t>KHA_52.2_amf</t>
  </si>
  <si>
    <t>KHA_52.3_amf</t>
  </si>
  <si>
    <t>KHA_21.1_amf</t>
  </si>
  <si>
    <t>KHA_21.2_amf</t>
  </si>
  <si>
    <t>KHA_21.4_amf</t>
  </si>
  <si>
    <t>KHA_24.1_amf</t>
  </si>
  <si>
    <t>KHA_24.2_amf</t>
  </si>
  <si>
    <t>KHA_24.3_amf</t>
  </si>
  <si>
    <t>KHA_25_amf</t>
  </si>
  <si>
    <t>KHA_28.1_amf</t>
  </si>
  <si>
    <t>KHA_32_amf</t>
  </si>
  <si>
    <t>KHA_46_amf</t>
  </si>
  <si>
    <t>KHA_64.1_amf</t>
  </si>
  <si>
    <t>9b_01_3_amf</t>
  </si>
  <si>
    <t>9b_08_3_amf</t>
  </si>
  <si>
    <t>9b_13_2_amf</t>
  </si>
  <si>
    <t>9b_14_4_amf</t>
  </si>
  <si>
    <t>9b_16_3_amf</t>
  </si>
  <si>
    <t>9b_16_4_amf</t>
  </si>
  <si>
    <t>9b_18_1_amf</t>
  </si>
  <si>
    <t>9b_19_3_amf</t>
  </si>
  <si>
    <t>9b_21_3_amf</t>
  </si>
  <si>
    <t>9b_21_4_amf</t>
  </si>
  <si>
    <t>9b_25_1_amf</t>
  </si>
  <si>
    <t>9b_25_2_amf</t>
  </si>
  <si>
    <t>9b_27_1_amf</t>
  </si>
  <si>
    <t>9b_27_3_amf</t>
  </si>
  <si>
    <t>9b_32_1_amf</t>
  </si>
  <si>
    <t>9b_33_2_amf</t>
  </si>
  <si>
    <t>9b_33_7_amf</t>
  </si>
  <si>
    <t>9b_33_9_amf</t>
  </si>
  <si>
    <t>A6_01_2_amf</t>
  </si>
  <si>
    <t>A6_09_2_amf</t>
  </si>
  <si>
    <t>A6_13_amf</t>
  </si>
  <si>
    <t>A6_15_3_amf</t>
  </si>
  <si>
    <t>A6_18_8_amf</t>
  </si>
  <si>
    <t>A6_19_3_am</t>
  </si>
  <si>
    <t>A6_19_3_amf</t>
  </si>
  <si>
    <t>A6_22_2_amf</t>
  </si>
  <si>
    <t>A6_22_3_amf</t>
  </si>
  <si>
    <t>A6_22_6_amf</t>
  </si>
  <si>
    <t>A6_23_2_amf</t>
  </si>
  <si>
    <t>A6_23_3_amf</t>
  </si>
  <si>
    <t>A6_24_4_amf</t>
  </si>
  <si>
    <t>A6_24_6_amf</t>
  </si>
  <si>
    <t>A6_25_4_amf</t>
  </si>
  <si>
    <t>A6_25_5_amf</t>
  </si>
  <si>
    <t>9b_01_1_amf</t>
  </si>
  <si>
    <t>9b_06_amf</t>
  </si>
  <si>
    <t>9b_08_2_amf</t>
  </si>
  <si>
    <t>9b_10_1_amf</t>
  </si>
  <si>
    <t>9b_11_2_amf</t>
  </si>
  <si>
    <t>9b_11_3_amf</t>
  </si>
  <si>
    <t>9b_16_2_amf</t>
  </si>
  <si>
    <t>9b_20_3_amf</t>
  </si>
  <si>
    <t>9b_21_2_amf</t>
  </si>
  <si>
    <t>9b_26_2_amf</t>
  </si>
  <si>
    <t>9b_26_3_amf</t>
  </si>
  <si>
    <t>9b_27_2_amf</t>
  </si>
  <si>
    <t>9b_27_4_amf</t>
  </si>
  <si>
    <t>9b_29_4_amf</t>
  </si>
  <si>
    <t>9b_33_1_amf</t>
  </si>
  <si>
    <t>9b_33_3_amf</t>
  </si>
  <si>
    <t>9b_33_4_amf</t>
  </si>
  <si>
    <t>9b_33_5_amf</t>
  </si>
  <si>
    <t>9b_33_6_amf</t>
  </si>
  <si>
    <t>9b_33_8_amf</t>
  </si>
  <si>
    <t>9b_34_2_amf</t>
  </si>
  <si>
    <t>9b_34_3_amf</t>
  </si>
  <si>
    <t>9b_34_4_amf</t>
  </si>
  <si>
    <t>A6_01_1_amf</t>
  </si>
  <si>
    <t>A6_01_3_amf</t>
  </si>
  <si>
    <t>A6_02_2_amf</t>
  </si>
  <si>
    <t>A6_02_1_amf</t>
  </si>
  <si>
    <t>A6_05_amf</t>
  </si>
  <si>
    <t>A6_06_2_amf</t>
  </si>
  <si>
    <t>A6_08_1_amf</t>
  </si>
  <si>
    <t>A6_08_2_amf</t>
  </si>
  <si>
    <t>A6_09_3_amf</t>
  </si>
  <si>
    <t>A6_09_4_amf</t>
  </si>
  <si>
    <t>A6_09_5_amf</t>
  </si>
  <si>
    <t>A6_10_2_amf</t>
  </si>
  <si>
    <t>A6_15_1_amf</t>
  </si>
  <si>
    <t>A6_18_6_amf</t>
  </si>
  <si>
    <t>A6_18_7_amf</t>
  </si>
  <si>
    <t>A6_18_10_am</t>
  </si>
  <si>
    <t>A6_19_2_am</t>
  </si>
  <si>
    <t>A6_22_1_amf</t>
  </si>
  <si>
    <t>A6_22_4_amf</t>
  </si>
  <si>
    <t>A6_22_5_amf</t>
  </si>
  <si>
    <t>A6_23_1_amf</t>
  </si>
  <si>
    <t>A6_24_1_amf</t>
  </si>
  <si>
    <t>A6_25_2_amf</t>
  </si>
  <si>
    <t>A6_25_3_amf</t>
  </si>
  <si>
    <t>A6_26_5_amf</t>
  </si>
  <si>
    <t>A6_26_4_amf</t>
  </si>
  <si>
    <t>A6_29_1_amf</t>
  </si>
  <si>
    <t>A6_30_1_amf</t>
  </si>
  <si>
    <t>BDL: below detection limit</t>
  </si>
  <si>
    <t>V2O3</t>
  </si>
  <si>
    <t>ZnO</t>
  </si>
  <si>
    <t>Magnetite</t>
  </si>
  <si>
    <t>Ilmenite</t>
  </si>
  <si>
    <t>Ti-in-Zirc Temp (K)</t>
  </si>
  <si>
    <t>Ti-in-Zirc Temp (°C)</t>
  </si>
  <si>
    <t>a (TiO2)</t>
  </si>
  <si>
    <t>a (SiO2)</t>
  </si>
  <si>
    <t>Ti</t>
  </si>
  <si>
    <t>Y</t>
  </si>
  <si>
    <t>Hf</t>
  </si>
  <si>
    <t>Th (initial)</t>
  </si>
  <si>
    <t>U (initial)</t>
  </si>
  <si>
    <t>Ce</t>
  </si>
  <si>
    <t>Nd</t>
  </si>
  <si>
    <t>Sm</t>
  </si>
  <si>
    <t>Eu</t>
  </si>
  <si>
    <t>Gd</t>
  </si>
  <si>
    <t>Tb</t>
  </si>
  <si>
    <t>Dy</t>
  </si>
  <si>
    <t>Ho</t>
  </si>
  <si>
    <t>Er</t>
  </si>
  <si>
    <t>Tm</t>
  </si>
  <si>
    <t>Yb</t>
  </si>
  <si>
    <t>Lu</t>
  </si>
  <si>
    <t xml:space="preserve"> °K</t>
  </si>
  <si>
    <t>°C</t>
  </si>
  <si>
    <t>ppm</t>
  </si>
  <si>
    <t>MK-5 - 2</t>
  </si>
  <si>
    <t>MK-5 - 3</t>
  </si>
  <si>
    <t>MK-5 - 5</t>
  </si>
  <si>
    <t>MK-5 - 6</t>
  </si>
  <si>
    <t>MK-5 - 7</t>
  </si>
  <si>
    <t>MK-5 - 8</t>
  </si>
  <si>
    <t>MK-5 - 13</t>
  </si>
  <si>
    <t>MK-5 - 14</t>
  </si>
  <si>
    <t>MK-5 - 15</t>
  </si>
  <si>
    <t>MK-5 - 16</t>
  </si>
  <si>
    <t>MK-5 - 17</t>
  </si>
  <si>
    <t>MK-5 - 18</t>
  </si>
  <si>
    <t>DL-27-MK-3 - 5</t>
  </si>
  <si>
    <t>DL-27-MK-3 - 14</t>
  </si>
  <si>
    <t>DL-27-MK-3 - 15</t>
  </si>
  <si>
    <t>DL-27-MK-3 - 7</t>
  </si>
  <si>
    <t>DL-27-MK-3 - 4</t>
  </si>
  <si>
    <t>DL-27-MK-3 - 9</t>
  </si>
  <si>
    <t>DL-27-MK-3 - 12</t>
  </si>
  <si>
    <t>DL-27-MK-3 - 16</t>
  </si>
  <si>
    <t>DL-27-MK-3 - 20</t>
  </si>
  <si>
    <t>DL-27-MK-4  - 5</t>
  </si>
  <si>
    <t>DL-27-MK-4  - 2</t>
  </si>
  <si>
    <t>DL-27-MK-4  - 3</t>
  </si>
  <si>
    <t>DL-27-MK-4  - 9</t>
  </si>
  <si>
    <t>DL-27-MK-4  - 11</t>
  </si>
  <si>
    <t>DL-27-MK-4  - 12</t>
  </si>
  <si>
    <t>DL-27-MK-4  - 14</t>
  </si>
  <si>
    <t>DL-27-MK-4  - 15</t>
  </si>
  <si>
    <t>DL-27-MK-4  - 19</t>
  </si>
  <si>
    <t>P2O5</t>
  </si>
  <si>
    <t>LOI*</t>
  </si>
  <si>
    <t>bx2013a_2gl23</t>
  </si>
  <si>
    <t>bx2013a_3gl28g</t>
  </si>
  <si>
    <t>BX_gl2 mx at am_pt26</t>
  </si>
  <si>
    <t>BX_gl3 mx at am_pt27</t>
  </si>
  <si>
    <t>bx2013a_1gl13</t>
  </si>
  <si>
    <t>bx2013a_2gl17</t>
  </si>
  <si>
    <t>bx2013a_2gl18</t>
  </si>
  <si>
    <t>bx2013a_2gl19</t>
  </si>
  <si>
    <t>bx2013a_2gl20</t>
  </si>
  <si>
    <t>bx2013a_4gl37</t>
  </si>
  <si>
    <t>bx2013a_4gl38s</t>
  </si>
  <si>
    <t>bx2013a_4gl39</t>
  </si>
  <si>
    <t>bx2013a_4gl40</t>
  </si>
  <si>
    <t>bx2013a_1gl6</t>
  </si>
  <si>
    <t>bx2013a_1gl10</t>
  </si>
  <si>
    <t>BX_gl4 in aME1_pt28</t>
  </si>
  <si>
    <t>BX_gl5 in aME2_pt29</t>
  </si>
  <si>
    <t>KHA_45.2_gl</t>
  </si>
  <si>
    <t>KHA_55.1_gl</t>
  </si>
  <si>
    <t>KHA_55.2_gl</t>
  </si>
  <si>
    <t>KHA_134_gl</t>
  </si>
  <si>
    <t>groundmass glass</t>
  </si>
  <si>
    <t>KHA_135_gl</t>
  </si>
  <si>
    <t>KHA_136_gl</t>
  </si>
  <si>
    <t>KHA_137_gl</t>
  </si>
  <si>
    <t>KHA_138_gl</t>
  </si>
  <si>
    <t>KHA_139_gl</t>
  </si>
  <si>
    <t>KHA_22.1_gl</t>
  </si>
  <si>
    <t>KHA_22.2_gl</t>
  </si>
  <si>
    <t>KHA_54.4_gl</t>
  </si>
  <si>
    <t>F</t>
  </si>
  <si>
    <t>9b_16_1_gl</t>
  </si>
  <si>
    <t>9b_19_1_gl</t>
  </si>
  <si>
    <t>9b_21_1_gl</t>
  </si>
  <si>
    <t>9b_26_1_gl</t>
  </si>
  <si>
    <t>A6_20_3_gl</t>
  </si>
  <si>
    <t>A6_18_9_gl</t>
  </si>
  <si>
    <t>9b_08_1_gl</t>
  </si>
  <si>
    <t>9b_11_1_gl</t>
  </si>
  <si>
    <t>A6_10_1_gl</t>
  </si>
  <si>
    <t>A6_02_3_gl</t>
  </si>
  <si>
    <t>A6_24_2_gl</t>
  </si>
  <si>
    <t>bx1</t>
  </si>
  <si>
    <t>bx3</t>
  </si>
  <si>
    <t>bx4</t>
  </si>
  <si>
    <t>bx6</t>
  </si>
  <si>
    <t>kh1</t>
  </si>
  <si>
    <t>kh3</t>
  </si>
  <si>
    <t>kh4</t>
  </si>
  <si>
    <t>kh6</t>
  </si>
  <si>
    <t>tf6</t>
  </si>
  <si>
    <t>resorbed core</t>
  </si>
  <si>
    <t>slightly resorbed core</t>
  </si>
  <si>
    <t>total REE</t>
  </si>
  <si>
    <t>TF08_2 am4</t>
  </si>
  <si>
    <t>TF08_2 am5</t>
  </si>
  <si>
    <t>TF08_2 am1 rim</t>
  </si>
  <si>
    <t>TF08_2 phcr3 am17 rim</t>
  </si>
  <si>
    <t>crystal mush</t>
  </si>
  <si>
    <t>pre-eruption</t>
  </si>
  <si>
    <t>Si</t>
  </si>
  <si>
    <t>Al</t>
  </si>
  <si>
    <t>Fe</t>
  </si>
  <si>
    <t>Mg</t>
  </si>
  <si>
    <t>Ca</t>
  </si>
  <si>
    <t>Na</t>
  </si>
  <si>
    <t>K</t>
  </si>
  <si>
    <t>Ba</t>
  </si>
  <si>
    <t>Sr</t>
  </si>
  <si>
    <t>Ab</t>
  </si>
  <si>
    <t>An</t>
  </si>
  <si>
    <t>Or</t>
  </si>
  <si>
    <t>Al4</t>
  </si>
  <si>
    <t>Al6</t>
  </si>
  <si>
    <t>Fe3</t>
  </si>
  <si>
    <t>Cr</t>
  </si>
  <si>
    <t>Fe2</t>
  </si>
  <si>
    <t>Mn</t>
  </si>
  <si>
    <t>mg#(fe2)</t>
  </si>
  <si>
    <t>mg#(fe_tot)</t>
  </si>
  <si>
    <t>Na_B</t>
  </si>
  <si>
    <t>Na_A</t>
  </si>
  <si>
    <t>V</t>
  </si>
  <si>
    <t>Fe3+</t>
  </si>
  <si>
    <t>Fe2+</t>
  </si>
  <si>
    <t>Zn</t>
  </si>
  <si>
    <t>Unit</t>
  </si>
  <si>
    <t>Ee5/2-32</t>
  </si>
  <si>
    <t>Ee5/1-50</t>
  </si>
  <si>
    <t>Ee5/1-56</t>
  </si>
  <si>
    <t>Fe2O3 (cal.)</t>
  </si>
  <si>
    <t>FeO (cal.)</t>
  </si>
  <si>
    <t>Total (wt%)</t>
  </si>
  <si>
    <t>Usp (mol%)</t>
  </si>
  <si>
    <t>Ilm (mol%)</t>
  </si>
  <si>
    <t>Glass (mt)</t>
  </si>
  <si>
    <t>Glass (ilm)</t>
  </si>
  <si>
    <t>Eu/Eu*</t>
  </si>
  <si>
    <t>Ce/Yb_N</t>
  </si>
  <si>
    <t>29Si was used as the internal standard for reference materials and unknowns, where we assumed an Si content of 14.3 wt% for titanite</t>
  </si>
  <si>
    <t>NM: not measured</t>
  </si>
  <si>
    <t>Laumonier et al. (2019)</t>
  </si>
  <si>
    <t>plg rim</t>
  </si>
  <si>
    <t>plg core</t>
  </si>
  <si>
    <t>hom plg rim</t>
  </si>
  <si>
    <t>hom plg core</t>
  </si>
  <si>
    <t>Measurement spot</t>
  </si>
  <si>
    <t>Usp and Ilm mol% calculation after Stormer (1983)</t>
  </si>
  <si>
    <r>
      <t>Fe</t>
    </r>
    <r>
      <rPr>
        <vertAlign val="superscript"/>
        <sz val="10"/>
        <color theme="1"/>
        <rFont val="Times New Roman"/>
        <family val="1"/>
        <charset val="238"/>
      </rPr>
      <t>3+</t>
    </r>
    <r>
      <rPr>
        <sz val="10"/>
        <color theme="1"/>
        <rFont val="Times New Roman"/>
        <family val="1"/>
        <charset val="238"/>
      </rPr>
      <t xml:space="preserve"> estimation after Droop (1987)</t>
    </r>
  </si>
  <si>
    <t>pumice glass</t>
  </si>
  <si>
    <t>in am cum</t>
  </si>
  <si>
    <t>in am gl embayment</t>
  </si>
  <si>
    <t>KHA_140_gl</t>
  </si>
  <si>
    <t>KHA_142_gl</t>
  </si>
  <si>
    <t>KHA_143_gl</t>
  </si>
  <si>
    <t>BOL-1.0</t>
  </si>
  <si>
    <t>H_01_2_gl</t>
  </si>
  <si>
    <t>H_09_1_gl</t>
  </si>
  <si>
    <t>H_35_4_gl</t>
  </si>
  <si>
    <t>H_40_11_gl</t>
  </si>
  <si>
    <t>22_17_2_gl</t>
  </si>
  <si>
    <t>22_44_7_gl</t>
  </si>
  <si>
    <t>22_18_5_gl</t>
  </si>
  <si>
    <t>22_46_1_gl</t>
  </si>
  <si>
    <t>22_45_3_gl</t>
  </si>
  <si>
    <t>2B_03_61-2</t>
  </si>
  <si>
    <t>2B_03_64</t>
  </si>
  <si>
    <t>2B_03_64-2</t>
  </si>
  <si>
    <t>2B_03_64-3</t>
  </si>
  <si>
    <t>2B_03_65-1</t>
  </si>
  <si>
    <t>2B_03_65-2</t>
  </si>
  <si>
    <t>2B_03_66-1</t>
  </si>
  <si>
    <t>2B_03_65-3</t>
  </si>
  <si>
    <t>2B_03_65-4</t>
  </si>
  <si>
    <t>Glass inclusions in amphiboles</t>
  </si>
  <si>
    <t>BTS-1.3 unit C</t>
  </si>
  <si>
    <t>bx2013a_1gl1</t>
  </si>
  <si>
    <t>bx2013a_1gl2</t>
  </si>
  <si>
    <t>bx2013a_1gl3</t>
  </si>
  <si>
    <t>bx2013a_1gl4</t>
  </si>
  <si>
    <t>bx2013a_1gl5</t>
  </si>
  <si>
    <t>bx2013a_1gl8</t>
  </si>
  <si>
    <t>bx2013a_1gl9</t>
  </si>
  <si>
    <t>bx2013a_1gl11</t>
  </si>
  <si>
    <t>bx2013a_2gl14</t>
  </si>
  <si>
    <t>brown glass incl in plag</t>
  </si>
  <si>
    <t>bx2013a_2gl15</t>
  </si>
  <si>
    <t>lighter gl incl</t>
  </si>
  <si>
    <t>bx2013a_2gl16</t>
  </si>
  <si>
    <t>bright gl incl</t>
  </si>
  <si>
    <t>gm glass</t>
  </si>
  <si>
    <t>bx2013a_3gl24</t>
  </si>
  <si>
    <t>bx2013a_3gl25</t>
  </si>
  <si>
    <t>brown gl incl</t>
  </si>
  <si>
    <t>bx2013a_3gl29</t>
  </si>
  <si>
    <t>bx2013a_3gl30</t>
  </si>
  <si>
    <t>bx2013a_3gl31</t>
  </si>
  <si>
    <t>bx2013a_3gl32</t>
  </si>
  <si>
    <t>bx2013a_4gl33</t>
  </si>
  <si>
    <t>bright gl incl in plag</t>
  </si>
  <si>
    <t>bx2013a_4gl35</t>
  </si>
  <si>
    <t>bx2013a_4gl36</t>
  </si>
  <si>
    <t>BIX-1.2</t>
  </si>
  <si>
    <t>Groundmass glass</t>
  </si>
  <si>
    <t>glass inclusions in pyroxene</t>
  </si>
  <si>
    <t>LOI* - estimated volatile content based on deviation method (100-TOTAL_measured)</t>
  </si>
  <si>
    <t>Karatson et al. 2016</t>
  </si>
  <si>
    <t>Potsdam</t>
  </si>
  <si>
    <t>glass inclusion</t>
  </si>
  <si>
    <t>glass inclusion in amphibole</t>
  </si>
  <si>
    <t>H_01_3_gl</t>
  </si>
  <si>
    <t>glass embayments in amphibole</t>
  </si>
  <si>
    <t>Al27</t>
  </si>
  <si>
    <t>Si29</t>
  </si>
  <si>
    <t>Ca43</t>
  </si>
  <si>
    <t>Ti49</t>
  </si>
  <si>
    <t>V51</t>
  </si>
  <si>
    <t>Cr53</t>
  </si>
  <si>
    <t>Mn55</t>
  </si>
  <si>
    <t>Zn66</t>
  </si>
  <si>
    <t>Sr88</t>
  </si>
  <si>
    <t>Y89</t>
  </si>
  <si>
    <t>Zr90</t>
  </si>
  <si>
    <t>Nb93</t>
  </si>
  <si>
    <t>Sn118</t>
  </si>
  <si>
    <t>La139</t>
  </si>
  <si>
    <t>Ce140</t>
  </si>
  <si>
    <t>Pr141</t>
  </si>
  <si>
    <t>Nd146</t>
  </si>
  <si>
    <t>Sm147</t>
  </si>
  <si>
    <t>Eu153</t>
  </si>
  <si>
    <t>Gd157</t>
  </si>
  <si>
    <t>Tb159</t>
  </si>
  <si>
    <t>Dy163</t>
  </si>
  <si>
    <t>Ho165</t>
  </si>
  <si>
    <t>Er166</t>
  </si>
  <si>
    <t>Tm169</t>
  </si>
  <si>
    <t>Yb173</t>
  </si>
  <si>
    <t>Lu175</t>
  </si>
  <si>
    <t>Hf177</t>
  </si>
  <si>
    <t>Ta181</t>
  </si>
  <si>
    <t>W182</t>
  </si>
  <si>
    <t>Pb208</t>
  </si>
  <si>
    <t>Th232</t>
  </si>
  <si>
    <t>U238</t>
  </si>
  <si>
    <t>Ee5/1kh_C</t>
  </si>
  <si>
    <t>Ee5/1mo_B</t>
  </si>
  <si>
    <t>Leake BE, Woolley AR, Arps CES, Birch WD, Gilbert MC, Grice JD, Hawthorne FC, Kato A, Kisch HJ, Krivovichev VG, Linthout K, Laird J, Mandarino J, Maresch WV, Nickel EH, Rock NMS, Schumacher JC, Smith DC, Stephenson NCN, Ungaretti L, Whittaker EJW, Youzhi G (1997) Nomenclature of amphiboles; report of the Subcommittee on Amphiboles of the International Mineralogical Association Commission on New Minerals and Mineral Names. Mineral Mag 61:295–310. https://doi.org/10.1180/minmag.1997.061.405.13</t>
  </si>
  <si>
    <t>Schumacher JC (1997) Appendix 2: The estimation of ferric iron in the electron-microprobe analysis of amphiboles, Can Mineral 35:238–246.</t>
  </si>
  <si>
    <t>Holland TJB, Blundy JD (1994) Non-ideal interactions in calcic amphiboles and their bearing on amphibole-plagioclase thermometry. Contrib Mineral Petrol 116:433–447. https://doi.org/10.1007/BF00310910</t>
  </si>
  <si>
    <t>References</t>
  </si>
  <si>
    <t>Stormer JC (1983) The effects of recalculation on estimates of temperature and oxygen fugacity from analyses of multicomponent-iron-titanium oxides. Amer Miner 68:586–594</t>
  </si>
  <si>
    <t>Lukács R, Caricchi L, Schmitt AK, Bachmann O, Karakas O, Guillong M, Molnár K, Seghedi I, Harangi S (2021) Zircon geochronology suggests a long-living and active magmatic system beneath the Ciomadul volcanic dome field (eastern-central Europe). Earth Planet Sci Lett 565:116965. https://doi.org/10.1016/j.epsl.2021.116965</t>
  </si>
  <si>
    <t>Karátson D, Wulf S, Veres D, Magyari EK, Gertisser R, Timar-Gabor A, Novothny Á, Telbisz T, Szalai Z, Anechitei-Deacu V, Appelt O, Bormann M, Jánosi Cs, Hubay K, Schäbitz F (2016) The latest explosive eruptions of Ciomadul (Csomád) volcano, East Carpathians – A tephrostratigraphic approach for the 51–29 ka BP time interval. J Volcanol Geotherm Res 319:29–51. https://doi.org/10.1016/j.jvolgeores.2016.03.005</t>
  </si>
  <si>
    <t>Laumonier M, Karakas O, Bachmann O, Gaillard F, Lukács R, Seghedi I, Menand T, Harangi S (2019) Evidence for a persistent magma reservoir with large melt content beneath an apparently extinct volcano. Earth Planet Sci Lett 521:79–90. https://doi.org/10.1016/j.epsl.2019.06.004</t>
  </si>
  <si>
    <t>bx2</t>
  </si>
  <si>
    <t>bx5</t>
  </si>
  <si>
    <t>kh2</t>
  </si>
  <si>
    <t>kh5</t>
  </si>
  <si>
    <t>tf2</t>
  </si>
  <si>
    <t>tf4</t>
  </si>
  <si>
    <t>tf1</t>
  </si>
  <si>
    <t>p</t>
  </si>
  <si>
    <t>Th</t>
  </si>
  <si>
    <t>U</t>
  </si>
  <si>
    <t>10000*(Eu/Eu*)/YbN</t>
  </si>
  <si>
    <t>Ce/U</t>
  </si>
  <si>
    <t>U/Ti</t>
  </si>
  <si>
    <t>(Ce/U)*(U/Ti)^0.5</t>
  </si>
  <si>
    <t>log fO2@FMQ</t>
  </si>
  <si>
    <t>log fO2(sample)</t>
  </si>
  <si>
    <t>ΔNNO</t>
  </si>
  <si>
    <t>MPa</t>
  </si>
  <si>
    <t>this study</t>
  </si>
  <si>
    <t>Coexistent magnetite and ilmenite pairs</t>
  </si>
  <si>
    <t>spot</t>
  </si>
  <si>
    <t>Spot</t>
  </si>
  <si>
    <t>SD</t>
  </si>
  <si>
    <t>log fO2oxGE08</t>
  </si>
  <si>
    <t>ΔNNO oxGE08</t>
  </si>
  <si>
    <t>log fO2 oxAL85</t>
  </si>
  <si>
    <t>ΔNNO oxAL85</t>
  </si>
  <si>
    <r>
      <t>ToxGE08 (</t>
    </r>
    <r>
      <rPr>
        <b/>
        <sz val="10"/>
        <color theme="1"/>
        <rFont val="Calibri"/>
        <family val="2"/>
        <charset val="238"/>
      </rPr>
      <t>°</t>
    </r>
    <r>
      <rPr>
        <b/>
        <sz val="10"/>
        <color theme="1"/>
        <rFont val="Times New Roman"/>
        <family val="1"/>
        <charset val="238"/>
      </rPr>
      <t>C)</t>
    </r>
  </si>
  <si>
    <t>ToxAL85 (°C)</t>
  </si>
  <si>
    <t>Glass composition used in the calculation</t>
  </si>
  <si>
    <t>Ee5/2-32 és Ee5/1_56 units</t>
  </si>
  <si>
    <t>wt-total</t>
  </si>
  <si>
    <t>LOI</t>
  </si>
  <si>
    <t>AMCNK</t>
  </si>
  <si>
    <t>Ee5/1-50 unit</t>
  </si>
  <si>
    <t>(MnO/MgO)_mt/gl</t>
  </si>
  <si>
    <t>DFemgt-melt</t>
  </si>
  <si>
    <t>DTimgt-melt</t>
  </si>
  <si>
    <t>log D</t>
  </si>
  <si>
    <t>FeTiMM</t>
  </si>
  <si>
    <t>∆NNO</t>
  </si>
  <si>
    <t>T</t>
  </si>
  <si>
    <t>V_glass</t>
  </si>
  <si>
    <t>V_glass_KHM</t>
  </si>
  <si>
    <t>ASI</t>
  </si>
  <si>
    <t>logfO2</t>
  </si>
  <si>
    <t>wKHMgl</t>
  </si>
  <si>
    <t>Hawthorne et al. (2012) via Locock (2014)</t>
  </si>
  <si>
    <t>Mutch EJF, Blundy JD, Tattitch BC, Cooper FJ, Brooker RA (2016) An experimental study of amphibole stability in low-pressure granitic magmas and a revised Al-in-hornblende geobarometer. Contrib Mineral Petrol 171:1–27. https://doi.org/10.1007/s00410-016-1298-9</t>
  </si>
  <si>
    <t>Putirka K (2016) Amphibole thermometers and barometers for igneous systems and some implications for eruption mechanisms of felsic magmas at arc volcanoes. Amer Miner 101:841–858. https://doi.org/10.2138/am-2016-5506</t>
  </si>
  <si>
    <t>Ridolfi F, Renzulli A, Puerini M (2010) Stability and chemical equilibrium of amphibole in calc-alkaline magmas: an overview, new thermobarometric formulations and application to subduction-related volcanoes. Contrib Mineral Petrol 160:45–66. https://doi.org/10.1007/s00410-009-0465-7</t>
  </si>
  <si>
    <t>Krawczynski MJ, Grove TL, Behrens H (2012) Amphibole stability in primitive arc magmas: effects of temperature, H2O content, and oxygen fugacity. Contrib Mineral Petrol 164:317–339. https://doi.org/10.1007/s00410-012-0740-x</t>
  </si>
  <si>
    <t>Higgins O, Sheldrake T, Caricchi L (2022) Machine learning thermobarometry and chemometry using amphibole and clinopyroxene: a window into the roots of an arc volcano (Mount Liamuiga, Saint Kitts). Contrib Mineral Petrol 177:1–22. https://doi.org/10.1007/s00410-021-01874-6</t>
  </si>
  <si>
    <t>Anderson JL, Barth AP, Wooden JL, Mazdab F (2008) Thermometers and thermobarometers in granitic systems. Rev Mineral Geochem 69:21–142. https://doi.org/10.2138/rmg.2008.69.4</t>
  </si>
  <si>
    <t>Anderson JL, Smith DR (1995) The effects of temperature and fO2 on the Al-in-hornblende barometer. Amer Miner 80:549–559</t>
  </si>
  <si>
    <t>Hawthorne FC, Oberti R, Harlow GE, Maresch WV, Martin RF, Schumacher JC, Welch MD (2012) Nomenclature of the amphibole supergroup. Am Min, 97:2031–2048. https://doi.org/10.2138/am.2012.4276</t>
  </si>
  <si>
    <t>Médard E, Le Pennec JL (2022) Petrologic imaging of the magma reservoirs that feed large silicic eruptions. Lithos 428:106812. https://doi.org/10.1016/j.lithos.2022.106812</t>
  </si>
  <si>
    <t>Outcrops</t>
  </si>
  <si>
    <t>Measurement place</t>
  </si>
  <si>
    <t>IMA average (Leake et al. 1997)</t>
  </si>
  <si>
    <t>Altot</t>
  </si>
  <si>
    <t>Al#=Al6/Altot</t>
  </si>
  <si>
    <t>Fe3+/(Fe3+ + Fe2+)</t>
  </si>
  <si>
    <t>Fetot/(Fetot+Mg)</t>
  </si>
  <si>
    <t>( Na + K + 2Ca)_A</t>
  </si>
  <si>
    <t>(Al+Cr+Fe3+2Ti)_C</t>
  </si>
  <si>
    <t>IMA-name</t>
  </si>
  <si>
    <t>P (MPa)</t>
  </si>
  <si>
    <t>P (MPa) uncertainty</t>
  </si>
  <si>
    <t>T_putirka16(5)_pind</t>
  </si>
  <si>
    <t>T_putirka16(6)_p0.4gpa</t>
  </si>
  <si>
    <t>T_putirka16(6)_p0.4gpa uncertainty</t>
  </si>
  <si>
    <t xml:space="preserve">SiO2_melt </t>
  </si>
  <si>
    <t>SiO2_melt uncertainty</t>
  </si>
  <si>
    <t>p(MPa)</t>
  </si>
  <si>
    <t>Total check</t>
  </si>
  <si>
    <t>T (°C)</t>
  </si>
  <si>
    <t>T (°C) uncertainty</t>
  </si>
  <si>
    <t>continental depth (km)</t>
  </si>
  <si>
    <t>Totals Check</t>
  </si>
  <si>
    <t>Use for Calculations?</t>
  </si>
  <si>
    <t>P1a</t>
  </si>
  <si>
    <t>P1b</t>
  </si>
  <si>
    <t>P1c</t>
  </si>
  <si>
    <t>P1d</t>
  </si>
  <si>
    <t>P1e</t>
  </si>
  <si>
    <t>DPdb</t>
  </si>
  <si>
    <t>Xpae</t>
  </si>
  <si>
    <t>P2</t>
  </si>
  <si>
    <t>APE</t>
  </si>
  <si>
    <t>uncertainty (log units) uncertainty</t>
  </si>
  <si>
    <t>H2O</t>
  </si>
  <si>
    <t>Sum</t>
  </si>
  <si>
    <t>Fe2O3</t>
  </si>
  <si>
    <t>O=F,Cl</t>
  </si>
  <si>
    <t>Total and composition</t>
  </si>
  <si>
    <t>Composition for fO2</t>
  </si>
  <si>
    <t>Composition for H2O</t>
  </si>
  <si>
    <t>XPae</t>
  </si>
  <si>
    <t>ΔPdb</t>
  </si>
  <si>
    <t>Overall</t>
  </si>
  <si>
    <t>Eq.</t>
  </si>
  <si>
    <t xml:space="preserve">uncertainty (log units) </t>
  </si>
  <si>
    <t>H2Omelt (wt%)</t>
  </si>
  <si>
    <t>H2Omelt (wt%) uncertainty</t>
  </si>
  <si>
    <t>P_uncer_hbHi22</t>
  </si>
  <si>
    <t>T_uncer_hbHi22</t>
  </si>
  <si>
    <t>SiO2_pred_hbHi22</t>
  </si>
  <si>
    <t>SiO2_uncer_hbHi22</t>
  </si>
  <si>
    <t>Al2O3_pred_hbHi22</t>
  </si>
  <si>
    <t>Al2O3_uncer_hbHi22</t>
  </si>
  <si>
    <t>CaO_pred_hbHi22</t>
  </si>
  <si>
    <t>CaO_uncer_hbHi22</t>
  </si>
  <si>
    <t>Na2O_pred_hbHi22</t>
  </si>
  <si>
    <t>Na2O_uncer_hbHi22</t>
  </si>
  <si>
    <t>K2O_pred_hbHi22</t>
  </si>
  <si>
    <t>K2O_uncer_hbHi22</t>
  </si>
  <si>
    <t>FeO_pred_hbHi22</t>
  </si>
  <si>
    <t>FeO_uncer_hbHi22</t>
  </si>
  <si>
    <t>MgO_pred_hbHi22</t>
  </si>
  <si>
    <t>MgO_uncer_hbHi22</t>
  </si>
  <si>
    <t>TiO2_pred_hbHi22</t>
  </si>
  <si>
    <t>TiO2_uncer_hbHi22</t>
  </si>
  <si>
    <t>uncertainty (MPa)</t>
  </si>
  <si>
    <t>pargasite</t>
  </si>
  <si>
    <t>ok</t>
  </si>
  <si>
    <t>Pass</t>
  </si>
  <si>
    <t>YES</t>
  </si>
  <si>
    <t>magnesio-hastingsite</t>
  </si>
  <si>
    <t>rim (coex with plag)</t>
  </si>
  <si>
    <t>low Total</t>
  </si>
  <si>
    <t>rim (homogeneous), inc</t>
  </si>
  <si>
    <t>Laumonier et al. 2019</t>
  </si>
  <si>
    <t>low-TiO2</t>
  </si>
  <si>
    <t>homogeneous</t>
  </si>
  <si>
    <t>(homogeneous)</t>
  </si>
  <si>
    <t>core (late event)</t>
  </si>
  <si>
    <t>low-Al2O3</t>
  </si>
  <si>
    <t>Orleáns</t>
  </si>
  <si>
    <t>CSOME4 am1rim</t>
  </si>
  <si>
    <t>magnesio-ferri-hornblende</t>
  </si>
  <si>
    <t>CSOME4 am4 rim</t>
  </si>
  <si>
    <t>reverz zoned amph rim</t>
  </si>
  <si>
    <t>high-Mg amph rim</t>
  </si>
  <si>
    <t>mohos type recharge magma</t>
  </si>
  <si>
    <t>low-FeO</t>
  </si>
  <si>
    <t>OK</t>
  </si>
  <si>
    <t>high-MgO</t>
  </si>
  <si>
    <t>wrong</t>
  </si>
  <si>
    <t>invalid</t>
  </si>
  <si>
    <t>Fail</t>
  </si>
  <si>
    <t>NO</t>
  </si>
  <si>
    <t/>
  </si>
  <si>
    <t>unbalanced</t>
  </si>
  <si>
    <t>WRONG</t>
  </si>
  <si>
    <t>high-SiO2</t>
  </si>
  <si>
    <t>middle</t>
  </si>
  <si>
    <t>zone 1</t>
  </si>
  <si>
    <t>zone1</t>
  </si>
  <si>
    <t>magnesio-hornblende</t>
  </si>
  <si>
    <t>high-MnO</t>
  </si>
  <si>
    <t>amph inclusion in plg rim</t>
  </si>
  <si>
    <t>rim of phenocryst amph with plg inclusion</t>
  </si>
  <si>
    <t>bt-amph clot core</t>
  </si>
  <si>
    <t>bt-amph clot rim</t>
  </si>
  <si>
    <t>normal zoned amph rim</t>
  </si>
  <si>
    <t>homog. Amph core</t>
  </si>
  <si>
    <t>core of phenocryst amph with plg inclusion</t>
  </si>
  <si>
    <t>tusnadul mafic recharge</t>
  </si>
  <si>
    <t>high-Mg amph core</t>
  </si>
  <si>
    <t>high-Mg amph zone1</t>
  </si>
  <si>
    <t>high-Mg amph 2.zone</t>
  </si>
  <si>
    <t>high-Mg amph zone</t>
  </si>
  <si>
    <t>This study</t>
  </si>
  <si>
    <t>Tf13_2-3-fp10</t>
  </si>
  <si>
    <t>Tf13_2-3-fp05</t>
  </si>
  <si>
    <t>Tf13_2-3-fp06</t>
  </si>
  <si>
    <t>Tf13_2-3-fp07</t>
  </si>
  <si>
    <t>Tf13_2-3-fp08</t>
  </si>
  <si>
    <t>Tf13_2-3-fp09</t>
  </si>
  <si>
    <t xml:space="preserve"> </t>
  </si>
  <si>
    <t>type</t>
  </si>
  <si>
    <t>pre-eruption rim on reversely zoned amph</t>
  </si>
  <si>
    <t>crystal mush core in a reversely zoned amph</t>
  </si>
  <si>
    <t>oscillatory zoning, mafic recharge amph</t>
  </si>
  <si>
    <t>am05_amf16_line_pt56_1</t>
  </si>
  <si>
    <t>am05_amf16_line_pt56_2</t>
  </si>
  <si>
    <t>am05_amf16_line_pt56_3</t>
  </si>
  <si>
    <t>am05_amf16_line_pt56_4</t>
  </si>
  <si>
    <t>am05_amf16_line_pt56_5</t>
  </si>
  <si>
    <t>am05_amf16_line_pt56_6</t>
  </si>
  <si>
    <t>am05_amf16_line_pt56_7</t>
  </si>
  <si>
    <t>am05_amf16_line_pt56_8</t>
  </si>
  <si>
    <t>am05_amf16_line_pt56_9</t>
  </si>
  <si>
    <t>am05_amf16_line_pt56_10</t>
  </si>
  <si>
    <t>am05_amf16_line_pt56_11</t>
  </si>
  <si>
    <t>am05_amf16_line_pt56_12</t>
  </si>
  <si>
    <t>am05_amf16_line_pt56_13</t>
  </si>
  <si>
    <t>am05_amf16_line_pt56_14</t>
  </si>
  <si>
    <t>am05_amf16_line_pt56_15</t>
  </si>
  <si>
    <t>am05_amf16_line_pt56_16</t>
  </si>
  <si>
    <t>am05_amf16_line_pt56_17</t>
  </si>
  <si>
    <t>am05_amf16_line_pt56_18</t>
  </si>
  <si>
    <t>am05_amf16_line_pt56_19</t>
  </si>
  <si>
    <t>am05_amf16_line_pt56_20</t>
  </si>
  <si>
    <t>am05_amf16_line_pt56_21</t>
  </si>
  <si>
    <t>am05_amf16_line_pt56_22</t>
  </si>
  <si>
    <t>am05_amf16_line_pt56_23</t>
  </si>
  <si>
    <t>am05_amf16_line_pt56_24</t>
  </si>
  <si>
    <t>am05_amf16_line_pt56_25</t>
  </si>
  <si>
    <t>am05_amf16_line_pt56_26</t>
  </si>
  <si>
    <t>am05_amf16_line_pt56_27</t>
  </si>
  <si>
    <t>am05_amf16_line_pt56_28</t>
  </si>
  <si>
    <t>am05_amf16_line_pt56_29</t>
  </si>
  <si>
    <t>pre-eruption rim on oscillatory zoning, mafic recharge amph</t>
  </si>
  <si>
    <t>am05_amf16_line_pt56_30</t>
  </si>
  <si>
    <t>am05_amf16_line_pt56_31</t>
  </si>
  <si>
    <t>am05_amf16_line_pt56_32</t>
  </si>
  <si>
    <t>am05_amf16_line_pt56_33</t>
  </si>
  <si>
    <t>am05_amf16_line_pt56_34</t>
  </si>
  <si>
    <t>am05_amf16_line_pt56_35</t>
  </si>
  <si>
    <t xml:space="preserve">mafic recharge core in complexely zoned amph </t>
  </si>
  <si>
    <t>light zone</t>
  </si>
  <si>
    <t xml:space="preserve">zone in complexely zoned amph </t>
  </si>
  <si>
    <t xml:space="preserve">pre-eruption rim on a complexely zoned amph </t>
  </si>
  <si>
    <t>Cation numbers</t>
  </si>
  <si>
    <t>Plagioclase information</t>
  </si>
  <si>
    <r>
      <t>a</t>
    </r>
    <r>
      <rPr>
        <sz val="8"/>
        <color theme="1"/>
        <rFont val="Times New Roman"/>
        <family val="1"/>
        <charset val="238"/>
      </rPr>
      <t>An</t>
    </r>
  </si>
  <si>
    <r>
      <t>a</t>
    </r>
    <r>
      <rPr>
        <sz val="8"/>
        <color theme="1"/>
        <rFont val="Times New Roman"/>
        <family val="1"/>
        <charset val="238"/>
      </rPr>
      <t>Ab</t>
    </r>
  </si>
  <si>
    <t>plWL15 (Waters and Lange 2015)*</t>
  </si>
  <si>
    <r>
      <t>H</t>
    </r>
    <r>
      <rPr>
        <sz val="8"/>
        <color theme="1"/>
        <rFont val="Times New Roman"/>
        <family val="1"/>
        <charset val="238"/>
      </rPr>
      <t>2</t>
    </r>
    <r>
      <rPr>
        <sz val="10"/>
        <color theme="1"/>
        <rFont val="Times New Roman"/>
        <family val="1"/>
        <charset val="238"/>
      </rPr>
      <t>O (wt%)</t>
    </r>
  </si>
  <si>
    <t>Waters LE, Lange RA (2015) An updated calibration of the plagioclase-liquid hygrometer-thermometer applicable to basalts through rhyolites. Amer Miner 100:2172–2184. https://doi.org/10.2138/am-2015-5232</t>
  </si>
  <si>
    <t>total mol</t>
  </si>
  <si>
    <t>M</t>
  </si>
  <si>
    <t>ln(Dzr)</t>
  </si>
  <si>
    <t>T (K)</t>
  </si>
  <si>
    <t>T ( °C)</t>
  </si>
  <si>
    <t>Crisp LJ, Berry AJ (2022) A new model for zircon saturation in silicate melts. Contrib Mineral Petrol 177:1–24. https://doi.org/10.1007/s00410-022-01925-6</t>
  </si>
  <si>
    <t>Watson EB, Harrison M (1983) Zircon Saturation Revisited: Temperature and Composition Effects in a Variety of Crustal Magma Types. Earth Planet Sci Lett 64:295–304.</t>
  </si>
  <si>
    <r>
      <t>logfO</t>
    </r>
    <r>
      <rPr>
        <b/>
        <vertAlign val="subscript"/>
        <sz val="11"/>
        <rFont val="Times New Roman"/>
        <family val="1"/>
        <charset val="238"/>
      </rPr>
      <t>2</t>
    </r>
  </si>
  <si>
    <r>
      <t>uncertainty</t>
    </r>
    <r>
      <rPr>
        <b/>
        <vertAlign val="subscript"/>
        <sz val="11"/>
        <rFont val="Times New Roman"/>
        <family val="1"/>
        <charset val="238"/>
      </rPr>
      <t xml:space="preserve"> (log units)</t>
    </r>
  </si>
  <si>
    <r>
      <t>H</t>
    </r>
    <r>
      <rPr>
        <b/>
        <vertAlign val="subscript"/>
        <sz val="11"/>
        <rFont val="Times New Roman"/>
        <family val="1"/>
        <charset val="238"/>
      </rPr>
      <t>2</t>
    </r>
    <r>
      <rPr>
        <b/>
        <sz val="11"/>
        <rFont val="Times New Roman"/>
        <family val="1"/>
        <charset val="238"/>
      </rPr>
      <t>O</t>
    </r>
    <r>
      <rPr>
        <b/>
        <vertAlign val="subscript"/>
        <sz val="11"/>
        <rFont val="Times New Roman"/>
        <family val="1"/>
        <charset val="238"/>
      </rPr>
      <t>melt</t>
    </r>
    <r>
      <rPr>
        <b/>
        <sz val="11"/>
        <rFont val="Times New Roman"/>
        <family val="1"/>
        <charset val="238"/>
      </rPr>
      <t xml:space="preserve"> (wt.%)</t>
    </r>
  </si>
  <si>
    <r>
      <t>H</t>
    </r>
    <r>
      <rPr>
        <b/>
        <vertAlign val="subscript"/>
        <sz val="11"/>
        <rFont val="Times New Roman"/>
        <family val="1"/>
        <charset val="238"/>
      </rPr>
      <t>2</t>
    </r>
    <r>
      <rPr>
        <b/>
        <sz val="11"/>
        <rFont val="Times New Roman"/>
        <family val="1"/>
        <charset val="238"/>
      </rPr>
      <t>O</t>
    </r>
    <r>
      <rPr>
        <b/>
        <vertAlign val="subscript"/>
        <sz val="11"/>
        <rFont val="Times New Roman"/>
        <family val="1"/>
        <charset val="238"/>
      </rPr>
      <t>melt</t>
    </r>
    <r>
      <rPr>
        <b/>
        <sz val="11"/>
        <rFont val="Times New Roman"/>
        <family val="1"/>
        <charset val="238"/>
      </rPr>
      <t xml:space="preserve"> (wt.%) uncertainty wt%</t>
    </r>
  </si>
  <si>
    <t>EMPA measurement</t>
  </si>
  <si>
    <t>Endmembers</t>
  </si>
  <si>
    <t>DFMQ</t>
  </si>
  <si>
    <t>DFMQ_KHMgl</t>
  </si>
  <si>
    <r>
      <t>DFe/DTi</t>
    </r>
    <r>
      <rPr>
        <b/>
        <vertAlign val="superscript"/>
        <sz val="10"/>
        <color theme="1"/>
        <rFont val="Times New Roman"/>
        <family val="1"/>
        <charset val="238"/>
      </rPr>
      <t>mgt/melt</t>
    </r>
  </si>
  <si>
    <t>zrL20 - (Loucks et al. 2020)</t>
  </si>
  <si>
    <t>Eu/Eu* is calculated as Eu/Eu* = (Eu)N/[(Sm)N x (Gd)N]^0.5, where (X)N is the value of the element normalized to chondrite (Sun and McDonough 1989)</t>
  </si>
  <si>
    <t>Ce/Yb_N is the Ce/Yb radio calculated from chondrite normalized values (Sun and McDonough 1989)</t>
  </si>
  <si>
    <t>zrWH83  -  Watson and Harrison (1983)</t>
  </si>
  <si>
    <t>zrCB22  - Crisp and Berry (2022)</t>
  </si>
  <si>
    <t>Zircon saturation temperatures</t>
  </si>
  <si>
    <t>Zr ppm **</t>
  </si>
  <si>
    <t>**avarage Zr (ppm) in the groundmass glass</t>
  </si>
  <si>
    <t>avarage glass composition (wt%)</t>
  </si>
  <si>
    <r>
      <t>FeO</t>
    </r>
    <r>
      <rPr>
        <b/>
        <sz val="8"/>
        <color theme="1"/>
        <rFont val="Times New Roman"/>
        <family val="1"/>
        <charset val="238"/>
      </rPr>
      <t>tot</t>
    </r>
  </si>
  <si>
    <t>ln(Dzr) is the Zr(zircon/melt) partition coefficient</t>
  </si>
  <si>
    <t>Zr [ppm]**</t>
  </si>
  <si>
    <t>M is the calculated melt cation ratio of (Na+K+2 Ca)/(Al*Si)</t>
  </si>
  <si>
    <t>**calculated with aTiO2=0.6, aSiO2=1, fixed at 250 MPa</t>
  </si>
  <si>
    <t>*Ee5/1-56 input data: T=810°C; P=3500 MPa; SiO2=69.25 wt%; TiO2=0.16wt%; Al2O3=15.29 wt%; FeO=1.39 wt%; MgO=0.24 wt%; CaO=1.56 wt%; Na2O=4.60 wt%; K2O=4.02 wt%</t>
  </si>
  <si>
    <t>*Ee5/2-32 input data: T=810°C; P=3500 MPa; SiO2=70.18 wt%; TiO2=0.15 wt%; Al2O3=14.95 wt%; FeO=1.33 wt%; MgO=0.26 wt%; CaO=1.21 wt%; Na2O=4.53 wt%; K2O=4.51 wt%</t>
  </si>
  <si>
    <t xml:space="preserve">YbN is the chondrite (Sun and McDonough 1989) normalized Yb value </t>
  </si>
  <si>
    <t>log(Ce4/Ce3)</t>
  </si>
  <si>
    <t>log (U/Pr)</t>
  </si>
  <si>
    <t xml:space="preserve">DFMQ </t>
  </si>
  <si>
    <t xml:space="preserve">Droop GTR (1987) A general equation for estimating Fe3+ concentrations in ferromagnesian silicates and oxides from microprobe analyses, using stoichiometric criteria. Mineral mag 51:431–435. doi:10.1180/minmag.1987.051.361.10 </t>
  </si>
  <si>
    <t>Ferry JM, Watson EB (2007) New thermodynamic models and revised calibrations for the Ti-in-zircon and Zr-in-rutile thermometers. Contrib Mineral Petrol 154:429–437. https://doi.org/10.1007/s00410-007-0201-0</t>
  </si>
  <si>
    <t xml:space="preserve">Locock AJ (2014) An Excel spreadsheet to classify chemical analyses of amphiboles following the IMA 2012 recommendations. Comput Geosci, 62:1–11. https://doi.org/10.1016/j.cageo.2013.09.011
</t>
  </si>
  <si>
    <t>to the paper of</t>
  </si>
  <si>
    <t>Constraints on the pre-eruptive magma storage conditions and magma evolution of the 56–30 ka explosive volcanism of Ciomadul (East Carpathians, Romania)</t>
  </si>
  <si>
    <t>Cserép, B., Szemerédi, M., Harangi, Sz., Erdmann, S., Bachmann, O., Dunkl, I., Seghedi, I., Mészáros, K., Kovács, Z., Virág, A., Ntaflos, Th., Schiller, D., Molnár, K., Lukács, R.</t>
  </si>
  <si>
    <t>It contains analytical data for mineral phases of Ciomadul dacitic pumices</t>
  </si>
  <si>
    <t>Electronic Supplementary Material 2.</t>
  </si>
  <si>
    <t xml:space="preserve">plWL15 (Waters and Lange 2015)*= melt water calculation results based on plagioclase hygrometer of Waters and Lange (2015) </t>
  </si>
  <si>
    <r>
      <t>T(</t>
    </r>
    <r>
      <rPr>
        <b/>
        <vertAlign val="superscript"/>
        <sz val="11"/>
        <color theme="1"/>
        <rFont val="Times New Roman"/>
        <family val="1"/>
        <charset val="238"/>
      </rPr>
      <t>o</t>
    </r>
    <r>
      <rPr>
        <b/>
        <sz val="11"/>
        <color theme="1"/>
        <rFont val="Times New Roman"/>
        <family val="1"/>
        <charset val="238"/>
      </rPr>
      <t>C)</t>
    </r>
  </si>
  <si>
    <t>Al in hornblende barometer
hbM16 - Mutch et al (2016)</t>
  </si>
  <si>
    <t>amphibole barometer
hbMLP22 - Médard &amp; Le Pennec (2022)</t>
  </si>
  <si>
    <t>hornblende thermometer
hbPu16 - Putirka (2016)</t>
  </si>
  <si>
    <t>amphibole and plagiocalse thermometer (Holland and Blundy, 1994) and amphibole barometer
 hbA08 - Anderson (2008)</t>
  </si>
  <si>
    <t>amphibole thermobarometer, hygrometer, oxybarometer
amR10 - Ridolfi (2010)</t>
  </si>
  <si>
    <t>amphibole thermobarometer, hygrometer, oxybarometer, chemometer
amRR12 - Ridolfi and Renzulli (2012)</t>
  </si>
  <si>
    <t>Amphibole total calculation
amR21 - Ridolfi (2021)</t>
  </si>
  <si>
    <t>Pressure equations (MPa)
amR21 - Ridolfi (2021)</t>
  </si>
  <si>
    <t>Automatic checks and parameters
amR21 - Ridolfi (2021)</t>
  </si>
  <si>
    <t>Physico-chemical conditions
amR21 - Ridolfi (2021)</t>
  </si>
  <si>
    <t>amphibole thermometer, barometer, chemometer
hbHi22 - Higgins et al. (2022)</t>
  </si>
  <si>
    <t>amphibole barometer
amKr12 - Krawczynsky et al. (2012)</t>
  </si>
  <si>
    <t>Line profile analyses on selected amphiboles</t>
  </si>
  <si>
    <t>Single Magnetite oxybarometry</t>
  </si>
  <si>
    <r>
      <t>Line profile analyses on selected grains (magnetite/</t>
    </r>
    <r>
      <rPr>
        <b/>
        <i/>
        <sz val="11"/>
        <color theme="1"/>
        <rFont val="Times New Roman"/>
        <family val="1"/>
        <charset val="238"/>
      </rPr>
      <t>ilmenite</t>
    </r>
    <r>
      <rPr>
        <b/>
        <sz val="11"/>
        <color theme="1"/>
        <rFont val="Times New Roman"/>
        <family val="1"/>
        <charset val="238"/>
      </rPr>
      <t>)</t>
    </r>
  </si>
  <si>
    <t>SD: standard deviation testing the homogenity of line profile analyses</t>
  </si>
  <si>
    <t>*logfO2 was calculated using the temperature from the Ti-in-zircon thermometry of Ferry and Watson (2007)</t>
  </si>
  <si>
    <t>Trace elements from Lukács et al. 2021 analysed by LA-ICP-MS at ETH Zürich</t>
  </si>
  <si>
    <t>description</t>
  </si>
  <si>
    <t xml:space="preserve"> TiH08 - (Hayden et al., 2008)</t>
  </si>
  <si>
    <t>Zr-in-titanite thermometry**</t>
  </si>
  <si>
    <t>Arató R, Audétat A (2017b) Experimental calibration of a new oxybarometer for silicic magmas based on vanadium partitioning between magnetite and silicate melt. Geochim Cosmochim Acta 209:284–295. https://doi.org/10.1016/j.gca.2017.04.020</t>
  </si>
  <si>
    <t>Arató R, Audétat A (2017c) FeTiMM – A new oxybarometer for mafic to felsic magma. Geochem Perspect Lett 5:19–23. https://doi.org/10.7185/geochemlet.1740</t>
  </si>
  <si>
    <t xml:space="preserve">Arató R, Audétat A (2017a) Vanadium magnetite–melt oxybarometry of natural, silicic magmas: a comparison of various oxybarometers and thermometers. Contrib Mineral Petrol 172:1–22. </t>
  </si>
  <si>
    <t>Hayden LA, Watson EB, Wark DA (2008) A thermobarometer for sphane (titanite). Contrib Mineral Petrol 155:529–540. https://doi.org/10.1007/s00410-007-0256-y</t>
  </si>
  <si>
    <t>Loucks RR, Fiorentini ML, Rohrlach BD (2018) Divergent T–ƒO2 paths during crystallisation of H2O-rich and H2O-poor magmas as recorded by Ce and U in zircon, with implications for TitaniQ and TitaniZ geothermometry. Contrib Mineral Petrol 173:104. https://doi.org/10.1007/s00410-018-1529-3</t>
  </si>
  <si>
    <t>Loucks RR, Fiorentini ML, Henríquez GJ (2020) New Magmatic Oxybarometer Using Trace Elements in Zircon. J Petrol 61, egaa034. https://doi.org/10.1093/petrology/egaa034</t>
  </si>
  <si>
    <t>Total (recalc.)</t>
  </si>
  <si>
    <t>Ghiorso MS, Evans BW (2008) Thermodynamics of rhombohedral oxide solid solutions and a revision of the Fe-Ti oxide geothermometer and oxygen-barometer. Amer J Sci 308:957–1039. https://doi.org/10.2475/09.2008.01</t>
  </si>
  <si>
    <t>Andersen DJ, Lindsley DH (1985) New (and final!) models for the Ti-magnetite/Ilmenite geothermometer and oxygen barometer. EOS Trans Am Geophys Union 66:416</t>
  </si>
  <si>
    <t>titanomagnetite-melt oxybarometer (FeTiMM; oxAA17FeTi - Arató and Audétat 2017c)</t>
  </si>
  <si>
    <t>titanomagnetite-melt oxybarometer (V_mg_melt; oxAA17FeTi - Arató and Audétat 2017a,b)</t>
  </si>
  <si>
    <t>Thermo- and oxybarometric results (oxAL85 - Andersen and Lindsley 1985; oxGE08 - Ghiorso and Evans 2008)</t>
  </si>
  <si>
    <t>amR10 - Ridolfi (2010),  modified (using T from hbHB94, hbMLP22 fixed P at avg. 378 MPa for Ee5/2-32 and Ee5/1-56 and 225 MPa for Ee5/1-50 in pre-eruptions;using hbM16 fixed P at avg. 269 MPa for Ee5/2-32 and Ee5/1-56 and 241 for Ee5/1-50 in crystal mush)</t>
  </si>
  <si>
    <t>*Ee5/1-50 input data: T=730°C; P=2500 MPa; SiO2=71.76 wt%; TiO2=0.11wt%; Al2O3=13.07 wt%; FeO=0.71 wt%; MgO=0.09 wt%; CaO=0.84 wt%; Na2O=3.75 wt%; K2O=4.20 wt%</t>
  </si>
  <si>
    <t>LA-ICP-MS measurements</t>
  </si>
  <si>
    <t>zrFW2007 - (Ferry and Watson 2007)</t>
  </si>
  <si>
    <t>zrL20 - Loucks et al. 2020 with T of FW2007*</t>
  </si>
  <si>
    <t>zrL20 - Loucks et al. 2018</t>
  </si>
  <si>
    <t>Sun SS, McDonough WF (1989) Chemical and isotopic systematics of oceanic basalts: implications for mantle composition and processes. In: Saunders AD, Norry MJ (Eds.), Magmatism in the Ocean Basins. Geol Soc Special Publication 313–345.</t>
  </si>
  <si>
    <t>EPMA measurements</t>
  </si>
  <si>
    <t>n.d.</t>
  </si>
  <si>
    <t>n.d.: not determined</t>
  </si>
  <si>
    <t>Cation numbers using the IMA average method for Fe3+ calculation (Leake et al. 1997; Schumacher et al., 1997)</t>
  </si>
  <si>
    <t>P_hbHi22 (MPa)</t>
  </si>
  <si>
    <t>T_hbHi22 (oC)</t>
  </si>
  <si>
    <t>min. p_Al6 eq2 (MPa)</t>
  </si>
  <si>
    <t>Amphibole</t>
  </si>
  <si>
    <t>Zircon</t>
  </si>
  <si>
    <t>Titanite</t>
  </si>
  <si>
    <t>Glass</t>
  </si>
  <si>
    <t>Anhydrous 100% normalized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</si>
</sst>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00"/>
    <numFmt numFmtId="165" formatCode="0.0000"/>
    <numFmt numFmtId="166" formatCode="0.000"/>
    <numFmt numFmtId="167" formatCode="0.0"/>
    <numFmt numFmtId="168" formatCode="0.000000"/>
  </numFmts>
  <fonts count="26" x14ac:knownFonts="1">
    <font>
      <sz val="11"/>
      <color theme="1"/>
      <name val="Calibri"/>
      <family val="2"/>
      <charset val="238"/>
      <scheme val="minor"/>
    </font>
    <font>
      <sz val="11"/>
      <color theme="1"/>
      <name val="Calibri"/>
      <family val="2"/>
      <charset val="238"/>
      <scheme val="minor"/>
    </font>
    <font>
      <b/>
      <sz val="10"/>
      <color theme="1"/>
      <name val="Times New Roman"/>
      <family val="1"/>
      <charset val="238"/>
    </font>
    <font>
      <sz val="10"/>
      <color theme="1"/>
      <name val="Times New Roman"/>
      <family val="1"/>
      <charset val="238"/>
    </font>
    <font>
      <sz val="10"/>
      <name val="Times New Roman"/>
      <family val="1"/>
      <charset val="238"/>
    </font>
    <font>
      <b/>
      <sz val="10"/>
      <name val="Times New Roman"/>
      <family val="1"/>
      <charset val="238"/>
    </font>
    <font>
      <sz val="8"/>
      <name val="Calibri"/>
      <family val="2"/>
      <charset val="238"/>
      <scheme val="minor"/>
    </font>
    <font>
      <vertAlign val="superscript"/>
      <sz val="10"/>
      <color theme="1"/>
      <name val="Times New Roman"/>
      <family val="1"/>
      <charset val="238"/>
    </font>
    <font>
      <b/>
      <sz val="10"/>
      <color indexed="8"/>
      <name val="Times New Roman"/>
      <family val="1"/>
      <charset val="238"/>
    </font>
    <font>
      <i/>
      <sz val="10"/>
      <name val="Times New Roman"/>
      <family val="1"/>
      <charset val="238"/>
    </font>
    <font>
      <i/>
      <sz val="10"/>
      <color theme="1"/>
      <name val="Times New Roman"/>
      <family val="1"/>
      <charset val="238"/>
    </font>
    <font>
      <b/>
      <i/>
      <sz val="10"/>
      <color theme="1"/>
      <name val="Times New Roman"/>
      <family val="1"/>
      <charset val="238"/>
    </font>
    <font>
      <b/>
      <sz val="10"/>
      <color theme="1"/>
      <name val="Calibri"/>
      <family val="2"/>
      <charset val="238"/>
    </font>
    <font>
      <sz val="11"/>
      <color theme="1"/>
      <name val="Times New Roman"/>
      <family val="1"/>
      <charset val="238"/>
    </font>
    <font>
      <sz val="11"/>
      <name val="Times New Roman"/>
      <family val="1"/>
      <charset val="238"/>
    </font>
    <font>
      <b/>
      <sz val="11"/>
      <color theme="1"/>
      <name val="Times New Roman"/>
      <family val="1"/>
      <charset val="238"/>
    </font>
    <font>
      <sz val="8"/>
      <color theme="1"/>
      <name val="Times New Roman"/>
      <family val="1"/>
      <charset val="238"/>
    </font>
    <font>
      <b/>
      <sz val="11"/>
      <name val="Times New Roman"/>
      <family val="1"/>
      <charset val="238"/>
    </font>
    <font>
      <b/>
      <vertAlign val="subscript"/>
      <sz val="11"/>
      <name val="Times New Roman"/>
      <family val="1"/>
      <charset val="238"/>
    </font>
    <font>
      <b/>
      <vertAlign val="superscript"/>
      <sz val="10"/>
      <color theme="1"/>
      <name val="Times New Roman"/>
      <family val="1"/>
      <charset val="238"/>
    </font>
    <font>
      <b/>
      <sz val="8"/>
      <color theme="1"/>
      <name val="Times New Roman"/>
      <family val="1"/>
      <charset val="238"/>
    </font>
    <font>
      <b/>
      <sz val="16"/>
      <color rgb="FF000000"/>
      <name val="Times New Roman"/>
      <family val="1"/>
      <charset val="238"/>
    </font>
    <font>
      <sz val="12"/>
      <color rgb="FF000000"/>
      <name val="Times New Roman"/>
      <family val="1"/>
      <charset val="238"/>
    </font>
    <font>
      <b/>
      <vertAlign val="superscript"/>
      <sz val="11"/>
      <color theme="1"/>
      <name val="Times New Roman"/>
      <family val="1"/>
      <charset val="238"/>
    </font>
    <font>
      <b/>
      <i/>
      <sz val="11"/>
      <color theme="1"/>
      <name val="Times New Roman"/>
      <family val="1"/>
      <charset val="238"/>
    </font>
    <font>
      <b/>
      <sz val="12"/>
      <color theme="1"/>
      <name val="Times New Roman"/>
      <family val="1"/>
      <charset val="238"/>
    </font>
  </fonts>
  <fills count="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5"/>
        <bgColor indexed="64"/>
      </patternFill>
    </fill>
    <fill>
      <patternFill patternType="solid">
        <fgColor theme="5" tint="-0.249977111117893"/>
        <bgColor indexed="64"/>
      </patternFill>
    </fill>
    <fill>
      <patternFill patternType="solid">
        <fgColor theme="4"/>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0" fontId="1" fillId="0" borderId="0"/>
  </cellStyleXfs>
  <cellXfs count="176">
    <xf numFmtId="0" fontId="0" fillId="0" borderId="0" xfId="0"/>
    <xf numFmtId="0" fontId="2" fillId="0" borderId="0" xfId="0" applyFont="1" applyAlignment="1">
      <alignment horizontal="center"/>
    </xf>
    <xf numFmtId="0" fontId="3" fillId="0" borderId="0" xfId="0" applyFont="1"/>
    <xf numFmtId="0" fontId="3" fillId="0" borderId="0" xfId="0" applyFont="1" applyAlignment="1">
      <alignment horizontal="center"/>
    </xf>
    <xf numFmtId="0" fontId="4" fillId="0" borderId="0" xfId="0" applyFont="1"/>
    <xf numFmtId="0" fontId="3" fillId="0" borderId="1" xfId="0" applyFont="1" applyBorder="1"/>
    <xf numFmtId="0" fontId="3" fillId="0" borderId="1" xfId="0" applyFont="1" applyBorder="1" applyAlignment="1">
      <alignment horizontal="center"/>
    </xf>
    <xf numFmtId="0" fontId="4" fillId="0" borderId="0" xfId="0" applyFont="1" applyAlignment="1">
      <alignment horizontal="center"/>
    </xf>
    <xf numFmtId="0" fontId="4" fillId="0" borderId="1" xfId="0" applyFont="1" applyBorder="1" applyAlignment="1">
      <alignment horizontal="center"/>
    </xf>
    <xf numFmtId="2" fontId="3" fillId="0" borderId="0" xfId="0" applyNumberFormat="1" applyFont="1"/>
    <xf numFmtId="2" fontId="3" fillId="0" borderId="0" xfId="0" applyNumberFormat="1" applyFont="1" applyAlignment="1">
      <alignment horizontal="center"/>
    </xf>
    <xf numFmtId="165" fontId="3" fillId="0" borderId="0" xfId="0" applyNumberFormat="1" applyFont="1" applyAlignment="1">
      <alignment horizontal="center"/>
    </xf>
    <xf numFmtId="2" fontId="3" fillId="0" borderId="1" xfId="0" applyNumberFormat="1" applyFont="1" applyBorder="1" applyAlignment="1">
      <alignment horizontal="center"/>
    </xf>
    <xf numFmtId="2" fontId="2" fillId="0" borderId="0" xfId="0" applyNumberFormat="1" applyFont="1" applyAlignment="1">
      <alignment horizontal="center"/>
    </xf>
    <xf numFmtId="165" fontId="3" fillId="0" borderId="0" xfId="0" applyNumberFormat="1" applyFont="1"/>
    <xf numFmtId="0" fontId="3" fillId="0" borderId="0" xfId="1" applyFont="1" applyAlignment="1">
      <alignment horizontal="center"/>
    </xf>
    <xf numFmtId="0" fontId="3" fillId="0" borderId="1" xfId="1" applyFont="1" applyBorder="1" applyAlignment="1">
      <alignment horizontal="center"/>
    </xf>
    <xf numFmtId="165" fontId="2" fillId="0" borderId="0" xfId="0" applyNumberFormat="1" applyFont="1" applyAlignment="1">
      <alignment horizontal="center"/>
    </xf>
    <xf numFmtId="0" fontId="5" fillId="0" borderId="0" xfId="0" applyFont="1" applyAlignment="1">
      <alignment horizontal="center"/>
    </xf>
    <xf numFmtId="1" fontId="3" fillId="0" borderId="0" xfId="0" applyNumberFormat="1" applyFont="1" applyAlignment="1">
      <alignment horizontal="center"/>
    </xf>
    <xf numFmtId="1" fontId="3" fillId="0" borderId="1" xfId="0" applyNumberFormat="1" applyFont="1" applyBorder="1" applyAlignment="1">
      <alignment horizontal="center"/>
    </xf>
    <xf numFmtId="165" fontId="3" fillId="0" borderId="1" xfId="0" applyNumberFormat="1" applyFont="1" applyBorder="1" applyAlignment="1">
      <alignment horizontal="center"/>
    </xf>
    <xf numFmtId="0" fontId="2" fillId="0" borderId="0" xfId="0" applyFont="1"/>
    <xf numFmtId="0" fontId="4" fillId="0" borderId="0" xfId="0" applyFont="1" applyAlignment="1">
      <alignment horizontal="left"/>
    </xf>
    <xf numFmtId="0" fontId="3" fillId="0" borderId="0" xfId="0" applyFont="1" applyAlignment="1">
      <alignment horizontal="left"/>
    </xf>
    <xf numFmtId="2" fontId="4" fillId="0" borderId="0" xfId="0" applyNumberFormat="1" applyFont="1" applyAlignment="1">
      <alignment horizontal="center"/>
    </xf>
    <xf numFmtId="2" fontId="4" fillId="0" borderId="1" xfId="0" applyNumberFormat="1" applyFont="1" applyBorder="1" applyAlignment="1">
      <alignment horizontal="center"/>
    </xf>
    <xf numFmtId="165" fontId="4" fillId="0" borderId="0" xfId="0" applyNumberFormat="1" applyFont="1" applyAlignment="1">
      <alignment horizontal="center"/>
    </xf>
    <xf numFmtId="1" fontId="3" fillId="0" borderId="0" xfId="0" applyNumberFormat="1" applyFont="1" applyAlignment="1">
      <alignment horizontal="center" vertical="center"/>
    </xf>
    <xf numFmtId="2" fontId="3" fillId="0" borderId="0" xfId="0" applyNumberFormat="1" applyFont="1" applyAlignment="1">
      <alignment horizontal="center" vertical="center"/>
    </xf>
    <xf numFmtId="2" fontId="3" fillId="0" borderId="1" xfId="0" applyNumberFormat="1" applyFont="1" applyBorder="1" applyAlignment="1">
      <alignment horizontal="center" vertical="center"/>
    </xf>
    <xf numFmtId="0" fontId="5" fillId="0" borderId="0" xfId="0" applyFont="1" applyAlignment="1">
      <alignment horizontal="center" vertical="center"/>
    </xf>
    <xf numFmtId="1" fontId="4" fillId="0" borderId="0" xfId="0" applyNumberFormat="1" applyFont="1" applyAlignment="1">
      <alignment horizontal="center" vertical="center"/>
    </xf>
    <xf numFmtId="0" fontId="4" fillId="0" borderId="0" xfId="0" applyFont="1" applyAlignment="1">
      <alignment horizontal="center" vertical="center"/>
    </xf>
    <xf numFmtId="1" fontId="4" fillId="0" borderId="1" xfId="0" applyNumberFormat="1" applyFont="1" applyBorder="1" applyAlignment="1">
      <alignment horizontal="center" vertical="center"/>
    </xf>
    <xf numFmtId="0" fontId="4" fillId="0" borderId="1" xfId="0" applyFont="1" applyBorder="1" applyAlignment="1">
      <alignment horizontal="center" vertical="center"/>
    </xf>
    <xf numFmtId="1" fontId="3" fillId="0" borderId="1" xfId="0" applyNumberFormat="1" applyFont="1" applyBorder="1" applyAlignment="1">
      <alignment horizontal="center" vertical="center"/>
    </xf>
    <xf numFmtId="2" fontId="5" fillId="0" borderId="0" xfId="0" applyNumberFormat="1" applyFont="1" applyAlignment="1">
      <alignment horizontal="center"/>
    </xf>
    <xf numFmtId="2" fontId="4" fillId="0" borderId="0" xfId="0" applyNumberFormat="1" applyFont="1" applyAlignment="1">
      <alignment horizontal="center" vertical="center"/>
    </xf>
    <xf numFmtId="2" fontId="4" fillId="0" borderId="1" xfId="0" applyNumberFormat="1" applyFont="1" applyBorder="1" applyAlignment="1">
      <alignment horizontal="center" vertical="center"/>
    </xf>
    <xf numFmtId="2" fontId="8" fillId="0" borderId="0" xfId="0" applyNumberFormat="1" applyFont="1" applyAlignment="1">
      <alignment horizontal="center"/>
    </xf>
    <xf numFmtId="0" fontId="3" fillId="0" borderId="1" xfId="0" applyFont="1" applyBorder="1" applyAlignment="1">
      <alignment horizontal="left"/>
    </xf>
    <xf numFmtId="0" fontId="9" fillId="0" borderId="0" xfId="0" applyFont="1" applyAlignment="1">
      <alignment horizontal="center"/>
    </xf>
    <xf numFmtId="0" fontId="10" fillId="0" borderId="0" xfId="0" applyFont="1" applyAlignment="1">
      <alignment horizontal="center"/>
    </xf>
    <xf numFmtId="2" fontId="10" fillId="0" borderId="0" xfId="0" applyNumberFormat="1" applyFont="1" applyAlignment="1">
      <alignment horizontal="center"/>
    </xf>
    <xf numFmtId="165" fontId="2" fillId="0" borderId="0" xfId="0" applyNumberFormat="1" applyFont="1"/>
    <xf numFmtId="0" fontId="11" fillId="0" borderId="0" xfId="0" applyFont="1" applyAlignment="1">
      <alignment horizontal="center"/>
    </xf>
    <xf numFmtId="2" fontId="11" fillId="0" borderId="0" xfId="0" applyNumberFormat="1" applyFont="1" applyAlignment="1">
      <alignment horizontal="center"/>
    </xf>
    <xf numFmtId="166" fontId="3" fillId="0" borderId="0" xfId="0" applyNumberFormat="1" applyFont="1" applyAlignment="1">
      <alignment horizontal="center"/>
    </xf>
    <xf numFmtId="0" fontId="5" fillId="0" borderId="0" xfId="0" applyFont="1" applyAlignment="1">
      <alignment horizontal="left"/>
    </xf>
    <xf numFmtId="166" fontId="3" fillId="0" borderId="1" xfId="0" applyNumberFormat="1" applyFont="1" applyBorder="1" applyAlignment="1">
      <alignment horizontal="center"/>
    </xf>
    <xf numFmtId="0" fontId="13" fillId="0" borderId="0" xfId="0" applyFont="1"/>
    <xf numFmtId="0" fontId="13" fillId="2" borderId="0" xfId="0" applyFont="1" applyFill="1"/>
    <xf numFmtId="0" fontId="13"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vertical="top" wrapText="1"/>
    </xf>
    <xf numFmtId="0" fontId="13" fillId="0" borderId="0" xfId="0" applyFont="1" applyAlignment="1">
      <alignment horizontal="center" vertical="top" wrapText="1"/>
    </xf>
    <xf numFmtId="166" fontId="14" fillId="0" borderId="0" xfId="0" applyNumberFormat="1" applyFont="1" applyAlignment="1">
      <alignment horizontal="center" vertical="top"/>
    </xf>
    <xf numFmtId="2" fontId="13" fillId="0" borderId="0" xfId="0" applyNumberFormat="1" applyFont="1"/>
    <xf numFmtId="2" fontId="13" fillId="0" borderId="0" xfId="0" applyNumberFormat="1" applyFont="1" applyAlignment="1">
      <alignment horizontal="center"/>
    </xf>
    <xf numFmtId="167" fontId="13" fillId="0" borderId="0" xfId="0" applyNumberFormat="1" applyFont="1" applyAlignment="1">
      <alignment horizontal="center"/>
    </xf>
    <xf numFmtId="165" fontId="13" fillId="0" borderId="0" xfId="0" applyNumberFormat="1" applyFont="1" applyAlignment="1">
      <alignment horizontal="center"/>
    </xf>
    <xf numFmtId="0" fontId="14" fillId="0" borderId="0" xfId="0" applyFont="1"/>
    <xf numFmtId="2" fontId="13" fillId="0" borderId="0" xfId="0" applyNumberFormat="1" applyFont="1" applyAlignment="1">
      <alignment horizontal="right"/>
    </xf>
    <xf numFmtId="2" fontId="14" fillId="0" borderId="0" xfId="0" applyNumberFormat="1" applyFont="1" applyAlignment="1">
      <alignment horizontal="right"/>
    </xf>
    <xf numFmtId="164" fontId="13" fillId="0" borderId="0" xfId="0" applyNumberFormat="1" applyFont="1" applyAlignment="1">
      <alignment horizontal="right"/>
    </xf>
    <xf numFmtId="0" fontId="13" fillId="3" borderId="0" xfId="0" applyFont="1" applyFill="1"/>
    <xf numFmtId="2" fontId="14" fillId="0" borderId="0" xfId="0" applyNumberFormat="1" applyFont="1"/>
    <xf numFmtId="0" fontId="13" fillId="4" borderId="0" xfId="0" applyFont="1" applyFill="1" applyAlignment="1">
      <alignment horizontal="center"/>
    </xf>
    <xf numFmtId="1" fontId="13" fillId="4" borderId="0" xfId="0" applyNumberFormat="1" applyFont="1" applyFill="1" applyAlignment="1">
      <alignment horizontal="center"/>
    </xf>
    <xf numFmtId="2" fontId="13" fillId="4" borderId="0" xfId="0" applyNumberFormat="1" applyFont="1" applyFill="1" applyAlignment="1">
      <alignment horizontal="center"/>
    </xf>
    <xf numFmtId="165" fontId="13" fillId="5" borderId="0" xfId="0" applyNumberFormat="1" applyFont="1" applyFill="1" applyAlignment="1">
      <alignment horizontal="center"/>
    </xf>
    <xf numFmtId="0" fontId="13" fillId="6" borderId="0" xfId="0" applyFont="1" applyFill="1"/>
    <xf numFmtId="164" fontId="13" fillId="0" borderId="0" xfId="0" applyNumberFormat="1" applyFont="1" applyAlignment="1">
      <alignment horizontal="left"/>
    </xf>
    <xf numFmtId="0" fontId="13" fillId="0" borderId="0" xfId="0" applyFont="1" applyAlignment="1">
      <alignment horizontal="right"/>
    </xf>
    <xf numFmtId="164" fontId="13" fillId="3" borderId="0" xfId="0" applyNumberFormat="1" applyFont="1" applyFill="1" applyAlignment="1">
      <alignment horizontal="left"/>
    </xf>
    <xf numFmtId="0" fontId="13" fillId="0" borderId="0" xfId="0" applyFont="1" applyAlignment="1">
      <alignment wrapText="1"/>
    </xf>
    <xf numFmtId="0" fontId="15" fillId="0" borderId="0" xfId="0" applyFont="1"/>
    <xf numFmtId="0" fontId="14" fillId="0" borderId="0" xfId="0" applyFont="1" applyAlignment="1">
      <alignment horizontal="left"/>
    </xf>
    <xf numFmtId="0" fontId="13" fillId="0" borderId="0" xfId="0" applyFont="1" applyAlignment="1">
      <alignment horizontal="left"/>
    </xf>
    <xf numFmtId="0" fontId="14" fillId="0" borderId="0" xfId="0" applyFont="1" applyAlignment="1">
      <alignment horizontal="center"/>
    </xf>
    <xf numFmtId="168" fontId="13" fillId="0" borderId="0" xfId="0" applyNumberFormat="1" applyFont="1"/>
    <xf numFmtId="2" fontId="3" fillId="0" borderId="1" xfId="0" applyNumberFormat="1" applyFont="1" applyBorder="1"/>
    <xf numFmtId="1" fontId="3" fillId="0" borderId="0" xfId="0" applyNumberFormat="1" applyFont="1"/>
    <xf numFmtId="1" fontId="3" fillId="0" borderId="1" xfId="0" applyNumberFormat="1" applyFont="1" applyBorder="1"/>
    <xf numFmtId="0" fontId="15" fillId="0" borderId="0" xfId="0" applyFont="1" applyAlignment="1">
      <alignment vertical="top" wrapText="1"/>
    </xf>
    <xf numFmtId="1" fontId="15" fillId="0" borderId="0" xfId="0" applyNumberFormat="1" applyFont="1" applyAlignment="1">
      <alignment vertical="top" wrapText="1"/>
    </xf>
    <xf numFmtId="0" fontId="15" fillId="0" borderId="0" xfId="0" applyFont="1" applyAlignment="1">
      <alignment horizontal="center" vertical="top" wrapText="1"/>
    </xf>
    <xf numFmtId="166" fontId="17" fillId="0" borderId="0" xfId="0" applyNumberFormat="1" applyFont="1" applyAlignment="1">
      <alignment horizontal="center" vertical="top"/>
    </xf>
    <xf numFmtId="1" fontId="17" fillId="0" borderId="0" xfId="0" applyNumberFormat="1" applyFont="1" applyAlignment="1">
      <alignment horizontal="center" vertical="top"/>
    </xf>
    <xf numFmtId="1" fontId="17" fillId="0" borderId="0" xfId="0" applyNumberFormat="1" applyFont="1" applyAlignment="1">
      <alignment horizontal="center" vertical="top" wrapText="1"/>
    </xf>
    <xf numFmtId="2" fontId="15" fillId="0" borderId="0" xfId="0" applyNumberFormat="1" applyFont="1" applyAlignment="1">
      <alignment horizontal="center" vertical="top" wrapText="1"/>
    </xf>
    <xf numFmtId="2" fontId="17" fillId="0" borderId="0" xfId="0" applyNumberFormat="1" applyFont="1" applyAlignment="1">
      <alignment horizontal="center" vertical="top"/>
    </xf>
    <xf numFmtId="2" fontId="17" fillId="0" borderId="0" xfId="0" applyNumberFormat="1" applyFont="1" applyAlignment="1">
      <alignment horizontal="center" vertical="top" wrapText="1"/>
    </xf>
    <xf numFmtId="1" fontId="15" fillId="0" borderId="0" xfId="0" applyNumberFormat="1" applyFont="1" applyAlignment="1">
      <alignment horizontal="center" vertical="top" wrapText="1"/>
    </xf>
    <xf numFmtId="0" fontId="2" fillId="0" borderId="0" xfId="0" applyFont="1" applyAlignment="1">
      <alignment horizontal="left"/>
    </xf>
    <xf numFmtId="166" fontId="5" fillId="0" borderId="0" xfId="0" applyNumberFormat="1" applyFont="1"/>
    <xf numFmtId="2" fontId="2" fillId="0" borderId="2" xfId="0" applyNumberFormat="1" applyFont="1" applyBorder="1" applyAlignment="1">
      <alignment horizontal="center"/>
    </xf>
    <xf numFmtId="164" fontId="3" fillId="0" borderId="0" xfId="0" applyNumberFormat="1" applyFont="1" applyAlignment="1">
      <alignment horizontal="center"/>
    </xf>
    <xf numFmtId="2" fontId="2" fillId="0" borderId="0" xfId="0" applyNumberFormat="1" applyFont="1"/>
    <xf numFmtId="0" fontId="12" fillId="0" borderId="0" xfId="0" applyFont="1"/>
    <xf numFmtId="0" fontId="15" fillId="0" borderId="0" xfId="0" applyFont="1" applyAlignment="1">
      <alignment horizontal="center"/>
    </xf>
    <xf numFmtId="2" fontId="15" fillId="0" borderId="0" xfId="0" applyNumberFormat="1" applyFont="1" applyAlignment="1">
      <alignment horizontal="center"/>
    </xf>
    <xf numFmtId="165" fontId="14" fillId="0" borderId="0" xfId="0" applyNumberFormat="1" applyFont="1" applyAlignment="1">
      <alignment horizontal="center"/>
    </xf>
    <xf numFmtId="1" fontId="14" fillId="0" borderId="0" xfId="0" applyNumberFormat="1" applyFont="1" applyAlignment="1">
      <alignment horizontal="center" vertical="top"/>
    </xf>
    <xf numFmtId="2" fontId="14" fillId="0" borderId="0" xfId="0" applyNumberFormat="1" applyFont="1" applyAlignment="1">
      <alignment horizontal="center" vertical="top"/>
    </xf>
    <xf numFmtId="0" fontId="13" fillId="0" borderId="0" xfId="0" applyFont="1" applyAlignment="1">
      <alignment horizontal="center" vertical="center"/>
    </xf>
    <xf numFmtId="2" fontId="13" fillId="0" borderId="0" xfId="0" applyNumberFormat="1" applyFont="1" applyAlignment="1">
      <alignment horizontal="center" vertical="center"/>
    </xf>
    <xf numFmtId="1" fontId="13" fillId="0" borderId="0" xfId="0" applyNumberFormat="1" applyFont="1" applyAlignment="1">
      <alignment horizontal="center" vertical="center"/>
    </xf>
    <xf numFmtId="2" fontId="13" fillId="0" borderId="1" xfId="0" applyNumberFormat="1" applyFont="1" applyBorder="1" applyAlignment="1">
      <alignment horizontal="center" vertical="center"/>
    </xf>
    <xf numFmtId="1" fontId="13" fillId="0" borderId="1" xfId="0" applyNumberFormat="1" applyFont="1" applyBorder="1" applyAlignment="1">
      <alignment horizontal="center" vertical="center"/>
    </xf>
    <xf numFmtId="2" fontId="13" fillId="0" borderId="1" xfId="0" applyNumberFormat="1" applyFont="1" applyBorder="1" applyAlignment="1">
      <alignment horizontal="center"/>
    </xf>
    <xf numFmtId="0" fontId="13" fillId="0" borderId="1" xfId="0" applyFont="1" applyBorder="1"/>
    <xf numFmtId="0" fontId="21" fillId="0" borderId="0" xfId="0" applyFont="1" applyAlignment="1">
      <alignment horizontal="left" vertical="center"/>
    </xf>
    <xf numFmtId="0" fontId="22" fillId="0" borderId="0" xfId="0" applyFont="1" applyAlignment="1">
      <alignment horizontal="left" vertical="center"/>
    </xf>
    <xf numFmtId="0" fontId="15" fillId="0" borderId="0" xfId="0" applyFont="1" applyAlignment="1">
      <alignment horizontal="left" vertical="center"/>
    </xf>
    <xf numFmtId="0" fontId="13" fillId="0" borderId="0" xfId="0" applyFont="1" applyAlignment="1">
      <alignment horizontal="left" vertical="center"/>
    </xf>
    <xf numFmtId="0" fontId="5" fillId="0" borderId="7" xfId="0" applyFont="1" applyBorder="1" applyAlignment="1">
      <alignment horizontal="center"/>
    </xf>
    <xf numFmtId="0" fontId="5" fillId="0" borderId="8" xfId="0" applyFont="1" applyBorder="1" applyAlignment="1">
      <alignment horizontal="center"/>
    </xf>
    <xf numFmtId="0" fontId="5" fillId="0" borderId="6" xfId="0" applyFont="1" applyBorder="1" applyAlignment="1">
      <alignment horizontal="center"/>
    </xf>
    <xf numFmtId="0" fontId="5" fillId="0" borderId="5" xfId="0" applyFont="1" applyBorder="1" applyAlignment="1">
      <alignment horizontal="center"/>
    </xf>
    <xf numFmtId="0" fontId="5" fillId="0" borderId="11" xfId="0" applyFont="1" applyBorder="1" applyAlignment="1">
      <alignment horizontal="center"/>
    </xf>
    <xf numFmtId="0" fontId="13" fillId="0" borderId="9" xfId="0" applyFont="1" applyBorder="1" applyAlignment="1">
      <alignment horizontal="center"/>
    </xf>
    <xf numFmtId="0" fontId="13" fillId="0" borderId="1" xfId="0" applyFont="1" applyBorder="1" applyAlignment="1">
      <alignment horizontal="center"/>
    </xf>
    <xf numFmtId="0" fontId="5" fillId="0" borderId="1" xfId="0" applyFont="1" applyBorder="1" applyAlignment="1">
      <alignment horizontal="center"/>
    </xf>
    <xf numFmtId="0" fontId="5" fillId="0" borderId="7" xfId="0" applyFont="1" applyBorder="1" applyAlignment="1">
      <alignment vertical="center"/>
    </xf>
    <xf numFmtId="0" fontId="5" fillId="0" borderId="8" xfId="0" applyFont="1" applyBorder="1" applyAlignment="1">
      <alignment vertical="center"/>
    </xf>
    <xf numFmtId="0" fontId="13" fillId="0" borderId="6" xfId="0" applyFont="1" applyBorder="1" applyAlignment="1">
      <alignment horizontal="center"/>
    </xf>
    <xf numFmtId="0" fontId="13" fillId="0" borderId="5" xfId="0" applyFont="1" applyBorder="1" applyAlignment="1">
      <alignment horizontal="center"/>
    </xf>
    <xf numFmtId="0" fontId="2" fillId="0" borderId="9" xfId="0" applyFont="1" applyBorder="1"/>
    <xf numFmtId="0" fontId="3" fillId="0" borderId="10" xfId="0" applyFont="1" applyBorder="1"/>
    <xf numFmtId="0" fontId="3" fillId="0" borderId="9" xfId="0" applyFont="1" applyBorder="1"/>
    <xf numFmtId="0" fontId="2" fillId="0" borderId="0" xfId="0" applyFont="1" applyAlignment="1">
      <alignment horizontal="center"/>
    </xf>
    <xf numFmtId="0" fontId="2" fillId="0" borderId="0" xfId="0" applyFont="1" applyAlignment="1">
      <alignment horizontal="center"/>
    </xf>
    <xf numFmtId="2" fontId="2" fillId="0" borderId="0" xfId="0" applyNumberFormat="1" applyFont="1" applyAlignment="1">
      <alignment horizontal="center"/>
    </xf>
    <xf numFmtId="0" fontId="15" fillId="0" borderId="3" xfId="0" applyFont="1" applyBorder="1" applyAlignment="1">
      <alignment horizontal="center"/>
    </xf>
    <xf numFmtId="0" fontId="15" fillId="0" borderId="2" xfId="0" applyFont="1" applyBorder="1" applyAlignment="1">
      <alignment horizontal="center"/>
    </xf>
    <xf numFmtId="0" fontId="15" fillId="0" borderId="4" xfId="0"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xf>
    <xf numFmtId="0" fontId="2" fillId="0" borderId="4" xfId="0" applyFont="1" applyBorder="1" applyAlignment="1">
      <alignment horizontal="center"/>
    </xf>
    <xf numFmtId="0" fontId="5" fillId="0" borderId="3"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2" fillId="0" borderId="7" xfId="0" applyFont="1" applyBorder="1" applyAlignment="1">
      <alignment horizontal="center"/>
    </xf>
    <xf numFmtId="0" fontId="2" fillId="0" borderId="11" xfId="0" applyFont="1" applyBorder="1" applyAlignment="1">
      <alignment horizontal="center"/>
    </xf>
    <xf numFmtId="0" fontId="2" fillId="0" borderId="8" xfId="0" applyFont="1" applyBorder="1" applyAlignment="1">
      <alignment horizontal="center"/>
    </xf>
    <xf numFmtId="167" fontId="3" fillId="0" borderId="0" xfId="0" applyNumberFormat="1" applyFont="1" applyAlignment="1">
      <alignment horizontal="center"/>
    </xf>
    <xf numFmtId="167" fontId="3" fillId="0" borderId="1" xfId="0" applyNumberFormat="1" applyFont="1" applyBorder="1" applyAlignment="1">
      <alignment horizontal="center"/>
    </xf>
    <xf numFmtId="167" fontId="4" fillId="0" borderId="0" xfId="0" applyNumberFormat="1" applyFont="1" applyAlignment="1">
      <alignment horizontal="center"/>
    </xf>
    <xf numFmtId="0" fontId="15" fillId="0" borderId="0" xfId="0" applyFont="1" applyAlignment="1">
      <alignment vertical="top"/>
    </xf>
    <xf numFmtId="0" fontId="15" fillId="0" borderId="3" xfId="0" applyFont="1" applyBorder="1" applyAlignment="1">
      <alignment horizontal="center" vertical="top"/>
    </xf>
    <xf numFmtId="0" fontId="15" fillId="0" borderId="2" xfId="0" applyFont="1" applyBorder="1" applyAlignment="1">
      <alignment horizontal="center" vertical="top"/>
    </xf>
    <xf numFmtId="0" fontId="15" fillId="0" borderId="4" xfId="0" applyFont="1" applyBorder="1" applyAlignment="1">
      <alignment horizontal="center" vertical="top"/>
    </xf>
    <xf numFmtId="1" fontId="15" fillId="0" borderId="3" xfId="0" applyNumberFormat="1" applyFont="1" applyBorder="1" applyAlignment="1">
      <alignment horizontal="center" vertical="top" wrapText="1"/>
    </xf>
    <xf numFmtId="1" fontId="15" fillId="0" borderId="4" xfId="0" applyNumberFormat="1" applyFont="1" applyBorder="1" applyAlignment="1">
      <alignment horizontal="center" vertical="top" wrapText="1"/>
    </xf>
    <xf numFmtId="1" fontId="15" fillId="0" borderId="2" xfId="0" applyNumberFormat="1" applyFont="1" applyBorder="1" applyAlignment="1">
      <alignment horizontal="center" vertical="top"/>
    </xf>
    <xf numFmtId="1" fontId="15" fillId="0" borderId="4" xfId="0" applyNumberFormat="1" applyFont="1" applyBorder="1" applyAlignment="1">
      <alignment horizontal="center" vertical="top"/>
    </xf>
    <xf numFmtId="1" fontId="13" fillId="0" borderId="0" xfId="0" applyNumberFormat="1" applyFont="1" applyAlignment="1">
      <alignment vertical="top"/>
    </xf>
    <xf numFmtId="1" fontId="15" fillId="0" borderId="2" xfId="0" applyNumberFormat="1" applyFont="1" applyBorder="1" applyAlignment="1">
      <alignment horizontal="center" vertical="top" wrapText="1"/>
    </xf>
    <xf numFmtId="1" fontId="15" fillId="0" borderId="0" xfId="0" applyNumberFormat="1" applyFont="1" applyAlignment="1">
      <alignment horizontal="center" vertical="top"/>
    </xf>
    <xf numFmtId="0" fontId="15" fillId="0" borderId="3" xfId="0" applyFont="1" applyBorder="1" applyAlignment="1">
      <alignment horizontal="center" vertical="top" wrapText="1"/>
    </xf>
    <xf numFmtId="0" fontId="15" fillId="0" borderId="4" xfId="0" applyFont="1" applyBorder="1" applyAlignment="1">
      <alignment horizontal="center" vertical="top" wrapText="1"/>
    </xf>
    <xf numFmtId="0" fontId="13" fillId="0" borderId="0" xfId="0" applyFont="1" applyAlignment="1">
      <alignment vertical="top"/>
    </xf>
    <xf numFmtId="165" fontId="15" fillId="0" borderId="0" xfId="0" applyNumberFormat="1" applyFont="1" applyAlignment="1">
      <alignment horizontal="center" vertical="top" wrapText="1"/>
    </xf>
    <xf numFmtId="0" fontId="13" fillId="0" borderId="0" xfId="0" applyFont="1" applyAlignment="1">
      <alignment horizontal="center" wrapText="1"/>
    </xf>
    <xf numFmtId="0" fontId="0" fillId="0" borderId="0" xfId="0" applyAlignment="1">
      <alignment horizontal="center"/>
    </xf>
    <xf numFmtId="0" fontId="3" fillId="0" borderId="0" xfId="0" applyFont="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25" fillId="0" borderId="0" xfId="0" applyFont="1"/>
    <xf numFmtId="0" fontId="4" fillId="0" borderId="0" xfId="0" applyFont="1" applyAlignment="1">
      <alignment horizontal="center" vertical="top" wrapText="1"/>
    </xf>
    <xf numFmtId="2" fontId="3" fillId="0" borderId="0" xfId="0" applyNumberFormat="1" applyFont="1" applyAlignment="1">
      <alignment horizontal="center" vertical="top" wrapText="1"/>
    </xf>
  </cellXfs>
  <cellStyles count="2">
    <cellStyle name="Normál" xfId="0" builtinId="0"/>
    <cellStyle name="Normá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tabSelected="1" workbookViewId="0"/>
  </sheetViews>
  <sheetFormatPr defaultRowHeight="14.4" x14ac:dyDescent="0.3"/>
  <sheetData>
    <row r="1" spans="1:1" ht="20.399999999999999" x14ac:dyDescent="0.3">
      <c r="A1" s="113" t="s">
        <v>1071</v>
      </c>
    </row>
    <row r="2" spans="1:1" ht="15.6" x14ac:dyDescent="0.3">
      <c r="A2" s="114"/>
    </row>
    <row r="3" spans="1:1" ht="15.6" x14ac:dyDescent="0.3">
      <c r="A3" s="114"/>
    </row>
    <row r="4" spans="1:1" ht="15.6" x14ac:dyDescent="0.3">
      <c r="A4" s="114" t="s">
        <v>1067</v>
      </c>
    </row>
    <row r="5" spans="1:1" ht="15.6" x14ac:dyDescent="0.3">
      <c r="A5" s="114"/>
    </row>
    <row r="6" spans="1:1" x14ac:dyDescent="0.3">
      <c r="A6" s="115" t="s">
        <v>1068</v>
      </c>
    </row>
    <row r="7" spans="1:1" x14ac:dyDescent="0.3">
      <c r="A7" s="115"/>
    </row>
    <row r="8" spans="1:1" x14ac:dyDescent="0.3">
      <c r="A8" s="116" t="s">
        <v>1069</v>
      </c>
    </row>
    <row r="9" spans="1:1" x14ac:dyDescent="0.3">
      <c r="A9" s="116"/>
    </row>
    <row r="10" spans="1:1" x14ac:dyDescent="0.3">
      <c r="A10" s="116"/>
    </row>
    <row r="11" spans="1:1" x14ac:dyDescent="0.3">
      <c r="A11" s="116" t="s">
        <v>1070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4"/>
  <sheetViews>
    <sheetView workbookViewId="0">
      <selection activeCell="AE21" sqref="AE21"/>
    </sheetView>
  </sheetViews>
  <sheetFormatPr defaultColWidth="9.109375" defaultRowHeight="13.2" x14ac:dyDescent="0.25"/>
  <cols>
    <col min="1" max="1" width="18.44140625" style="2" customWidth="1"/>
    <col min="2" max="2" width="8.33203125" style="2" bestFit="1" customWidth="1"/>
    <col min="3" max="3" width="11.33203125" style="3" customWidth="1"/>
    <col min="4" max="4" width="25.44140625" style="2" customWidth="1"/>
    <col min="5" max="5" width="16.33203125" style="2" bestFit="1" customWidth="1"/>
    <col min="6" max="6" width="14" style="2" customWidth="1"/>
    <col min="7" max="7" width="5.44140625" style="2" bestFit="1" customWidth="1"/>
    <col min="8" max="8" width="6.33203125" style="2" bestFit="1" customWidth="1"/>
    <col min="9" max="9" width="4.5546875" style="2" bestFit="1" customWidth="1"/>
    <col min="10" max="10" width="5.33203125" style="2" bestFit="1" customWidth="1"/>
    <col min="11" max="11" width="5.44140625" style="2" bestFit="1" customWidth="1"/>
    <col min="12" max="12" width="5.6640625" style="2" bestFit="1" customWidth="1"/>
    <col min="13" max="14" width="4.6640625" style="2" bestFit="1" customWidth="1"/>
    <col min="15" max="15" width="4.44140625" style="2" bestFit="1" customWidth="1"/>
    <col min="16" max="16" width="6.44140625" style="2" bestFit="1" customWidth="1"/>
    <col min="17" max="17" width="6.88671875" style="11" customWidth="1"/>
    <col min="18" max="18" width="7.33203125" style="11" customWidth="1"/>
    <col min="19" max="19" width="6.88671875" style="11" customWidth="1"/>
    <col min="20" max="23" width="8.88671875" style="11" customWidth="1"/>
    <col min="24" max="25" width="8.88671875" style="14" customWidth="1"/>
    <col min="26" max="28" width="8.88671875" style="10" customWidth="1"/>
    <col min="29" max="29" width="9.109375" style="2"/>
    <col min="30" max="30" width="9.44140625" style="3" bestFit="1" customWidth="1"/>
    <col min="31" max="31" width="9.109375" style="3"/>
    <col min="32" max="32" width="10.33203125" style="3" customWidth="1"/>
    <col min="33" max="16384" width="9.109375" style="2"/>
  </cols>
  <sheetData>
    <row r="1" spans="1:32" ht="15" customHeight="1" x14ac:dyDescent="0.25">
      <c r="A1" s="133" t="s">
        <v>1022</v>
      </c>
      <c r="B1" s="133"/>
      <c r="C1" s="133"/>
      <c r="D1" s="133"/>
      <c r="E1" s="133"/>
      <c r="F1" s="133"/>
      <c r="G1" s="133" t="s">
        <v>1114</v>
      </c>
      <c r="H1" s="133"/>
      <c r="I1" s="133"/>
      <c r="J1" s="133"/>
      <c r="K1" s="133"/>
      <c r="L1" s="133"/>
      <c r="M1" s="133"/>
      <c r="N1" s="133"/>
      <c r="O1" s="133"/>
      <c r="P1" s="133" t="s">
        <v>1021</v>
      </c>
      <c r="Q1" s="133"/>
      <c r="R1" s="133"/>
      <c r="S1" s="133"/>
      <c r="T1" s="133"/>
      <c r="U1" s="133"/>
      <c r="V1" s="133"/>
      <c r="W1" s="133"/>
      <c r="X1" s="133"/>
      <c r="Y1" s="133"/>
      <c r="Z1" s="134" t="s">
        <v>1040</v>
      </c>
      <c r="AA1" s="134"/>
      <c r="AB1" s="134"/>
      <c r="AD1" s="133" t="s">
        <v>1025</v>
      </c>
      <c r="AE1" s="133"/>
      <c r="AF1" s="133"/>
    </row>
    <row r="2" spans="1:32" s="3" customFormat="1" x14ac:dyDescent="0.25">
      <c r="A2" s="1" t="s">
        <v>0</v>
      </c>
      <c r="B2" s="1" t="s">
        <v>667</v>
      </c>
      <c r="C2" s="1" t="s">
        <v>165</v>
      </c>
      <c r="D2" s="1" t="s">
        <v>687</v>
      </c>
      <c r="E2" s="1" t="s">
        <v>854</v>
      </c>
      <c r="F2" s="1" t="s">
        <v>2</v>
      </c>
      <c r="G2" s="1" t="s">
        <v>3</v>
      </c>
      <c r="H2" s="1" t="s">
        <v>4</v>
      </c>
      <c r="I2" s="1" t="s">
        <v>5</v>
      </c>
      <c r="J2" s="1" t="s">
        <v>7</v>
      </c>
      <c r="K2" s="1" t="s">
        <v>8</v>
      </c>
      <c r="L2" s="1" t="s">
        <v>9</v>
      </c>
      <c r="M2" s="1" t="s">
        <v>10</v>
      </c>
      <c r="N2" s="1" t="s">
        <v>13</v>
      </c>
      <c r="O2" s="1" t="s">
        <v>240</v>
      </c>
      <c r="P2" s="1" t="s">
        <v>14</v>
      </c>
      <c r="Q2" s="17" t="s">
        <v>641</v>
      </c>
      <c r="R2" s="17" t="s">
        <v>642</v>
      </c>
      <c r="S2" s="17" t="s">
        <v>643</v>
      </c>
      <c r="T2" s="17" t="s">
        <v>644</v>
      </c>
      <c r="U2" s="17" t="s">
        <v>645</v>
      </c>
      <c r="V2" s="17" t="s">
        <v>646</v>
      </c>
      <c r="W2" s="17" t="s">
        <v>647</v>
      </c>
      <c r="X2" s="17" t="s">
        <v>648</v>
      </c>
      <c r="Y2" s="17" t="s">
        <v>649</v>
      </c>
      <c r="Z2" s="13" t="s">
        <v>650</v>
      </c>
      <c r="AA2" s="13" t="s">
        <v>651</v>
      </c>
      <c r="AB2" s="13" t="s">
        <v>652</v>
      </c>
      <c r="AD2" s="132" t="s">
        <v>1026</v>
      </c>
      <c r="AE2" s="132" t="s">
        <v>1023</v>
      </c>
      <c r="AF2" s="132" t="s">
        <v>1024</v>
      </c>
    </row>
    <row r="3" spans="1:32" x14ac:dyDescent="0.25">
      <c r="A3" s="15" t="s">
        <v>682</v>
      </c>
      <c r="B3" s="3" t="s">
        <v>668</v>
      </c>
      <c r="C3" s="3" t="s">
        <v>166</v>
      </c>
      <c r="D3" s="3" t="s">
        <v>15</v>
      </c>
      <c r="E3" s="3" t="s">
        <v>16</v>
      </c>
      <c r="F3" s="7" t="s">
        <v>683</v>
      </c>
      <c r="G3" s="10">
        <v>56.219000000000001</v>
      </c>
      <c r="H3" s="10">
        <v>27.257999999999999</v>
      </c>
      <c r="I3" s="10">
        <v>0.32800000000000001</v>
      </c>
      <c r="J3" s="10" t="s">
        <v>17</v>
      </c>
      <c r="K3" s="10">
        <v>9.07</v>
      </c>
      <c r="L3" s="10">
        <v>5.96</v>
      </c>
      <c r="M3" s="10">
        <v>0.33200000000000002</v>
      </c>
      <c r="N3" s="10" t="s">
        <v>17</v>
      </c>
      <c r="O3" s="10" t="s">
        <v>17</v>
      </c>
      <c r="P3" s="10">
        <v>99.23</v>
      </c>
      <c r="Q3" s="11">
        <v>2.5466060359789009</v>
      </c>
      <c r="R3" s="11">
        <v>1.4552322557863508</v>
      </c>
      <c r="S3" s="11">
        <v>1.2425449241017565E-2</v>
      </c>
      <c r="T3" s="11" t="s">
        <v>1115</v>
      </c>
      <c r="U3" s="11">
        <v>0.44019711951601209</v>
      </c>
      <c r="V3" s="11">
        <v>0.52344970368062038</v>
      </c>
      <c r="W3" s="11">
        <v>1.9184247530664209E-2</v>
      </c>
      <c r="X3" s="11" t="s">
        <v>1115</v>
      </c>
      <c r="Y3" s="11" t="s">
        <v>1115</v>
      </c>
      <c r="Z3" s="10">
        <v>53.259376842173566</v>
      </c>
      <c r="AA3" s="10">
        <v>44.788685729101495</v>
      </c>
      <c r="AB3" s="10">
        <v>1.951937428724942</v>
      </c>
      <c r="AD3" s="149">
        <v>5.4599418839584901</v>
      </c>
      <c r="AE3" s="11">
        <v>0.57885431338051752</v>
      </c>
      <c r="AF3" s="11">
        <v>0.52439470068799443</v>
      </c>
    </row>
    <row r="4" spans="1:32" x14ac:dyDescent="0.25">
      <c r="A4" s="15" t="s">
        <v>682</v>
      </c>
      <c r="B4" s="3" t="s">
        <v>668</v>
      </c>
      <c r="C4" s="3" t="s">
        <v>166</v>
      </c>
      <c r="D4" s="3" t="s">
        <v>18</v>
      </c>
      <c r="E4" s="3" t="s">
        <v>16</v>
      </c>
      <c r="F4" s="7" t="s">
        <v>683</v>
      </c>
      <c r="G4" s="10">
        <v>56.844999999999999</v>
      </c>
      <c r="H4" s="10">
        <v>27.004999999999999</v>
      </c>
      <c r="I4" s="10">
        <v>0.28999999999999998</v>
      </c>
      <c r="J4" s="10" t="s">
        <v>17</v>
      </c>
      <c r="K4" s="10">
        <v>8.6460000000000008</v>
      </c>
      <c r="L4" s="10">
        <v>6.0730000000000004</v>
      </c>
      <c r="M4" s="10">
        <v>0.36499999999999999</v>
      </c>
      <c r="N4" s="10" t="s">
        <v>17</v>
      </c>
      <c r="O4" s="10" t="s">
        <v>17</v>
      </c>
      <c r="P4" s="10">
        <v>99.242999999999995</v>
      </c>
      <c r="Q4" s="11">
        <v>2.5684289386922137</v>
      </c>
      <c r="R4" s="11">
        <v>1.4380670738894412</v>
      </c>
      <c r="S4" s="11">
        <v>1.0958040207363857E-2</v>
      </c>
      <c r="T4" s="11" t="s">
        <v>1115</v>
      </c>
      <c r="U4" s="11">
        <v>0.41855426952187635</v>
      </c>
      <c r="V4" s="11">
        <v>0.53202080445965827</v>
      </c>
      <c r="W4" s="11">
        <v>2.103759964468202E-2</v>
      </c>
      <c r="X4" s="11" t="s">
        <v>1115</v>
      </c>
      <c r="Y4" s="11" t="s">
        <v>1115</v>
      </c>
      <c r="Z4" s="10">
        <v>54.756470237679181</v>
      </c>
      <c r="AA4" s="10">
        <v>43.078304851640489</v>
      </c>
      <c r="AB4" s="10">
        <v>2.1652249106803305</v>
      </c>
      <c r="AD4" s="149">
        <v>5.4394025069692367</v>
      </c>
      <c r="AE4" s="11">
        <v>0.56037916054851444</v>
      </c>
      <c r="AF4" s="11">
        <v>0.53512094026539225</v>
      </c>
    </row>
    <row r="5" spans="1:32" x14ac:dyDescent="0.25">
      <c r="A5" s="15" t="s">
        <v>682</v>
      </c>
      <c r="B5" s="3" t="s">
        <v>668</v>
      </c>
      <c r="C5" s="3" t="s">
        <v>166</v>
      </c>
      <c r="D5" s="3" t="s">
        <v>19</v>
      </c>
      <c r="E5" s="3" t="s">
        <v>16</v>
      </c>
      <c r="F5" s="7" t="s">
        <v>683</v>
      </c>
      <c r="G5" s="10">
        <v>55.401000000000003</v>
      </c>
      <c r="H5" s="10">
        <v>28.126000000000001</v>
      </c>
      <c r="I5" s="10">
        <v>0.3</v>
      </c>
      <c r="J5" s="10" t="s">
        <v>17</v>
      </c>
      <c r="K5" s="10">
        <v>9.6750000000000007</v>
      </c>
      <c r="L5" s="10">
        <v>5.5819999999999999</v>
      </c>
      <c r="M5" s="10">
        <v>0.30099999999999999</v>
      </c>
      <c r="N5" s="10" t="s">
        <v>17</v>
      </c>
      <c r="O5" s="10" t="s">
        <v>17</v>
      </c>
      <c r="P5" s="10">
        <v>99.462999999999994</v>
      </c>
      <c r="Q5" s="11">
        <v>2.5076058300068249</v>
      </c>
      <c r="R5" s="11">
        <v>1.5004078125737843</v>
      </c>
      <c r="S5" s="11">
        <v>1.1355925369951314E-2</v>
      </c>
      <c r="T5" s="11" t="s">
        <v>1115</v>
      </c>
      <c r="U5" s="11">
        <v>0.46919556908801385</v>
      </c>
      <c r="V5" s="11">
        <v>0.48987079645053522</v>
      </c>
      <c r="W5" s="11">
        <v>1.7379456884882478E-2</v>
      </c>
      <c r="X5" s="11" t="s">
        <v>1115</v>
      </c>
      <c r="Y5" s="11" t="s">
        <v>1115</v>
      </c>
      <c r="Z5" s="10">
        <v>50.168763611966668</v>
      </c>
      <c r="AA5" s="10">
        <v>48.051367348115825</v>
      </c>
      <c r="AB5" s="10">
        <v>1.779869039917501</v>
      </c>
      <c r="AD5" s="149">
        <v>5.4977755003281112</v>
      </c>
      <c r="AE5" s="11">
        <v>0.61217856498960832</v>
      </c>
      <c r="AF5" s="11">
        <v>0.50329235934698136</v>
      </c>
    </row>
    <row r="6" spans="1:32" x14ac:dyDescent="0.25">
      <c r="A6" s="15" t="s">
        <v>682</v>
      </c>
      <c r="B6" s="3" t="s">
        <v>668</v>
      </c>
      <c r="C6" s="3" t="s">
        <v>166</v>
      </c>
      <c r="D6" s="3" t="s">
        <v>20</v>
      </c>
      <c r="E6" s="3" t="s">
        <v>16</v>
      </c>
      <c r="F6" s="7" t="s">
        <v>683</v>
      </c>
      <c r="G6" s="10">
        <v>55.02</v>
      </c>
      <c r="H6" s="10">
        <v>28.47</v>
      </c>
      <c r="I6" s="10">
        <v>0.52</v>
      </c>
      <c r="J6" s="10" t="s">
        <v>17</v>
      </c>
      <c r="K6" s="10">
        <v>10.4</v>
      </c>
      <c r="L6" s="10">
        <v>5.25</v>
      </c>
      <c r="M6" s="10">
        <v>0.26</v>
      </c>
      <c r="N6" s="10" t="s">
        <v>17</v>
      </c>
      <c r="O6" s="10" t="s">
        <v>17</v>
      </c>
      <c r="P6" s="10">
        <v>99.99</v>
      </c>
      <c r="Q6" s="11">
        <v>2.4839113355148763</v>
      </c>
      <c r="R6" s="11">
        <v>1.5148256419712183</v>
      </c>
      <c r="S6" s="11">
        <v>1.9632628786941799E-2</v>
      </c>
      <c r="T6" s="11" t="s">
        <v>1115</v>
      </c>
      <c r="U6" s="11">
        <v>0.50304878471529124</v>
      </c>
      <c r="V6" s="11">
        <v>0.4595416269785057</v>
      </c>
      <c r="W6" s="11">
        <v>1.4973278043872464E-2</v>
      </c>
      <c r="X6" s="11" t="s">
        <v>1115</v>
      </c>
      <c r="Y6" s="11" t="s">
        <v>1115</v>
      </c>
      <c r="Z6" s="10">
        <v>47.008868251011286</v>
      </c>
      <c r="AA6" s="10">
        <v>51.459438397337067</v>
      </c>
      <c r="AB6" s="10">
        <v>1.531693351651652</v>
      </c>
      <c r="AD6" s="149">
        <v>5.5337564433589224</v>
      </c>
      <c r="AE6" s="11">
        <v>0.64427391924205912</v>
      </c>
      <c r="AF6" s="11">
        <v>0.48298078475801409</v>
      </c>
    </row>
    <row r="7" spans="1:32" x14ac:dyDescent="0.25">
      <c r="A7" s="15" t="s">
        <v>682</v>
      </c>
      <c r="B7" s="3" t="s">
        <v>668</v>
      </c>
      <c r="C7" s="3" t="s">
        <v>166</v>
      </c>
      <c r="D7" s="3" t="s">
        <v>21</v>
      </c>
      <c r="E7" s="3" t="s">
        <v>16</v>
      </c>
      <c r="F7" s="7" t="s">
        <v>683</v>
      </c>
      <c r="G7" s="10">
        <v>56.914000000000001</v>
      </c>
      <c r="H7" s="10">
        <v>27.501999999999999</v>
      </c>
      <c r="I7" s="10">
        <v>0.31900000000000001</v>
      </c>
      <c r="J7" s="10" t="s">
        <v>17</v>
      </c>
      <c r="K7" s="10">
        <v>8.9719999999999995</v>
      </c>
      <c r="L7" s="10">
        <v>6.16</v>
      </c>
      <c r="M7" s="10">
        <v>0.35399999999999998</v>
      </c>
      <c r="N7" s="10" t="s">
        <v>17</v>
      </c>
      <c r="O7" s="10" t="s">
        <v>17</v>
      </c>
      <c r="P7" s="10">
        <v>100.36199999999999</v>
      </c>
      <c r="Q7" s="11">
        <v>2.5504081995263705</v>
      </c>
      <c r="R7" s="11">
        <v>1.4524946506547542</v>
      </c>
      <c r="S7" s="11">
        <v>1.1954760433423195E-2</v>
      </c>
      <c r="T7" s="11" t="s">
        <v>1115</v>
      </c>
      <c r="U7" s="11">
        <v>0.43076569782696922</v>
      </c>
      <c r="V7" s="11">
        <v>0.53520646314817644</v>
      </c>
      <c r="W7" s="11">
        <v>2.0235870261295353E-2</v>
      </c>
      <c r="X7" s="11" t="s">
        <v>1115</v>
      </c>
      <c r="Y7" s="11" t="s">
        <v>1115</v>
      </c>
      <c r="Z7" s="10">
        <v>54.269124383135555</v>
      </c>
      <c r="AA7" s="10">
        <v>43.678989035092755</v>
      </c>
      <c r="AB7" s="10">
        <v>2.0518865817716962</v>
      </c>
      <c r="AD7" s="149">
        <v>5.4465241865042318</v>
      </c>
      <c r="AE7" s="11">
        <v>0.56694544011266912</v>
      </c>
      <c r="AF7" s="11">
        <v>0.53159104516139921</v>
      </c>
    </row>
    <row r="8" spans="1:32" x14ac:dyDescent="0.25">
      <c r="A8" s="15" t="s">
        <v>682</v>
      </c>
      <c r="B8" s="3" t="s">
        <v>668</v>
      </c>
      <c r="C8" s="3" t="s">
        <v>166</v>
      </c>
      <c r="D8" s="3" t="s">
        <v>22</v>
      </c>
      <c r="E8" s="3" t="s">
        <v>16</v>
      </c>
      <c r="F8" s="7" t="s">
        <v>683</v>
      </c>
      <c r="G8" s="10">
        <v>57.527999999999999</v>
      </c>
      <c r="H8" s="10">
        <v>27.4</v>
      </c>
      <c r="I8" s="10">
        <v>0.22800000000000001</v>
      </c>
      <c r="J8" s="10" t="s">
        <v>17</v>
      </c>
      <c r="K8" s="10">
        <v>8.6989999999999998</v>
      </c>
      <c r="L8" s="10">
        <v>6.2169999999999996</v>
      </c>
      <c r="M8" s="10">
        <v>0.39300000000000002</v>
      </c>
      <c r="N8" s="10" t="s">
        <v>17</v>
      </c>
      <c r="O8" s="10" t="s">
        <v>17</v>
      </c>
      <c r="P8" s="10">
        <v>100.569</v>
      </c>
      <c r="Q8" s="11">
        <v>2.5670059034314638</v>
      </c>
      <c r="R8" s="11">
        <v>1.4409795980950657</v>
      </c>
      <c r="S8" s="11">
        <v>8.5082853486114721E-3</v>
      </c>
      <c r="T8" s="11" t="s">
        <v>1115</v>
      </c>
      <c r="U8" s="11">
        <v>0.41588971852039325</v>
      </c>
      <c r="V8" s="11">
        <v>0.53787147114472122</v>
      </c>
      <c r="W8" s="11">
        <v>2.2370113106218423E-2</v>
      </c>
      <c r="X8" s="11" t="s">
        <v>1115</v>
      </c>
      <c r="Y8" s="11" t="s">
        <v>1115</v>
      </c>
      <c r="Z8" s="10">
        <v>55.102368873700819</v>
      </c>
      <c r="AA8" s="10">
        <v>42.605919648272867</v>
      </c>
      <c r="AB8" s="10">
        <v>2.2917114780263135</v>
      </c>
      <c r="AD8" s="149">
        <v>5.4339147226286935</v>
      </c>
      <c r="AE8" s="11">
        <v>0.55515671543950651</v>
      </c>
      <c r="AF8" s="11">
        <v>0.53764917207462093</v>
      </c>
    </row>
    <row r="9" spans="1:32" x14ac:dyDescent="0.25">
      <c r="A9" s="15" t="s">
        <v>682</v>
      </c>
      <c r="B9" s="3" t="s">
        <v>668</v>
      </c>
      <c r="C9" s="3" t="s">
        <v>166</v>
      </c>
      <c r="D9" s="3" t="s">
        <v>23</v>
      </c>
      <c r="E9" s="3" t="s">
        <v>16</v>
      </c>
      <c r="F9" s="7" t="s">
        <v>683</v>
      </c>
      <c r="G9" s="10">
        <v>57.542999999999999</v>
      </c>
      <c r="H9" s="10">
        <v>27.463000000000001</v>
      </c>
      <c r="I9" s="10">
        <v>0.27400000000000002</v>
      </c>
      <c r="J9" s="10" t="s">
        <v>17</v>
      </c>
      <c r="K9" s="10">
        <v>8.6679999999999993</v>
      </c>
      <c r="L9" s="10">
        <v>6.2329999999999997</v>
      </c>
      <c r="M9" s="10">
        <v>0.38400000000000001</v>
      </c>
      <c r="N9" s="10" t="s">
        <v>17</v>
      </c>
      <c r="O9" s="10" t="s">
        <v>17</v>
      </c>
      <c r="P9" s="10">
        <v>100.64700000000001</v>
      </c>
      <c r="Q9" s="11">
        <v>2.5654372243660175</v>
      </c>
      <c r="R9" s="11">
        <v>1.4430339418802254</v>
      </c>
      <c r="S9" s="11">
        <v>1.0215957154629394E-2</v>
      </c>
      <c r="T9" s="11" t="s">
        <v>1115</v>
      </c>
      <c r="U9" s="11">
        <v>0.41404644116448902</v>
      </c>
      <c r="V9" s="11">
        <v>0.53878571127338959</v>
      </c>
      <c r="W9" s="11">
        <v>2.1838768983628843E-2</v>
      </c>
      <c r="X9" s="11" t="s">
        <v>1115</v>
      </c>
      <c r="Y9" s="11" t="s">
        <v>1115</v>
      </c>
      <c r="Z9" s="10">
        <v>55.278730434226794</v>
      </c>
      <c r="AA9" s="10">
        <v>42.480639574290727</v>
      </c>
      <c r="AB9" s="10">
        <v>2.240629991482471</v>
      </c>
      <c r="AD9" s="149">
        <v>5.4319959097314863</v>
      </c>
      <c r="AE9" s="11">
        <v>0.55376307055655483</v>
      </c>
      <c r="AF9" s="11">
        <v>0.53894561058019708</v>
      </c>
    </row>
    <row r="10" spans="1:32" x14ac:dyDescent="0.25">
      <c r="A10" s="15" t="s">
        <v>682</v>
      </c>
      <c r="B10" s="3" t="s">
        <v>668</v>
      </c>
      <c r="C10" s="3" t="s">
        <v>166</v>
      </c>
      <c r="D10" s="3" t="s">
        <v>24</v>
      </c>
      <c r="E10" s="3" t="s">
        <v>16</v>
      </c>
      <c r="F10" s="7" t="s">
        <v>683</v>
      </c>
      <c r="G10" s="10">
        <v>57.482999999999997</v>
      </c>
      <c r="H10" s="10">
        <v>27.54</v>
      </c>
      <c r="I10" s="10">
        <v>0.27300000000000002</v>
      </c>
      <c r="J10" s="10" t="s">
        <v>17</v>
      </c>
      <c r="K10" s="10">
        <v>8.83</v>
      </c>
      <c r="L10" s="10">
        <v>6.085</v>
      </c>
      <c r="M10" s="10">
        <v>0.35099999999999998</v>
      </c>
      <c r="N10" s="10" t="s">
        <v>17</v>
      </c>
      <c r="O10" s="10" t="s">
        <v>17</v>
      </c>
      <c r="P10" s="10">
        <v>100.61799999999999</v>
      </c>
      <c r="Q10" s="11">
        <v>2.5624147336929273</v>
      </c>
      <c r="R10" s="11">
        <v>1.4468836550683326</v>
      </c>
      <c r="S10" s="11">
        <v>1.0177292401300143E-2</v>
      </c>
      <c r="T10" s="11" t="s">
        <v>1115</v>
      </c>
      <c r="U10" s="11">
        <v>0.42172753970421689</v>
      </c>
      <c r="V10" s="11">
        <v>0.52592114290524961</v>
      </c>
      <c r="W10" s="11">
        <v>1.9959292907010436E-2</v>
      </c>
      <c r="X10" s="11" t="s">
        <v>1115</v>
      </c>
      <c r="Y10" s="11" t="s">
        <v>1115</v>
      </c>
      <c r="Z10" s="10">
        <v>54.352708556844043</v>
      </c>
      <c r="AA10" s="10">
        <v>43.584545639892305</v>
      </c>
      <c r="AB10" s="10">
        <v>2.0627458032636437</v>
      </c>
      <c r="AD10" s="149">
        <v>5.445375671695678</v>
      </c>
      <c r="AE10" s="11">
        <v>0.56591860333069055</v>
      </c>
      <c r="AF10" s="11">
        <v>0.5321937998467462</v>
      </c>
    </row>
    <row r="11" spans="1:32" x14ac:dyDescent="0.25">
      <c r="A11" s="15" t="s">
        <v>682</v>
      </c>
      <c r="B11" s="3" t="s">
        <v>668</v>
      </c>
      <c r="C11" s="3" t="s">
        <v>166</v>
      </c>
      <c r="D11" s="3" t="s">
        <v>25</v>
      </c>
      <c r="E11" s="3" t="s">
        <v>16</v>
      </c>
      <c r="F11" s="7" t="s">
        <v>683</v>
      </c>
      <c r="G11" s="10">
        <v>55.718000000000004</v>
      </c>
      <c r="H11" s="10">
        <v>28.829000000000001</v>
      </c>
      <c r="I11" s="10">
        <v>0.27400000000000002</v>
      </c>
      <c r="J11" s="10" t="s">
        <v>17</v>
      </c>
      <c r="K11" s="10">
        <v>10.206</v>
      </c>
      <c r="L11" s="10">
        <v>5.3739999999999997</v>
      </c>
      <c r="M11" s="10">
        <v>0.26600000000000001</v>
      </c>
      <c r="N11" s="10" t="s">
        <v>17</v>
      </c>
      <c r="O11" s="10" t="s">
        <v>17</v>
      </c>
      <c r="P11" s="10">
        <v>100.858</v>
      </c>
      <c r="Q11" s="11">
        <v>2.4909482021096196</v>
      </c>
      <c r="R11" s="11">
        <v>1.5190023064824252</v>
      </c>
      <c r="S11" s="11">
        <v>1.0244230661022601E-2</v>
      </c>
      <c r="T11" s="11" t="s">
        <v>1115</v>
      </c>
      <c r="U11" s="11">
        <v>0.48886168819165293</v>
      </c>
      <c r="V11" s="11">
        <v>0.4658186694372749</v>
      </c>
      <c r="W11" s="11">
        <v>1.5169764971618493E-2</v>
      </c>
      <c r="X11" s="11" t="s">
        <v>1115</v>
      </c>
      <c r="Y11" s="11" t="s">
        <v>1115</v>
      </c>
      <c r="Z11" s="10">
        <v>48.029964484433272</v>
      </c>
      <c r="AA11" s="10">
        <v>50.405900540675724</v>
      </c>
      <c r="AB11" s="10">
        <v>1.5641349748910109</v>
      </c>
      <c r="AD11" s="149">
        <v>5.5227239754407558</v>
      </c>
      <c r="AE11" s="11">
        <v>0.63464757416599393</v>
      </c>
      <c r="AF11" s="11">
        <v>0.48942048169659991</v>
      </c>
    </row>
    <row r="12" spans="1:32" x14ac:dyDescent="0.25">
      <c r="A12" s="15" t="s">
        <v>682</v>
      </c>
      <c r="B12" s="3" t="s">
        <v>668</v>
      </c>
      <c r="C12" s="3" t="s">
        <v>166</v>
      </c>
      <c r="D12" s="3" t="s">
        <v>26</v>
      </c>
      <c r="E12" s="3" t="s">
        <v>16</v>
      </c>
      <c r="F12" s="7" t="s">
        <v>683</v>
      </c>
      <c r="G12" s="10">
        <v>59.131999999999998</v>
      </c>
      <c r="H12" s="10">
        <v>26.393000000000001</v>
      </c>
      <c r="I12" s="10">
        <v>0.23499999999999999</v>
      </c>
      <c r="J12" s="10" t="s">
        <v>17</v>
      </c>
      <c r="K12" s="10">
        <v>7.5090000000000003</v>
      </c>
      <c r="L12" s="10">
        <v>6.8129999999999997</v>
      </c>
      <c r="M12" s="10">
        <v>0.46700000000000003</v>
      </c>
      <c r="N12" s="10" t="s">
        <v>17</v>
      </c>
      <c r="O12" s="10" t="s">
        <v>17</v>
      </c>
      <c r="P12" s="10">
        <v>100.73099999999999</v>
      </c>
      <c r="Q12" s="11">
        <v>2.6270971323155026</v>
      </c>
      <c r="R12" s="11">
        <v>1.3819807616842414</v>
      </c>
      <c r="S12" s="11">
        <v>8.7313426615114823E-3</v>
      </c>
      <c r="T12" s="11" t="s">
        <v>1115</v>
      </c>
      <c r="U12" s="11">
        <v>0.3574348778814827</v>
      </c>
      <c r="V12" s="11">
        <v>0.58687012468246103</v>
      </c>
      <c r="W12" s="11">
        <v>2.646661991681654E-2</v>
      </c>
      <c r="X12" s="11" t="s">
        <v>1115</v>
      </c>
      <c r="Y12" s="11" t="s">
        <v>1115</v>
      </c>
      <c r="Z12" s="10">
        <v>60.453984345230708</v>
      </c>
      <c r="AA12" s="10">
        <v>36.819666912808501</v>
      </c>
      <c r="AB12" s="10">
        <v>2.7263487419607886</v>
      </c>
      <c r="AD12" s="149">
        <v>5.3538860605511251</v>
      </c>
      <c r="AE12" s="11">
        <v>0.487169953168133</v>
      </c>
      <c r="AF12" s="11">
        <v>0.57931681299776971</v>
      </c>
    </row>
    <row r="13" spans="1:32" x14ac:dyDescent="0.25">
      <c r="A13" s="15" t="s">
        <v>682</v>
      </c>
      <c r="B13" s="3" t="s">
        <v>668</v>
      </c>
      <c r="C13" s="3" t="s">
        <v>166</v>
      </c>
      <c r="D13" s="3" t="s">
        <v>27</v>
      </c>
      <c r="E13" s="3" t="s">
        <v>16</v>
      </c>
      <c r="F13" s="7" t="s">
        <v>683</v>
      </c>
      <c r="G13" s="10">
        <v>57.207000000000001</v>
      </c>
      <c r="H13" s="10">
        <v>27.486999999999998</v>
      </c>
      <c r="I13" s="10">
        <v>0.22500000000000001</v>
      </c>
      <c r="J13" s="10" t="s">
        <v>17</v>
      </c>
      <c r="K13" s="10">
        <v>8.6829999999999998</v>
      </c>
      <c r="L13" s="10">
        <v>6.1520000000000001</v>
      </c>
      <c r="M13" s="10">
        <v>0.35799999999999998</v>
      </c>
      <c r="N13" s="10" t="s">
        <v>17</v>
      </c>
      <c r="O13" s="10" t="s">
        <v>17</v>
      </c>
      <c r="P13" s="10">
        <v>100.288</v>
      </c>
      <c r="Q13" s="11">
        <v>2.561156183232169</v>
      </c>
      <c r="R13" s="11">
        <v>1.4503536413162104</v>
      </c>
      <c r="S13" s="11">
        <v>8.4242067301670883E-3</v>
      </c>
      <c r="T13" s="11" t="s">
        <v>1115</v>
      </c>
      <c r="U13" s="11">
        <v>0.41650282580213815</v>
      </c>
      <c r="V13" s="11">
        <v>0.53401476777263102</v>
      </c>
      <c r="W13" s="11">
        <v>2.0445510285450233E-2</v>
      </c>
      <c r="X13" s="11" t="s">
        <v>1115</v>
      </c>
      <c r="Y13" s="11" t="s">
        <v>1115</v>
      </c>
      <c r="Z13" s="10">
        <v>54.998461388447168</v>
      </c>
      <c r="AA13" s="10">
        <v>42.895844769617341</v>
      </c>
      <c r="AB13" s="10">
        <v>2.1056938419354796</v>
      </c>
      <c r="AD13" s="149">
        <v>5.4367158976250378</v>
      </c>
      <c r="AE13" s="11">
        <v>0.55836807471608929</v>
      </c>
      <c r="AF13" s="11">
        <v>0.53688768523122288</v>
      </c>
    </row>
    <row r="14" spans="1:32" x14ac:dyDescent="0.25">
      <c r="A14" s="15" t="s">
        <v>682</v>
      </c>
      <c r="B14" s="3" t="s">
        <v>668</v>
      </c>
      <c r="C14" s="3" t="s">
        <v>166</v>
      </c>
      <c r="D14" s="3" t="s">
        <v>28</v>
      </c>
      <c r="E14" s="3" t="s">
        <v>16</v>
      </c>
      <c r="F14" s="7" t="s">
        <v>683</v>
      </c>
      <c r="G14" s="10">
        <v>57.25</v>
      </c>
      <c r="H14" s="10">
        <v>26.84</v>
      </c>
      <c r="I14" s="10">
        <v>0.26</v>
      </c>
      <c r="J14" s="10" t="s">
        <v>17</v>
      </c>
      <c r="K14" s="10">
        <v>8.6300000000000008</v>
      </c>
      <c r="L14" s="10">
        <v>6.06</v>
      </c>
      <c r="M14" s="10">
        <v>0.4</v>
      </c>
      <c r="N14" s="10" t="s">
        <v>17</v>
      </c>
      <c r="O14" s="10" t="s">
        <v>17</v>
      </c>
      <c r="P14" s="10">
        <v>99.46</v>
      </c>
      <c r="Q14" s="11">
        <v>2.5796503154249173</v>
      </c>
      <c r="R14" s="11">
        <v>1.4253697479364842</v>
      </c>
      <c r="S14" s="11">
        <v>9.797568400842515E-3</v>
      </c>
      <c r="T14" s="11" t="s">
        <v>1115</v>
      </c>
      <c r="U14" s="11">
        <v>0.41663658740982484</v>
      </c>
      <c r="V14" s="11">
        <v>0.5294293614620097</v>
      </c>
      <c r="W14" s="11">
        <v>2.2991821407533444E-2</v>
      </c>
      <c r="X14" s="11" t="s">
        <v>1115</v>
      </c>
      <c r="Y14" s="11" t="s">
        <v>1115</v>
      </c>
      <c r="Z14" s="10">
        <v>54.633415849849847</v>
      </c>
      <c r="AA14" s="10">
        <v>42.993988613260221</v>
      </c>
      <c r="AB14" s="10">
        <v>2.3725955368899387</v>
      </c>
      <c r="AD14" s="149">
        <v>5.439408559544229</v>
      </c>
      <c r="AE14" s="11">
        <v>0.55945077765049156</v>
      </c>
      <c r="AF14" s="11">
        <v>0.53422610864913866</v>
      </c>
    </row>
    <row r="15" spans="1:32" x14ac:dyDescent="0.25">
      <c r="A15" s="15" t="s">
        <v>682</v>
      </c>
      <c r="B15" s="3" t="s">
        <v>668</v>
      </c>
      <c r="C15" s="3" t="s">
        <v>166</v>
      </c>
      <c r="D15" s="3" t="s">
        <v>29</v>
      </c>
      <c r="E15" s="3" t="s">
        <v>16</v>
      </c>
      <c r="F15" s="7" t="s">
        <v>683</v>
      </c>
      <c r="G15" s="10">
        <v>55.77</v>
      </c>
      <c r="H15" s="10">
        <v>27.98</v>
      </c>
      <c r="I15" s="10">
        <v>0.2</v>
      </c>
      <c r="J15" s="10" t="s">
        <v>17</v>
      </c>
      <c r="K15" s="10">
        <v>9.6199999999999992</v>
      </c>
      <c r="L15" s="10">
        <v>5.47</v>
      </c>
      <c r="M15" s="10">
        <v>0.33</v>
      </c>
      <c r="N15" s="10" t="s">
        <v>17</v>
      </c>
      <c r="O15" s="10" t="s">
        <v>17</v>
      </c>
      <c r="P15" s="10">
        <v>99.57</v>
      </c>
      <c r="Q15" s="11">
        <v>2.5207814452839705</v>
      </c>
      <c r="R15" s="11">
        <v>1.4905341701456121</v>
      </c>
      <c r="S15" s="11">
        <v>7.5600410327479294E-3</v>
      </c>
      <c r="T15" s="11" t="s">
        <v>1115</v>
      </c>
      <c r="U15" s="11">
        <v>0.46587658412636584</v>
      </c>
      <c r="V15" s="11">
        <v>0.47937118610207613</v>
      </c>
      <c r="W15" s="11">
        <v>1.9027272006978822E-2</v>
      </c>
      <c r="X15" s="11" t="s">
        <v>1115</v>
      </c>
      <c r="Y15" s="11" t="s">
        <v>1115</v>
      </c>
      <c r="Z15" s="10">
        <v>49.713117638177046</v>
      </c>
      <c r="AA15" s="10">
        <v>48.313661945076603</v>
      </c>
      <c r="AB15" s="10">
        <v>1.973220416746351</v>
      </c>
      <c r="AD15" s="149">
        <v>5.5017400073395288</v>
      </c>
      <c r="AE15" s="11">
        <v>0.61474720004498851</v>
      </c>
      <c r="AF15" s="11">
        <v>0.50029055134468392</v>
      </c>
    </row>
    <row r="16" spans="1:32" x14ac:dyDescent="0.25">
      <c r="A16" s="15" t="s">
        <v>682</v>
      </c>
      <c r="B16" s="3" t="s">
        <v>668</v>
      </c>
      <c r="C16" s="3" t="s">
        <v>166</v>
      </c>
      <c r="D16" s="3" t="s">
        <v>30</v>
      </c>
      <c r="E16" s="3" t="s">
        <v>16</v>
      </c>
      <c r="F16" s="7" t="s">
        <v>683</v>
      </c>
      <c r="G16" s="10">
        <v>55.77</v>
      </c>
      <c r="H16" s="10">
        <v>28.17</v>
      </c>
      <c r="I16" s="10">
        <v>0.24</v>
      </c>
      <c r="J16" s="10" t="s">
        <v>17</v>
      </c>
      <c r="K16" s="10">
        <v>10.039999999999999</v>
      </c>
      <c r="L16" s="10">
        <v>5.43</v>
      </c>
      <c r="M16" s="10">
        <v>0.3</v>
      </c>
      <c r="N16" s="10" t="s">
        <v>17</v>
      </c>
      <c r="O16" s="10" t="s">
        <v>17</v>
      </c>
      <c r="P16" s="10">
        <v>100.11</v>
      </c>
      <c r="Q16" s="11">
        <v>2.5099833453599172</v>
      </c>
      <c r="R16" s="11">
        <v>1.4942274819886541</v>
      </c>
      <c r="S16" s="11">
        <v>9.0331879193742276E-3</v>
      </c>
      <c r="T16" s="11" t="s">
        <v>1115</v>
      </c>
      <c r="U16" s="11">
        <v>0.4841335385339437</v>
      </c>
      <c r="V16" s="11">
        <v>0.47382729589064709</v>
      </c>
      <c r="W16" s="11">
        <v>1.7223423797085045E-2</v>
      </c>
      <c r="X16" s="11" t="s">
        <v>1115</v>
      </c>
      <c r="Y16" s="11" t="s">
        <v>1115</v>
      </c>
      <c r="Z16" s="10">
        <v>48.588488985118353</v>
      </c>
      <c r="AA16" s="10">
        <v>49.645339786021438</v>
      </c>
      <c r="AB16" s="10">
        <v>1.7661712288602047</v>
      </c>
      <c r="AD16" s="149">
        <v>5.5154961787248054</v>
      </c>
      <c r="AE16" s="11">
        <v>0.62753436992089973</v>
      </c>
      <c r="AF16" s="11">
        <v>0.4929908146748665</v>
      </c>
    </row>
    <row r="17" spans="1:32" x14ac:dyDescent="0.25">
      <c r="A17" s="15" t="s">
        <v>682</v>
      </c>
      <c r="B17" s="3" t="s">
        <v>668</v>
      </c>
      <c r="C17" s="3" t="s">
        <v>166</v>
      </c>
      <c r="D17" s="3" t="s">
        <v>31</v>
      </c>
      <c r="E17" s="3" t="s">
        <v>16</v>
      </c>
      <c r="F17" s="7" t="s">
        <v>683</v>
      </c>
      <c r="G17" s="10">
        <v>57.02</v>
      </c>
      <c r="H17" s="10">
        <v>26.97</v>
      </c>
      <c r="I17" s="10">
        <v>0.26</v>
      </c>
      <c r="J17" s="10" t="s">
        <v>17</v>
      </c>
      <c r="K17" s="10">
        <v>8.9600000000000009</v>
      </c>
      <c r="L17" s="10">
        <v>5.97</v>
      </c>
      <c r="M17" s="10">
        <v>0.35</v>
      </c>
      <c r="N17" s="10" t="s">
        <v>17</v>
      </c>
      <c r="O17" s="10" t="s">
        <v>17</v>
      </c>
      <c r="P17" s="10">
        <v>99.59</v>
      </c>
      <c r="Q17" s="11">
        <v>2.5692251120974676</v>
      </c>
      <c r="R17" s="11">
        <v>1.4322392431854101</v>
      </c>
      <c r="S17" s="11">
        <v>9.7973337175955542E-3</v>
      </c>
      <c r="T17" s="11" t="s">
        <v>1115</v>
      </c>
      <c r="U17" s="11">
        <v>0.43255786840295951</v>
      </c>
      <c r="V17" s="11">
        <v>0.52155405596820104</v>
      </c>
      <c r="W17" s="11">
        <v>2.0117361844587189E-2</v>
      </c>
      <c r="X17" s="11" t="s">
        <v>1115</v>
      </c>
      <c r="Y17" s="11" t="s">
        <v>1115</v>
      </c>
      <c r="Z17" s="10">
        <v>53.535041837440758</v>
      </c>
      <c r="AA17" s="10">
        <v>44.400006705112283</v>
      </c>
      <c r="AB17" s="10">
        <v>2.0649514574469592</v>
      </c>
      <c r="AD17" s="149">
        <v>5.4556984292632604</v>
      </c>
      <c r="AE17" s="11">
        <v>0.57471602781278897</v>
      </c>
      <c r="AF17" s="11">
        <v>0.52634385283463081</v>
      </c>
    </row>
    <row r="18" spans="1:32" x14ac:dyDescent="0.25">
      <c r="A18" s="15" t="s">
        <v>682</v>
      </c>
      <c r="B18" s="3" t="s">
        <v>668</v>
      </c>
      <c r="C18" s="3" t="s">
        <v>166</v>
      </c>
      <c r="D18" s="3" t="s">
        <v>32</v>
      </c>
      <c r="E18" s="3" t="s">
        <v>16</v>
      </c>
      <c r="F18" s="7" t="s">
        <v>683</v>
      </c>
      <c r="G18" s="10">
        <v>56.39</v>
      </c>
      <c r="H18" s="10">
        <v>27.74</v>
      </c>
      <c r="I18" s="10">
        <v>0.17</v>
      </c>
      <c r="J18" s="10" t="s">
        <v>17</v>
      </c>
      <c r="K18" s="10">
        <v>9.27</v>
      </c>
      <c r="L18" s="10">
        <v>5.74</v>
      </c>
      <c r="M18" s="10">
        <v>0.35</v>
      </c>
      <c r="N18" s="10" t="s">
        <v>17</v>
      </c>
      <c r="O18" s="10" t="s">
        <v>17</v>
      </c>
      <c r="P18" s="10">
        <v>99.68</v>
      </c>
      <c r="Q18" s="11">
        <v>2.538905522249479</v>
      </c>
      <c r="R18" s="11">
        <v>1.4720093880285028</v>
      </c>
      <c r="S18" s="11">
        <v>6.4010758736866456E-3</v>
      </c>
      <c r="T18" s="11" t="s">
        <v>1115</v>
      </c>
      <c r="U18" s="11">
        <v>0.44718316072725839</v>
      </c>
      <c r="V18" s="11">
        <v>0.50107921543029632</v>
      </c>
      <c r="W18" s="11">
        <v>2.0102058284387395E-2</v>
      </c>
      <c r="X18" s="11" t="s">
        <v>1115</v>
      </c>
      <c r="Y18" s="11" t="s">
        <v>1115</v>
      </c>
      <c r="Z18" s="10">
        <v>51.74490074277282</v>
      </c>
      <c r="AA18" s="10">
        <v>46.179221873732402</v>
      </c>
      <c r="AB18" s="10">
        <v>2.0758773834947783</v>
      </c>
      <c r="AD18" s="149">
        <v>5.4774867396130835</v>
      </c>
      <c r="AE18" s="11">
        <v>0.59336694825023839</v>
      </c>
      <c r="AF18" s="11">
        <v>0.51388664536286766</v>
      </c>
    </row>
    <row r="19" spans="1:32" x14ac:dyDescent="0.25">
      <c r="A19" s="15" t="s">
        <v>682</v>
      </c>
      <c r="B19" s="3" t="s">
        <v>668</v>
      </c>
      <c r="C19" s="3" t="s">
        <v>166</v>
      </c>
      <c r="D19" s="3" t="s">
        <v>32</v>
      </c>
      <c r="E19" s="3" t="s">
        <v>16</v>
      </c>
      <c r="F19" s="7" t="s">
        <v>683</v>
      </c>
      <c r="G19" s="10">
        <v>56.95</v>
      </c>
      <c r="H19" s="10">
        <v>27.12</v>
      </c>
      <c r="I19" s="10">
        <v>0.24</v>
      </c>
      <c r="J19" s="10" t="s">
        <v>17</v>
      </c>
      <c r="K19" s="10">
        <v>8.68</v>
      </c>
      <c r="L19" s="10">
        <v>5.92</v>
      </c>
      <c r="M19" s="10">
        <v>0.38</v>
      </c>
      <c r="N19" s="10" t="s">
        <v>17</v>
      </c>
      <c r="O19" s="10" t="s">
        <v>17</v>
      </c>
      <c r="P19" s="10">
        <v>99.39</v>
      </c>
      <c r="Q19" s="11">
        <v>2.5692673672165967</v>
      </c>
      <c r="R19" s="11">
        <v>1.4419989199436296</v>
      </c>
      <c r="S19" s="11">
        <v>9.0549576237170023E-3</v>
      </c>
      <c r="T19" s="11" t="s">
        <v>1115</v>
      </c>
      <c r="U19" s="11">
        <v>0.41956239816345758</v>
      </c>
      <c r="V19" s="11">
        <v>0.51783014621974088</v>
      </c>
      <c r="W19" s="11">
        <v>2.1868913508634517E-2</v>
      </c>
      <c r="X19" s="11" t="s">
        <v>1115</v>
      </c>
      <c r="Y19" s="11" t="s">
        <v>1115</v>
      </c>
      <c r="Z19" s="10">
        <v>53.982169507547518</v>
      </c>
      <c r="AA19" s="10">
        <v>43.738064811394487</v>
      </c>
      <c r="AB19" s="10">
        <v>2.2797656810579863</v>
      </c>
      <c r="AD19" s="149">
        <v>5.4484793128478879</v>
      </c>
      <c r="AE19" s="11">
        <v>0.5675866853574435</v>
      </c>
      <c r="AF19" s="11">
        <v>0.52953000068570322</v>
      </c>
    </row>
    <row r="20" spans="1:32" x14ac:dyDescent="0.25">
      <c r="A20" s="15" t="s">
        <v>682</v>
      </c>
      <c r="B20" s="3" t="s">
        <v>668</v>
      </c>
      <c r="C20" s="3" t="s">
        <v>166</v>
      </c>
      <c r="D20" s="3" t="s">
        <v>33</v>
      </c>
      <c r="E20" s="3" t="s">
        <v>16</v>
      </c>
      <c r="F20" s="7" t="s">
        <v>683</v>
      </c>
      <c r="G20" s="10">
        <v>58.11</v>
      </c>
      <c r="H20" s="10">
        <v>26.6</v>
      </c>
      <c r="I20" s="10">
        <v>0.25</v>
      </c>
      <c r="J20" s="10" t="s">
        <v>17</v>
      </c>
      <c r="K20" s="10">
        <v>8.26</v>
      </c>
      <c r="L20" s="10">
        <v>6.35</v>
      </c>
      <c r="M20" s="10">
        <v>0.4</v>
      </c>
      <c r="N20" s="10" t="s">
        <v>17</v>
      </c>
      <c r="O20" s="10" t="s">
        <v>17</v>
      </c>
      <c r="P20" s="10">
        <v>99.98</v>
      </c>
      <c r="Q20" s="11">
        <v>2.6012293079315971</v>
      </c>
      <c r="R20" s="11">
        <v>1.4033599467427715</v>
      </c>
      <c r="S20" s="11">
        <v>9.3589554464460663E-3</v>
      </c>
      <c r="T20" s="11" t="s">
        <v>1115</v>
      </c>
      <c r="U20" s="11">
        <v>0.39615858510705204</v>
      </c>
      <c r="V20" s="11">
        <v>0.55112681125295937</v>
      </c>
      <c r="W20" s="11">
        <v>2.284103568533765E-2</v>
      </c>
      <c r="X20" s="11" t="s">
        <v>1115</v>
      </c>
      <c r="Y20" s="11" t="s">
        <v>1115</v>
      </c>
      <c r="Z20" s="10">
        <v>56.809792316554123</v>
      </c>
      <c r="AA20" s="10">
        <v>40.835768619541476</v>
      </c>
      <c r="AB20" s="10">
        <v>2.3544390639043975</v>
      </c>
      <c r="AD20" s="149">
        <v>5.4104466792823347</v>
      </c>
      <c r="AE20" s="11">
        <v>0.53513424147649935</v>
      </c>
      <c r="AF20" s="11">
        <v>0.55041418805863462</v>
      </c>
    </row>
    <row r="21" spans="1:32" x14ac:dyDescent="0.25">
      <c r="A21" s="15" t="s">
        <v>682</v>
      </c>
      <c r="B21" s="3" t="s">
        <v>668</v>
      </c>
      <c r="C21" s="3" t="s">
        <v>166</v>
      </c>
      <c r="D21" s="3" t="s">
        <v>34</v>
      </c>
      <c r="E21" s="3" t="s">
        <v>16</v>
      </c>
      <c r="F21" s="7" t="s">
        <v>683</v>
      </c>
      <c r="G21" s="10">
        <v>55.96</v>
      </c>
      <c r="H21" s="10">
        <v>27.84</v>
      </c>
      <c r="I21" s="10">
        <v>0.27</v>
      </c>
      <c r="J21" s="10" t="s">
        <v>17</v>
      </c>
      <c r="K21" s="10">
        <v>9.6199999999999992</v>
      </c>
      <c r="L21" s="10">
        <v>5.81</v>
      </c>
      <c r="M21" s="10">
        <v>0.33</v>
      </c>
      <c r="N21" s="10" t="s">
        <v>17</v>
      </c>
      <c r="O21" s="10" t="s">
        <v>17</v>
      </c>
      <c r="P21" s="10">
        <v>99.85</v>
      </c>
      <c r="Q21" s="11">
        <v>2.5219507181014746</v>
      </c>
      <c r="R21" s="11">
        <v>1.4787263038863019</v>
      </c>
      <c r="S21" s="11">
        <v>1.0176120993451531E-2</v>
      </c>
      <c r="T21" s="11" t="s">
        <v>1115</v>
      </c>
      <c r="U21" s="11">
        <v>0.46451016626614144</v>
      </c>
      <c r="V21" s="11">
        <v>0.50767417647293345</v>
      </c>
      <c r="W21" s="11">
        <v>1.8971464943074896E-2</v>
      </c>
      <c r="X21" s="11" t="s">
        <v>1115</v>
      </c>
      <c r="Y21" s="11" t="s">
        <v>1115</v>
      </c>
      <c r="Z21" s="10">
        <v>51.220420900337153</v>
      </c>
      <c r="AA21" s="10">
        <v>46.865504158464617</v>
      </c>
      <c r="AB21" s="10">
        <v>1.9140749411982247</v>
      </c>
      <c r="AD21" s="149">
        <v>5.4847666376417967</v>
      </c>
      <c r="AE21" s="11">
        <v>0.60036003882561062</v>
      </c>
      <c r="AF21" s="11">
        <v>0.51032391525487109</v>
      </c>
    </row>
    <row r="22" spans="1:32" x14ac:dyDescent="0.25">
      <c r="A22" s="15" t="s">
        <v>682</v>
      </c>
      <c r="B22" s="3" t="s">
        <v>668</v>
      </c>
      <c r="C22" s="3" t="s">
        <v>166</v>
      </c>
      <c r="D22" s="3" t="s">
        <v>35</v>
      </c>
      <c r="E22" s="3" t="s">
        <v>16</v>
      </c>
      <c r="F22" s="7" t="s">
        <v>683</v>
      </c>
      <c r="G22" s="10">
        <v>56.83</v>
      </c>
      <c r="H22" s="10">
        <v>27.27</v>
      </c>
      <c r="I22" s="10">
        <v>0.27</v>
      </c>
      <c r="J22" s="10" t="s">
        <v>17</v>
      </c>
      <c r="K22" s="10">
        <v>9.0299999999999994</v>
      </c>
      <c r="L22" s="10">
        <v>5.92</v>
      </c>
      <c r="M22" s="10">
        <v>0.35</v>
      </c>
      <c r="N22" s="10" t="s">
        <v>17</v>
      </c>
      <c r="O22" s="10" t="s">
        <v>17</v>
      </c>
      <c r="P22" s="10">
        <v>99.78</v>
      </c>
      <c r="Q22" s="11">
        <v>2.5579950319231903</v>
      </c>
      <c r="R22" s="11">
        <v>1.446661274409893</v>
      </c>
      <c r="S22" s="11">
        <v>1.0163549643830519E-2</v>
      </c>
      <c r="T22" s="11" t="s">
        <v>1115</v>
      </c>
      <c r="U22" s="11">
        <v>0.43548284593368602</v>
      </c>
      <c r="V22" s="11">
        <v>0.51664686456315723</v>
      </c>
      <c r="W22" s="11">
        <v>2.0096393359371294E-2</v>
      </c>
      <c r="X22" s="11" t="s">
        <v>1115</v>
      </c>
      <c r="Y22" s="11" t="s">
        <v>1115</v>
      </c>
      <c r="Z22" s="10">
        <v>53.140608189179588</v>
      </c>
      <c r="AA22" s="10">
        <v>44.792342460914924</v>
      </c>
      <c r="AB22" s="10">
        <v>2.0670493499054832</v>
      </c>
      <c r="AD22" s="149">
        <v>5.4605901784898689</v>
      </c>
      <c r="AE22" s="11">
        <v>0.57889307783951316</v>
      </c>
      <c r="AF22" s="11">
        <v>0.52355845104619825</v>
      </c>
    </row>
    <row r="23" spans="1:32" x14ac:dyDescent="0.25">
      <c r="A23" s="16" t="s">
        <v>682</v>
      </c>
      <c r="B23" s="6" t="s">
        <v>668</v>
      </c>
      <c r="C23" s="6" t="s">
        <v>166</v>
      </c>
      <c r="D23" s="6" t="s">
        <v>35</v>
      </c>
      <c r="E23" s="6" t="s">
        <v>16</v>
      </c>
      <c r="F23" s="8" t="s">
        <v>683</v>
      </c>
      <c r="G23" s="12">
        <v>57.61</v>
      </c>
      <c r="H23" s="12">
        <v>26.67</v>
      </c>
      <c r="I23" s="12">
        <v>0.24</v>
      </c>
      <c r="J23" s="12" t="s">
        <v>17</v>
      </c>
      <c r="K23" s="12">
        <v>8.32</v>
      </c>
      <c r="L23" s="12">
        <v>6.14</v>
      </c>
      <c r="M23" s="12">
        <v>0.4</v>
      </c>
      <c r="N23" s="12" t="s">
        <v>17</v>
      </c>
      <c r="O23" s="12" t="s">
        <v>17</v>
      </c>
      <c r="P23" s="12">
        <v>99.43</v>
      </c>
      <c r="Q23" s="21">
        <v>2.5937074025301263</v>
      </c>
      <c r="R23" s="21">
        <v>1.4151608304485424</v>
      </c>
      <c r="S23" s="21">
        <v>9.0363689798285025E-3</v>
      </c>
      <c r="T23" s="11" t="s">
        <v>1115</v>
      </c>
      <c r="U23" s="21">
        <v>0.40133560837149029</v>
      </c>
      <c r="V23" s="21">
        <v>0.5359712917375552</v>
      </c>
      <c r="W23" s="21">
        <v>2.2972652093673569E-2</v>
      </c>
      <c r="X23" s="11" t="s">
        <v>1115</v>
      </c>
      <c r="Y23" s="11" t="s">
        <v>1115</v>
      </c>
      <c r="Z23" s="12">
        <v>55.814089814588634</v>
      </c>
      <c r="AA23" s="12">
        <v>41.793622227078998</v>
      </c>
      <c r="AB23" s="12">
        <v>2.3922879583323611</v>
      </c>
      <c r="AC23" s="5"/>
      <c r="AD23" s="150">
        <v>5.4236740034074709</v>
      </c>
      <c r="AE23" s="21">
        <v>0.54605675716622415</v>
      </c>
      <c r="AF23" s="21">
        <v>0.5429119139641545</v>
      </c>
    </row>
    <row r="24" spans="1:32" x14ac:dyDescent="0.25">
      <c r="A24" s="15" t="s">
        <v>682</v>
      </c>
      <c r="B24" s="3" t="s">
        <v>668</v>
      </c>
      <c r="C24" s="3" t="s">
        <v>166</v>
      </c>
      <c r="D24" s="3" t="s">
        <v>36</v>
      </c>
      <c r="E24" s="3" t="s">
        <v>16</v>
      </c>
      <c r="F24" s="7" t="s">
        <v>684</v>
      </c>
      <c r="G24" s="10">
        <v>55.844000000000001</v>
      </c>
      <c r="H24" s="10">
        <v>28.373999999999999</v>
      </c>
      <c r="I24" s="10">
        <v>0.28699999999999998</v>
      </c>
      <c r="J24" s="10" t="s">
        <v>17</v>
      </c>
      <c r="K24" s="10">
        <v>9.9169999999999998</v>
      </c>
      <c r="L24" s="10">
        <v>5.5090000000000003</v>
      </c>
      <c r="M24" s="10">
        <v>0.27100000000000002</v>
      </c>
      <c r="N24" s="10" t="s">
        <v>17</v>
      </c>
      <c r="O24" s="10" t="s">
        <v>17</v>
      </c>
      <c r="P24" s="10">
        <v>100.223</v>
      </c>
      <c r="Q24" s="11">
        <v>2.5066260043966295</v>
      </c>
      <c r="R24" s="11">
        <v>1.5010434518227418</v>
      </c>
      <c r="S24" s="11">
        <v>1.0773443222050176E-2</v>
      </c>
      <c r="T24" s="11" t="s">
        <v>1115</v>
      </c>
      <c r="U24" s="11">
        <v>0.47692995137624838</v>
      </c>
      <c r="V24" s="11">
        <v>0.4794417451721858</v>
      </c>
      <c r="W24" s="11">
        <v>1.5517092576473157E-2</v>
      </c>
      <c r="X24" s="11" t="s">
        <v>1115</v>
      </c>
      <c r="Y24" s="11" t="s">
        <v>1115</v>
      </c>
      <c r="Z24" s="10">
        <v>49.330926597463595</v>
      </c>
      <c r="AA24" s="10">
        <v>49.072482028080408</v>
      </c>
      <c r="AB24" s="10">
        <v>1.5965913744560025</v>
      </c>
      <c r="AD24" s="149"/>
      <c r="AE24" s="11"/>
      <c r="AF24" s="11"/>
    </row>
    <row r="25" spans="1:32" x14ac:dyDescent="0.25">
      <c r="A25" s="15" t="s">
        <v>682</v>
      </c>
      <c r="B25" s="3" t="s">
        <v>668</v>
      </c>
      <c r="C25" s="3" t="s">
        <v>166</v>
      </c>
      <c r="D25" s="3" t="s">
        <v>37</v>
      </c>
      <c r="E25" s="3" t="s">
        <v>16</v>
      </c>
      <c r="F25" s="7" t="s">
        <v>684</v>
      </c>
      <c r="G25" s="10">
        <v>57.99</v>
      </c>
      <c r="H25" s="10">
        <v>26.599</v>
      </c>
      <c r="I25" s="10">
        <v>0.255</v>
      </c>
      <c r="J25" s="10" t="s">
        <v>17</v>
      </c>
      <c r="K25" s="10">
        <v>8.2729999999999997</v>
      </c>
      <c r="L25" s="10">
        <v>6.5339999999999998</v>
      </c>
      <c r="M25" s="10">
        <v>0.41</v>
      </c>
      <c r="N25" s="10" t="s">
        <v>17</v>
      </c>
      <c r="O25" s="10" t="s">
        <v>17</v>
      </c>
      <c r="P25" s="10">
        <v>100.13800000000001</v>
      </c>
      <c r="Q25" s="11">
        <v>2.5964228355208814</v>
      </c>
      <c r="R25" s="11">
        <v>1.4036127296283927</v>
      </c>
      <c r="S25" s="11">
        <v>9.5482130264364293E-3</v>
      </c>
      <c r="T25" s="11" t="s">
        <v>1115</v>
      </c>
      <c r="U25" s="11">
        <v>0.39686847024397115</v>
      </c>
      <c r="V25" s="11">
        <v>0.56721994342646254</v>
      </c>
      <c r="W25" s="11">
        <v>2.3417159064018672E-2</v>
      </c>
      <c r="X25" s="11" t="s">
        <v>1115</v>
      </c>
      <c r="Y25" s="11" t="s">
        <v>1115</v>
      </c>
      <c r="Z25" s="10">
        <v>57.439670123157093</v>
      </c>
      <c r="AA25" s="10">
        <v>40.188985379092344</v>
      </c>
      <c r="AB25" s="10">
        <v>2.371344497750568</v>
      </c>
      <c r="AD25" s="149"/>
      <c r="AE25" s="11"/>
      <c r="AF25" s="11"/>
    </row>
    <row r="26" spans="1:32" x14ac:dyDescent="0.25">
      <c r="A26" s="15" t="s">
        <v>682</v>
      </c>
      <c r="B26" s="3" t="s">
        <v>668</v>
      </c>
      <c r="C26" s="3" t="s">
        <v>166</v>
      </c>
      <c r="D26" s="3" t="s">
        <v>38</v>
      </c>
      <c r="E26" s="3" t="s">
        <v>16</v>
      </c>
      <c r="F26" s="7" t="s">
        <v>684</v>
      </c>
      <c r="G26" s="10">
        <v>59.432000000000002</v>
      </c>
      <c r="H26" s="10">
        <v>26.152000000000001</v>
      </c>
      <c r="I26" s="10">
        <v>0.193</v>
      </c>
      <c r="J26" s="10" t="s">
        <v>17</v>
      </c>
      <c r="K26" s="10">
        <v>7.2969999999999997</v>
      </c>
      <c r="L26" s="10">
        <v>7.0890000000000004</v>
      </c>
      <c r="M26" s="10">
        <v>0.51900000000000002</v>
      </c>
      <c r="N26" s="10" t="s">
        <v>17</v>
      </c>
      <c r="O26" s="10" t="s">
        <v>17</v>
      </c>
      <c r="P26" s="10">
        <v>100.779</v>
      </c>
      <c r="Q26" s="11">
        <v>2.6373144597524019</v>
      </c>
      <c r="R26" s="11">
        <v>1.367748211620083</v>
      </c>
      <c r="S26" s="11">
        <v>7.162398616842423E-3</v>
      </c>
      <c r="T26" s="11" t="s">
        <v>1115</v>
      </c>
      <c r="U26" s="11">
        <v>0.34693425158818852</v>
      </c>
      <c r="V26" s="11">
        <v>0.60992522862347187</v>
      </c>
      <c r="W26" s="11">
        <v>2.9378997096611046E-2</v>
      </c>
      <c r="X26" s="11" t="s">
        <v>1115</v>
      </c>
      <c r="Y26" s="11" t="s">
        <v>1115</v>
      </c>
      <c r="Z26" s="10">
        <v>61.843584757322922</v>
      </c>
      <c r="AA26" s="10">
        <v>35.177521418052144</v>
      </c>
      <c r="AB26" s="10">
        <v>2.9788938246249308</v>
      </c>
      <c r="AD26" s="149"/>
      <c r="AE26" s="11"/>
      <c r="AF26" s="11"/>
    </row>
    <row r="27" spans="1:32" x14ac:dyDescent="0.25">
      <c r="A27" s="15" t="s">
        <v>682</v>
      </c>
      <c r="B27" s="3" t="s">
        <v>668</v>
      </c>
      <c r="C27" s="3" t="s">
        <v>166</v>
      </c>
      <c r="D27" s="3" t="s">
        <v>39</v>
      </c>
      <c r="E27" s="3" t="s">
        <v>16</v>
      </c>
      <c r="F27" s="7" t="s">
        <v>684</v>
      </c>
      <c r="G27" s="10">
        <v>57.338999999999999</v>
      </c>
      <c r="H27" s="10">
        <v>27.637</v>
      </c>
      <c r="I27" s="10">
        <v>0.314</v>
      </c>
      <c r="J27" s="10" t="s">
        <v>17</v>
      </c>
      <c r="K27" s="10">
        <v>8.843</v>
      </c>
      <c r="L27" s="10">
        <v>6.4050000000000002</v>
      </c>
      <c r="M27" s="10">
        <v>0.371</v>
      </c>
      <c r="N27" s="10" t="s">
        <v>17</v>
      </c>
      <c r="O27" s="10" t="s">
        <v>17</v>
      </c>
      <c r="P27" s="10">
        <v>101.11199999999999</v>
      </c>
      <c r="Q27" s="11">
        <v>2.5523736146182388</v>
      </c>
      <c r="R27" s="11">
        <v>1.4499222281093349</v>
      </c>
      <c r="S27" s="11">
        <v>1.1689162281218074E-2</v>
      </c>
      <c r="T27" s="11" t="s">
        <v>1115</v>
      </c>
      <c r="U27" s="11">
        <v>0.42174992924335686</v>
      </c>
      <c r="V27" s="11">
        <v>0.55279399507321991</v>
      </c>
      <c r="W27" s="11">
        <v>2.1066679076670689E-2</v>
      </c>
      <c r="X27" s="11" t="s">
        <v>1115</v>
      </c>
      <c r="Y27" s="11" t="s">
        <v>1115</v>
      </c>
      <c r="Z27" s="10">
        <v>55.523112468788831</v>
      </c>
      <c r="AA27" s="10">
        <v>42.360931854878359</v>
      </c>
      <c r="AB27" s="10">
        <v>2.1159556763328027</v>
      </c>
      <c r="AD27" s="149"/>
      <c r="AE27" s="11"/>
      <c r="AF27" s="11"/>
    </row>
    <row r="28" spans="1:32" x14ac:dyDescent="0.25">
      <c r="A28" s="15" t="s">
        <v>682</v>
      </c>
      <c r="B28" s="3" t="s">
        <v>668</v>
      </c>
      <c r="C28" s="3" t="s">
        <v>166</v>
      </c>
      <c r="D28" s="3" t="s">
        <v>40</v>
      </c>
      <c r="E28" s="3" t="s">
        <v>16</v>
      </c>
      <c r="F28" s="7" t="s">
        <v>684</v>
      </c>
      <c r="G28" s="10">
        <v>57.524999999999999</v>
      </c>
      <c r="H28" s="10">
        <v>27.405999999999999</v>
      </c>
      <c r="I28" s="10">
        <v>0.216</v>
      </c>
      <c r="J28" s="10" t="s">
        <v>17</v>
      </c>
      <c r="K28" s="10">
        <v>8.9420000000000002</v>
      </c>
      <c r="L28" s="10">
        <v>6.2409999999999997</v>
      </c>
      <c r="M28" s="10">
        <v>0.375</v>
      </c>
      <c r="N28" s="10" t="s">
        <v>17</v>
      </c>
      <c r="O28" s="10" t="s">
        <v>17</v>
      </c>
      <c r="P28" s="10">
        <v>100.773</v>
      </c>
      <c r="Q28" s="11">
        <v>2.5630590881217037</v>
      </c>
      <c r="R28" s="11">
        <v>1.4391541749972936</v>
      </c>
      <c r="S28" s="11">
        <v>8.0485074476819522E-3</v>
      </c>
      <c r="T28" s="11" t="s">
        <v>1115</v>
      </c>
      <c r="U28" s="11">
        <v>0.42687224496476656</v>
      </c>
      <c r="V28" s="11">
        <v>0.53914579755175462</v>
      </c>
      <c r="W28" s="11">
        <v>2.1313820144655691E-2</v>
      </c>
      <c r="X28" s="11" t="s">
        <v>1115</v>
      </c>
      <c r="Y28" s="11" t="s">
        <v>1115</v>
      </c>
      <c r="Z28" s="10">
        <v>54.606340374611563</v>
      </c>
      <c r="AA28" s="10">
        <v>43.234930534319894</v>
      </c>
      <c r="AB28" s="10">
        <v>2.1587290910685382</v>
      </c>
      <c r="AD28" s="149"/>
      <c r="AE28" s="11"/>
      <c r="AF28" s="11"/>
    </row>
    <row r="29" spans="1:32" x14ac:dyDescent="0.25">
      <c r="A29" s="15" t="s">
        <v>682</v>
      </c>
      <c r="B29" s="3" t="s">
        <v>668</v>
      </c>
      <c r="C29" s="3" t="s">
        <v>166</v>
      </c>
      <c r="D29" s="3" t="s">
        <v>41</v>
      </c>
      <c r="E29" s="3" t="s">
        <v>16</v>
      </c>
      <c r="F29" s="7" t="s">
        <v>684</v>
      </c>
      <c r="G29" s="10">
        <v>59.976999999999997</v>
      </c>
      <c r="H29" s="10">
        <v>25.704000000000001</v>
      </c>
      <c r="I29" s="10">
        <v>0.24399999999999999</v>
      </c>
      <c r="J29" s="10" t="s">
        <v>17</v>
      </c>
      <c r="K29" s="10">
        <v>6.5830000000000002</v>
      </c>
      <c r="L29" s="10">
        <v>7.38</v>
      </c>
      <c r="M29" s="10">
        <v>0.57299999999999995</v>
      </c>
      <c r="N29" s="10" t="s">
        <v>17</v>
      </c>
      <c r="O29" s="10" t="s">
        <v>17</v>
      </c>
      <c r="P29" s="10">
        <v>100.619</v>
      </c>
      <c r="Q29" s="11">
        <v>2.6630914823097425</v>
      </c>
      <c r="R29" s="11">
        <v>1.3451221883698021</v>
      </c>
      <c r="S29" s="11">
        <v>9.0604711325959642E-3</v>
      </c>
      <c r="T29" s="11" t="s">
        <v>1115</v>
      </c>
      <c r="U29" s="11">
        <v>0.31317455083080875</v>
      </c>
      <c r="V29" s="11">
        <v>0.63534228289319539</v>
      </c>
      <c r="W29" s="11">
        <v>3.2455178831619226E-2</v>
      </c>
      <c r="X29" s="11" t="s">
        <v>1115</v>
      </c>
      <c r="Y29" s="11" t="s">
        <v>1115</v>
      </c>
      <c r="Z29" s="10">
        <v>64.766606463930074</v>
      </c>
      <c r="AA29" s="10">
        <v>31.924922099961648</v>
      </c>
      <c r="AB29" s="10">
        <v>3.3084714361082694</v>
      </c>
      <c r="AD29" s="149"/>
      <c r="AE29" s="11"/>
      <c r="AF29" s="11"/>
    </row>
    <row r="30" spans="1:32" x14ac:dyDescent="0.25">
      <c r="A30" s="15" t="s">
        <v>682</v>
      </c>
      <c r="B30" s="3" t="s">
        <v>668</v>
      </c>
      <c r="C30" s="3" t="s">
        <v>166</v>
      </c>
      <c r="D30" s="3" t="s">
        <v>42</v>
      </c>
      <c r="E30" s="3" t="s">
        <v>16</v>
      </c>
      <c r="F30" s="7" t="s">
        <v>684</v>
      </c>
      <c r="G30" s="10">
        <v>58.002000000000002</v>
      </c>
      <c r="H30" s="10">
        <v>27.215</v>
      </c>
      <c r="I30" s="10">
        <v>0.24099999999999999</v>
      </c>
      <c r="J30" s="10" t="s">
        <v>17</v>
      </c>
      <c r="K30" s="10">
        <v>8.5459999999999994</v>
      </c>
      <c r="L30" s="10">
        <v>6.343</v>
      </c>
      <c r="M30" s="10">
        <v>0.39900000000000002</v>
      </c>
      <c r="N30" s="10" t="s">
        <v>17</v>
      </c>
      <c r="O30" s="10" t="s">
        <v>17</v>
      </c>
      <c r="P30" s="10">
        <v>100.941</v>
      </c>
      <c r="Q30" s="11">
        <v>2.5796119229852215</v>
      </c>
      <c r="R30" s="11">
        <v>1.4265251169150834</v>
      </c>
      <c r="S30" s="11">
        <v>8.963715360478651E-3</v>
      </c>
      <c r="T30" s="11" t="s">
        <v>1115</v>
      </c>
      <c r="U30" s="11">
        <v>0.40722605450811444</v>
      </c>
      <c r="V30" s="11">
        <v>0.54696075797617127</v>
      </c>
      <c r="W30" s="11">
        <v>2.2636659600507789E-2</v>
      </c>
      <c r="X30" s="11" t="s">
        <v>1115</v>
      </c>
      <c r="Y30" s="11" t="s">
        <v>1115</v>
      </c>
      <c r="Z30" s="10">
        <v>55.993818085556015</v>
      </c>
      <c r="AA30" s="10">
        <v>41.688807255930172</v>
      </c>
      <c r="AB30" s="10">
        <v>2.3173746585138164</v>
      </c>
      <c r="AD30" s="149"/>
      <c r="AE30" s="11"/>
      <c r="AF30" s="11"/>
    </row>
    <row r="31" spans="1:32" x14ac:dyDescent="0.25">
      <c r="A31" s="15" t="s">
        <v>682</v>
      </c>
      <c r="B31" s="3" t="s">
        <v>668</v>
      </c>
      <c r="C31" s="3" t="s">
        <v>166</v>
      </c>
      <c r="D31" s="3" t="s">
        <v>43</v>
      </c>
      <c r="E31" s="3" t="s">
        <v>16</v>
      </c>
      <c r="F31" s="7" t="s">
        <v>684</v>
      </c>
      <c r="G31" s="10">
        <v>56.981999999999999</v>
      </c>
      <c r="H31" s="10">
        <v>27.759</v>
      </c>
      <c r="I31" s="10">
        <v>0.247</v>
      </c>
      <c r="J31" s="10" t="s">
        <v>17</v>
      </c>
      <c r="K31" s="10">
        <v>9.3759999999999994</v>
      </c>
      <c r="L31" s="10">
        <v>5.9980000000000002</v>
      </c>
      <c r="M31" s="10">
        <v>0.33800000000000002</v>
      </c>
      <c r="N31" s="10" t="s">
        <v>17</v>
      </c>
      <c r="O31" s="10" t="s">
        <v>17</v>
      </c>
      <c r="P31" s="10">
        <v>100.824</v>
      </c>
      <c r="Q31" s="11">
        <v>2.5421245067032854</v>
      </c>
      <c r="R31" s="11">
        <v>1.4595622534718351</v>
      </c>
      <c r="S31" s="11">
        <v>9.2154318181957729E-3</v>
      </c>
      <c r="T31" s="11" t="s">
        <v>1115</v>
      </c>
      <c r="U31" s="11">
        <v>0.44816505405273688</v>
      </c>
      <c r="V31" s="11">
        <v>0.51881872386784789</v>
      </c>
      <c r="W31" s="11">
        <v>1.9235517161637076E-2</v>
      </c>
      <c r="X31" s="11" t="s">
        <v>1115</v>
      </c>
      <c r="Y31" s="11" t="s">
        <v>1115</v>
      </c>
      <c r="Z31" s="10">
        <v>52.606831609859512</v>
      </c>
      <c r="AA31" s="10">
        <v>45.442738373454056</v>
      </c>
      <c r="AB31" s="10">
        <v>1.9504300166864406</v>
      </c>
      <c r="AD31" s="149"/>
      <c r="AE31" s="11"/>
      <c r="AF31" s="11"/>
    </row>
    <row r="32" spans="1:32" x14ac:dyDescent="0.25">
      <c r="A32" s="15" t="s">
        <v>682</v>
      </c>
      <c r="B32" s="3" t="s">
        <v>668</v>
      </c>
      <c r="C32" s="3" t="s">
        <v>166</v>
      </c>
      <c r="D32" s="3" t="s">
        <v>44</v>
      </c>
      <c r="E32" s="3" t="s">
        <v>16</v>
      </c>
      <c r="F32" s="7" t="s">
        <v>684</v>
      </c>
      <c r="G32" s="10">
        <v>57.283999999999999</v>
      </c>
      <c r="H32" s="10">
        <v>27.588999999999999</v>
      </c>
      <c r="I32" s="10">
        <v>0.25</v>
      </c>
      <c r="J32" s="10" t="s">
        <v>17</v>
      </c>
      <c r="K32" s="10">
        <v>8.86</v>
      </c>
      <c r="L32" s="10">
        <v>6.1550000000000002</v>
      </c>
      <c r="M32" s="10">
        <v>0.36099999999999999</v>
      </c>
      <c r="N32" s="10" t="s">
        <v>17</v>
      </c>
      <c r="O32" s="10" t="s">
        <v>17</v>
      </c>
      <c r="P32" s="10">
        <v>100.566</v>
      </c>
      <c r="Q32" s="11">
        <v>2.5567383705835751</v>
      </c>
      <c r="R32" s="11">
        <v>1.4512712430129384</v>
      </c>
      <c r="S32" s="11">
        <v>9.3315238386294276E-3</v>
      </c>
      <c r="T32" s="11" t="s">
        <v>1115</v>
      </c>
      <c r="U32" s="11">
        <v>0.42368972946733302</v>
      </c>
      <c r="V32" s="11">
        <v>0.5326366681666741</v>
      </c>
      <c r="W32" s="11">
        <v>2.055361384828264E-2</v>
      </c>
      <c r="X32" s="11" t="s">
        <v>1115</v>
      </c>
      <c r="Y32" s="11" t="s">
        <v>1115</v>
      </c>
      <c r="Z32" s="10">
        <v>54.524267249410343</v>
      </c>
      <c r="AA32" s="10">
        <v>43.371726771687996</v>
      </c>
      <c r="AB32" s="10">
        <v>2.1040059789016641</v>
      </c>
      <c r="AD32" s="149"/>
      <c r="AE32" s="11"/>
      <c r="AF32" s="11"/>
    </row>
    <row r="33" spans="1:32" x14ac:dyDescent="0.25">
      <c r="A33" s="15" t="s">
        <v>682</v>
      </c>
      <c r="B33" s="3" t="s">
        <v>668</v>
      </c>
      <c r="C33" s="3" t="s">
        <v>166</v>
      </c>
      <c r="D33" s="3" t="s">
        <v>45</v>
      </c>
      <c r="E33" s="3" t="s">
        <v>16</v>
      </c>
      <c r="F33" s="7" t="s">
        <v>684</v>
      </c>
      <c r="G33" s="10">
        <v>58.268000000000001</v>
      </c>
      <c r="H33" s="10">
        <v>26.957999999999998</v>
      </c>
      <c r="I33" s="10">
        <v>0.20200000000000001</v>
      </c>
      <c r="J33" s="10" t="s">
        <v>17</v>
      </c>
      <c r="K33" s="10">
        <v>8.1609999999999996</v>
      </c>
      <c r="L33" s="10">
        <v>6.52</v>
      </c>
      <c r="M33" s="10">
        <v>0.46100000000000002</v>
      </c>
      <c r="N33" s="10" t="s">
        <v>17</v>
      </c>
      <c r="O33" s="10" t="s">
        <v>17</v>
      </c>
      <c r="P33" s="10">
        <v>100.684</v>
      </c>
      <c r="Q33" s="11">
        <v>2.5936961768731015</v>
      </c>
      <c r="R33" s="11">
        <v>1.4142830510192979</v>
      </c>
      <c r="S33" s="11">
        <v>7.5196905313226021E-3</v>
      </c>
      <c r="T33" s="11" t="s">
        <v>1115</v>
      </c>
      <c r="U33" s="11">
        <v>0.38921863897721265</v>
      </c>
      <c r="V33" s="11">
        <v>0.56271259612339108</v>
      </c>
      <c r="W33" s="11">
        <v>2.6176884309236852E-2</v>
      </c>
      <c r="X33" s="11" t="s">
        <v>1115</v>
      </c>
      <c r="Y33" s="11" t="s">
        <v>1115</v>
      </c>
      <c r="Z33" s="10">
        <v>57.530715158863423</v>
      </c>
      <c r="AA33" s="10">
        <v>39.793007669955223</v>
      </c>
      <c r="AB33" s="10">
        <v>2.6762771711813573</v>
      </c>
      <c r="AD33" s="149"/>
      <c r="AE33" s="11"/>
      <c r="AF33" s="11"/>
    </row>
    <row r="34" spans="1:32" x14ac:dyDescent="0.25">
      <c r="A34" s="15" t="s">
        <v>682</v>
      </c>
      <c r="B34" s="3" t="s">
        <v>668</v>
      </c>
      <c r="C34" s="3" t="s">
        <v>166</v>
      </c>
      <c r="D34" s="3" t="s">
        <v>46</v>
      </c>
      <c r="E34" s="3" t="s">
        <v>16</v>
      </c>
      <c r="F34" s="7" t="s">
        <v>684</v>
      </c>
      <c r="G34" s="10">
        <v>55.674999999999997</v>
      </c>
      <c r="H34" s="10">
        <v>27.908999999999999</v>
      </c>
      <c r="I34" s="10">
        <v>0.28799999999999998</v>
      </c>
      <c r="J34" s="10" t="s">
        <v>17</v>
      </c>
      <c r="K34" s="10">
        <v>9.7029999999999994</v>
      </c>
      <c r="L34" s="10">
        <v>5.5049999999999999</v>
      </c>
      <c r="M34" s="10">
        <v>0.29499999999999998</v>
      </c>
      <c r="N34" s="10" t="s">
        <v>17</v>
      </c>
      <c r="O34" s="10" t="s">
        <v>17</v>
      </c>
      <c r="P34" s="10">
        <v>99.456999999999994</v>
      </c>
      <c r="Q34" s="11">
        <v>2.5184993800601125</v>
      </c>
      <c r="R34" s="11">
        <v>1.4879405369721477</v>
      </c>
      <c r="S34" s="11">
        <v>1.0895162658109671E-2</v>
      </c>
      <c r="T34" s="11" t="s">
        <v>1115</v>
      </c>
      <c r="U34" s="11">
        <v>0.47027177675756143</v>
      </c>
      <c r="V34" s="11">
        <v>0.48282416336692191</v>
      </c>
      <c r="W34" s="11">
        <v>1.7022826644842521E-2</v>
      </c>
      <c r="X34" s="11" t="s">
        <v>1115</v>
      </c>
      <c r="Y34" s="11" t="s">
        <v>1115</v>
      </c>
      <c r="Z34" s="10">
        <v>49.769593157631135</v>
      </c>
      <c r="AA34" s="10">
        <v>48.475691107765392</v>
      </c>
      <c r="AB34" s="10">
        <v>1.7547157346034721</v>
      </c>
      <c r="AD34" s="149"/>
      <c r="AE34" s="11"/>
      <c r="AF34" s="11"/>
    </row>
    <row r="35" spans="1:32" x14ac:dyDescent="0.25">
      <c r="A35" s="15" t="s">
        <v>682</v>
      </c>
      <c r="B35" s="3" t="s">
        <v>668</v>
      </c>
      <c r="C35" s="3" t="s">
        <v>166</v>
      </c>
      <c r="D35" s="3" t="s">
        <v>47</v>
      </c>
      <c r="E35" s="3" t="s">
        <v>16</v>
      </c>
      <c r="F35" s="7" t="s">
        <v>684</v>
      </c>
      <c r="G35" s="10">
        <v>55.112000000000002</v>
      </c>
      <c r="H35" s="10">
        <v>28.635999999999999</v>
      </c>
      <c r="I35" s="10">
        <v>0.23899999999999999</v>
      </c>
      <c r="J35" s="10" t="s">
        <v>17</v>
      </c>
      <c r="K35" s="10">
        <v>10.18</v>
      </c>
      <c r="L35" s="10">
        <v>5.38</v>
      </c>
      <c r="M35" s="10">
        <v>0.28199999999999997</v>
      </c>
      <c r="N35" s="10" t="s">
        <v>17</v>
      </c>
      <c r="O35" s="10" t="s">
        <v>17</v>
      </c>
      <c r="P35" s="10">
        <v>100.02</v>
      </c>
      <c r="Q35" s="11">
        <v>2.4860050790140118</v>
      </c>
      <c r="R35" s="11">
        <v>1.5223968302390101</v>
      </c>
      <c r="S35" s="11">
        <v>9.0159884946044242E-3</v>
      </c>
      <c r="T35" s="11" t="s">
        <v>1115</v>
      </c>
      <c r="U35" s="11">
        <v>0.49199974687918568</v>
      </c>
      <c r="V35" s="11">
        <v>0.47053091864354124</v>
      </c>
      <c r="W35" s="11">
        <v>1.6226803835799223E-2</v>
      </c>
      <c r="X35" s="11" t="s">
        <v>1115</v>
      </c>
      <c r="Y35" s="11" t="s">
        <v>1115</v>
      </c>
      <c r="Z35" s="10">
        <v>48.074311908130355</v>
      </c>
      <c r="AA35" s="10">
        <v>50.267789752004695</v>
      </c>
      <c r="AB35" s="10">
        <v>1.6578983398649523</v>
      </c>
      <c r="AD35" s="149"/>
      <c r="AE35" s="11"/>
      <c r="AF35" s="11"/>
    </row>
    <row r="36" spans="1:32" x14ac:dyDescent="0.25">
      <c r="A36" s="15" t="s">
        <v>682</v>
      </c>
      <c r="B36" s="3" t="s">
        <v>668</v>
      </c>
      <c r="C36" s="3" t="s">
        <v>166</v>
      </c>
      <c r="D36" s="3" t="s">
        <v>48</v>
      </c>
      <c r="E36" s="3" t="s">
        <v>16</v>
      </c>
      <c r="F36" s="7" t="s">
        <v>684</v>
      </c>
      <c r="G36" s="10">
        <v>55.119</v>
      </c>
      <c r="H36" s="10">
        <v>29.082000000000001</v>
      </c>
      <c r="I36" s="10">
        <v>0.28199999999999997</v>
      </c>
      <c r="J36" s="10" t="s">
        <v>17</v>
      </c>
      <c r="K36" s="10">
        <v>10.56</v>
      </c>
      <c r="L36" s="10">
        <v>5.26</v>
      </c>
      <c r="M36" s="10">
        <v>0.28899999999999998</v>
      </c>
      <c r="N36" s="10" t="s">
        <v>17</v>
      </c>
      <c r="O36" s="10" t="s">
        <v>17</v>
      </c>
      <c r="P36" s="10">
        <v>100.68899999999999</v>
      </c>
      <c r="Q36" s="11">
        <v>2.4705281605313787</v>
      </c>
      <c r="R36" s="11">
        <v>1.5362872504945391</v>
      </c>
      <c r="S36" s="11">
        <v>1.0570540516696057E-2</v>
      </c>
      <c r="T36" s="11" t="s">
        <v>1115</v>
      </c>
      <c r="U36" s="11">
        <v>0.50712340938277667</v>
      </c>
      <c r="V36" s="11">
        <v>0.45711373805062938</v>
      </c>
      <c r="W36" s="11">
        <v>1.652396854129139E-2</v>
      </c>
      <c r="X36" s="11" t="s">
        <v>1115</v>
      </c>
      <c r="Y36" s="11" t="s">
        <v>1115</v>
      </c>
      <c r="Z36" s="10">
        <v>46.608060883035911</v>
      </c>
      <c r="AA36" s="10">
        <v>51.707128384549449</v>
      </c>
      <c r="AB36" s="10">
        <v>1.6848107324146495</v>
      </c>
      <c r="AD36" s="149"/>
      <c r="AE36" s="11"/>
      <c r="AF36" s="11"/>
    </row>
    <row r="37" spans="1:32" x14ac:dyDescent="0.25">
      <c r="A37" s="15" t="s">
        <v>682</v>
      </c>
      <c r="B37" s="3" t="s">
        <v>668</v>
      </c>
      <c r="C37" s="3" t="s">
        <v>166</v>
      </c>
      <c r="D37" s="3" t="s">
        <v>49</v>
      </c>
      <c r="E37" s="3" t="s">
        <v>16</v>
      </c>
      <c r="F37" s="7" t="s">
        <v>684</v>
      </c>
      <c r="G37" s="10">
        <v>56.201000000000001</v>
      </c>
      <c r="H37" s="10">
        <v>28.279</v>
      </c>
      <c r="I37" s="10">
        <v>0.26600000000000001</v>
      </c>
      <c r="J37" s="10" t="s">
        <v>17</v>
      </c>
      <c r="K37" s="10">
        <v>9.5410000000000004</v>
      </c>
      <c r="L37" s="10">
        <v>5.6429999999999998</v>
      </c>
      <c r="M37" s="10">
        <v>0.27900000000000003</v>
      </c>
      <c r="N37" s="10" t="s">
        <v>17</v>
      </c>
      <c r="O37" s="10" t="s">
        <v>17</v>
      </c>
      <c r="P37" s="10">
        <v>100.35</v>
      </c>
      <c r="Q37" s="11">
        <v>2.5189666392066745</v>
      </c>
      <c r="R37" s="11">
        <v>1.4938331681133543</v>
      </c>
      <c r="S37" s="11">
        <v>9.9705615156825723E-3</v>
      </c>
      <c r="T37" s="11" t="s">
        <v>1115</v>
      </c>
      <c r="U37" s="11">
        <v>0.45817725922151098</v>
      </c>
      <c r="V37" s="11">
        <v>0.49038646364427557</v>
      </c>
      <c r="W37" s="11">
        <v>1.5951833714573704E-2</v>
      </c>
      <c r="X37" s="11" t="s">
        <v>1115</v>
      </c>
      <c r="Y37" s="11" t="s">
        <v>1115</v>
      </c>
      <c r="Z37" s="10">
        <v>50.842773898112675</v>
      </c>
      <c r="AA37" s="10">
        <v>47.503356072965232</v>
      </c>
      <c r="AB37" s="10">
        <v>1.6538700289220944</v>
      </c>
      <c r="AD37" s="149"/>
      <c r="AE37" s="11"/>
      <c r="AF37" s="11"/>
    </row>
    <row r="38" spans="1:32" x14ac:dyDescent="0.25">
      <c r="A38" s="15" t="s">
        <v>682</v>
      </c>
      <c r="B38" s="3" t="s">
        <v>668</v>
      </c>
      <c r="C38" s="3" t="s">
        <v>166</v>
      </c>
      <c r="D38" s="3" t="s">
        <v>50</v>
      </c>
      <c r="E38" s="3" t="s">
        <v>16</v>
      </c>
      <c r="F38" s="7" t="s">
        <v>684</v>
      </c>
      <c r="G38" s="10">
        <v>55.521000000000001</v>
      </c>
      <c r="H38" s="10">
        <v>28.785</v>
      </c>
      <c r="I38" s="10">
        <v>0.14000000000000001</v>
      </c>
      <c r="J38" s="10" t="s">
        <v>17</v>
      </c>
      <c r="K38" s="10">
        <v>10.215</v>
      </c>
      <c r="L38" s="10">
        <v>5.3659999999999997</v>
      </c>
      <c r="M38" s="10">
        <v>0.29899999999999999</v>
      </c>
      <c r="N38" s="10" t="s">
        <v>17</v>
      </c>
      <c r="O38" s="10" t="s">
        <v>17</v>
      </c>
      <c r="P38" s="10">
        <v>100.426</v>
      </c>
      <c r="Q38" s="11">
        <v>2.4899459248225613</v>
      </c>
      <c r="R38" s="11">
        <v>1.5214530214476067</v>
      </c>
      <c r="S38" s="11">
        <v>5.2507371653904558E-3</v>
      </c>
      <c r="T38" s="11" t="s">
        <v>1115</v>
      </c>
      <c r="U38" s="11">
        <v>0.49083132102126403</v>
      </c>
      <c r="V38" s="11">
        <v>0.46658777404748714</v>
      </c>
      <c r="W38" s="11">
        <v>1.7105345946138602E-2</v>
      </c>
      <c r="X38" s="11" t="s">
        <v>1115</v>
      </c>
      <c r="Y38" s="11" t="s">
        <v>1115</v>
      </c>
      <c r="Z38" s="10">
        <v>47.878509189730842</v>
      </c>
      <c r="AA38" s="10">
        <v>50.366240225858505</v>
      </c>
      <c r="AB38" s="10">
        <v>1.7552505844106634</v>
      </c>
      <c r="AD38" s="149"/>
      <c r="AE38" s="11"/>
      <c r="AF38" s="11"/>
    </row>
    <row r="39" spans="1:32" x14ac:dyDescent="0.25">
      <c r="A39" s="15" t="s">
        <v>682</v>
      </c>
      <c r="B39" s="3" t="s">
        <v>668</v>
      </c>
      <c r="C39" s="3" t="s">
        <v>166</v>
      </c>
      <c r="D39" s="3" t="s">
        <v>51</v>
      </c>
      <c r="E39" s="3" t="s">
        <v>16</v>
      </c>
      <c r="F39" s="7" t="s">
        <v>684</v>
      </c>
      <c r="G39" s="10">
        <v>58.665999999999997</v>
      </c>
      <c r="H39" s="10">
        <v>26.378</v>
      </c>
      <c r="I39" s="10">
        <v>0.27700000000000002</v>
      </c>
      <c r="J39" s="10" t="s">
        <v>17</v>
      </c>
      <c r="K39" s="10">
        <v>7.5090000000000003</v>
      </c>
      <c r="L39" s="10">
        <v>6.8490000000000002</v>
      </c>
      <c r="M39" s="10">
        <v>0.443</v>
      </c>
      <c r="N39" s="10" t="s">
        <v>17</v>
      </c>
      <c r="O39" s="10" t="s">
        <v>17</v>
      </c>
      <c r="P39" s="10">
        <v>100.274</v>
      </c>
      <c r="Q39" s="11">
        <v>2.6195419075863904</v>
      </c>
      <c r="R39" s="11">
        <v>1.3881628389448017</v>
      </c>
      <c r="S39" s="11">
        <v>1.03437555840589E-2</v>
      </c>
      <c r="T39" s="11" t="s">
        <v>1115</v>
      </c>
      <c r="U39" s="11">
        <v>0.3592379741628145</v>
      </c>
      <c r="V39" s="11">
        <v>0.59294729169433147</v>
      </c>
      <c r="W39" s="11">
        <v>2.5233101631954285E-2</v>
      </c>
      <c r="X39" s="11" t="s">
        <v>1115</v>
      </c>
      <c r="Y39" s="11" t="s">
        <v>1115</v>
      </c>
      <c r="Z39" s="10">
        <v>60.66463567873803</v>
      </c>
      <c r="AA39" s="10">
        <v>36.753757256031989</v>
      </c>
      <c r="AB39" s="10">
        <v>2.5816070652299952</v>
      </c>
      <c r="AD39" s="149"/>
      <c r="AE39" s="11"/>
      <c r="AF39" s="11"/>
    </row>
    <row r="40" spans="1:32" x14ac:dyDescent="0.25">
      <c r="A40" s="15" t="s">
        <v>682</v>
      </c>
      <c r="B40" s="3" t="s">
        <v>668</v>
      </c>
      <c r="C40" s="3" t="s">
        <v>166</v>
      </c>
      <c r="D40" s="3" t="s">
        <v>52</v>
      </c>
      <c r="E40" s="3" t="s">
        <v>16</v>
      </c>
      <c r="F40" s="7" t="s">
        <v>684</v>
      </c>
      <c r="G40" s="10">
        <v>56.567</v>
      </c>
      <c r="H40" s="10">
        <v>28.091999999999999</v>
      </c>
      <c r="I40" s="10">
        <v>0.27</v>
      </c>
      <c r="J40" s="10" t="s">
        <v>17</v>
      </c>
      <c r="K40" s="10">
        <v>9.3800000000000008</v>
      </c>
      <c r="L40" s="10">
        <v>6.0010000000000003</v>
      </c>
      <c r="M40" s="10">
        <v>0.35499999999999998</v>
      </c>
      <c r="N40" s="10" t="s">
        <v>17</v>
      </c>
      <c r="O40" s="10" t="s">
        <v>17</v>
      </c>
      <c r="P40" s="10">
        <v>100.8</v>
      </c>
      <c r="Q40" s="11">
        <v>2.5264847797273977</v>
      </c>
      <c r="R40" s="11">
        <v>1.4787538102990263</v>
      </c>
      <c r="S40" s="11">
        <v>1.008502343373073E-2</v>
      </c>
      <c r="T40" s="11" t="s">
        <v>1115</v>
      </c>
      <c r="U40" s="11">
        <v>0.44886696013693139</v>
      </c>
      <c r="V40" s="11">
        <v>0.51966948642733579</v>
      </c>
      <c r="W40" s="11">
        <v>2.0225996624668733E-2</v>
      </c>
      <c r="X40" s="11" t="s">
        <v>1115</v>
      </c>
      <c r="Y40" s="11" t="s">
        <v>1115</v>
      </c>
      <c r="Z40" s="10">
        <v>52.557567291017712</v>
      </c>
      <c r="AA40" s="10">
        <v>45.396845645679569</v>
      </c>
      <c r="AB40" s="10">
        <v>2.0455870633027153</v>
      </c>
      <c r="AD40" s="149"/>
      <c r="AE40" s="11"/>
      <c r="AF40" s="11"/>
    </row>
    <row r="41" spans="1:32" x14ac:dyDescent="0.25">
      <c r="A41" s="15" t="s">
        <v>682</v>
      </c>
      <c r="B41" s="3" t="s">
        <v>668</v>
      </c>
      <c r="C41" s="3" t="s">
        <v>166</v>
      </c>
      <c r="D41" s="3" t="s">
        <v>53</v>
      </c>
      <c r="E41" s="3" t="s">
        <v>16</v>
      </c>
      <c r="F41" s="7" t="s">
        <v>684</v>
      </c>
      <c r="G41" s="10">
        <v>57.42</v>
      </c>
      <c r="H41" s="10">
        <v>26.72</v>
      </c>
      <c r="I41" s="10">
        <v>0.3</v>
      </c>
      <c r="J41" s="10" t="s">
        <v>17</v>
      </c>
      <c r="K41" s="10">
        <v>8.57</v>
      </c>
      <c r="L41" s="10">
        <v>6.1</v>
      </c>
      <c r="M41" s="10">
        <v>0.4</v>
      </c>
      <c r="N41" s="10" t="s">
        <v>17</v>
      </c>
      <c r="O41" s="10" t="s">
        <v>17</v>
      </c>
      <c r="P41" s="10">
        <v>99.57</v>
      </c>
      <c r="Q41" s="11">
        <v>2.5853329461914392</v>
      </c>
      <c r="R41" s="11">
        <v>1.4179124757612604</v>
      </c>
      <c r="S41" s="11">
        <v>1.1296246357529188E-2</v>
      </c>
      <c r="T41" s="11" t="s">
        <v>1115</v>
      </c>
      <c r="U41" s="11">
        <v>0.41342370614786561</v>
      </c>
      <c r="V41" s="11">
        <v>0.53251663404698035</v>
      </c>
      <c r="W41" s="11">
        <v>2.2974248892689227E-2</v>
      </c>
      <c r="X41" s="11" t="s">
        <v>1115</v>
      </c>
      <c r="Y41" s="11" t="s">
        <v>1115</v>
      </c>
      <c r="Z41" s="10">
        <v>54.960121361003779</v>
      </c>
      <c r="AA41" s="10">
        <v>42.66874612107997</v>
      </c>
      <c r="AB41" s="10">
        <v>2.3711325179162572</v>
      </c>
      <c r="AD41" s="149"/>
      <c r="AE41" s="11"/>
      <c r="AF41" s="11"/>
    </row>
    <row r="42" spans="1:32" x14ac:dyDescent="0.25">
      <c r="A42" s="15" t="s">
        <v>682</v>
      </c>
      <c r="B42" s="3" t="s">
        <v>668</v>
      </c>
      <c r="C42" s="3" t="s">
        <v>166</v>
      </c>
      <c r="D42" s="3" t="s">
        <v>54</v>
      </c>
      <c r="E42" s="3" t="s">
        <v>16</v>
      </c>
      <c r="F42" s="7" t="s">
        <v>684</v>
      </c>
      <c r="G42" s="10">
        <v>57.24</v>
      </c>
      <c r="H42" s="10">
        <v>27</v>
      </c>
      <c r="I42" s="10">
        <v>0.26</v>
      </c>
      <c r="J42" s="10" t="s">
        <v>17</v>
      </c>
      <c r="K42" s="10">
        <v>8.91</v>
      </c>
      <c r="L42" s="10">
        <v>6.07</v>
      </c>
      <c r="M42" s="10">
        <v>0.35</v>
      </c>
      <c r="N42" s="10" t="s">
        <v>17</v>
      </c>
      <c r="O42" s="10" t="s">
        <v>17</v>
      </c>
      <c r="P42" s="10">
        <v>99.91</v>
      </c>
      <c r="Q42" s="11">
        <v>2.5713692959493186</v>
      </c>
      <c r="R42" s="11">
        <v>1.4295135303896918</v>
      </c>
      <c r="S42" s="11">
        <v>9.7678230774623873E-3</v>
      </c>
      <c r="T42" s="11" t="s">
        <v>1115</v>
      </c>
      <c r="U42" s="11">
        <v>0.42884840014046083</v>
      </c>
      <c r="V42" s="11">
        <v>0.52869301244618139</v>
      </c>
      <c r="W42" s="11">
        <v>2.0056766151622465E-2</v>
      </c>
      <c r="X42" s="11" t="s">
        <v>1115</v>
      </c>
      <c r="Y42" s="11" t="s">
        <v>1115</v>
      </c>
      <c r="Z42" s="10">
        <v>54.080809881268202</v>
      </c>
      <c r="AA42" s="10">
        <v>43.867553097731147</v>
      </c>
      <c r="AB42" s="10">
        <v>2.0516370210006625</v>
      </c>
      <c r="AD42" s="149"/>
      <c r="AE42" s="11"/>
      <c r="AF42" s="11"/>
    </row>
    <row r="43" spans="1:32" x14ac:dyDescent="0.25">
      <c r="A43" s="15" t="s">
        <v>682</v>
      </c>
      <c r="B43" s="3" t="s">
        <v>668</v>
      </c>
      <c r="C43" s="3" t="s">
        <v>166</v>
      </c>
      <c r="D43" s="3" t="s">
        <v>55</v>
      </c>
      <c r="E43" s="3" t="s">
        <v>16</v>
      </c>
      <c r="F43" s="7" t="s">
        <v>684</v>
      </c>
      <c r="G43" s="10">
        <v>59.4</v>
      </c>
      <c r="H43" s="10">
        <v>25.41</v>
      </c>
      <c r="I43" s="10">
        <v>0.21</v>
      </c>
      <c r="J43" s="10" t="s">
        <v>17</v>
      </c>
      <c r="K43" s="10">
        <v>7.17</v>
      </c>
      <c r="L43" s="10">
        <v>6.92</v>
      </c>
      <c r="M43" s="10">
        <v>0.52</v>
      </c>
      <c r="N43" s="10" t="s">
        <v>17</v>
      </c>
      <c r="O43" s="10" t="s">
        <v>17</v>
      </c>
      <c r="P43" s="10">
        <v>99.65</v>
      </c>
      <c r="Q43" s="11">
        <v>2.6604031114758731</v>
      </c>
      <c r="R43" s="11">
        <v>1.3412982087712697</v>
      </c>
      <c r="S43" s="11">
        <v>7.865745760616747E-3</v>
      </c>
      <c r="T43" s="11" t="s">
        <v>1115</v>
      </c>
      <c r="U43" s="11">
        <v>0.3440657312298594</v>
      </c>
      <c r="V43" s="11">
        <v>0.60092067623700185</v>
      </c>
      <c r="W43" s="11">
        <v>2.970929756474254E-2</v>
      </c>
      <c r="X43" s="11" t="s">
        <v>1115</v>
      </c>
      <c r="Y43" s="11" t="s">
        <v>1115</v>
      </c>
      <c r="Z43" s="10">
        <v>61.652131340572339</v>
      </c>
      <c r="AA43" s="10">
        <v>35.2998099256735</v>
      </c>
      <c r="AB43" s="10">
        <v>3.0480587337541656</v>
      </c>
      <c r="AD43" s="149"/>
      <c r="AE43" s="11"/>
      <c r="AF43" s="11"/>
    </row>
    <row r="44" spans="1:32" x14ac:dyDescent="0.25">
      <c r="A44" s="15" t="s">
        <v>682</v>
      </c>
      <c r="B44" s="3" t="s">
        <v>668</v>
      </c>
      <c r="C44" s="3" t="s">
        <v>166</v>
      </c>
      <c r="D44" s="3" t="s">
        <v>56</v>
      </c>
      <c r="E44" s="3" t="s">
        <v>16</v>
      </c>
      <c r="F44" s="7" t="s">
        <v>684</v>
      </c>
      <c r="G44" s="10">
        <v>57.33</v>
      </c>
      <c r="H44" s="10">
        <v>27.08</v>
      </c>
      <c r="I44" s="10">
        <v>0.38</v>
      </c>
      <c r="J44" s="10" t="s">
        <v>17</v>
      </c>
      <c r="K44" s="10">
        <v>8.8699999999999992</v>
      </c>
      <c r="L44" s="10">
        <v>5.92</v>
      </c>
      <c r="M44" s="10">
        <v>0.39</v>
      </c>
      <c r="N44" s="10" t="s">
        <v>17</v>
      </c>
      <c r="O44" s="10" t="s">
        <v>17</v>
      </c>
      <c r="P44" s="10">
        <v>100.02</v>
      </c>
      <c r="Q44" s="11">
        <v>2.5716718034390844</v>
      </c>
      <c r="R44" s="11">
        <v>1.4316667504039653</v>
      </c>
      <c r="S44" s="11">
        <v>1.4255314595406968E-2</v>
      </c>
      <c r="T44" s="11" t="s">
        <v>1115</v>
      </c>
      <c r="U44" s="11">
        <v>0.42630309208371742</v>
      </c>
      <c r="V44" s="11">
        <v>0.51487921329218367</v>
      </c>
      <c r="W44" s="11">
        <v>2.2316508381332555E-2</v>
      </c>
      <c r="X44" s="11" t="s">
        <v>1115</v>
      </c>
      <c r="Y44" s="11" t="s">
        <v>1115</v>
      </c>
      <c r="Z44" s="10">
        <v>53.438489590285506</v>
      </c>
      <c r="AA44" s="10">
        <v>44.245315717755531</v>
      </c>
      <c r="AB44" s="10">
        <v>2.3161946919589562</v>
      </c>
      <c r="AD44" s="149"/>
      <c r="AE44" s="11"/>
      <c r="AF44" s="11"/>
    </row>
    <row r="45" spans="1:32" x14ac:dyDescent="0.25">
      <c r="A45" s="15" t="s">
        <v>682</v>
      </c>
      <c r="B45" s="3" t="s">
        <v>668</v>
      </c>
      <c r="C45" s="3" t="s">
        <v>166</v>
      </c>
      <c r="D45" s="3" t="s">
        <v>57</v>
      </c>
      <c r="E45" s="3" t="s">
        <v>16</v>
      </c>
      <c r="F45" s="7" t="s">
        <v>684</v>
      </c>
      <c r="G45" s="10">
        <v>55.76</v>
      </c>
      <c r="H45" s="10">
        <v>28.16</v>
      </c>
      <c r="I45" s="10">
        <v>0.35</v>
      </c>
      <c r="J45" s="10" t="s">
        <v>17</v>
      </c>
      <c r="K45" s="10">
        <v>10.119999999999999</v>
      </c>
      <c r="L45" s="10">
        <v>5.52</v>
      </c>
      <c r="M45" s="10">
        <v>0.26</v>
      </c>
      <c r="N45" s="10" t="s">
        <v>17</v>
      </c>
      <c r="O45" s="10" t="s">
        <v>17</v>
      </c>
      <c r="P45" s="10">
        <v>100.24</v>
      </c>
      <c r="Q45" s="11">
        <v>2.5066880072155246</v>
      </c>
      <c r="R45" s="11">
        <v>1.4920035142164065</v>
      </c>
      <c r="S45" s="11">
        <v>1.3158463209173358E-2</v>
      </c>
      <c r="T45" s="11" t="s">
        <v>1115</v>
      </c>
      <c r="U45" s="11">
        <v>0.48743789781982139</v>
      </c>
      <c r="V45" s="11">
        <v>0.48113466315418091</v>
      </c>
      <c r="W45" s="11">
        <v>1.4910043276509202E-2</v>
      </c>
      <c r="X45" s="11" t="s">
        <v>1115</v>
      </c>
      <c r="Y45" s="11" t="s">
        <v>1115</v>
      </c>
      <c r="Z45" s="10">
        <v>48.921522462600358</v>
      </c>
      <c r="AA45" s="10">
        <v>49.562432087071436</v>
      </c>
      <c r="AB45" s="10">
        <v>1.5160454503282024</v>
      </c>
      <c r="AD45" s="149"/>
      <c r="AE45" s="11"/>
      <c r="AF45" s="11"/>
    </row>
    <row r="46" spans="1:32" x14ac:dyDescent="0.25">
      <c r="A46" s="15" t="s">
        <v>682</v>
      </c>
      <c r="B46" s="3" t="s">
        <v>668</v>
      </c>
      <c r="C46" s="3" t="s">
        <v>166</v>
      </c>
      <c r="D46" s="3" t="s">
        <v>58</v>
      </c>
      <c r="E46" s="3" t="s">
        <v>16</v>
      </c>
      <c r="F46" s="7" t="s">
        <v>684</v>
      </c>
      <c r="G46" s="10">
        <v>56.22</v>
      </c>
      <c r="H46" s="10">
        <v>27.44</v>
      </c>
      <c r="I46" s="10">
        <v>0.28000000000000003</v>
      </c>
      <c r="J46" s="10" t="s">
        <v>17</v>
      </c>
      <c r="K46" s="10">
        <v>9.19</v>
      </c>
      <c r="L46" s="10">
        <v>5.71</v>
      </c>
      <c r="M46" s="10">
        <v>0.35</v>
      </c>
      <c r="N46" s="10" t="s">
        <v>17</v>
      </c>
      <c r="O46" s="10" t="s">
        <v>17</v>
      </c>
      <c r="P46" s="10">
        <v>99.25</v>
      </c>
      <c r="Q46" s="11">
        <v>2.5440396726186241</v>
      </c>
      <c r="R46" s="11">
        <v>1.4634464071846691</v>
      </c>
      <c r="S46" s="11">
        <v>1.0596212950740314E-2</v>
      </c>
      <c r="T46" s="11" t="s">
        <v>1115</v>
      </c>
      <c r="U46" s="11">
        <v>0.44556370970598269</v>
      </c>
      <c r="V46" s="11">
        <v>0.50097862595886533</v>
      </c>
      <c r="W46" s="11">
        <v>2.0203616699186779E-2</v>
      </c>
      <c r="X46" s="11" t="s">
        <v>1115</v>
      </c>
      <c r="Y46" s="11" t="s">
        <v>1115</v>
      </c>
      <c r="Z46" s="10">
        <v>51.821124746764738</v>
      </c>
      <c r="AA46" s="10">
        <v>46.089017349017311</v>
      </c>
      <c r="AB46" s="10">
        <v>2.0898579042179395</v>
      </c>
      <c r="AD46" s="149"/>
      <c r="AE46" s="11"/>
      <c r="AF46" s="11"/>
    </row>
    <row r="47" spans="1:32" x14ac:dyDescent="0.25">
      <c r="A47" s="15" t="s">
        <v>682</v>
      </c>
      <c r="B47" s="3" t="s">
        <v>668</v>
      </c>
      <c r="C47" s="3" t="s">
        <v>166</v>
      </c>
      <c r="D47" s="3" t="s">
        <v>59</v>
      </c>
      <c r="E47" s="3" t="s">
        <v>16</v>
      </c>
      <c r="F47" s="7" t="s">
        <v>684</v>
      </c>
      <c r="G47" s="10">
        <v>55.89</v>
      </c>
      <c r="H47" s="10">
        <v>27.64</v>
      </c>
      <c r="I47" s="10">
        <v>0.37</v>
      </c>
      <c r="J47" s="10" t="s">
        <v>17</v>
      </c>
      <c r="K47" s="10">
        <v>9.56</v>
      </c>
      <c r="L47" s="10">
        <v>5.47</v>
      </c>
      <c r="M47" s="10">
        <v>0.28999999999999998</v>
      </c>
      <c r="N47" s="10" t="s">
        <v>17</v>
      </c>
      <c r="O47" s="10" t="s">
        <v>17</v>
      </c>
      <c r="P47" s="10">
        <v>99.27</v>
      </c>
      <c r="Q47" s="11">
        <v>2.5306192163070103</v>
      </c>
      <c r="R47" s="11">
        <v>1.4749945243493865</v>
      </c>
      <c r="S47" s="11">
        <v>1.4010512567799178E-2</v>
      </c>
      <c r="T47" s="11" t="s">
        <v>1115</v>
      </c>
      <c r="U47" s="11">
        <v>0.46377981787428874</v>
      </c>
      <c r="V47" s="11">
        <v>0.48020874979246791</v>
      </c>
      <c r="W47" s="11">
        <v>1.6750151047157748E-2</v>
      </c>
      <c r="X47" s="11" t="s">
        <v>1115</v>
      </c>
      <c r="Y47" s="11" t="s">
        <v>1115</v>
      </c>
      <c r="Z47" s="10">
        <v>49.983282700971571</v>
      </c>
      <c r="AA47" s="10">
        <v>48.273251492884981</v>
      </c>
      <c r="AB47" s="10">
        <v>1.7434658061434447</v>
      </c>
      <c r="AD47" s="149"/>
      <c r="AE47" s="11"/>
      <c r="AF47" s="11"/>
    </row>
    <row r="48" spans="1:32" x14ac:dyDescent="0.25">
      <c r="A48" s="15" t="s">
        <v>682</v>
      </c>
      <c r="B48" s="3" t="s">
        <v>668</v>
      </c>
      <c r="C48" s="3" t="s">
        <v>166</v>
      </c>
      <c r="D48" s="3" t="s">
        <v>60</v>
      </c>
      <c r="E48" s="3" t="s">
        <v>16</v>
      </c>
      <c r="F48" s="7" t="s">
        <v>684</v>
      </c>
      <c r="G48" s="10">
        <v>56.99</v>
      </c>
      <c r="H48" s="10">
        <v>27.09</v>
      </c>
      <c r="I48" s="10">
        <v>0.3</v>
      </c>
      <c r="J48" s="10" t="s">
        <v>17</v>
      </c>
      <c r="K48" s="10">
        <v>8.84</v>
      </c>
      <c r="L48" s="10">
        <v>6.08</v>
      </c>
      <c r="M48" s="10">
        <v>0.38</v>
      </c>
      <c r="N48" s="10" t="s">
        <v>17</v>
      </c>
      <c r="O48" s="10" t="s">
        <v>17</v>
      </c>
      <c r="P48" s="10">
        <v>99.68</v>
      </c>
      <c r="Q48" s="11">
        <v>2.5652322669761731</v>
      </c>
      <c r="R48" s="11">
        <v>1.4371321980723084</v>
      </c>
      <c r="S48" s="11">
        <v>1.1292988863667914E-2</v>
      </c>
      <c r="T48" s="11" t="s">
        <v>1115</v>
      </c>
      <c r="U48" s="11">
        <v>0.42632574888678865</v>
      </c>
      <c r="V48" s="11">
        <v>0.53061761975027599</v>
      </c>
      <c r="W48" s="11">
        <v>2.181924262719177E-2</v>
      </c>
      <c r="X48" s="11" t="s">
        <v>1115</v>
      </c>
      <c r="Y48" s="11" t="s">
        <v>1115</v>
      </c>
      <c r="Z48" s="10">
        <v>54.213106798683626</v>
      </c>
      <c r="AA48" s="10">
        <v>43.55762510544907</v>
      </c>
      <c r="AB48" s="10">
        <v>2.2292680958673019</v>
      </c>
      <c r="AD48" s="149"/>
      <c r="AE48" s="11"/>
      <c r="AF48" s="11"/>
    </row>
    <row r="49" spans="1:32" x14ac:dyDescent="0.25">
      <c r="A49" s="15" t="s">
        <v>682</v>
      </c>
      <c r="B49" s="3" t="s">
        <v>668</v>
      </c>
      <c r="C49" s="3" t="s">
        <v>166</v>
      </c>
      <c r="D49" s="3" t="s">
        <v>31</v>
      </c>
      <c r="E49" s="3" t="s">
        <v>16</v>
      </c>
      <c r="F49" s="7" t="s">
        <v>684</v>
      </c>
      <c r="G49" s="10">
        <v>56.37</v>
      </c>
      <c r="H49" s="10">
        <v>27.34</v>
      </c>
      <c r="I49" s="10">
        <v>0.21</v>
      </c>
      <c r="J49" s="10" t="s">
        <v>17</v>
      </c>
      <c r="K49" s="10">
        <v>9.35</v>
      </c>
      <c r="L49" s="10">
        <v>5.82</v>
      </c>
      <c r="M49" s="10">
        <v>0.36</v>
      </c>
      <c r="N49" s="10" t="s">
        <v>17</v>
      </c>
      <c r="O49" s="10" t="s">
        <v>17</v>
      </c>
      <c r="P49" s="10">
        <v>99.51</v>
      </c>
      <c r="Q49" s="11">
        <v>2.5458000681171127</v>
      </c>
      <c r="R49" s="11">
        <v>1.4552394069585823</v>
      </c>
      <c r="S49" s="11">
        <v>7.9314969528988845E-3</v>
      </c>
      <c r="T49" s="11" t="s">
        <v>1115</v>
      </c>
      <c r="U49" s="11">
        <v>0.45242764213628178</v>
      </c>
      <c r="V49" s="11">
        <v>0.50962332181310432</v>
      </c>
      <c r="W49" s="11">
        <v>2.0739906664336512E-2</v>
      </c>
      <c r="X49" s="11" t="s">
        <v>1115</v>
      </c>
      <c r="Y49" s="11" t="s">
        <v>1115</v>
      </c>
      <c r="Z49" s="10">
        <v>51.854706535364961</v>
      </c>
      <c r="AA49" s="10">
        <v>46.034986248270151</v>
      </c>
      <c r="AB49" s="10">
        <v>2.1103072163648688</v>
      </c>
      <c r="AD49" s="149"/>
      <c r="AE49" s="11"/>
      <c r="AF49" s="11"/>
    </row>
    <row r="50" spans="1:32" x14ac:dyDescent="0.25">
      <c r="A50" s="15" t="s">
        <v>682</v>
      </c>
      <c r="B50" s="3" t="s">
        <v>668</v>
      </c>
      <c r="C50" s="3" t="s">
        <v>166</v>
      </c>
      <c r="D50" s="3" t="s">
        <v>31</v>
      </c>
      <c r="E50" s="3" t="s">
        <v>16</v>
      </c>
      <c r="F50" s="7" t="s">
        <v>684</v>
      </c>
      <c r="G50" s="10">
        <v>57.95</v>
      </c>
      <c r="H50" s="10">
        <v>26.48</v>
      </c>
      <c r="I50" s="10">
        <v>0.2</v>
      </c>
      <c r="J50" s="10" t="s">
        <v>17</v>
      </c>
      <c r="K50" s="10">
        <v>8.2799999999999994</v>
      </c>
      <c r="L50" s="10">
        <v>6.37</v>
      </c>
      <c r="M50" s="10">
        <v>0.43</v>
      </c>
      <c r="N50" s="10" t="s">
        <v>17</v>
      </c>
      <c r="O50" s="10" t="s">
        <v>17</v>
      </c>
      <c r="P50" s="10">
        <v>99.77</v>
      </c>
      <c r="Q50" s="11">
        <v>2.6015494607162051</v>
      </c>
      <c r="R50" s="11">
        <v>1.4010586154505709</v>
      </c>
      <c r="S50" s="11">
        <v>7.5087604700996595E-3</v>
      </c>
      <c r="T50" s="11" t="s">
        <v>1115</v>
      </c>
      <c r="U50" s="11">
        <v>0.39826326068205581</v>
      </c>
      <c r="V50" s="11">
        <v>0.55445733078659343</v>
      </c>
      <c r="W50" s="11">
        <v>2.4624937692562718E-2</v>
      </c>
      <c r="X50" s="11" t="s">
        <v>1115</v>
      </c>
      <c r="Y50" s="11" t="s">
        <v>1115</v>
      </c>
      <c r="Z50" s="10">
        <v>56.730942562600745</v>
      </c>
      <c r="AA50" s="10">
        <v>40.749484066690073</v>
      </c>
      <c r="AB50" s="10">
        <v>2.5195733707091903</v>
      </c>
      <c r="AD50" s="149"/>
      <c r="AE50" s="11"/>
      <c r="AF50" s="11"/>
    </row>
    <row r="51" spans="1:32" x14ac:dyDescent="0.25">
      <c r="A51" s="15" t="s">
        <v>682</v>
      </c>
      <c r="B51" s="3" t="s">
        <v>668</v>
      </c>
      <c r="C51" s="3" t="s">
        <v>166</v>
      </c>
      <c r="D51" s="3" t="s">
        <v>33</v>
      </c>
      <c r="E51" s="3" t="s">
        <v>16</v>
      </c>
      <c r="F51" s="7" t="s">
        <v>684</v>
      </c>
      <c r="G51" s="10">
        <v>52.93</v>
      </c>
      <c r="H51" s="10">
        <v>29.95</v>
      </c>
      <c r="I51" s="10">
        <v>0.23</v>
      </c>
      <c r="J51" s="10" t="s">
        <v>17</v>
      </c>
      <c r="K51" s="10">
        <v>12.38</v>
      </c>
      <c r="L51" s="10">
        <v>4.33</v>
      </c>
      <c r="M51" s="10">
        <v>0.18</v>
      </c>
      <c r="N51" s="10" t="s">
        <v>17</v>
      </c>
      <c r="O51" s="10" t="s">
        <v>17</v>
      </c>
      <c r="P51" s="10">
        <v>100.08</v>
      </c>
      <c r="Q51" s="11">
        <v>2.3980496347176037</v>
      </c>
      <c r="R51" s="11">
        <v>1.5992368120878859</v>
      </c>
      <c r="S51" s="11">
        <v>8.7145249557502337E-3</v>
      </c>
      <c r="T51" s="11" t="s">
        <v>1115</v>
      </c>
      <c r="U51" s="11">
        <v>0.60094977933976479</v>
      </c>
      <c r="V51" s="11">
        <v>0.38035945895151346</v>
      </c>
      <c r="W51" s="11">
        <v>1.0402957323385304E-2</v>
      </c>
      <c r="X51" s="11" t="s">
        <v>1115</v>
      </c>
      <c r="Y51" s="11" t="s">
        <v>1115</v>
      </c>
      <c r="Z51" s="10">
        <v>38.353814809725769</v>
      </c>
      <c r="AA51" s="10">
        <v>60.597195637721882</v>
      </c>
      <c r="AB51" s="10">
        <v>1.048989552552346</v>
      </c>
      <c r="AD51" s="149"/>
      <c r="AE51" s="11"/>
      <c r="AF51" s="11"/>
    </row>
    <row r="52" spans="1:32" x14ac:dyDescent="0.25">
      <c r="A52" s="15" t="s">
        <v>682</v>
      </c>
      <c r="B52" s="3" t="s">
        <v>668</v>
      </c>
      <c r="C52" s="3" t="s">
        <v>166</v>
      </c>
      <c r="D52" s="3" t="s">
        <v>33</v>
      </c>
      <c r="E52" s="3" t="s">
        <v>16</v>
      </c>
      <c r="F52" s="7" t="s">
        <v>684</v>
      </c>
      <c r="G52" s="10">
        <v>51.88</v>
      </c>
      <c r="H52" s="10">
        <v>30.67</v>
      </c>
      <c r="I52" s="10">
        <v>0.24</v>
      </c>
      <c r="J52" s="10" t="s">
        <v>17</v>
      </c>
      <c r="K52" s="10">
        <v>13.2</v>
      </c>
      <c r="L52" s="10">
        <v>3.66</v>
      </c>
      <c r="M52" s="10">
        <v>0.16</v>
      </c>
      <c r="N52" s="10" t="s">
        <v>17</v>
      </c>
      <c r="O52" s="10" t="s">
        <v>17</v>
      </c>
      <c r="P52" s="10">
        <v>99.86</v>
      </c>
      <c r="Q52" s="11">
        <v>2.3585255786218466</v>
      </c>
      <c r="R52" s="11">
        <v>1.6432894861811369</v>
      </c>
      <c r="S52" s="11">
        <v>9.1245503699061929E-3</v>
      </c>
      <c r="T52" s="11" t="s">
        <v>1115</v>
      </c>
      <c r="U52" s="11">
        <v>0.64294794992998427</v>
      </c>
      <c r="V52" s="11">
        <v>0.32260549409866351</v>
      </c>
      <c r="W52" s="11">
        <v>9.2787322707592063E-3</v>
      </c>
      <c r="X52" s="11" t="s">
        <v>1115</v>
      </c>
      <c r="Y52" s="11" t="s">
        <v>1115</v>
      </c>
      <c r="Z52" s="10">
        <v>33.093439254674273</v>
      </c>
      <c r="AA52" s="10">
        <v>65.954732061748359</v>
      </c>
      <c r="AB52" s="10">
        <v>0.95182868357736328</v>
      </c>
      <c r="AD52" s="149"/>
      <c r="AE52" s="11"/>
      <c r="AF52" s="11"/>
    </row>
    <row r="53" spans="1:32" x14ac:dyDescent="0.25">
      <c r="A53" s="15" t="s">
        <v>682</v>
      </c>
      <c r="B53" s="3" t="s">
        <v>668</v>
      </c>
      <c r="C53" s="3" t="s">
        <v>166</v>
      </c>
      <c r="D53" s="3" t="s">
        <v>34</v>
      </c>
      <c r="E53" s="3" t="s">
        <v>16</v>
      </c>
      <c r="F53" s="7" t="s">
        <v>684</v>
      </c>
      <c r="G53" s="10">
        <v>55.21</v>
      </c>
      <c r="H53" s="10">
        <v>28.57</v>
      </c>
      <c r="I53" s="10">
        <v>0.27</v>
      </c>
      <c r="J53" s="10" t="s">
        <v>17</v>
      </c>
      <c r="K53" s="10">
        <v>10.5</v>
      </c>
      <c r="L53" s="10">
        <v>5.0599999999999996</v>
      </c>
      <c r="M53" s="10">
        <v>0.27</v>
      </c>
      <c r="N53" s="10" t="s">
        <v>17</v>
      </c>
      <c r="O53" s="10" t="s">
        <v>17</v>
      </c>
      <c r="P53" s="10">
        <v>99.91</v>
      </c>
      <c r="Q53" s="11">
        <v>2.4885983341509239</v>
      </c>
      <c r="R53" s="11">
        <v>1.5177735380950961</v>
      </c>
      <c r="S53" s="11">
        <v>1.0177952767647077E-2</v>
      </c>
      <c r="T53" s="11" t="s">
        <v>1115</v>
      </c>
      <c r="U53" s="11">
        <v>0.50709300464840446</v>
      </c>
      <c r="V53" s="11">
        <v>0.44221923250837325</v>
      </c>
      <c r="W53" s="11">
        <v>1.5524901770540743E-2</v>
      </c>
      <c r="X53" s="11" t="s">
        <v>1115</v>
      </c>
      <c r="Y53" s="11" t="s">
        <v>1115</v>
      </c>
      <c r="Z53" s="10">
        <v>45.833562439358566</v>
      </c>
      <c r="AA53" s="10">
        <v>52.557367890313344</v>
      </c>
      <c r="AB53" s="10">
        <v>1.6090696703280862</v>
      </c>
      <c r="AD53" s="149"/>
      <c r="AE53" s="11"/>
      <c r="AF53" s="11"/>
    </row>
    <row r="54" spans="1:32" x14ac:dyDescent="0.25">
      <c r="A54" s="15" t="s">
        <v>682</v>
      </c>
      <c r="B54" s="3" t="s">
        <v>668</v>
      </c>
      <c r="C54" s="3" t="s">
        <v>166</v>
      </c>
      <c r="D54" s="3" t="s">
        <v>34</v>
      </c>
      <c r="E54" s="3" t="s">
        <v>16</v>
      </c>
      <c r="F54" s="7" t="s">
        <v>684</v>
      </c>
      <c r="G54" s="10">
        <v>55.05</v>
      </c>
      <c r="H54" s="10">
        <v>28.51</v>
      </c>
      <c r="I54" s="10">
        <v>0.26</v>
      </c>
      <c r="J54" s="10" t="s">
        <v>17</v>
      </c>
      <c r="K54" s="10">
        <v>10.5</v>
      </c>
      <c r="L54" s="10">
        <v>5.25</v>
      </c>
      <c r="M54" s="10">
        <v>0.28999999999999998</v>
      </c>
      <c r="N54" s="10" t="s">
        <v>17</v>
      </c>
      <c r="O54" s="10" t="s">
        <v>17</v>
      </c>
      <c r="P54" s="10">
        <v>99.86</v>
      </c>
      <c r="Q54" s="11">
        <v>2.4847110728499939</v>
      </c>
      <c r="R54" s="11">
        <v>1.5166154183331984</v>
      </c>
      <c r="S54" s="11">
        <v>9.8141237096991962E-3</v>
      </c>
      <c r="T54" s="11" t="s">
        <v>1115</v>
      </c>
      <c r="U54" s="11">
        <v>0.50777244858413584</v>
      </c>
      <c r="V54" s="11">
        <v>0.45943907215555574</v>
      </c>
      <c r="W54" s="11">
        <v>1.6697236857202636E-2</v>
      </c>
      <c r="X54" s="11" t="s">
        <v>1115</v>
      </c>
      <c r="Y54" s="11" t="s">
        <v>1115</v>
      </c>
      <c r="Z54" s="10">
        <v>46.695292486032244</v>
      </c>
      <c r="AA54" s="10">
        <v>51.607676490686281</v>
      </c>
      <c r="AB54" s="10">
        <v>1.6970310232814765</v>
      </c>
      <c r="AD54" s="149"/>
      <c r="AE54" s="11"/>
      <c r="AF54" s="11"/>
    </row>
    <row r="55" spans="1:32" x14ac:dyDescent="0.25">
      <c r="A55" s="15" t="s">
        <v>682</v>
      </c>
      <c r="B55" s="3" t="s">
        <v>668</v>
      </c>
      <c r="C55" s="3" t="s">
        <v>166</v>
      </c>
      <c r="D55" s="3" t="s">
        <v>61</v>
      </c>
      <c r="E55" s="3" t="s">
        <v>16</v>
      </c>
      <c r="F55" s="7" t="s">
        <v>684</v>
      </c>
      <c r="G55" s="10">
        <v>57.97</v>
      </c>
      <c r="H55" s="10">
        <v>26.68</v>
      </c>
      <c r="I55" s="10">
        <v>0.14000000000000001</v>
      </c>
      <c r="J55" s="10" t="s">
        <v>17</v>
      </c>
      <c r="K55" s="10">
        <v>8.19</v>
      </c>
      <c r="L55" s="10">
        <v>6.28</v>
      </c>
      <c r="M55" s="10">
        <v>0.39</v>
      </c>
      <c r="N55" s="10" t="s">
        <v>17</v>
      </c>
      <c r="O55" s="10" t="s">
        <v>17</v>
      </c>
      <c r="P55" s="10">
        <v>99.75</v>
      </c>
      <c r="Q55" s="11">
        <v>2.6004888504874053</v>
      </c>
      <c r="R55" s="11">
        <v>1.4105782998011931</v>
      </c>
      <c r="S55" s="11">
        <v>5.2521768296427953E-3</v>
      </c>
      <c r="T55" s="11" t="s">
        <v>1115</v>
      </c>
      <c r="U55" s="11">
        <v>0.39363785715137845</v>
      </c>
      <c r="V55" s="11">
        <v>0.54621219249469244</v>
      </c>
      <c r="W55" s="11">
        <v>2.2317438190063318E-2</v>
      </c>
      <c r="X55" s="11" t="s">
        <v>1115</v>
      </c>
      <c r="Y55" s="11" t="s">
        <v>1115</v>
      </c>
      <c r="Z55" s="10">
        <v>56.768930503263618</v>
      </c>
      <c r="AA55" s="10">
        <v>40.911573310032537</v>
      </c>
      <c r="AB55" s="10">
        <v>2.3194961867038457</v>
      </c>
      <c r="AD55" s="149"/>
      <c r="AE55" s="11"/>
      <c r="AF55" s="11"/>
    </row>
    <row r="56" spans="1:32" x14ac:dyDescent="0.25">
      <c r="A56" s="15" t="s">
        <v>682</v>
      </c>
      <c r="B56" s="3" t="s">
        <v>668</v>
      </c>
      <c r="C56" s="3" t="s">
        <v>166</v>
      </c>
      <c r="D56" s="3" t="s">
        <v>35</v>
      </c>
      <c r="E56" s="3" t="s">
        <v>16</v>
      </c>
      <c r="F56" s="7" t="s">
        <v>684</v>
      </c>
      <c r="G56" s="10">
        <v>56.54</v>
      </c>
      <c r="H56" s="10">
        <v>27.67</v>
      </c>
      <c r="I56" s="10">
        <v>0.23</v>
      </c>
      <c r="J56" s="10" t="s">
        <v>17</v>
      </c>
      <c r="K56" s="10">
        <v>9.4700000000000006</v>
      </c>
      <c r="L56" s="10">
        <v>5.71</v>
      </c>
      <c r="M56" s="10">
        <v>0.32</v>
      </c>
      <c r="N56" s="10" t="s">
        <v>17</v>
      </c>
      <c r="O56" s="10" t="s">
        <v>17</v>
      </c>
      <c r="P56" s="10">
        <v>99.99</v>
      </c>
      <c r="Q56" s="11">
        <v>2.5400482727967519</v>
      </c>
      <c r="R56" s="11">
        <v>1.4650586224039681</v>
      </c>
      <c r="S56" s="11">
        <v>8.6411911111417983E-3</v>
      </c>
      <c r="T56" s="11" t="s">
        <v>1115</v>
      </c>
      <c r="U56" s="11">
        <v>0.45582422963343328</v>
      </c>
      <c r="V56" s="11">
        <v>0.49736168437155676</v>
      </c>
      <c r="W56" s="11">
        <v>1.8338515740381953E-2</v>
      </c>
      <c r="X56" s="11" t="s">
        <v>1115</v>
      </c>
      <c r="Y56" s="11" t="s">
        <v>1115</v>
      </c>
      <c r="Z56" s="10">
        <v>51.193945220905135</v>
      </c>
      <c r="AA56" s="10">
        <v>46.918452658251816</v>
      </c>
      <c r="AB56" s="10">
        <v>1.8876021208430462</v>
      </c>
      <c r="AD56" s="149"/>
      <c r="AE56" s="11"/>
      <c r="AF56" s="11"/>
    </row>
    <row r="57" spans="1:32" x14ac:dyDescent="0.25">
      <c r="A57" s="15" t="s">
        <v>682</v>
      </c>
      <c r="B57" s="3" t="s">
        <v>668</v>
      </c>
      <c r="C57" s="3" t="s">
        <v>166</v>
      </c>
      <c r="D57" s="3" t="s">
        <v>35</v>
      </c>
      <c r="E57" s="3" t="s">
        <v>16</v>
      </c>
      <c r="F57" s="7" t="s">
        <v>684</v>
      </c>
      <c r="G57" s="10">
        <v>57.25</v>
      </c>
      <c r="H57" s="10">
        <v>27</v>
      </c>
      <c r="I57" s="10">
        <v>0.25</v>
      </c>
      <c r="J57" s="10" t="s">
        <v>17</v>
      </c>
      <c r="K57" s="10">
        <v>8.68</v>
      </c>
      <c r="L57" s="10">
        <v>6.08</v>
      </c>
      <c r="M57" s="10">
        <v>0.36</v>
      </c>
      <c r="N57" s="10" t="s">
        <v>17</v>
      </c>
      <c r="O57" s="10" t="s">
        <v>17</v>
      </c>
      <c r="P57" s="10">
        <v>99.68</v>
      </c>
      <c r="Q57" s="11">
        <v>2.5749810403454325</v>
      </c>
      <c r="R57" s="11">
        <v>1.4312713771742904</v>
      </c>
      <c r="S57" s="11">
        <v>9.4036869152097028E-3</v>
      </c>
      <c r="T57" s="11" t="s">
        <v>1115</v>
      </c>
      <c r="U57" s="11">
        <v>0.41829197371991333</v>
      </c>
      <c r="V57" s="11">
        <v>0.53021520110183495</v>
      </c>
      <c r="W57" s="11">
        <v>2.0655184723317593E-2</v>
      </c>
      <c r="X57" s="11" t="s">
        <v>1115</v>
      </c>
      <c r="Y57" s="11" t="s">
        <v>1115</v>
      </c>
      <c r="Z57" s="10">
        <v>54.708604381903875</v>
      </c>
      <c r="AA57" s="10">
        <v>43.160154704755932</v>
      </c>
      <c r="AB57" s="10">
        <v>2.1312409133401897</v>
      </c>
      <c r="AD57" s="149"/>
      <c r="AE57" s="11"/>
      <c r="AF57" s="11"/>
    </row>
    <row r="58" spans="1:32" x14ac:dyDescent="0.25">
      <c r="A58" s="15" t="s">
        <v>682</v>
      </c>
      <c r="B58" s="3" t="s">
        <v>668</v>
      </c>
      <c r="C58" s="3" t="s">
        <v>166</v>
      </c>
      <c r="D58" s="3" t="s">
        <v>35</v>
      </c>
      <c r="E58" s="3" t="s">
        <v>16</v>
      </c>
      <c r="F58" s="7" t="s">
        <v>684</v>
      </c>
      <c r="G58" s="10">
        <v>56.41</v>
      </c>
      <c r="H58" s="10">
        <v>27.41</v>
      </c>
      <c r="I58" s="10">
        <v>0.25</v>
      </c>
      <c r="J58" s="10" t="s">
        <v>17</v>
      </c>
      <c r="K58" s="10">
        <v>9.33</v>
      </c>
      <c r="L58" s="10">
        <v>5.85</v>
      </c>
      <c r="M58" s="10">
        <v>0.32</v>
      </c>
      <c r="N58" s="10" t="s">
        <v>17</v>
      </c>
      <c r="O58" s="10" t="s">
        <v>17</v>
      </c>
      <c r="P58" s="10">
        <v>99.61</v>
      </c>
      <c r="Q58" s="11">
        <v>2.5444558508907287</v>
      </c>
      <c r="R58" s="11">
        <v>1.4571609796896263</v>
      </c>
      <c r="S58" s="11">
        <v>9.4305807212035925E-3</v>
      </c>
      <c r="T58" s="11" t="s">
        <v>1115</v>
      </c>
      <c r="U58" s="11">
        <v>0.45090154696456364</v>
      </c>
      <c r="V58" s="11">
        <v>0.51161672917060408</v>
      </c>
      <c r="W58" s="11">
        <v>1.8412672826069731E-2</v>
      </c>
      <c r="X58" s="11" t="s">
        <v>1115</v>
      </c>
      <c r="Y58" s="11" t="s">
        <v>1115</v>
      </c>
      <c r="Z58" s="10">
        <v>52.156242976366848</v>
      </c>
      <c r="AA58" s="10">
        <v>45.966695967952532</v>
      </c>
      <c r="AB58" s="10">
        <v>1.8770610556806204</v>
      </c>
      <c r="AD58" s="149"/>
      <c r="AE58" s="11"/>
      <c r="AF58" s="11"/>
    </row>
    <row r="59" spans="1:32" x14ac:dyDescent="0.25">
      <c r="A59" s="24" t="s">
        <v>814</v>
      </c>
      <c r="B59" s="3" t="s">
        <v>668</v>
      </c>
      <c r="C59" s="3" t="s">
        <v>166</v>
      </c>
      <c r="D59" s="3" t="s">
        <v>32</v>
      </c>
      <c r="E59" s="3" t="s">
        <v>16</v>
      </c>
      <c r="F59" s="7" t="s">
        <v>684</v>
      </c>
      <c r="G59" s="10">
        <v>50.53</v>
      </c>
      <c r="H59" s="10">
        <v>31.93</v>
      </c>
      <c r="I59" s="10">
        <v>0.09</v>
      </c>
      <c r="J59" s="10">
        <v>0.01</v>
      </c>
      <c r="K59" s="10">
        <v>14.65</v>
      </c>
      <c r="L59" s="10">
        <v>3.17</v>
      </c>
      <c r="M59" s="10">
        <v>0.15</v>
      </c>
      <c r="N59" s="10" t="s">
        <v>17</v>
      </c>
      <c r="O59" s="10" t="s">
        <v>17</v>
      </c>
      <c r="P59" s="10">
        <v>100.57</v>
      </c>
      <c r="Q59" s="11">
        <v>2.2907854842901338</v>
      </c>
      <c r="R59" s="11">
        <v>1.7060577198807669</v>
      </c>
      <c r="S59" s="11">
        <v>3.4122217095612028E-3</v>
      </c>
      <c r="T59" s="11">
        <v>6.7572791880162386E-4</v>
      </c>
      <c r="U59" s="11">
        <v>0.71159683937524965</v>
      </c>
      <c r="V59" s="11">
        <v>0.27864062605190759</v>
      </c>
      <c r="W59" s="11">
        <v>8.6746991380289174E-3</v>
      </c>
      <c r="X59" s="11" t="s">
        <v>1115</v>
      </c>
      <c r="Y59" s="11" t="s">
        <v>1115</v>
      </c>
      <c r="Z59" s="10">
        <v>27.894407129699569</v>
      </c>
      <c r="AA59" s="10">
        <v>71.237178264317038</v>
      </c>
      <c r="AB59" s="10">
        <v>0.86841460598339038</v>
      </c>
      <c r="AD59" s="149"/>
      <c r="AE59" s="11"/>
      <c r="AF59" s="11"/>
    </row>
    <row r="60" spans="1:32" x14ac:dyDescent="0.25">
      <c r="A60" s="24" t="s">
        <v>814</v>
      </c>
      <c r="B60" s="3" t="s">
        <v>668</v>
      </c>
      <c r="C60" s="3" t="s">
        <v>166</v>
      </c>
      <c r="D60" s="3" t="s">
        <v>32</v>
      </c>
      <c r="E60" s="3" t="s">
        <v>16</v>
      </c>
      <c r="F60" s="7" t="s">
        <v>684</v>
      </c>
      <c r="G60" s="10">
        <v>48.49</v>
      </c>
      <c r="H60" s="10">
        <v>33.11</v>
      </c>
      <c r="I60" s="10">
        <v>0.1</v>
      </c>
      <c r="J60" s="10">
        <v>0</v>
      </c>
      <c r="K60" s="10">
        <v>16.260000000000002</v>
      </c>
      <c r="L60" s="10">
        <v>2.4300000000000002</v>
      </c>
      <c r="M60" s="10">
        <v>0.09</v>
      </c>
      <c r="N60" s="10" t="s">
        <v>17</v>
      </c>
      <c r="O60" s="10" t="s">
        <v>17</v>
      </c>
      <c r="P60" s="10">
        <v>100.51</v>
      </c>
      <c r="Q60" s="11">
        <v>2.2112224081727279</v>
      </c>
      <c r="R60" s="11">
        <v>1.7795045421718014</v>
      </c>
      <c r="S60" s="11">
        <v>3.8136413751095688E-3</v>
      </c>
      <c r="T60" s="11" t="s">
        <v>1115</v>
      </c>
      <c r="U60" s="11">
        <v>0.79444172441981353</v>
      </c>
      <c r="V60" s="11">
        <v>0.21485059809715978</v>
      </c>
      <c r="W60" s="11">
        <v>5.2354111066777818E-3</v>
      </c>
      <c r="X60" s="11" t="s">
        <v>1115</v>
      </c>
      <c r="Y60" s="11" t="s">
        <v>1115</v>
      </c>
      <c r="Z60" s="10">
        <v>21.177400181044305</v>
      </c>
      <c r="AA60" s="10">
        <v>78.306555660362008</v>
      </c>
      <c r="AB60" s="10">
        <v>0.51604415859368791</v>
      </c>
      <c r="AD60" s="149"/>
      <c r="AE60" s="11"/>
      <c r="AF60" s="11"/>
    </row>
    <row r="61" spans="1:32" x14ac:dyDescent="0.25">
      <c r="A61" s="24" t="s">
        <v>814</v>
      </c>
      <c r="B61" s="3" t="s">
        <v>668</v>
      </c>
      <c r="C61" s="3" t="s">
        <v>166</v>
      </c>
      <c r="D61" s="3" t="s">
        <v>62</v>
      </c>
      <c r="E61" s="3" t="s">
        <v>16</v>
      </c>
      <c r="F61" s="7" t="s">
        <v>684</v>
      </c>
      <c r="G61" s="10">
        <v>47.38</v>
      </c>
      <c r="H61" s="10">
        <v>33.82</v>
      </c>
      <c r="I61" s="10">
        <v>0.13</v>
      </c>
      <c r="J61" s="10">
        <v>0</v>
      </c>
      <c r="K61" s="10">
        <v>17.190000000000001</v>
      </c>
      <c r="L61" s="10">
        <v>1.91</v>
      </c>
      <c r="M61" s="10">
        <v>7.0000000000000007E-2</v>
      </c>
      <c r="N61" s="10" t="s">
        <v>17</v>
      </c>
      <c r="O61" s="10" t="s">
        <v>17</v>
      </c>
      <c r="P61" s="10">
        <v>100.5</v>
      </c>
      <c r="Q61" s="11">
        <v>2.1662868165220135</v>
      </c>
      <c r="R61" s="11">
        <v>1.8224439531394871</v>
      </c>
      <c r="S61" s="11">
        <v>4.9707721986025763E-3</v>
      </c>
      <c r="T61" s="11" t="s">
        <v>1115</v>
      </c>
      <c r="U61" s="11">
        <v>0.842089085692731</v>
      </c>
      <c r="V61" s="11">
        <v>0.16931846332251221</v>
      </c>
      <c r="W61" s="11">
        <v>4.0826953883058622E-3</v>
      </c>
      <c r="X61" s="11" t="s">
        <v>1115</v>
      </c>
      <c r="Y61" s="11" t="s">
        <v>1115</v>
      </c>
      <c r="Z61" s="10">
        <v>16.673568678344306</v>
      </c>
      <c r="AA61" s="10">
        <v>82.924389508767192</v>
      </c>
      <c r="AB61" s="10">
        <v>0.40204181288849739</v>
      </c>
      <c r="AD61" s="149"/>
      <c r="AE61" s="11"/>
      <c r="AF61" s="11"/>
    </row>
    <row r="62" spans="1:32" x14ac:dyDescent="0.25">
      <c r="A62" s="41" t="s">
        <v>814</v>
      </c>
      <c r="B62" s="6" t="s">
        <v>668</v>
      </c>
      <c r="C62" s="6" t="s">
        <v>166</v>
      </c>
      <c r="D62" s="6" t="s">
        <v>63</v>
      </c>
      <c r="E62" s="6" t="s">
        <v>16</v>
      </c>
      <c r="F62" s="8" t="s">
        <v>684</v>
      </c>
      <c r="G62" s="12">
        <v>47.87</v>
      </c>
      <c r="H62" s="12">
        <v>33.130000000000003</v>
      </c>
      <c r="I62" s="12">
        <v>0.11</v>
      </c>
      <c r="J62" s="12">
        <v>0.01</v>
      </c>
      <c r="K62" s="12">
        <v>16.420000000000002</v>
      </c>
      <c r="L62" s="12">
        <v>2.11</v>
      </c>
      <c r="M62" s="12">
        <v>7.0000000000000007E-2</v>
      </c>
      <c r="N62" s="12" t="s">
        <v>17</v>
      </c>
      <c r="O62" s="12" t="s">
        <v>17</v>
      </c>
      <c r="P62" s="12">
        <v>99.76</v>
      </c>
      <c r="Q62" s="21">
        <v>2.1996622894601217</v>
      </c>
      <c r="R62" s="21">
        <v>1.7942117450413892</v>
      </c>
      <c r="S62" s="21">
        <v>4.227122903705402E-3</v>
      </c>
      <c r="T62" s="21">
        <v>6.8490339747966588E-4</v>
      </c>
      <c r="U62" s="21">
        <v>0.80840128692139512</v>
      </c>
      <c r="V62" s="21">
        <v>0.18798581862957259</v>
      </c>
      <c r="W62" s="21">
        <v>4.103161960611456E-3</v>
      </c>
      <c r="X62" s="11" t="s">
        <v>1115</v>
      </c>
      <c r="Y62" s="11" t="s">
        <v>1115</v>
      </c>
      <c r="Z62" s="12">
        <v>18.78937004526103</v>
      </c>
      <c r="AA62" s="12">
        <v>80.800514824802036</v>
      </c>
      <c r="AB62" s="12">
        <v>0.41011512993693044</v>
      </c>
      <c r="AC62" s="5"/>
      <c r="AD62" s="150"/>
      <c r="AE62" s="21"/>
      <c r="AF62" s="21"/>
    </row>
    <row r="63" spans="1:32" x14ac:dyDescent="0.25">
      <c r="A63" s="24" t="s">
        <v>814</v>
      </c>
      <c r="B63" s="7" t="s">
        <v>669</v>
      </c>
      <c r="C63" s="7" t="s">
        <v>167</v>
      </c>
      <c r="D63" s="7" t="s">
        <v>64</v>
      </c>
      <c r="E63" s="7" t="s">
        <v>65</v>
      </c>
      <c r="F63" s="7" t="s">
        <v>683</v>
      </c>
      <c r="G63" s="25">
        <v>61.053419537327002</v>
      </c>
      <c r="H63" s="25">
        <v>22.862935650065666</v>
      </c>
      <c r="I63" s="25">
        <v>0.14919688857460348</v>
      </c>
      <c r="J63" s="25">
        <v>3.9337306798666538E-2</v>
      </c>
      <c r="K63" s="25">
        <v>5.5800787958379638</v>
      </c>
      <c r="L63" s="25">
        <v>7.874138801899182</v>
      </c>
      <c r="M63" s="25">
        <v>0.64513587231033431</v>
      </c>
      <c r="N63" s="25">
        <v>5.8733205374280228E-2</v>
      </c>
      <c r="O63" s="10" t="s">
        <v>17</v>
      </c>
      <c r="P63" s="25">
        <v>98.372896252146674</v>
      </c>
      <c r="Q63" s="11">
        <v>2.7632918979712757</v>
      </c>
      <c r="R63" s="11">
        <v>1.2195747993802364</v>
      </c>
      <c r="S63" s="11">
        <v>5.6472386938892618E-3</v>
      </c>
      <c r="T63" s="11">
        <v>2.6537385409767071E-3</v>
      </c>
      <c r="U63" s="11">
        <v>0.27059412515579317</v>
      </c>
      <c r="V63" s="11">
        <v>0.69098701648262595</v>
      </c>
      <c r="W63" s="11">
        <v>3.7247403135228362E-2</v>
      </c>
      <c r="X63" s="11">
        <v>1.041692787507747E-3</v>
      </c>
      <c r="Y63" s="11" t="s">
        <v>1115</v>
      </c>
      <c r="Z63" s="10">
        <v>69.17974261931171</v>
      </c>
      <c r="AA63" s="10">
        <v>27.09114858317497</v>
      </c>
      <c r="AB63" s="10">
        <v>3.7291087975133204</v>
      </c>
      <c r="AD63" s="149">
        <v>7.0494170256134057</v>
      </c>
      <c r="AE63" s="11">
        <v>0.38179300907041613</v>
      </c>
      <c r="AF63" s="11">
        <v>0.65690512374229737</v>
      </c>
    </row>
    <row r="64" spans="1:32" x14ac:dyDescent="0.25">
      <c r="A64" s="24" t="s">
        <v>814</v>
      </c>
      <c r="B64" s="7" t="s">
        <v>669</v>
      </c>
      <c r="C64" s="7" t="s">
        <v>167</v>
      </c>
      <c r="D64" s="7" t="s">
        <v>66</v>
      </c>
      <c r="E64" s="7" t="s">
        <v>65</v>
      </c>
      <c r="F64" s="7" t="s">
        <v>683</v>
      </c>
      <c r="G64" s="25">
        <v>61.132013334680281</v>
      </c>
      <c r="H64" s="25">
        <v>22.741246590564703</v>
      </c>
      <c r="I64" s="25">
        <v>0.16590564703505403</v>
      </c>
      <c r="J64" s="25">
        <v>1.8032124457015863E-2</v>
      </c>
      <c r="K64" s="25">
        <v>5.417213859985857</v>
      </c>
      <c r="L64" s="25">
        <v>7.9998080614203468</v>
      </c>
      <c r="M64" s="25">
        <v>0.54787352257803823</v>
      </c>
      <c r="N64" s="25">
        <v>0.10366703707445196</v>
      </c>
      <c r="O64" s="10" t="s">
        <v>17</v>
      </c>
      <c r="P64" s="25">
        <v>98.155419739367616</v>
      </c>
      <c r="Q64" s="11">
        <v>2.7695569926408314</v>
      </c>
      <c r="R64" s="11">
        <v>1.2142708021769628</v>
      </c>
      <c r="S64" s="11">
        <v>6.2858264210713145E-3</v>
      </c>
      <c r="T64" s="11">
        <v>1.2176577639418569E-3</v>
      </c>
      <c r="U64" s="11">
        <v>0.26295343585576214</v>
      </c>
      <c r="V64" s="11">
        <v>0.70270205773375638</v>
      </c>
      <c r="W64" s="11">
        <v>3.1662846670721501E-2</v>
      </c>
      <c r="X64" s="11">
        <v>1.8404392098791229E-3</v>
      </c>
      <c r="Y64" s="11" t="s">
        <v>1115</v>
      </c>
      <c r="Z64" s="10">
        <v>70.459153247938204</v>
      </c>
      <c r="AA64" s="10">
        <v>26.366048355948926</v>
      </c>
      <c r="AB64" s="10">
        <v>3.1747983961128603</v>
      </c>
      <c r="AD64" s="149">
        <v>7.0312541369850736</v>
      </c>
      <c r="AE64" s="11">
        <v>0.37129902933907716</v>
      </c>
      <c r="AF64" s="11">
        <v>0.66931725761408556</v>
      </c>
    </row>
    <row r="65" spans="1:32" x14ac:dyDescent="0.25">
      <c r="A65" s="24" t="s">
        <v>814</v>
      </c>
      <c r="B65" s="7" t="s">
        <v>669</v>
      </c>
      <c r="C65" s="7" t="s">
        <v>167</v>
      </c>
      <c r="D65" s="3" t="s">
        <v>67</v>
      </c>
      <c r="E65" s="7" t="s">
        <v>65</v>
      </c>
      <c r="F65" s="7" t="s">
        <v>683</v>
      </c>
      <c r="G65" s="10">
        <v>61.57053237700778</v>
      </c>
      <c r="H65" s="10">
        <v>22.86740074755026</v>
      </c>
      <c r="I65" s="10">
        <v>0.26053136680472777</v>
      </c>
      <c r="J65" s="10">
        <v>1.6072330538438227E-2</v>
      </c>
      <c r="K65" s="10">
        <v>5.5245479341347616</v>
      </c>
      <c r="L65" s="10">
        <v>7.9835134862107289</v>
      </c>
      <c r="M65" s="10">
        <v>0.59251439539347406</v>
      </c>
      <c r="N65" s="10">
        <v>8.4624709566622894E-2</v>
      </c>
      <c r="O65" s="10" t="s">
        <v>17</v>
      </c>
      <c r="P65" s="10">
        <v>98.938771593090223</v>
      </c>
      <c r="Q65" s="11">
        <v>2.7690928958281837</v>
      </c>
      <c r="R65" s="11">
        <v>1.2121073839095533</v>
      </c>
      <c r="S65" s="11">
        <v>9.7990560671098494E-3</v>
      </c>
      <c r="T65" s="11">
        <v>1.077408036439057E-3</v>
      </c>
      <c r="U65" s="11">
        <v>0.26620893271192231</v>
      </c>
      <c r="V65" s="11">
        <v>0.69615946251632554</v>
      </c>
      <c r="W65" s="11">
        <v>3.3993161745124241E-2</v>
      </c>
      <c r="X65" s="11">
        <v>1.4914235331044126E-3</v>
      </c>
      <c r="Y65" s="11" t="s">
        <v>1115</v>
      </c>
      <c r="Z65" s="10">
        <v>69.870164865757701</v>
      </c>
      <c r="AA65" s="10">
        <v>26.718105576110339</v>
      </c>
      <c r="AB65" s="10">
        <v>3.4117295581319502</v>
      </c>
      <c r="AD65" s="149">
        <v>7.0399418157262987</v>
      </c>
      <c r="AE65" s="11">
        <v>0.37640241715342848</v>
      </c>
      <c r="AF65" s="11">
        <v>0.66356352169498489</v>
      </c>
    </row>
    <row r="66" spans="1:32" x14ac:dyDescent="0.25">
      <c r="A66" s="24" t="s">
        <v>814</v>
      </c>
      <c r="B66" s="7" t="s">
        <v>669</v>
      </c>
      <c r="C66" s="7" t="s">
        <v>167</v>
      </c>
      <c r="D66" s="3" t="s">
        <v>68</v>
      </c>
      <c r="E66" s="7" t="s">
        <v>65</v>
      </c>
      <c r="F66" s="7" t="s">
        <v>683</v>
      </c>
      <c r="G66" s="10">
        <v>60.442378017981611</v>
      </c>
      <c r="H66" s="10">
        <v>23.341337508839278</v>
      </c>
      <c r="I66" s="10">
        <v>0.10282856854227701</v>
      </c>
      <c r="J66" s="10">
        <v>3.6367309829275692E-4</v>
      </c>
      <c r="K66" s="10">
        <v>6.1523588241236489</v>
      </c>
      <c r="L66" s="10">
        <v>7.7279018082634616</v>
      </c>
      <c r="M66" s="10">
        <v>0.4928275583392262</v>
      </c>
      <c r="N66" s="10">
        <v>0.12095161127386606</v>
      </c>
      <c r="O66" s="10" t="s">
        <v>17</v>
      </c>
      <c r="P66" s="10">
        <v>98.430235377310836</v>
      </c>
      <c r="Q66" s="11">
        <v>2.7367907004312118</v>
      </c>
      <c r="R66" s="11">
        <v>1.2456196726936857</v>
      </c>
      <c r="S66" s="11">
        <v>3.8937982080085288E-3</v>
      </c>
      <c r="T66" s="11" t="s">
        <v>1115</v>
      </c>
      <c r="U66" s="11">
        <v>0.29847156389033769</v>
      </c>
      <c r="V66" s="11">
        <v>0.67844038000537843</v>
      </c>
      <c r="W66" s="11">
        <v>2.8465778503601713E-2</v>
      </c>
      <c r="X66" s="11">
        <v>2.1461045963903276E-3</v>
      </c>
      <c r="Y66" s="11" t="s">
        <v>1115</v>
      </c>
      <c r="Z66" s="10">
        <v>67.481143145512632</v>
      </c>
      <c r="AA66" s="10">
        <v>29.687505227193626</v>
      </c>
      <c r="AB66" s="10">
        <v>2.8313516272937287</v>
      </c>
      <c r="AD66" s="149">
        <v>7.095056574264734</v>
      </c>
      <c r="AE66" s="11">
        <v>0.41877180608645387</v>
      </c>
      <c r="AF66" s="11">
        <v>0.64092833233402202</v>
      </c>
    </row>
    <row r="67" spans="1:32" x14ac:dyDescent="0.25">
      <c r="A67" s="24" t="s">
        <v>814</v>
      </c>
      <c r="B67" s="7" t="s">
        <v>669</v>
      </c>
      <c r="C67" s="7" t="s">
        <v>167</v>
      </c>
      <c r="D67" s="3" t="s">
        <v>69</v>
      </c>
      <c r="E67" s="7" t="s">
        <v>65</v>
      </c>
      <c r="F67" s="7" t="s">
        <v>683</v>
      </c>
      <c r="G67" s="10">
        <v>61.557116880492977</v>
      </c>
      <c r="H67" s="10">
        <v>22.72266895646025</v>
      </c>
      <c r="I67" s="10">
        <v>0.35711688049297907</v>
      </c>
      <c r="J67" s="10">
        <v>1.3102333569047379E-2</v>
      </c>
      <c r="K67" s="10">
        <v>4.8200121224366104</v>
      </c>
      <c r="L67" s="10">
        <v>8.1525608647338128</v>
      </c>
      <c r="M67" s="10">
        <v>0.69879785836953234</v>
      </c>
      <c r="N67" s="10">
        <v>8.6321850691989097E-2</v>
      </c>
      <c r="O67" s="10" t="s">
        <v>17</v>
      </c>
      <c r="P67" s="10">
        <v>98.407768461460748</v>
      </c>
      <c r="Q67" s="11">
        <v>2.7798802818402764</v>
      </c>
      <c r="R67" s="11">
        <v>1.2093913025427896</v>
      </c>
      <c r="S67" s="11">
        <v>1.3487076147421829E-2</v>
      </c>
      <c r="T67" s="11">
        <v>8.8192816565986726E-4</v>
      </c>
      <c r="U67" s="11">
        <v>0.23321539422217916</v>
      </c>
      <c r="V67" s="11">
        <v>0.71382527737419832</v>
      </c>
      <c r="W67" s="11">
        <v>4.0255703939023668E-2</v>
      </c>
      <c r="X67" s="11">
        <v>1.5275933133912097E-3</v>
      </c>
      <c r="Y67" s="11" t="s">
        <v>1115</v>
      </c>
      <c r="Z67" s="10">
        <v>72.301012650542532</v>
      </c>
      <c r="AA67" s="10">
        <v>23.621619606950219</v>
      </c>
      <c r="AB67" s="10">
        <v>4.0773677425072483</v>
      </c>
      <c r="AD67" s="149">
        <v>6.975940882892318</v>
      </c>
      <c r="AE67" s="11">
        <v>0.33105035213523476</v>
      </c>
      <c r="AF67" s="11">
        <v>0.68773551603025473</v>
      </c>
    </row>
    <row r="68" spans="1:32" x14ac:dyDescent="0.25">
      <c r="A68" s="24" t="s">
        <v>814</v>
      </c>
      <c r="B68" s="7" t="s">
        <v>669</v>
      </c>
      <c r="C68" s="7" t="s">
        <v>167</v>
      </c>
      <c r="D68" s="3" t="s">
        <v>70</v>
      </c>
      <c r="E68" s="7" t="s">
        <v>65</v>
      </c>
      <c r="F68" s="7" t="s">
        <v>683</v>
      </c>
      <c r="G68" s="10">
        <v>61.896171330437419</v>
      </c>
      <c r="H68" s="10">
        <v>22.542873017476513</v>
      </c>
      <c r="I68" s="10">
        <v>0.14364077179513085</v>
      </c>
      <c r="J68" s="25" t="s">
        <v>357</v>
      </c>
      <c r="K68" s="10">
        <v>4.6368724113546822</v>
      </c>
      <c r="L68" s="10">
        <v>8.4093039700979908</v>
      </c>
      <c r="M68" s="10">
        <v>0.67980604101424391</v>
      </c>
      <c r="N68" s="10">
        <v>0.1571471865845035</v>
      </c>
      <c r="O68" s="10" t="s">
        <v>17</v>
      </c>
      <c r="P68" s="10">
        <v>98.491362763915561</v>
      </c>
      <c r="Q68" s="11">
        <v>2.7915593365479814</v>
      </c>
      <c r="R68" s="11">
        <v>1.1982626421427505</v>
      </c>
      <c r="S68" s="11">
        <v>5.4177681474464586E-3</v>
      </c>
      <c r="T68" s="11" t="s">
        <v>1115</v>
      </c>
      <c r="U68" s="11">
        <v>0.22406265871739028</v>
      </c>
      <c r="V68" s="11">
        <v>0.73534844675152544</v>
      </c>
      <c r="W68" s="11">
        <v>3.9110749170079062E-2</v>
      </c>
      <c r="X68" s="11">
        <v>2.7773388642725306E-3</v>
      </c>
      <c r="Y68" s="11" t="s">
        <v>1115</v>
      </c>
      <c r="Z68" s="10">
        <v>73.643700769812696</v>
      </c>
      <c r="AA68" s="10">
        <v>22.439434617923091</v>
      </c>
      <c r="AB68" s="10">
        <v>3.9168646122642099</v>
      </c>
      <c r="AD68" s="149">
        <v>6.9469598231175533</v>
      </c>
      <c r="AE68" s="11">
        <v>0.31350749879791601</v>
      </c>
      <c r="AF68" s="11">
        <v>0.70155278007031097</v>
      </c>
    </row>
    <row r="69" spans="1:32" x14ac:dyDescent="0.25">
      <c r="A69" s="24" t="s">
        <v>814</v>
      </c>
      <c r="B69" s="7" t="s">
        <v>669</v>
      </c>
      <c r="C69" s="7" t="s">
        <v>167</v>
      </c>
      <c r="D69" s="3" t="s">
        <v>71</v>
      </c>
      <c r="E69" s="7" t="s">
        <v>65</v>
      </c>
      <c r="F69" s="7" t="s">
        <v>683</v>
      </c>
      <c r="G69" s="10">
        <v>57.875775330841506</v>
      </c>
      <c r="H69" s="10">
        <v>24.926305687443175</v>
      </c>
      <c r="I69" s="10">
        <v>0.16106677442165876</v>
      </c>
      <c r="J69" s="10">
        <v>2.2982119406000607E-2</v>
      </c>
      <c r="K69" s="10">
        <v>8.1164764117587627</v>
      </c>
      <c r="L69" s="10">
        <v>6.5822911405192448</v>
      </c>
      <c r="M69" s="10">
        <v>0.51545610667744224</v>
      </c>
      <c r="N69" s="10">
        <v>6.5723810485907683E-2</v>
      </c>
      <c r="O69" s="10" t="s">
        <v>17</v>
      </c>
      <c r="P69" s="10">
        <v>98.291049600969799</v>
      </c>
      <c r="Q69" s="11">
        <v>2.6394321771228979</v>
      </c>
      <c r="R69" s="11">
        <v>1.339773177760115</v>
      </c>
      <c r="S69" s="11">
        <v>6.1429821624288299E-3</v>
      </c>
      <c r="T69" s="11">
        <v>1.5622139087603834E-3</v>
      </c>
      <c r="U69" s="11">
        <v>0.39659065548592215</v>
      </c>
      <c r="V69" s="11">
        <v>0.5820239058936163</v>
      </c>
      <c r="W69" s="11">
        <v>2.99870270759767E-2</v>
      </c>
      <c r="X69" s="11">
        <v>1.1745610721251361E-3</v>
      </c>
      <c r="Y69" s="11" t="s">
        <v>1115</v>
      </c>
      <c r="Z69" s="10">
        <v>57.70602709290565</v>
      </c>
      <c r="AA69" s="10">
        <v>39.320843832223844</v>
      </c>
      <c r="AB69" s="10">
        <v>2.9731290748705068</v>
      </c>
      <c r="AD69" s="149">
        <v>7.2501008957634063</v>
      </c>
      <c r="AE69" s="11">
        <v>0.54514635694440172</v>
      </c>
      <c r="AF69" s="11">
        <v>0.56056392573549974</v>
      </c>
    </row>
    <row r="70" spans="1:32" x14ac:dyDescent="0.25">
      <c r="A70" s="24" t="s">
        <v>814</v>
      </c>
      <c r="B70" s="7" t="s">
        <v>669</v>
      </c>
      <c r="C70" s="7" t="s">
        <v>167</v>
      </c>
      <c r="D70" s="3" t="s">
        <v>72</v>
      </c>
      <c r="E70" s="7" t="s">
        <v>65</v>
      </c>
      <c r="F70" s="7" t="s">
        <v>685</v>
      </c>
      <c r="G70" s="10">
        <v>61.422477017880595</v>
      </c>
      <c r="H70" s="10">
        <v>22.806101626426912</v>
      </c>
      <c r="I70" s="10">
        <v>0.22604303464996467</v>
      </c>
      <c r="J70" s="10">
        <v>8.6069299929285789E-3</v>
      </c>
      <c r="K70" s="10">
        <v>5.061693100313164</v>
      </c>
      <c r="L70" s="10">
        <v>8.0124962117385596</v>
      </c>
      <c r="M70" s="10">
        <v>0.7096575411657744</v>
      </c>
      <c r="N70" s="10">
        <v>0.2089301949691888</v>
      </c>
      <c r="O70" s="10" t="s">
        <v>17</v>
      </c>
      <c r="P70" s="10">
        <v>98.493777149207006</v>
      </c>
      <c r="Q70" s="11">
        <v>2.774739302667228</v>
      </c>
      <c r="R70" s="11">
        <v>1.2142429538187769</v>
      </c>
      <c r="S70" s="11">
        <v>8.539758641068998E-3</v>
      </c>
      <c r="T70" s="11">
        <v>5.7953526533125019E-4</v>
      </c>
      <c r="U70" s="11">
        <v>0.24499201535302961</v>
      </c>
      <c r="V70" s="11">
        <v>0.70179900345864155</v>
      </c>
      <c r="W70" s="11">
        <v>4.089514188455063E-2</v>
      </c>
      <c r="X70" s="11">
        <v>3.6985820063518597E-3</v>
      </c>
      <c r="Y70" s="11" t="s">
        <v>1115</v>
      </c>
      <c r="Z70" s="10">
        <v>71.054858454627137</v>
      </c>
      <c r="AA70" s="10">
        <v>24.8046419097676</v>
      </c>
      <c r="AB70" s="10">
        <v>4.1404996356052584</v>
      </c>
      <c r="AD70" s="149">
        <v>7.0031274689054479</v>
      </c>
      <c r="AE70" s="11">
        <v>0.34849284336516906</v>
      </c>
      <c r="AF70" s="11">
        <v>0.67520444911449351</v>
      </c>
    </row>
    <row r="71" spans="1:32" x14ac:dyDescent="0.25">
      <c r="A71" s="24" t="s">
        <v>814</v>
      </c>
      <c r="B71" s="7" t="s">
        <v>669</v>
      </c>
      <c r="C71" s="7" t="s">
        <v>167</v>
      </c>
      <c r="D71" s="3" t="s">
        <v>73</v>
      </c>
      <c r="E71" s="7" t="s">
        <v>65</v>
      </c>
      <c r="F71" s="7" t="s">
        <v>683</v>
      </c>
      <c r="G71" s="10">
        <v>60.068047277502778</v>
      </c>
      <c r="H71" s="10">
        <v>23.009748459440345</v>
      </c>
      <c r="I71" s="10">
        <v>0.20277805838973634</v>
      </c>
      <c r="J71" s="10">
        <v>2.5356096575411659E-3</v>
      </c>
      <c r="K71" s="10">
        <v>5.6338721082937679</v>
      </c>
      <c r="L71" s="10">
        <v>7.6397918981715325</v>
      </c>
      <c r="M71" s="10">
        <v>0.61746641074856057</v>
      </c>
      <c r="N71" s="10">
        <v>8.9796949186786545E-2</v>
      </c>
      <c r="O71" s="10" t="s">
        <v>17</v>
      </c>
      <c r="P71" s="10">
        <v>97.318032124457019</v>
      </c>
      <c r="Q71" s="11">
        <v>2.7481766652949315</v>
      </c>
      <c r="R71" s="11">
        <v>1.24071685546822</v>
      </c>
      <c r="S71" s="11">
        <v>7.7585703460372772E-3</v>
      </c>
      <c r="T71" s="11" t="s">
        <v>1115</v>
      </c>
      <c r="U71" s="11">
        <v>0.27616547201629238</v>
      </c>
      <c r="V71" s="11">
        <v>0.67769255319274513</v>
      </c>
      <c r="W71" s="11">
        <v>3.6036492137125002E-2</v>
      </c>
      <c r="X71" s="11">
        <v>1.6099111173028045E-3</v>
      </c>
      <c r="Y71" s="11" t="s">
        <v>1115</v>
      </c>
      <c r="Z71" s="10">
        <v>68.4610876530149</v>
      </c>
      <c r="AA71" s="10">
        <v>27.898474754327619</v>
      </c>
      <c r="AB71" s="10">
        <v>3.6404375926574781</v>
      </c>
      <c r="AD71" s="149">
        <v>7.0651632414547665</v>
      </c>
      <c r="AE71" s="11">
        <v>0.39339602656694839</v>
      </c>
      <c r="AF71" s="11">
        <v>0.65007475082151078</v>
      </c>
    </row>
    <row r="72" spans="1:32" x14ac:dyDescent="0.25">
      <c r="A72" s="24" t="s">
        <v>814</v>
      </c>
      <c r="B72" s="7" t="s">
        <v>669</v>
      </c>
      <c r="C72" s="7" t="s">
        <v>167</v>
      </c>
      <c r="D72" s="3" t="s">
        <v>74</v>
      </c>
      <c r="E72" s="7" t="s">
        <v>65</v>
      </c>
      <c r="F72" s="7" t="s">
        <v>683</v>
      </c>
      <c r="G72" s="10">
        <v>60.015344984341858</v>
      </c>
      <c r="H72" s="10">
        <v>23.715617739165573</v>
      </c>
      <c r="I72" s="10">
        <v>0.25349025154055965</v>
      </c>
      <c r="J72" s="25" t="s">
        <v>357</v>
      </c>
      <c r="K72" s="10">
        <v>5.9450045459137293</v>
      </c>
      <c r="L72" s="10">
        <v>7.4977068390746542</v>
      </c>
      <c r="M72" s="10">
        <v>0.5948176583493282</v>
      </c>
      <c r="N72" s="10">
        <v>0.12950803111425399</v>
      </c>
      <c r="O72" s="10" t="s">
        <v>17</v>
      </c>
      <c r="P72" s="10">
        <v>98.18562481058693</v>
      </c>
      <c r="Q72" s="11">
        <v>2.7242987950215256</v>
      </c>
      <c r="R72" s="11">
        <v>1.2687806609714753</v>
      </c>
      <c r="S72" s="11">
        <v>9.6230623969073212E-3</v>
      </c>
      <c r="T72" s="11" t="s">
        <v>1115</v>
      </c>
      <c r="U72" s="11">
        <v>0.2891384735731336</v>
      </c>
      <c r="V72" s="11">
        <v>0.65988907393550622</v>
      </c>
      <c r="W72" s="11">
        <v>3.4443265728931929E-2</v>
      </c>
      <c r="X72" s="11">
        <v>2.3037126974757463E-3</v>
      </c>
      <c r="Y72" s="11" t="s">
        <v>1115</v>
      </c>
      <c r="Z72" s="10">
        <v>67.09798247730005</v>
      </c>
      <c r="AA72" s="10">
        <v>29.399802178296873</v>
      </c>
      <c r="AB72" s="10">
        <v>3.5022153444030732</v>
      </c>
      <c r="AD72" s="149">
        <v>7.093419176736151</v>
      </c>
      <c r="AE72" s="11">
        <v>0.41472428820436541</v>
      </c>
      <c r="AF72" s="11">
        <v>0.63740515717222412</v>
      </c>
    </row>
    <row r="73" spans="1:32" x14ac:dyDescent="0.25">
      <c r="A73" s="24" t="s">
        <v>814</v>
      </c>
      <c r="B73" s="7" t="s">
        <v>669</v>
      </c>
      <c r="C73" s="7" t="s">
        <v>167</v>
      </c>
      <c r="D73" s="3" t="s">
        <v>75</v>
      </c>
      <c r="E73" s="7" t="s">
        <v>65</v>
      </c>
      <c r="F73" s="7" t="s">
        <v>683</v>
      </c>
      <c r="G73" s="10">
        <v>60.017527022931617</v>
      </c>
      <c r="H73" s="10">
        <v>23.500888978684717</v>
      </c>
      <c r="I73" s="10">
        <v>0.24914637842206283</v>
      </c>
      <c r="J73" s="10">
        <v>3.1417314880290939E-2</v>
      </c>
      <c r="K73" s="10">
        <v>6.1382361854732812</v>
      </c>
      <c r="L73" s="10">
        <v>7.473209415092434</v>
      </c>
      <c r="M73" s="10">
        <v>0.53375088392766956</v>
      </c>
      <c r="N73" s="10">
        <v>3.9731285988483682E-2</v>
      </c>
      <c r="O73" s="10" t="s">
        <v>17</v>
      </c>
      <c r="P73" s="10">
        <v>98.021628447317923</v>
      </c>
      <c r="Q73" s="11">
        <v>2.7278479480914917</v>
      </c>
      <c r="R73" s="11">
        <v>1.25888491768315</v>
      </c>
      <c r="S73" s="11">
        <v>9.4701367180175591E-3</v>
      </c>
      <c r="T73" s="11">
        <v>2.1283736105386216E-3</v>
      </c>
      <c r="U73" s="11">
        <v>0.29891445597756156</v>
      </c>
      <c r="V73" s="11">
        <v>0.65856593881922654</v>
      </c>
      <c r="W73" s="11">
        <v>3.0946298283953746E-2</v>
      </c>
      <c r="X73" s="11">
        <v>7.0764243458389933E-4</v>
      </c>
      <c r="Y73" s="11" t="s">
        <v>1115</v>
      </c>
      <c r="Z73" s="10">
        <v>66.627696664746992</v>
      </c>
      <c r="AA73" s="10">
        <v>30.24143905360355</v>
      </c>
      <c r="AB73" s="10">
        <v>3.1308642816494467</v>
      </c>
      <c r="AD73" s="149">
        <v>7.1069873122550353</v>
      </c>
      <c r="AE73" s="11">
        <v>0.42652674087746351</v>
      </c>
      <c r="AF73" s="11">
        <v>0.63312200570059329</v>
      </c>
    </row>
    <row r="74" spans="1:32" x14ac:dyDescent="0.25">
      <c r="A74" s="24" t="s">
        <v>814</v>
      </c>
      <c r="B74" s="7" t="s">
        <v>669</v>
      </c>
      <c r="C74" s="7" t="s">
        <v>167</v>
      </c>
      <c r="D74" s="3" t="s">
        <v>76</v>
      </c>
      <c r="E74" s="7" t="s">
        <v>65</v>
      </c>
      <c r="F74" s="7" t="s">
        <v>683</v>
      </c>
      <c r="G74" s="10">
        <v>61.978159410041421</v>
      </c>
      <c r="H74" s="10">
        <v>22.612193150823316</v>
      </c>
      <c r="I74" s="10">
        <v>0.10413173047782605</v>
      </c>
      <c r="J74" s="10">
        <v>1.0425295484392362E-2</v>
      </c>
      <c r="K74" s="10">
        <v>5.5321143549853522</v>
      </c>
      <c r="L74" s="10">
        <v>7.9562885139913133</v>
      </c>
      <c r="M74" s="10">
        <v>0.80047479543388222</v>
      </c>
      <c r="N74" s="25" t="s">
        <v>357</v>
      </c>
      <c r="O74" s="10" t="s">
        <v>17</v>
      </c>
      <c r="P74" s="10">
        <v>99.056874431760789</v>
      </c>
      <c r="Q74" s="11">
        <v>2.7826378266269463</v>
      </c>
      <c r="R74" s="11">
        <v>1.1965211337587962</v>
      </c>
      <c r="S74" s="11">
        <v>3.9098554680083034E-3</v>
      </c>
      <c r="T74" s="11" t="s">
        <v>1115</v>
      </c>
      <c r="U74" s="11">
        <v>0.266115652760328</v>
      </c>
      <c r="V74" s="11">
        <v>0.69259377512620324</v>
      </c>
      <c r="W74" s="11">
        <v>4.5845182888743632E-2</v>
      </c>
      <c r="X74" s="11" t="s">
        <v>1115</v>
      </c>
      <c r="Y74" s="11" t="s">
        <v>1115</v>
      </c>
      <c r="Z74" s="10">
        <v>68.945358241070352</v>
      </c>
      <c r="AA74" s="10">
        <v>26.490909494203667</v>
      </c>
      <c r="AB74" s="10">
        <v>4.5637322647259726</v>
      </c>
      <c r="AD74" s="149">
        <v>7.0417802178464006</v>
      </c>
      <c r="AE74" s="11">
        <v>0.37311074967082902</v>
      </c>
      <c r="AF74" s="11">
        <v>0.65466613183873346</v>
      </c>
    </row>
    <row r="75" spans="1:32" x14ac:dyDescent="0.25">
      <c r="A75" s="24" t="s">
        <v>814</v>
      </c>
      <c r="B75" s="7" t="s">
        <v>669</v>
      </c>
      <c r="C75" s="7" t="s">
        <v>167</v>
      </c>
      <c r="D75" s="3" t="s">
        <v>76</v>
      </c>
      <c r="E75" s="7" t="s">
        <v>65</v>
      </c>
      <c r="F75" s="7" t="s">
        <v>683</v>
      </c>
      <c r="G75" s="10">
        <v>61.978159410041421</v>
      </c>
      <c r="H75" s="10">
        <v>22.612193150823316</v>
      </c>
      <c r="I75" s="10">
        <v>0.10413173047782605</v>
      </c>
      <c r="J75" s="10">
        <v>1.0425295484392362E-2</v>
      </c>
      <c r="K75" s="10">
        <v>5.5321143549853522</v>
      </c>
      <c r="L75" s="10">
        <v>7.9562885139913133</v>
      </c>
      <c r="M75" s="10">
        <v>0.80047479543388222</v>
      </c>
      <c r="N75" s="25" t="s">
        <v>357</v>
      </c>
      <c r="O75" s="10" t="s">
        <v>17</v>
      </c>
      <c r="P75" s="10">
        <v>99.056874431760789</v>
      </c>
      <c r="Q75" s="11">
        <v>2.7826378266269463</v>
      </c>
      <c r="R75" s="11">
        <v>1.1965211337587962</v>
      </c>
      <c r="S75" s="11">
        <v>3.9098554680083034E-3</v>
      </c>
      <c r="T75" s="11" t="s">
        <v>1115</v>
      </c>
      <c r="U75" s="11">
        <v>0.266115652760328</v>
      </c>
      <c r="V75" s="11">
        <v>0.69259377512620324</v>
      </c>
      <c r="W75" s="11">
        <v>4.5845182888743632E-2</v>
      </c>
      <c r="X75" s="11" t="s">
        <v>1115</v>
      </c>
      <c r="Y75" s="11" t="s">
        <v>1115</v>
      </c>
      <c r="Z75" s="10">
        <v>68.945358241070352</v>
      </c>
      <c r="AA75" s="10">
        <v>26.490909494203667</v>
      </c>
      <c r="AB75" s="10">
        <v>4.5637322647259726</v>
      </c>
      <c r="AD75" s="149">
        <v>7.0417802178464006</v>
      </c>
      <c r="AE75" s="11">
        <v>0.37311074967082902</v>
      </c>
      <c r="AF75" s="11">
        <v>0.65466613183873346</v>
      </c>
    </row>
    <row r="76" spans="1:32" x14ac:dyDescent="0.25">
      <c r="A76" s="24" t="s">
        <v>814</v>
      </c>
      <c r="B76" s="7" t="s">
        <v>669</v>
      </c>
      <c r="C76" s="7" t="s">
        <v>167</v>
      </c>
      <c r="D76" s="3" t="s">
        <v>77</v>
      </c>
      <c r="E76" s="7" t="s">
        <v>65</v>
      </c>
      <c r="F76" s="7" t="s">
        <v>685</v>
      </c>
      <c r="G76" s="10">
        <v>62.098242246691584</v>
      </c>
      <c r="H76" s="10">
        <v>22.537741185978387</v>
      </c>
      <c r="I76" s="10">
        <v>0.17556318820082839</v>
      </c>
      <c r="J76" s="10">
        <v>1.4890392968986766E-2</v>
      </c>
      <c r="K76" s="10">
        <v>4.6358319022123453</v>
      </c>
      <c r="L76" s="10">
        <v>8.1839074654005461</v>
      </c>
      <c r="M76" s="10">
        <v>0.75646024850995053</v>
      </c>
      <c r="N76" s="10">
        <v>8.8049297908879692E-2</v>
      </c>
      <c r="O76" s="10" t="s">
        <v>17</v>
      </c>
      <c r="P76" s="10">
        <v>98.493322557834134</v>
      </c>
      <c r="Q76" s="11">
        <v>2.7967917572741525</v>
      </c>
      <c r="R76" s="11">
        <v>1.1963297108401902</v>
      </c>
      <c r="S76" s="11">
        <v>6.6126249407056307E-3</v>
      </c>
      <c r="T76" s="11">
        <v>9.9959418650335543E-4</v>
      </c>
      <c r="U76" s="11">
        <v>0.22370194756131906</v>
      </c>
      <c r="V76" s="11">
        <v>0.71464701612360448</v>
      </c>
      <c r="W76" s="11">
        <v>4.3460525448936339E-2</v>
      </c>
      <c r="X76" s="11">
        <v>1.5539817166113816E-3</v>
      </c>
      <c r="Y76" s="11" t="s">
        <v>1115</v>
      </c>
      <c r="Z76" s="10">
        <v>72.788766459576308</v>
      </c>
      <c r="AA76" s="10">
        <v>22.78465934961233</v>
      </c>
      <c r="AB76" s="10">
        <v>4.4265741908113627</v>
      </c>
      <c r="AD76" s="149">
        <v>6.9582318358789221</v>
      </c>
      <c r="AE76" s="11">
        <v>0.31864051789365189</v>
      </c>
      <c r="AF76" s="11">
        <v>0.69271780114550574</v>
      </c>
    </row>
    <row r="77" spans="1:32" x14ac:dyDescent="0.25">
      <c r="A77" s="24" t="s">
        <v>814</v>
      </c>
      <c r="B77" s="7" t="s">
        <v>669</v>
      </c>
      <c r="C77" s="7" t="s">
        <v>167</v>
      </c>
      <c r="D77" s="3" t="s">
        <v>78</v>
      </c>
      <c r="E77" s="7" t="s">
        <v>65</v>
      </c>
      <c r="F77" s="7" t="s">
        <v>685</v>
      </c>
      <c r="G77" s="10">
        <v>62.315395494494396</v>
      </c>
      <c r="H77" s="10">
        <v>22.394858066471361</v>
      </c>
      <c r="I77" s="10">
        <v>0.11286998686736034</v>
      </c>
      <c r="J77" s="10">
        <v>2.4416607738155374E-2</v>
      </c>
      <c r="K77" s="10">
        <v>4.665673300333367</v>
      </c>
      <c r="L77" s="10">
        <v>8.2397211839579754</v>
      </c>
      <c r="M77" s="10">
        <v>0.75579351449641385</v>
      </c>
      <c r="N77" s="10">
        <v>6.5612688150318219E-2</v>
      </c>
      <c r="O77" s="10" t="s">
        <v>17</v>
      </c>
      <c r="P77" s="10">
        <v>98.602141630467727</v>
      </c>
      <c r="Q77" s="11">
        <v>2.8030948120299177</v>
      </c>
      <c r="R77" s="11">
        <v>1.1872725411659562</v>
      </c>
      <c r="S77" s="11">
        <v>4.2460051293455392E-3</v>
      </c>
      <c r="T77" s="11">
        <v>1.6370596216290969E-3</v>
      </c>
      <c r="U77" s="11">
        <v>0.2248630094697191</v>
      </c>
      <c r="V77" s="11">
        <v>0.7186294300843914</v>
      </c>
      <c r="W77" s="11">
        <v>4.336842304583878E-2</v>
      </c>
      <c r="X77" s="11">
        <v>1.1565634054207556E-3</v>
      </c>
      <c r="Y77" s="11" t="s">
        <v>1115</v>
      </c>
      <c r="Z77" s="10">
        <v>72.819731465600469</v>
      </c>
      <c r="AA77" s="10">
        <v>22.78568519551002</v>
      </c>
      <c r="AB77" s="10">
        <v>4.3945833388895217</v>
      </c>
      <c r="AD77" s="149">
        <v>6.958071703598864</v>
      </c>
      <c r="AE77" s="11">
        <v>0.31865575919017736</v>
      </c>
      <c r="AF77" s="11">
        <v>0.69303554377360421</v>
      </c>
    </row>
    <row r="78" spans="1:32" x14ac:dyDescent="0.25">
      <c r="A78" s="24" t="s">
        <v>814</v>
      </c>
      <c r="B78" s="7" t="s">
        <v>669</v>
      </c>
      <c r="C78" s="7" t="s">
        <v>167</v>
      </c>
      <c r="D78" s="3" t="s">
        <v>79</v>
      </c>
      <c r="E78" s="7" t="s">
        <v>65</v>
      </c>
      <c r="F78" s="7" t="s">
        <v>683</v>
      </c>
      <c r="G78" s="10">
        <v>60.901889079705029</v>
      </c>
      <c r="H78" s="10">
        <v>23.431083947873525</v>
      </c>
      <c r="I78" s="10">
        <v>0.21569855540963737</v>
      </c>
      <c r="J78" s="25" t="s">
        <v>357</v>
      </c>
      <c r="K78" s="10">
        <v>5.5873522578038193</v>
      </c>
      <c r="L78" s="10">
        <v>7.9146075361147599</v>
      </c>
      <c r="M78" s="10">
        <v>0.57138094757046165</v>
      </c>
      <c r="N78" s="10">
        <v>0.12438630164663099</v>
      </c>
      <c r="O78" s="10" t="s">
        <v>17</v>
      </c>
      <c r="P78" s="10">
        <v>98.839034245883425</v>
      </c>
      <c r="Q78" s="11">
        <v>2.7451884667966739</v>
      </c>
      <c r="R78" s="11">
        <v>1.2447824571656447</v>
      </c>
      <c r="S78" s="11">
        <v>8.1310802289211708E-3</v>
      </c>
      <c r="T78" s="11" t="s">
        <v>1115</v>
      </c>
      <c r="U78" s="11">
        <v>0.2698414834622001</v>
      </c>
      <c r="V78" s="11">
        <v>0.69170487523947022</v>
      </c>
      <c r="W78" s="11">
        <v>3.2854525138129025E-2</v>
      </c>
      <c r="X78" s="11">
        <v>2.1971167782648192E-3</v>
      </c>
      <c r="Y78" s="11" t="s">
        <v>1115</v>
      </c>
      <c r="Z78" s="10">
        <v>69.559961830334188</v>
      </c>
      <c r="AA78" s="10">
        <v>27.136086446366463</v>
      </c>
      <c r="AB78" s="10">
        <v>3.3039517232993503</v>
      </c>
      <c r="AD78" s="149">
        <v>7.0479150638704668</v>
      </c>
      <c r="AE78" s="11">
        <v>0.38244116289810948</v>
      </c>
      <c r="AF78" s="11">
        <v>0.6605603459107996</v>
      </c>
    </row>
    <row r="79" spans="1:32" x14ac:dyDescent="0.25">
      <c r="A79" s="24" t="s">
        <v>814</v>
      </c>
      <c r="B79" s="7" t="s">
        <v>669</v>
      </c>
      <c r="C79" s="7" t="s">
        <v>167</v>
      </c>
      <c r="D79" s="3" t="s">
        <v>80</v>
      </c>
      <c r="E79" s="7" t="s">
        <v>65</v>
      </c>
      <c r="F79" s="7" t="s">
        <v>685</v>
      </c>
      <c r="G79" s="10">
        <v>60.005333872108288</v>
      </c>
      <c r="H79" s="10">
        <v>24.07555308617032</v>
      </c>
      <c r="I79" s="10">
        <v>5.2348722093140718E-2</v>
      </c>
      <c r="J79" s="10">
        <v>2.7881604202444694E-2</v>
      </c>
      <c r="K79" s="10">
        <v>6.7119810081826454</v>
      </c>
      <c r="L79" s="10">
        <v>7.3014142842711394</v>
      </c>
      <c r="M79" s="10">
        <v>0.6562279018082634</v>
      </c>
      <c r="N79" s="10">
        <v>8.6432973027578547E-2</v>
      </c>
      <c r="O79" s="10" t="s">
        <v>17</v>
      </c>
      <c r="P79" s="10">
        <v>98.91723406404688</v>
      </c>
      <c r="Q79" s="11">
        <v>2.7062864730443477</v>
      </c>
      <c r="R79" s="11">
        <v>1.2797344485027973</v>
      </c>
      <c r="S79" s="11">
        <v>1.9744657410950789E-3</v>
      </c>
      <c r="T79" s="11">
        <v>1.8742969854729048E-3</v>
      </c>
      <c r="U79" s="11">
        <v>0.3243365484790533</v>
      </c>
      <c r="V79" s="11">
        <v>0.63847067095502419</v>
      </c>
      <c r="W79" s="11">
        <v>3.7754318923875423E-2</v>
      </c>
      <c r="X79" s="11">
        <v>1.5275750120368084E-3</v>
      </c>
      <c r="Y79" s="11" t="s">
        <v>1115</v>
      </c>
      <c r="Z79" s="10">
        <v>63.811234639583958</v>
      </c>
      <c r="AA79" s="10">
        <v>32.415452328032742</v>
      </c>
      <c r="AB79" s="10">
        <v>3.7733130323832955</v>
      </c>
      <c r="AD79" s="149">
        <v>7.1489264820588501</v>
      </c>
      <c r="AE79" s="11">
        <v>0.45644698607561629</v>
      </c>
      <c r="AF79" s="11">
        <v>0.60843064890386134</v>
      </c>
    </row>
    <row r="80" spans="1:32" x14ac:dyDescent="0.25">
      <c r="A80" s="24" t="s">
        <v>814</v>
      </c>
      <c r="B80" s="7" t="s">
        <v>669</v>
      </c>
      <c r="C80" s="7" t="s">
        <v>167</v>
      </c>
      <c r="D80" s="3" t="s">
        <v>81</v>
      </c>
      <c r="E80" s="7" t="s">
        <v>65</v>
      </c>
      <c r="F80" s="7" t="s">
        <v>683</v>
      </c>
      <c r="G80" s="10">
        <v>62.522537630063646</v>
      </c>
      <c r="H80" s="10">
        <v>22.320234367107787</v>
      </c>
      <c r="I80" s="10">
        <v>0.21669865642994246</v>
      </c>
      <c r="J80" s="10">
        <v>4.396403677139106E-2</v>
      </c>
      <c r="K80" s="10">
        <v>4.78026063238711</v>
      </c>
      <c r="L80" s="10">
        <v>8.2154662087079515</v>
      </c>
      <c r="M80" s="10">
        <v>0.69736337003737758</v>
      </c>
      <c r="N80" s="10">
        <v>0.14160016163248812</v>
      </c>
      <c r="O80" s="10" t="s">
        <v>17</v>
      </c>
      <c r="P80" s="10">
        <v>98.93819577735124</v>
      </c>
      <c r="Q80" s="11">
        <v>2.8046837048541406</v>
      </c>
      <c r="R80" s="11">
        <v>1.1800644373591507</v>
      </c>
      <c r="S80" s="11">
        <v>8.1294866333810889E-3</v>
      </c>
      <c r="T80" s="11">
        <v>2.9395550359611658E-3</v>
      </c>
      <c r="U80" s="11">
        <v>0.22975243996743203</v>
      </c>
      <c r="V80" s="11">
        <v>0.71454495797447382</v>
      </c>
      <c r="W80" s="11">
        <v>3.9905656900800356E-2</v>
      </c>
      <c r="X80" s="11">
        <v>2.4891451785823797E-3</v>
      </c>
      <c r="Y80" s="11" t="s">
        <v>1115</v>
      </c>
      <c r="Z80" s="10">
        <v>72.601375748490355</v>
      </c>
      <c r="AA80" s="10">
        <v>23.344008011045108</v>
      </c>
      <c r="AB80" s="10">
        <v>4.0546162404645267</v>
      </c>
      <c r="AD80" s="149">
        <v>6.969337621003711</v>
      </c>
      <c r="AE80" s="11">
        <v>0.32693993981002345</v>
      </c>
      <c r="AF80" s="11">
        <v>0.69079858204754907</v>
      </c>
    </row>
    <row r="81" spans="1:32" x14ac:dyDescent="0.25">
      <c r="A81" s="24" t="s">
        <v>814</v>
      </c>
      <c r="B81" s="7" t="s">
        <v>669</v>
      </c>
      <c r="C81" s="7" t="s">
        <v>167</v>
      </c>
      <c r="D81" s="15" t="s">
        <v>82</v>
      </c>
      <c r="E81" s="7" t="s">
        <v>16</v>
      </c>
      <c r="F81" s="7" t="s">
        <v>683</v>
      </c>
      <c r="G81" s="10">
        <v>60.427999999999997</v>
      </c>
      <c r="H81" s="10">
        <v>25.177</v>
      </c>
      <c r="I81" s="10">
        <v>0.214</v>
      </c>
      <c r="J81" s="10" t="s">
        <v>17</v>
      </c>
      <c r="K81" s="10">
        <v>6.2640000000000002</v>
      </c>
      <c r="L81" s="10">
        <v>7.7969999999999997</v>
      </c>
      <c r="M81" s="10">
        <v>0.59899999999999998</v>
      </c>
      <c r="N81" s="10" t="s">
        <v>17</v>
      </c>
      <c r="O81" s="10" t="s">
        <v>17</v>
      </c>
      <c r="P81" s="10">
        <v>100.619</v>
      </c>
      <c r="Q81" s="11">
        <v>2.682754946991412</v>
      </c>
      <c r="R81" s="11">
        <v>1.3173659717332291</v>
      </c>
      <c r="S81" s="11">
        <v>7.9454073031546436E-3</v>
      </c>
      <c r="T81" s="11" t="s">
        <v>1115</v>
      </c>
      <c r="U81" s="11">
        <v>0.29795851037561571</v>
      </c>
      <c r="V81" s="11">
        <v>0.67115119654427557</v>
      </c>
      <c r="W81" s="11">
        <v>3.3923264932850562E-2</v>
      </c>
      <c r="X81" s="11" t="s">
        <v>1115</v>
      </c>
      <c r="Y81" s="11" t="s">
        <v>1115</v>
      </c>
      <c r="Z81" s="10">
        <v>66.912176905268183</v>
      </c>
      <c r="AA81" s="10">
        <v>29.705754320841997</v>
      </c>
      <c r="AB81" s="10">
        <v>3.3820687738898116</v>
      </c>
      <c r="AD81" s="149">
        <v>7.0984837104977343</v>
      </c>
      <c r="AE81" s="11">
        <v>0.41902809162050675</v>
      </c>
      <c r="AF81" s="11">
        <v>0.63570749295738982</v>
      </c>
    </row>
    <row r="82" spans="1:32" x14ac:dyDescent="0.25">
      <c r="A82" s="24" t="s">
        <v>814</v>
      </c>
      <c r="B82" s="7" t="s">
        <v>669</v>
      </c>
      <c r="C82" s="7" t="s">
        <v>167</v>
      </c>
      <c r="D82" s="3" t="s">
        <v>83</v>
      </c>
      <c r="E82" s="7" t="s">
        <v>16</v>
      </c>
      <c r="F82" s="7" t="s">
        <v>683</v>
      </c>
      <c r="G82" s="10">
        <v>60.676000000000002</v>
      </c>
      <c r="H82" s="10">
        <v>24.585000000000001</v>
      </c>
      <c r="I82" s="10">
        <v>0.16400000000000001</v>
      </c>
      <c r="J82" s="10" t="s">
        <v>17</v>
      </c>
      <c r="K82" s="10">
        <v>6.0209999999999999</v>
      </c>
      <c r="L82" s="10">
        <v>7.8049999999999997</v>
      </c>
      <c r="M82" s="10">
        <v>0.58299999999999996</v>
      </c>
      <c r="N82" s="10" t="s">
        <v>17</v>
      </c>
      <c r="O82" s="10" t="s">
        <v>17</v>
      </c>
      <c r="P82" s="10">
        <v>99.835999999999999</v>
      </c>
      <c r="Q82" s="11">
        <v>2.706610500086803</v>
      </c>
      <c r="R82" s="11">
        <v>1.292524279019353</v>
      </c>
      <c r="S82" s="11">
        <v>6.118039487602556E-3</v>
      </c>
      <c r="T82" s="11" t="s">
        <v>1115</v>
      </c>
      <c r="U82" s="11">
        <v>0.28776548864576046</v>
      </c>
      <c r="V82" s="11">
        <v>0.67504352793166744</v>
      </c>
      <c r="W82" s="11">
        <v>3.3174578396338944E-2</v>
      </c>
      <c r="X82" s="11" t="s">
        <v>1115</v>
      </c>
      <c r="Y82" s="11" t="s">
        <v>1115</v>
      </c>
      <c r="Z82" s="10">
        <v>67.776570953404843</v>
      </c>
      <c r="AA82" s="10">
        <v>28.892593221210625</v>
      </c>
      <c r="AB82" s="10">
        <v>3.3308358253845265</v>
      </c>
      <c r="AD82" s="149">
        <v>7.0828125759334197</v>
      </c>
      <c r="AE82" s="11">
        <v>0.40755681905516594</v>
      </c>
      <c r="AF82" s="11">
        <v>0.6436652494397519</v>
      </c>
    </row>
    <row r="83" spans="1:32" x14ac:dyDescent="0.25">
      <c r="A83" s="24" t="s">
        <v>814</v>
      </c>
      <c r="B83" s="7" t="s">
        <v>669</v>
      </c>
      <c r="C83" s="7" t="s">
        <v>167</v>
      </c>
      <c r="D83" s="3" t="s">
        <v>84</v>
      </c>
      <c r="E83" s="7" t="s">
        <v>16</v>
      </c>
      <c r="F83" s="7" t="s">
        <v>683</v>
      </c>
      <c r="G83" s="10">
        <v>60.755000000000003</v>
      </c>
      <c r="H83" s="10">
        <v>24.384</v>
      </c>
      <c r="I83" s="10">
        <v>0.123</v>
      </c>
      <c r="J83" s="10" t="s">
        <v>17</v>
      </c>
      <c r="K83" s="10">
        <v>5.726</v>
      </c>
      <c r="L83" s="10">
        <v>7.74</v>
      </c>
      <c r="M83" s="10">
        <v>0.61499999999999999</v>
      </c>
      <c r="N83" s="10" t="s">
        <v>17</v>
      </c>
      <c r="O83" s="10" t="s">
        <v>17</v>
      </c>
      <c r="P83" s="10">
        <v>99.37</v>
      </c>
      <c r="Q83" s="11">
        <v>2.719084376421161</v>
      </c>
      <c r="R83" s="11">
        <v>1.2861904670884625</v>
      </c>
      <c r="S83" s="11">
        <v>4.6036826541204657E-3</v>
      </c>
      <c r="T83" s="11" t="s">
        <v>1115</v>
      </c>
      <c r="U83" s="11">
        <v>0.27457011426034844</v>
      </c>
      <c r="V83" s="11">
        <v>0.67163244957303125</v>
      </c>
      <c r="W83" s="11">
        <v>3.511104964799578E-2</v>
      </c>
      <c r="X83" s="11" t="s">
        <v>1115</v>
      </c>
      <c r="Y83" s="11" t="s">
        <v>1115</v>
      </c>
      <c r="Z83" s="10">
        <v>68.442182024796523</v>
      </c>
      <c r="AA83" s="10">
        <v>27.979853788664425</v>
      </c>
      <c r="AB83" s="10">
        <v>3.5779641865390421</v>
      </c>
      <c r="AD83" s="149">
        <v>7.066422582639075</v>
      </c>
      <c r="AE83" s="11">
        <v>0.39456063378165962</v>
      </c>
      <c r="AF83" s="11">
        <v>0.64989645861144929</v>
      </c>
    </row>
    <row r="84" spans="1:32" x14ac:dyDescent="0.25">
      <c r="A84" s="24" t="s">
        <v>814</v>
      </c>
      <c r="B84" s="7" t="s">
        <v>669</v>
      </c>
      <c r="C84" s="7" t="s">
        <v>167</v>
      </c>
      <c r="D84" s="3" t="s">
        <v>85</v>
      </c>
      <c r="E84" s="7" t="s">
        <v>16</v>
      </c>
      <c r="F84" s="7" t="s">
        <v>683</v>
      </c>
      <c r="G84" s="10">
        <v>61.369</v>
      </c>
      <c r="H84" s="10">
        <v>24.155000000000001</v>
      </c>
      <c r="I84" s="10">
        <v>0.23100000000000001</v>
      </c>
      <c r="J84" s="10" t="s">
        <v>17</v>
      </c>
      <c r="K84" s="10">
        <v>4.9909999999999997</v>
      </c>
      <c r="L84" s="10">
        <v>7.9</v>
      </c>
      <c r="M84" s="10">
        <v>0.6</v>
      </c>
      <c r="N84" s="10" t="s">
        <v>17</v>
      </c>
      <c r="O84" s="10" t="s">
        <v>17</v>
      </c>
      <c r="P84" s="10">
        <v>99.274000000000001</v>
      </c>
      <c r="Q84" s="11">
        <v>2.7423981845054466</v>
      </c>
      <c r="R84" s="11">
        <v>1.2721788918755517</v>
      </c>
      <c r="S84" s="11">
        <v>8.632827323361611E-3</v>
      </c>
      <c r="T84" s="11" t="s">
        <v>1115</v>
      </c>
      <c r="U84" s="11">
        <v>0.23896279952455099</v>
      </c>
      <c r="V84" s="11">
        <v>0.6844766040418836</v>
      </c>
      <c r="W84" s="11">
        <v>3.4202728613852255E-2</v>
      </c>
      <c r="X84" s="11" t="s">
        <v>1115</v>
      </c>
      <c r="Y84" s="11" t="s">
        <v>1115</v>
      </c>
      <c r="Z84" s="10">
        <v>71.475197366632074</v>
      </c>
      <c r="AA84" s="10">
        <v>24.953246259173941</v>
      </c>
      <c r="AB84" s="10">
        <v>3.5715563741939884</v>
      </c>
      <c r="AD84" s="149">
        <v>7.003146187055056</v>
      </c>
      <c r="AE84" s="11">
        <v>0.35067461348634238</v>
      </c>
      <c r="AF84" s="11">
        <v>0.67939900474328319</v>
      </c>
    </row>
    <row r="85" spans="1:32" x14ac:dyDescent="0.25">
      <c r="A85" s="24" t="s">
        <v>814</v>
      </c>
      <c r="B85" s="7" t="s">
        <v>669</v>
      </c>
      <c r="C85" s="7" t="s">
        <v>167</v>
      </c>
      <c r="D85" s="3" t="s">
        <v>86</v>
      </c>
      <c r="E85" s="7" t="s">
        <v>16</v>
      </c>
      <c r="F85" s="7" t="s">
        <v>683</v>
      </c>
      <c r="G85" s="10">
        <v>61.517000000000003</v>
      </c>
      <c r="H85" s="10">
        <v>24.161000000000001</v>
      </c>
      <c r="I85" s="10">
        <v>0.13700000000000001</v>
      </c>
      <c r="J85" s="10" t="s">
        <v>17</v>
      </c>
      <c r="K85" s="10">
        <v>5.3949999999999996</v>
      </c>
      <c r="L85" s="10">
        <v>7.9539999999999997</v>
      </c>
      <c r="M85" s="10">
        <v>0.70099999999999996</v>
      </c>
      <c r="N85" s="10" t="s">
        <v>17</v>
      </c>
      <c r="O85" s="10" t="s">
        <v>17</v>
      </c>
      <c r="P85" s="10">
        <v>99.873999999999995</v>
      </c>
      <c r="Q85" s="11">
        <v>2.7371226481101969</v>
      </c>
      <c r="R85" s="11">
        <v>1.266991475604953</v>
      </c>
      <c r="S85" s="11">
        <v>5.09775882723383E-3</v>
      </c>
      <c r="T85" s="11" t="s">
        <v>1115</v>
      </c>
      <c r="U85" s="11">
        <v>0.25718866293146392</v>
      </c>
      <c r="V85" s="11">
        <v>0.68617477333180832</v>
      </c>
      <c r="W85" s="11">
        <v>3.978736389515003E-2</v>
      </c>
      <c r="X85" s="11" t="s">
        <v>1115</v>
      </c>
      <c r="Y85" s="11" t="s">
        <v>1115</v>
      </c>
      <c r="Z85" s="10">
        <v>69.793440967676574</v>
      </c>
      <c r="AA85" s="10">
        <v>26.159635214660987</v>
      </c>
      <c r="AB85" s="10">
        <v>4.0469238176624378</v>
      </c>
      <c r="AD85" s="149">
        <v>7.0318958302739523</v>
      </c>
      <c r="AE85" s="11">
        <v>0.36829987884959448</v>
      </c>
      <c r="AF85" s="11">
        <v>0.662818980118832</v>
      </c>
    </row>
    <row r="86" spans="1:32" x14ac:dyDescent="0.25">
      <c r="A86" s="24" t="s">
        <v>814</v>
      </c>
      <c r="B86" s="7" t="s">
        <v>669</v>
      </c>
      <c r="C86" s="7" t="s">
        <v>167</v>
      </c>
      <c r="D86" s="3" t="s">
        <v>87</v>
      </c>
      <c r="E86" s="7" t="s">
        <v>16</v>
      </c>
      <c r="F86" s="7" t="s">
        <v>683</v>
      </c>
      <c r="G86" s="10">
        <v>60.265999999999998</v>
      </c>
      <c r="H86" s="10">
        <v>24.812999999999999</v>
      </c>
      <c r="I86" s="10">
        <v>0.158</v>
      </c>
      <c r="J86" s="10" t="s">
        <v>17</v>
      </c>
      <c r="K86" s="10">
        <v>6.2830000000000004</v>
      </c>
      <c r="L86" s="10">
        <v>7.5019999999999998</v>
      </c>
      <c r="M86" s="10">
        <v>0.58399999999999996</v>
      </c>
      <c r="N86" s="10" t="s">
        <v>17</v>
      </c>
      <c r="O86" s="10" t="s">
        <v>17</v>
      </c>
      <c r="P86" s="10">
        <v>99.617999999999995</v>
      </c>
      <c r="Q86" s="11">
        <v>2.6948477999152778</v>
      </c>
      <c r="R86" s="11">
        <v>1.307678031461029</v>
      </c>
      <c r="S86" s="11">
        <v>5.9085180935302684E-3</v>
      </c>
      <c r="T86" s="11" t="s">
        <v>1115</v>
      </c>
      <c r="U86" s="11">
        <v>0.30101642668811701</v>
      </c>
      <c r="V86" s="11">
        <v>0.65041265899807799</v>
      </c>
      <c r="W86" s="11">
        <v>3.3312157394427618E-2</v>
      </c>
      <c r="X86" s="11" t="s">
        <v>1115</v>
      </c>
      <c r="Y86" s="11" t="s">
        <v>1115</v>
      </c>
      <c r="Z86" s="10">
        <v>66.04909295393729</v>
      </c>
      <c r="AA86" s="10">
        <v>30.568073471405544</v>
      </c>
      <c r="AB86" s="10">
        <v>3.3828335746571643</v>
      </c>
      <c r="AD86" s="149">
        <v>7.1143424669771784</v>
      </c>
      <c r="AE86" s="11">
        <v>0.43107546907189798</v>
      </c>
      <c r="AF86" s="11">
        <v>0.6279148899698046</v>
      </c>
    </row>
    <row r="87" spans="1:32" x14ac:dyDescent="0.25">
      <c r="A87" s="24" t="s">
        <v>814</v>
      </c>
      <c r="B87" s="7" t="s">
        <v>669</v>
      </c>
      <c r="C87" s="7" t="s">
        <v>167</v>
      </c>
      <c r="D87" s="3" t="s">
        <v>88</v>
      </c>
      <c r="E87" s="7" t="s">
        <v>16</v>
      </c>
      <c r="F87" s="7" t="s">
        <v>683</v>
      </c>
      <c r="G87" s="10">
        <v>59.970999999999997</v>
      </c>
      <c r="H87" s="10">
        <v>24.785</v>
      </c>
      <c r="I87" s="10">
        <v>0.16900000000000001</v>
      </c>
      <c r="J87" s="10" t="s">
        <v>17</v>
      </c>
      <c r="K87" s="10">
        <v>6.2850000000000001</v>
      </c>
      <c r="L87" s="10">
        <v>7.6920000000000002</v>
      </c>
      <c r="M87" s="10">
        <v>0.55000000000000004</v>
      </c>
      <c r="N87" s="10" t="s">
        <v>17</v>
      </c>
      <c r="O87" s="10" t="s">
        <v>17</v>
      </c>
      <c r="P87" s="10">
        <v>99.462999999999994</v>
      </c>
      <c r="Q87" s="11">
        <v>2.6886545073270529</v>
      </c>
      <c r="R87" s="11">
        <v>1.3096109839529622</v>
      </c>
      <c r="S87" s="11">
        <v>6.3363625851251106E-3</v>
      </c>
      <c r="T87" s="11" t="s">
        <v>1115</v>
      </c>
      <c r="U87" s="11">
        <v>0.30189801098938879</v>
      </c>
      <c r="V87" s="11">
        <v>0.66862565221031534</v>
      </c>
      <c r="W87" s="11">
        <v>3.1454619473559757E-2</v>
      </c>
      <c r="X87" s="11" t="s">
        <v>1115</v>
      </c>
      <c r="Y87" s="11" t="s">
        <v>1115</v>
      </c>
      <c r="Z87" s="10">
        <v>66.730553323614103</v>
      </c>
      <c r="AA87" s="10">
        <v>30.130195056117305</v>
      </c>
      <c r="AB87" s="10">
        <v>3.139251620268583</v>
      </c>
      <c r="AD87" s="149">
        <v>7.104990973222832</v>
      </c>
      <c r="AE87" s="11">
        <v>0.4249734353216742</v>
      </c>
      <c r="AF87" s="11">
        <v>0.63405489230743206</v>
      </c>
    </row>
    <row r="88" spans="1:32" x14ac:dyDescent="0.25">
      <c r="A88" s="24" t="s">
        <v>814</v>
      </c>
      <c r="B88" s="7" t="s">
        <v>669</v>
      </c>
      <c r="C88" s="7" t="s">
        <v>167</v>
      </c>
      <c r="D88" s="3" t="s">
        <v>89</v>
      </c>
      <c r="E88" s="7" t="s">
        <v>16</v>
      </c>
      <c r="F88" s="7" t="s">
        <v>683</v>
      </c>
      <c r="G88" s="10">
        <v>60.045999999999999</v>
      </c>
      <c r="H88" s="10">
        <v>24.98</v>
      </c>
      <c r="I88" s="10">
        <v>0.16300000000000001</v>
      </c>
      <c r="J88" s="10" t="s">
        <v>17</v>
      </c>
      <c r="K88" s="10">
        <v>6.2990000000000004</v>
      </c>
      <c r="L88" s="10">
        <v>7.5490000000000004</v>
      </c>
      <c r="M88" s="10">
        <v>0.60299999999999998</v>
      </c>
      <c r="N88" s="10" t="s">
        <v>17</v>
      </c>
      <c r="O88" s="10" t="s">
        <v>17</v>
      </c>
      <c r="P88" s="10">
        <v>99.662000000000006</v>
      </c>
      <c r="Q88" s="11">
        <v>2.6859975649638508</v>
      </c>
      <c r="R88" s="11">
        <v>1.3169632138865461</v>
      </c>
      <c r="S88" s="11">
        <v>6.097737788464729E-3</v>
      </c>
      <c r="T88" s="11" t="s">
        <v>1115</v>
      </c>
      <c r="U88" s="11">
        <v>0.30189394496293992</v>
      </c>
      <c r="V88" s="11">
        <v>0.65472814248139954</v>
      </c>
      <c r="W88" s="11">
        <v>3.4408590500748841E-2</v>
      </c>
      <c r="X88" s="11" t="s">
        <v>1115</v>
      </c>
      <c r="Y88" s="11" t="s">
        <v>1115</v>
      </c>
      <c r="Z88" s="10">
        <v>66.065375881096301</v>
      </c>
      <c r="AA88" s="10">
        <v>30.462623577800837</v>
      </c>
      <c r="AB88" s="10">
        <v>3.4720005411028634</v>
      </c>
      <c r="AD88" s="149">
        <v>7.1129235569299718</v>
      </c>
      <c r="AE88" s="11">
        <v>0.42960895281264577</v>
      </c>
      <c r="AF88" s="11">
        <v>0.62806048048392915</v>
      </c>
    </row>
    <row r="89" spans="1:32" x14ac:dyDescent="0.25">
      <c r="A89" s="24" t="s">
        <v>814</v>
      </c>
      <c r="B89" s="7" t="s">
        <v>669</v>
      </c>
      <c r="C89" s="7" t="s">
        <v>167</v>
      </c>
      <c r="D89" s="3" t="s">
        <v>90</v>
      </c>
      <c r="E89" s="7" t="s">
        <v>16</v>
      </c>
      <c r="F89" s="7" t="s">
        <v>683</v>
      </c>
      <c r="G89" s="10">
        <v>61.35</v>
      </c>
      <c r="H89" s="10">
        <v>24.120999999999999</v>
      </c>
      <c r="I89" s="10">
        <v>0.34799999999999998</v>
      </c>
      <c r="J89" s="10" t="s">
        <v>17</v>
      </c>
      <c r="K89" s="10">
        <v>5.15</v>
      </c>
      <c r="L89" s="10">
        <v>7.9409999999999998</v>
      </c>
      <c r="M89" s="10">
        <v>0.66800000000000004</v>
      </c>
      <c r="N89" s="10" t="s">
        <v>17</v>
      </c>
      <c r="O89" s="10" t="s">
        <v>17</v>
      </c>
      <c r="P89" s="10">
        <v>99.605000000000004</v>
      </c>
      <c r="Q89" s="11">
        <v>2.7376768994886769</v>
      </c>
      <c r="R89" s="11">
        <v>1.2685938757306703</v>
      </c>
      <c r="S89" s="11">
        <v>1.2986929301775656E-2</v>
      </c>
      <c r="T89" s="11" t="s">
        <v>1115</v>
      </c>
      <c r="U89" s="11">
        <v>0.24622725011033911</v>
      </c>
      <c r="V89" s="11">
        <v>0.68705716194296051</v>
      </c>
      <c r="W89" s="11">
        <v>3.8025254086088651E-2</v>
      </c>
      <c r="X89" s="11" t="s">
        <v>1115</v>
      </c>
      <c r="Y89" s="11" t="s">
        <v>1115</v>
      </c>
      <c r="Z89" s="10">
        <v>70.735130710041133</v>
      </c>
      <c r="AA89" s="10">
        <v>25.350025712088829</v>
      </c>
      <c r="AB89" s="10">
        <v>3.9148435778700277</v>
      </c>
      <c r="AD89" s="149">
        <v>7.0138050242916465</v>
      </c>
      <c r="AE89" s="11">
        <v>0.35648897905416527</v>
      </c>
      <c r="AF89" s="11">
        <v>0.67203624957577923</v>
      </c>
    </row>
    <row r="90" spans="1:32" x14ac:dyDescent="0.25">
      <c r="A90" s="24" t="s">
        <v>814</v>
      </c>
      <c r="B90" s="7" t="s">
        <v>669</v>
      </c>
      <c r="C90" s="7" t="s">
        <v>167</v>
      </c>
      <c r="D90" s="3" t="s">
        <v>91</v>
      </c>
      <c r="E90" s="7" t="s">
        <v>16</v>
      </c>
      <c r="F90" s="7" t="s">
        <v>683</v>
      </c>
      <c r="G90" s="10">
        <v>61.008000000000003</v>
      </c>
      <c r="H90" s="10">
        <v>24.087</v>
      </c>
      <c r="I90" s="10">
        <v>0.32300000000000001</v>
      </c>
      <c r="J90" s="10" t="s">
        <v>17</v>
      </c>
      <c r="K90" s="10">
        <v>5.1989999999999998</v>
      </c>
      <c r="L90" s="10">
        <v>7.8339999999999996</v>
      </c>
      <c r="M90" s="10">
        <v>0.71399999999999997</v>
      </c>
      <c r="N90" s="10" t="s">
        <v>17</v>
      </c>
      <c r="O90" s="10" t="s">
        <v>17</v>
      </c>
      <c r="P90" s="10">
        <v>99.203000000000003</v>
      </c>
      <c r="Q90" s="11">
        <v>2.7344178383051649</v>
      </c>
      <c r="R90" s="11">
        <v>1.2723906840605617</v>
      </c>
      <c r="S90" s="11">
        <v>1.2107102549841146E-2</v>
      </c>
      <c r="T90" s="11" t="s">
        <v>1115</v>
      </c>
      <c r="U90" s="11">
        <v>0.24966586561568585</v>
      </c>
      <c r="V90" s="11">
        <v>0.68078771247422187</v>
      </c>
      <c r="W90" s="11">
        <v>4.082294579238014E-2</v>
      </c>
      <c r="X90" s="11" t="s">
        <v>1115</v>
      </c>
      <c r="Y90" s="11" t="s">
        <v>1115</v>
      </c>
      <c r="Z90" s="10">
        <v>70.092058825126998</v>
      </c>
      <c r="AA90" s="10">
        <v>25.704921253295286</v>
      </c>
      <c r="AB90" s="10">
        <v>4.2030199215777202</v>
      </c>
      <c r="AD90" s="149">
        <v>7.0231154056059788</v>
      </c>
      <c r="AE90" s="11">
        <v>0.3616753845246703</v>
      </c>
      <c r="AF90" s="11">
        <v>0.66572327455929936</v>
      </c>
    </row>
    <row r="91" spans="1:32" x14ac:dyDescent="0.25">
      <c r="A91" s="24" t="s">
        <v>814</v>
      </c>
      <c r="B91" s="7" t="s">
        <v>669</v>
      </c>
      <c r="C91" s="7" t="s">
        <v>167</v>
      </c>
      <c r="D91" s="3" t="s">
        <v>92</v>
      </c>
      <c r="E91" s="7" t="s">
        <v>16</v>
      </c>
      <c r="F91" s="7" t="s">
        <v>683</v>
      </c>
      <c r="G91" s="10">
        <v>59.741</v>
      </c>
      <c r="H91" s="10">
        <v>25</v>
      </c>
      <c r="I91" s="10">
        <v>0.189</v>
      </c>
      <c r="J91" s="10" t="s">
        <v>17</v>
      </c>
      <c r="K91" s="10">
        <v>6.5990000000000002</v>
      </c>
      <c r="L91" s="10">
        <v>7.4009999999999998</v>
      </c>
      <c r="M91" s="10">
        <v>0.57099999999999995</v>
      </c>
      <c r="N91" s="10" t="s">
        <v>17</v>
      </c>
      <c r="O91" s="10" t="s">
        <v>17</v>
      </c>
      <c r="P91" s="10">
        <v>99.507999999999996</v>
      </c>
      <c r="Q91" s="11">
        <v>2.6782749732443349</v>
      </c>
      <c r="R91" s="11">
        <v>1.3209377791915473</v>
      </c>
      <c r="S91" s="11">
        <v>7.0860479596283965E-3</v>
      </c>
      <c r="T91" s="11" t="s">
        <v>1115</v>
      </c>
      <c r="U91" s="11">
        <v>0.31697285021029564</v>
      </c>
      <c r="V91" s="11">
        <v>0.64331418866371526</v>
      </c>
      <c r="W91" s="11">
        <v>3.2654784444452606E-2</v>
      </c>
      <c r="X91" s="11" t="s">
        <v>1115</v>
      </c>
      <c r="Y91" s="11" t="s">
        <v>1115</v>
      </c>
      <c r="Z91" s="10">
        <v>64.788709021614736</v>
      </c>
      <c r="AA91" s="10">
        <v>31.922600374607629</v>
      </c>
      <c r="AB91" s="10">
        <v>3.2886906037776322</v>
      </c>
      <c r="AD91" s="149">
        <v>7.1378207750007787</v>
      </c>
      <c r="AE91" s="11">
        <v>0.44973917302993294</v>
      </c>
      <c r="AF91" s="11">
        <v>0.61681263148352072</v>
      </c>
    </row>
    <row r="92" spans="1:32" x14ac:dyDescent="0.25">
      <c r="A92" s="24" t="s">
        <v>814</v>
      </c>
      <c r="B92" s="7" t="s">
        <v>669</v>
      </c>
      <c r="C92" s="7" t="s">
        <v>167</v>
      </c>
      <c r="D92" s="3" t="s">
        <v>93</v>
      </c>
      <c r="E92" s="7" t="s">
        <v>16</v>
      </c>
      <c r="F92" s="7" t="s">
        <v>683</v>
      </c>
      <c r="G92" s="10">
        <v>60.707999999999998</v>
      </c>
      <c r="H92" s="10">
        <v>24.550999999999998</v>
      </c>
      <c r="I92" s="10">
        <v>0.161</v>
      </c>
      <c r="J92" s="10" t="s">
        <v>17</v>
      </c>
      <c r="K92" s="10">
        <v>5.7969999999999997</v>
      </c>
      <c r="L92" s="10">
        <v>7.76</v>
      </c>
      <c r="M92" s="10">
        <v>0.64700000000000002</v>
      </c>
      <c r="N92" s="10" t="s">
        <v>17</v>
      </c>
      <c r="O92" s="10" t="s">
        <v>17</v>
      </c>
      <c r="P92" s="10">
        <v>99.65</v>
      </c>
      <c r="Q92" s="11">
        <v>2.7116882663004991</v>
      </c>
      <c r="R92" s="11">
        <v>1.292476633190502</v>
      </c>
      <c r="S92" s="11">
        <v>6.0142201380286664E-3</v>
      </c>
      <c r="T92" s="11" t="s">
        <v>1115</v>
      </c>
      <c r="U92" s="11">
        <v>0.27743317898256692</v>
      </c>
      <c r="V92" s="11">
        <v>0.67205622542055876</v>
      </c>
      <c r="W92" s="11">
        <v>3.6866011564745414E-2</v>
      </c>
      <c r="X92" s="11" t="s">
        <v>1115</v>
      </c>
      <c r="Y92" s="11" t="s">
        <v>1115</v>
      </c>
      <c r="Z92" s="10">
        <v>68.135300373557214</v>
      </c>
      <c r="AA92" s="10">
        <v>28.127100484396166</v>
      </c>
      <c r="AB92" s="10">
        <v>3.737599142046609</v>
      </c>
      <c r="AD92" s="149">
        <v>7.0702306440710165</v>
      </c>
      <c r="AE92" s="11">
        <v>0.39666547286812626</v>
      </c>
      <c r="AF92" s="11">
        <v>0.64701242628932931</v>
      </c>
    </row>
    <row r="93" spans="1:32" x14ac:dyDescent="0.25">
      <c r="A93" s="24" t="s">
        <v>814</v>
      </c>
      <c r="B93" s="7" t="s">
        <v>669</v>
      </c>
      <c r="C93" s="7" t="s">
        <v>167</v>
      </c>
      <c r="D93" s="3" t="s">
        <v>970</v>
      </c>
      <c r="E93" s="7" t="s">
        <v>16</v>
      </c>
      <c r="F93" s="7" t="s">
        <v>683</v>
      </c>
      <c r="G93" s="10">
        <v>61.26</v>
      </c>
      <c r="H93" s="10">
        <v>24.83</v>
      </c>
      <c r="I93" s="10">
        <v>0.26</v>
      </c>
      <c r="J93" s="10" t="s">
        <v>17</v>
      </c>
      <c r="K93" s="10">
        <v>5.57</v>
      </c>
      <c r="L93" s="10">
        <v>7.47</v>
      </c>
      <c r="M93" s="10">
        <v>0.59</v>
      </c>
      <c r="N93" s="10" t="s">
        <v>17</v>
      </c>
      <c r="O93" s="10" t="s">
        <v>17</v>
      </c>
      <c r="P93" s="10">
        <v>99.98</v>
      </c>
      <c r="Q93" s="11">
        <v>2.7178800000000001</v>
      </c>
      <c r="R93" s="11">
        <v>1.2983439999999999</v>
      </c>
      <c r="S93" s="11">
        <v>8.6800000000000002E-3</v>
      </c>
      <c r="T93" s="11" t="s">
        <v>1115</v>
      </c>
      <c r="U93" s="11">
        <v>0.26572099999999998</v>
      </c>
      <c r="V93" s="11">
        <v>0.64257500000000001</v>
      </c>
      <c r="W93" s="11">
        <v>3.3390999999999997E-2</v>
      </c>
      <c r="X93" s="11" t="s">
        <v>1115</v>
      </c>
      <c r="Y93" s="11" t="s">
        <v>1115</v>
      </c>
      <c r="Z93" s="10">
        <v>68.236540000000005</v>
      </c>
      <c r="AA93" s="10">
        <v>28.217559999999999</v>
      </c>
      <c r="AB93" s="10">
        <v>3.5458989999999999</v>
      </c>
      <c r="AD93" s="149">
        <v>7.0709263400630276</v>
      </c>
      <c r="AE93" s="11">
        <v>0.39795701634783476</v>
      </c>
      <c r="AF93" s="11">
        <v>0.64796176537816397</v>
      </c>
    </row>
    <row r="94" spans="1:32" x14ac:dyDescent="0.25">
      <c r="A94" s="24" t="s">
        <v>814</v>
      </c>
      <c r="B94" s="7" t="s">
        <v>669</v>
      </c>
      <c r="C94" s="7" t="s">
        <v>167</v>
      </c>
      <c r="D94" s="3" t="s">
        <v>94</v>
      </c>
      <c r="E94" s="7" t="s">
        <v>16</v>
      </c>
      <c r="F94" s="7" t="s">
        <v>683</v>
      </c>
      <c r="G94" s="10">
        <v>61.62</v>
      </c>
      <c r="H94" s="10">
        <v>23.228000000000002</v>
      </c>
      <c r="I94" s="10">
        <v>0.28699999999999998</v>
      </c>
      <c r="J94" s="10" t="s">
        <v>17</v>
      </c>
      <c r="K94" s="10">
        <v>4.1139999999999999</v>
      </c>
      <c r="L94" s="10">
        <v>7.91</v>
      </c>
      <c r="M94" s="10">
        <v>0.96499999999999997</v>
      </c>
      <c r="N94" s="10" t="s">
        <v>17</v>
      </c>
      <c r="O94" s="10" t="s">
        <v>17</v>
      </c>
      <c r="P94" s="10">
        <v>98.137</v>
      </c>
      <c r="Q94" s="11">
        <v>2.7813802134431507</v>
      </c>
      <c r="R94" s="11">
        <v>1.2356917911563814</v>
      </c>
      <c r="S94" s="11">
        <v>1.0833783976124285E-2</v>
      </c>
      <c r="T94" s="11" t="s">
        <v>1115</v>
      </c>
      <c r="U94" s="11">
        <v>0.19895928688379205</v>
      </c>
      <c r="V94" s="11">
        <v>0.69225356509840985</v>
      </c>
      <c r="W94" s="11">
        <v>5.556406594000949E-2</v>
      </c>
      <c r="X94" s="11" t="s">
        <v>1115</v>
      </c>
      <c r="Y94" s="11" t="s">
        <v>1115</v>
      </c>
      <c r="Z94" s="10">
        <v>73.116861215588543</v>
      </c>
      <c r="AA94" s="10">
        <v>21.014378690222657</v>
      </c>
      <c r="AB94" s="10">
        <v>5.8687600941888105</v>
      </c>
      <c r="AD94" s="149">
        <v>6.9226310241033095</v>
      </c>
      <c r="AE94" s="11">
        <v>0.29224868803177773</v>
      </c>
      <c r="AF94" s="11">
        <v>0.69609316239789587</v>
      </c>
    </row>
    <row r="95" spans="1:32" x14ac:dyDescent="0.25">
      <c r="A95" s="24" t="s">
        <v>814</v>
      </c>
      <c r="B95" s="7" t="s">
        <v>669</v>
      </c>
      <c r="C95" s="7" t="s">
        <v>167</v>
      </c>
      <c r="D95" s="3" t="s">
        <v>95</v>
      </c>
      <c r="E95" s="7" t="s">
        <v>16</v>
      </c>
      <c r="F95" s="7" t="s">
        <v>683</v>
      </c>
      <c r="G95" s="10">
        <v>61.15</v>
      </c>
      <c r="H95" s="10">
        <v>24.116</v>
      </c>
      <c r="I95" s="10">
        <v>0.27100000000000002</v>
      </c>
      <c r="J95" s="10" t="s">
        <v>17</v>
      </c>
      <c r="K95" s="10">
        <v>4.8129999999999997</v>
      </c>
      <c r="L95" s="10">
        <v>7.859</v>
      </c>
      <c r="M95" s="10">
        <v>0.81</v>
      </c>
      <c r="N95" s="10" t="s">
        <v>17</v>
      </c>
      <c r="O95" s="10" t="s">
        <v>17</v>
      </c>
      <c r="P95" s="10">
        <v>99.028000000000006</v>
      </c>
      <c r="Q95" s="11">
        <v>2.7413402232893378</v>
      </c>
      <c r="R95" s="11">
        <v>1.2741818946826888</v>
      </c>
      <c r="S95" s="11">
        <v>1.0160039023125778E-2</v>
      </c>
      <c r="T95" s="11" t="s">
        <v>1115</v>
      </c>
      <c r="U95" s="11">
        <v>0.2311764552926929</v>
      </c>
      <c r="V95" s="11">
        <v>0.68309926273292598</v>
      </c>
      <c r="W95" s="11">
        <v>4.6321171430019847E-2</v>
      </c>
      <c r="X95" s="11" t="s">
        <v>1115</v>
      </c>
      <c r="Y95" s="11" t="s">
        <v>1115</v>
      </c>
      <c r="Z95" s="10">
        <v>71.111958640635621</v>
      </c>
      <c r="AA95" s="10">
        <v>24.065917538385786</v>
      </c>
      <c r="AB95" s="10">
        <v>4.8221238209786019</v>
      </c>
      <c r="AD95" s="149">
        <v>6.9904378207081495</v>
      </c>
      <c r="AE95" s="11">
        <v>0.33761569971600136</v>
      </c>
      <c r="AF95" s="11">
        <v>0.6757722982660459</v>
      </c>
    </row>
    <row r="96" spans="1:32" x14ac:dyDescent="0.25">
      <c r="A96" s="24" t="s">
        <v>814</v>
      </c>
      <c r="B96" s="7" t="s">
        <v>669</v>
      </c>
      <c r="C96" s="7" t="s">
        <v>167</v>
      </c>
      <c r="D96" s="3" t="s">
        <v>96</v>
      </c>
      <c r="E96" s="7" t="s">
        <v>16</v>
      </c>
      <c r="F96" s="7" t="s">
        <v>683</v>
      </c>
      <c r="G96" s="10">
        <v>60.271999999999998</v>
      </c>
      <c r="H96" s="10">
        <v>24.507000000000001</v>
      </c>
      <c r="I96" s="10">
        <v>0.28100000000000003</v>
      </c>
      <c r="J96" s="10" t="s">
        <v>17</v>
      </c>
      <c r="K96" s="10">
        <v>5.6870000000000003</v>
      </c>
      <c r="L96" s="10">
        <v>7.532</v>
      </c>
      <c r="M96" s="10">
        <v>0.67600000000000005</v>
      </c>
      <c r="N96" s="10" t="s">
        <v>17</v>
      </c>
      <c r="O96" s="10" t="s">
        <v>17</v>
      </c>
      <c r="P96" s="10">
        <v>99.010999999999996</v>
      </c>
      <c r="Q96" s="11">
        <v>2.7099133836963021</v>
      </c>
      <c r="R96" s="11">
        <v>1.2986425703263649</v>
      </c>
      <c r="S96" s="11">
        <v>1.0565881483336462E-2</v>
      </c>
      <c r="T96" s="11" t="s">
        <v>1115</v>
      </c>
      <c r="U96" s="11">
        <v>0.27395819536151167</v>
      </c>
      <c r="V96" s="11">
        <v>0.65659892758416516</v>
      </c>
      <c r="W96" s="11">
        <v>3.877167296183559E-2</v>
      </c>
      <c r="X96" s="11" t="s">
        <v>1115</v>
      </c>
      <c r="Y96" s="11" t="s">
        <v>1115</v>
      </c>
      <c r="Z96" s="10">
        <v>67.737482921823144</v>
      </c>
      <c r="AA96" s="10">
        <v>28.26266964503251</v>
      </c>
      <c r="AB96" s="10">
        <v>3.9998474331443417</v>
      </c>
      <c r="AD96" s="149">
        <v>7.0743699722039404</v>
      </c>
      <c r="AE96" s="11">
        <v>0.3986006307536803</v>
      </c>
      <c r="AF96" s="11">
        <v>0.64330210914393038</v>
      </c>
    </row>
    <row r="97" spans="1:32" x14ac:dyDescent="0.25">
      <c r="A97" s="24" t="s">
        <v>814</v>
      </c>
      <c r="B97" s="7" t="s">
        <v>669</v>
      </c>
      <c r="C97" s="7" t="s">
        <v>167</v>
      </c>
      <c r="D97" s="3" t="s">
        <v>97</v>
      </c>
      <c r="E97" s="7" t="s">
        <v>16</v>
      </c>
      <c r="F97" s="7" t="s">
        <v>683</v>
      </c>
      <c r="G97" s="10">
        <v>60.759</v>
      </c>
      <c r="H97" s="10">
        <v>24.58</v>
      </c>
      <c r="I97" s="10">
        <v>0.40500000000000003</v>
      </c>
      <c r="J97" s="10" t="s">
        <v>17</v>
      </c>
      <c r="K97" s="10">
        <v>5.84</v>
      </c>
      <c r="L97" s="10">
        <v>7.7889999999999997</v>
      </c>
      <c r="M97" s="10">
        <v>0.59099999999999997</v>
      </c>
      <c r="N97" s="10" t="s">
        <v>17</v>
      </c>
      <c r="O97" s="10" t="s">
        <v>17</v>
      </c>
      <c r="P97" s="10">
        <v>99.991</v>
      </c>
      <c r="Q97" s="11">
        <v>2.7079819850868594</v>
      </c>
      <c r="R97" s="11">
        <v>1.2911500293283311</v>
      </c>
      <c r="S97" s="11">
        <v>1.5095579326347031E-2</v>
      </c>
      <c r="T97" s="11" t="s">
        <v>1115</v>
      </c>
      <c r="U97" s="11">
        <v>0.27887479371478291</v>
      </c>
      <c r="V97" s="11">
        <v>0.67308034399238337</v>
      </c>
      <c r="W97" s="11">
        <v>3.3600881592927401E-2</v>
      </c>
      <c r="X97" s="11" t="s">
        <v>1115</v>
      </c>
      <c r="Y97" s="11" t="s">
        <v>1115</v>
      </c>
      <c r="Z97" s="10">
        <v>68.294478529021703</v>
      </c>
      <c r="AA97" s="10">
        <v>28.296188978971461</v>
      </c>
      <c r="AB97" s="10">
        <v>3.4093324920068508</v>
      </c>
      <c r="AD97" s="149">
        <v>7.0716963129076644</v>
      </c>
      <c r="AE97" s="11">
        <v>0.39907868559394699</v>
      </c>
      <c r="AF97" s="11">
        <v>0.6485059934341546</v>
      </c>
    </row>
    <row r="98" spans="1:32" x14ac:dyDescent="0.25">
      <c r="A98" s="24" t="s">
        <v>814</v>
      </c>
      <c r="B98" s="7" t="s">
        <v>669</v>
      </c>
      <c r="C98" s="7" t="s">
        <v>167</v>
      </c>
      <c r="D98" s="3" t="s">
        <v>98</v>
      </c>
      <c r="E98" s="7" t="s">
        <v>16</v>
      </c>
      <c r="F98" s="7" t="s">
        <v>683</v>
      </c>
      <c r="G98" s="10">
        <v>59.771999999999998</v>
      </c>
      <c r="H98" s="10">
        <v>25.215</v>
      </c>
      <c r="I98" s="10">
        <v>0.26900000000000002</v>
      </c>
      <c r="J98" s="10" t="s">
        <v>17</v>
      </c>
      <c r="K98" s="10">
        <v>6.4720000000000004</v>
      </c>
      <c r="L98" s="10">
        <v>7.4359999999999999</v>
      </c>
      <c r="M98" s="10">
        <v>0.52100000000000002</v>
      </c>
      <c r="N98" s="10" t="s">
        <v>17</v>
      </c>
      <c r="O98" s="10" t="s">
        <v>17</v>
      </c>
      <c r="P98" s="10">
        <v>99.739000000000004</v>
      </c>
      <c r="Q98" s="11">
        <v>2.6740458394821571</v>
      </c>
      <c r="R98" s="11">
        <v>1.3295041888420729</v>
      </c>
      <c r="S98" s="11">
        <v>1.0064285497741706E-2</v>
      </c>
      <c r="T98" s="11" t="s">
        <v>1115</v>
      </c>
      <c r="U98" s="11">
        <v>0.31022074047466097</v>
      </c>
      <c r="V98" s="11">
        <v>0.64500115433818372</v>
      </c>
      <c r="W98" s="11">
        <v>2.9732869262160337E-2</v>
      </c>
      <c r="X98" s="11" t="s">
        <v>1115</v>
      </c>
      <c r="Y98" s="11" t="s">
        <v>1115</v>
      </c>
      <c r="Z98" s="10">
        <v>65.485358096005541</v>
      </c>
      <c r="AA98" s="10">
        <v>31.495937863298405</v>
      </c>
      <c r="AB98" s="10">
        <v>3.0187040406960413</v>
      </c>
      <c r="AD98" s="149">
        <v>7.1288885678502476</v>
      </c>
      <c r="AE98" s="11">
        <v>0.44389581995976057</v>
      </c>
      <c r="AF98" s="11">
        <v>0.6229082922896827</v>
      </c>
    </row>
    <row r="99" spans="1:32" x14ac:dyDescent="0.25">
      <c r="A99" s="41" t="s">
        <v>814</v>
      </c>
      <c r="B99" s="8" t="s">
        <v>669</v>
      </c>
      <c r="C99" s="8" t="s">
        <v>167</v>
      </c>
      <c r="D99" s="6" t="s">
        <v>99</v>
      </c>
      <c r="E99" s="8" t="s">
        <v>16</v>
      </c>
      <c r="F99" s="8" t="s">
        <v>683</v>
      </c>
      <c r="G99" s="12">
        <v>60.947000000000003</v>
      </c>
      <c r="H99" s="12">
        <v>24.215</v>
      </c>
      <c r="I99" s="12">
        <v>0.34100000000000003</v>
      </c>
      <c r="J99" s="12" t="s">
        <v>17</v>
      </c>
      <c r="K99" s="12">
        <v>5.7430000000000003</v>
      </c>
      <c r="L99" s="12">
        <v>7.8109999999999999</v>
      </c>
      <c r="M99" s="12">
        <v>0.61899999999999999</v>
      </c>
      <c r="N99" s="12" t="s">
        <v>17</v>
      </c>
      <c r="O99" s="12" t="s">
        <v>17</v>
      </c>
      <c r="P99" s="12">
        <v>99.706999999999994</v>
      </c>
      <c r="Q99" s="21">
        <v>2.72223840360114</v>
      </c>
      <c r="R99" s="21">
        <v>1.2747293170629472</v>
      </c>
      <c r="S99" s="21">
        <v>1.2737605975454418E-2</v>
      </c>
      <c r="T99" s="11" t="s">
        <v>1115</v>
      </c>
      <c r="U99" s="21">
        <v>0.27483617840585012</v>
      </c>
      <c r="V99" s="21">
        <v>0.67644191728374481</v>
      </c>
      <c r="W99" s="21">
        <v>3.5268948360243781E-2</v>
      </c>
      <c r="X99" s="11" t="s">
        <v>1115</v>
      </c>
      <c r="Y99" s="11" t="s">
        <v>1115</v>
      </c>
      <c r="Z99" s="12">
        <v>68.566615384797814</v>
      </c>
      <c r="AA99" s="12">
        <v>27.858395609562624</v>
      </c>
      <c r="AB99" s="12">
        <v>3.5749890056395581</v>
      </c>
      <c r="AC99" s="5"/>
      <c r="AD99" s="150">
        <v>7.0639969363608452</v>
      </c>
      <c r="AE99" s="21">
        <v>0.39282211452965665</v>
      </c>
      <c r="AF99" s="21">
        <v>0.65107126288534611</v>
      </c>
    </row>
    <row r="100" spans="1:32" x14ac:dyDescent="0.25">
      <c r="A100" s="24" t="s">
        <v>814</v>
      </c>
      <c r="B100" s="7" t="s">
        <v>669</v>
      </c>
      <c r="C100" s="7" t="s">
        <v>167</v>
      </c>
      <c r="D100" s="7" t="s">
        <v>100</v>
      </c>
      <c r="E100" s="7" t="s">
        <v>65</v>
      </c>
      <c r="F100" s="7" t="s">
        <v>684</v>
      </c>
      <c r="G100" s="25">
        <v>61.132013334680281</v>
      </c>
      <c r="H100" s="25">
        <v>22.741246590564703</v>
      </c>
      <c r="I100" s="25">
        <v>0.16590564703505403</v>
      </c>
      <c r="J100" s="25">
        <v>1.8032124457015863E-2</v>
      </c>
      <c r="K100" s="25">
        <v>5.417213859985857</v>
      </c>
      <c r="L100" s="25">
        <v>7.9998080614203468</v>
      </c>
      <c r="M100" s="25">
        <v>0.54787352257803823</v>
      </c>
      <c r="N100" s="25">
        <v>0.10366703707445196</v>
      </c>
      <c r="O100" s="10" t="s">
        <v>17</v>
      </c>
      <c r="P100" s="25">
        <v>98.155419739367616</v>
      </c>
      <c r="Q100" s="11">
        <v>2.7695569926408314</v>
      </c>
      <c r="R100" s="11">
        <v>1.2142708021769628</v>
      </c>
      <c r="S100" s="11">
        <v>6.2858264210713145E-3</v>
      </c>
      <c r="T100" s="11">
        <v>1.2176577639418569E-3</v>
      </c>
      <c r="U100" s="11">
        <v>0.26295343585576214</v>
      </c>
      <c r="V100" s="11">
        <v>0.70270205773375638</v>
      </c>
      <c r="W100" s="11">
        <v>3.1662846670721501E-2</v>
      </c>
      <c r="X100" s="11">
        <v>1.8404392098791229E-3</v>
      </c>
      <c r="Y100" s="11" t="s">
        <v>1115</v>
      </c>
      <c r="Z100" s="10">
        <v>70.459153247938204</v>
      </c>
      <c r="AA100" s="10">
        <v>26.366048355948926</v>
      </c>
      <c r="AB100" s="10">
        <v>3.1747983961128603</v>
      </c>
      <c r="AD100" s="149">
        <v>7.0312541369850736</v>
      </c>
      <c r="AE100" s="11">
        <v>0.37129902933907716</v>
      </c>
      <c r="AF100" s="11">
        <v>0.66931725761408556</v>
      </c>
    </row>
    <row r="101" spans="1:32" x14ac:dyDescent="0.25">
      <c r="A101" s="24" t="s">
        <v>814</v>
      </c>
      <c r="B101" s="7" t="s">
        <v>669</v>
      </c>
      <c r="C101" s="7" t="s">
        <v>167</v>
      </c>
      <c r="D101" s="7" t="s">
        <v>101</v>
      </c>
      <c r="E101" s="7" t="s">
        <v>65</v>
      </c>
      <c r="F101" s="7" t="s">
        <v>684</v>
      </c>
      <c r="G101" s="25">
        <v>57.854318618042235</v>
      </c>
      <c r="H101" s="25">
        <v>25.438266491564804</v>
      </c>
      <c r="I101" s="25">
        <v>0.10491968885746035</v>
      </c>
      <c r="J101" s="25">
        <v>1.5193453884230731E-2</v>
      </c>
      <c r="K101" s="25">
        <v>8.4148499848469545</v>
      </c>
      <c r="L101" s="25">
        <v>6.5571067784624706</v>
      </c>
      <c r="M101" s="25">
        <v>0.4211536518840287</v>
      </c>
      <c r="N101" s="25">
        <v>8.1270835437923017E-2</v>
      </c>
      <c r="O101" s="10" t="s">
        <v>17</v>
      </c>
      <c r="P101" s="25">
        <v>98.912991211233475</v>
      </c>
      <c r="Q101" s="11">
        <v>2.622831714521999</v>
      </c>
      <c r="R101" s="11">
        <v>1.3591952042072932</v>
      </c>
      <c r="S101" s="11">
        <v>3.9778760404320067E-3</v>
      </c>
      <c r="T101" s="11">
        <v>1.0266629603851425E-3</v>
      </c>
      <c r="U101" s="11">
        <v>0.40873542814015573</v>
      </c>
      <c r="V101" s="11">
        <v>0.57636413710724477</v>
      </c>
      <c r="W101" s="11">
        <v>2.4355847836068908E-2</v>
      </c>
      <c r="X101" s="11">
        <v>1.4438050324315076E-3</v>
      </c>
      <c r="Y101" s="11" t="s">
        <v>1115</v>
      </c>
      <c r="Z101" s="10">
        <v>57.096542317474956</v>
      </c>
      <c r="AA101" s="10">
        <v>40.49068664574672</v>
      </c>
      <c r="AB101" s="10">
        <v>2.4127710367783211</v>
      </c>
      <c r="AD101" s="149">
        <v>7.2630066990445652</v>
      </c>
      <c r="AE101" s="11">
        <v>0.55910758583609577</v>
      </c>
      <c r="AF101" s="11">
        <v>0.55619912237062263</v>
      </c>
    </row>
    <row r="102" spans="1:32" x14ac:dyDescent="0.25">
      <c r="A102" s="24" t="s">
        <v>814</v>
      </c>
      <c r="B102" s="7" t="s">
        <v>669</v>
      </c>
      <c r="C102" s="7" t="s">
        <v>167</v>
      </c>
      <c r="D102" s="7" t="s">
        <v>102</v>
      </c>
      <c r="E102" s="7" t="s">
        <v>65</v>
      </c>
      <c r="F102" s="7" t="s">
        <v>684</v>
      </c>
      <c r="G102" s="25">
        <v>58.591231437518942</v>
      </c>
      <c r="H102" s="25">
        <v>24.238963531669867</v>
      </c>
      <c r="I102" s="25">
        <v>0.23652894231740579</v>
      </c>
      <c r="J102" s="25" t="s">
        <v>357</v>
      </c>
      <c r="K102" s="25">
        <v>7.2813617537124964</v>
      </c>
      <c r="L102" s="25">
        <v>6.7982220426305693</v>
      </c>
      <c r="M102" s="25">
        <v>0.46301646630972826</v>
      </c>
      <c r="N102" s="25">
        <v>2.4194363066976463E-2</v>
      </c>
      <c r="O102" s="10" t="s">
        <v>17</v>
      </c>
      <c r="P102" s="25">
        <v>97.642549752500258</v>
      </c>
      <c r="Q102" s="11">
        <v>2.6795534034456794</v>
      </c>
      <c r="R102" s="11">
        <v>1.3064822502344275</v>
      </c>
      <c r="S102" s="11">
        <v>9.0463563002200469E-3</v>
      </c>
      <c r="T102" s="11" t="s">
        <v>1115</v>
      </c>
      <c r="U102" s="11">
        <v>0.35678259574290466</v>
      </c>
      <c r="V102" s="11">
        <v>0.60280269761384397</v>
      </c>
      <c r="W102" s="11">
        <v>2.7011846004823838E-2</v>
      </c>
      <c r="X102" s="11">
        <v>4.3359390454371849E-4</v>
      </c>
      <c r="Y102" s="11" t="s">
        <v>1115</v>
      </c>
      <c r="Z102" s="10">
        <v>61.099173468505889</v>
      </c>
      <c r="AA102" s="10">
        <v>36.162946506593244</v>
      </c>
      <c r="AB102" s="10">
        <v>2.7378800249008646</v>
      </c>
      <c r="AD102" s="149">
        <v>7.2035025347671064</v>
      </c>
      <c r="AE102" s="11">
        <v>0.50586875571573864</v>
      </c>
      <c r="AF102" s="11">
        <v>0.58622002769534265</v>
      </c>
    </row>
    <row r="103" spans="1:32" x14ac:dyDescent="0.25">
      <c r="A103" s="24" t="s">
        <v>814</v>
      </c>
      <c r="B103" s="7" t="s">
        <v>669</v>
      </c>
      <c r="C103" s="7" t="s">
        <v>167</v>
      </c>
      <c r="D103" s="7" t="s">
        <v>102</v>
      </c>
      <c r="E103" s="7" t="s">
        <v>65</v>
      </c>
      <c r="F103" s="7" t="s">
        <v>684</v>
      </c>
      <c r="G103" s="25">
        <v>58.398979694918687</v>
      </c>
      <c r="H103" s="25">
        <v>24.192261844630771</v>
      </c>
      <c r="I103" s="25">
        <v>0.14003434690372765</v>
      </c>
      <c r="J103" s="25">
        <v>1.2577027982624509E-2</v>
      </c>
      <c r="K103" s="25">
        <v>7.3059399939387815</v>
      </c>
      <c r="L103" s="25">
        <v>6.8661581977977573</v>
      </c>
      <c r="M103" s="25">
        <v>0.44087281543590262</v>
      </c>
      <c r="N103" s="25">
        <v>0.10023234670168706</v>
      </c>
      <c r="O103" s="10" t="s">
        <v>17</v>
      </c>
      <c r="P103" s="25">
        <v>97.471300131326402</v>
      </c>
      <c r="Q103" s="11">
        <v>2.6772066969233959</v>
      </c>
      <c r="R103" s="11">
        <v>1.3071119799868669</v>
      </c>
      <c r="S103" s="11">
        <v>5.3687208297956476E-3</v>
      </c>
      <c r="T103" s="11">
        <v>8.5939220268957861E-4</v>
      </c>
      <c r="U103" s="11">
        <v>0.35885087174189867</v>
      </c>
      <c r="V103" s="11">
        <v>0.61029596609072101</v>
      </c>
      <c r="W103" s="11">
        <v>2.5782082977222981E-2</v>
      </c>
      <c r="X103" s="11">
        <v>1.8006268645535961E-3</v>
      </c>
      <c r="Y103" s="11" t="s">
        <v>1115</v>
      </c>
      <c r="Z103" s="10">
        <v>61.340659953271654</v>
      </c>
      <c r="AA103" s="10">
        <v>36.067990811826512</v>
      </c>
      <c r="AB103" s="10">
        <v>2.591349234901839</v>
      </c>
      <c r="AD103" s="149">
        <v>7.2012926098529926</v>
      </c>
      <c r="AE103" s="11">
        <v>0.50465292126310135</v>
      </c>
      <c r="AF103" s="11">
        <v>0.58813557799941441</v>
      </c>
    </row>
    <row r="104" spans="1:32" x14ac:dyDescent="0.25">
      <c r="A104" s="24" t="s">
        <v>814</v>
      </c>
      <c r="B104" s="7" t="s">
        <v>669</v>
      </c>
      <c r="C104" s="7" t="s">
        <v>167</v>
      </c>
      <c r="D104" s="7" t="s">
        <v>103</v>
      </c>
      <c r="E104" s="7" t="s">
        <v>65</v>
      </c>
      <c r="F104" s="7" t="s">
        <v>684</v>
      </c>
      <c r="G104" s="25">
        <v>62.134993433680172</v>
      </c>
      <c r="H104" s="25">
        <v>22.942923527629056</v>
      </c>
      <c r="I104" s="25">
        <v>0.10946560258611983</v>
      </c>
      <c r="J104" s="25" t="s">
        <v>357</v>
      </c>
      <c r="K104" s="25">
        <v>5.3148802909384782</v>
      </c>
      <c r="L104" s="25">
        <v>8.1529245378321047</v>
      </c>
      <c r="M104" s="25">
        <v>0.79850489948479664</v>
      </c>
      <c r="N104" s="25">
        <v>5.8763511465804628E-2</v>
      </c>
      <c r="O104" s="10" t="s">
        <v>17</v>
      </c>
      <c r="P104" s="25">
        <v>99.551055662188105</v>
      </c>
      <c r="Q104" s="11">
        <v>2.7761722816866921</v>
      </c>
      <c r="R104" s="11">
        <v>1.2081436955906895</v>
      </c>
      <c r="S104" s="11">
        <v>4.0902272440065963E-3</v>
      </c>
      <c r="T104" s="11" t="s">
        <v>1115</v>
      </c>
      <c r="U104" s="11">
        <v>0.25442800093786905</v>
      </c>
      <c r="V104" s="11">
        <v>0.70627466902121172</v>
      </c>
      <c r="W104" s="11">
        <v>4.5510937319257636E-2</v>
      </c>
      <c r="X104" s="11">
        <v>1.0288618884727021E-3</v>
      </c>
      <c r="Y104" s="11" t="s">
        <v>1115</v>
      </c>
      <c r="Z104" s="10">
        <v>70.191325570678984</v>
      </c>
      <c r="AA104" s="10">
        <v>25.285684778807532</v>
      </c>
      <c r="AB104" s="10">
        <v>4.522989650513483</v>
      </c>
      <c r="AD104" s="149">
        <v>7.0158860819728615</v>
      </c>
      <c r="AE104" s="11">
        <v>0.35554725043207169</v>
      </c>
      <c r="AF104" s="11">
        <v>0.66669256083669937</v>
      </c>
    </row>
    <row r="105" spans="1:32" x14ac:dyDescent="0.25">
      <c r="A105" s="24" t="s">
        <v>814</v>
      </c>
      <c r="B105" s="7" t="s">
        <v>669</v>
      </c>
      <c r="C105" s="7" t="s">
        <v>167</v>
      </c>
      <c r="D105" s="3" t="s">
        <v>104</v>
      </c>
      <c r="E105" s="7" t="s">
        <v>65</v>
      </c>
      <c r="F105" s="7" t="s">
        <v>684</v>
      </c>
      <c r="G105" s="10">
        <v>62.349712092130517</v>
      </c>
      <c r="H105" s="10">
        <v>22.57419941408223</v>
      </c>
      <c r="I105" s="10">
        <v>0.11037478533185169</v>
      </c>
      <c r="J105" s="25" t="s">
        <v>357</v>
      </c>
      <c r="K105" s="10">
        <v>5.153136680472775</v>
      </c>
      <c r="L105" s="10">
        <v>8.2454894433781192</v>
      </c>
      <c r="M105" s="10">
        <v>0.77446206687544195</v>
      </c>
      <c r="N105" s="10">
        <v>4.318618042226488E-2</v>
      </c>
      <c r="O105" s="10" t="s">
        <v>17</v>
      </c>
      <c r="P105" s="10">
        <v>99.305182341650678</v>
      </c>
      <c r="Q105" s="11">
        <v>2.7908574203471832</v>
      </c>
      <c r="R105" s="11">
        <v>1.1908998264517259</v>
      </c>
      <c r="S105" s="11">
        <v>4.1317370762099515E-3</v>
      </c>
      <c r="T105" s="11" t="s">
        <v>1115</v>
      </c>
      <c r="U105" s="11">
        <v>0.24713606112722433</v>
      </c>
      <c r="V105" s="11">
        <v>0.71559893918527173</v>
      </c>
      <c r="W105" s="11">
        <v>4.4221287831060239E-2</v>
      </c>
      <c r="X105" s="11">
        <v>7.5750791644635959E-4</v>
      </c>
      <c r="Y105" s="11" t="s">
        <v>1115</v>
      </c>
      <c r="Z105" s="10">
        <v>71.065541534535072</v>
      </c>
      <c r="AA105" s="10">
        <v>24.542878776083626</v>
      </c>
      <c r="AB105" s="10">
        <v>4.3915796893812988</v>
      </c>
      <c r="AD105" s="149">
        <v>6.9987370961034996</v>
      </c>
      <c r="AE105" s="11">
        <v>0.3446444346675821</v>
      </c>
      <c r="AF105" s="11">
        <v>0.67531064318838085</v>
      </c>
    </row>
    <row r="106" spans="1:32" x14ac:dyDescent="0.25">
      <c r="A106" s="24" t="s">
        <v>814</v>
      </c>
      <c r="B106" s="7" t="s">
        <v>669</v>
      </c>
      <c r="C106" s="7" t="s">
        <v>167</v>
      </c>
      <c r="D106" s="3" t="s">
        <v>105</v>
      </c>
      <c r="E106" s="7" t="s">
        <v>65</v>
      </c>
      <c r="F106" s="7" t="s">
        <v>686</v>
      </c>
      <c r="G106" s="10">
        <v>59.505939993938782</v>
      </c>
      <c r="H106" s="10">
        <v>23.266400646529956</v>
      </c>
      <c r="I106" s="10">
        <v>0.14418628144256995</v>
      </c>
      <c r="J106" s="10">
        <v>2.2941711283968078E-2</v>
      </c>
      <c r="K106" s="10">
        <v>6.159612082028489</v>
      </c>
      <c r="L106" s="10">
        <v>7.3836145065158103</v>
      </c>
      <c r="M106" s="10">
        <v>0.52706333973128605</v>
      </c>
      <c r="N106" s="10">
        <v>7.4290332356803712E-2</v>
      </c>
      <c r="O106" s="10" t="s">
        <v>17</v>
      </c>
      <c r="P106" s="10">
        <v>97.15598545307607</v>
      </c>
      <c r="Q106" s="11">
        <v>2.7292940970101087</v>
      </c>
      <c r="R106" s="11">
        <v>1.2577053135565284</v>
      </c>
      <c r="S106" s="11">
        <v>5.5306167613145335E-3</v>
      </c>
      <c r="T106" s="11">
        <v>1.5683845826309692E-3</v>
      </c>
      <c r="U106" s="11">
        <v>0.30269457649107578</v>
      </c>
      <c r="V106" s="11">
        <v>0.6566124015211221</v>
      </c>
      <c r="W106" s="11">
        <v>3.0837620775171288E-2</v>
      </c>
      <c r="X106" s="11">
        <v>1.3352466618223346E-3</v>
      </c>
      <c r="Y106" s="11" t="s">
        <v>1115</v>
      </c>
      <c r="Z106" s="10">
        <v>66.314799103613339</v>
      </c>
      <c r="AA106" s="10">
        <v>30.570744602534425</v>
      </c>
      <c r="AB106" s="10">
        <v>3.1144562938522462</v>
      </c>
      <c r="AD106" s="149">
        <v>7.1128995551925582</v>
      </c>
      <c r="AE106" s="11">
        <v>0.43111259237349542</v>
      </c>
      <c r="AF106" s="11">
        <v>0.63029750826897168</v>
      </c>
    </row>
    <row r="107" spans="1:32" x14ac:dyDescent="0.25">
      <c r="A107" s="24" t="s">
        <v>814</v>
      </c>
      <c r="B107" s="7" t="s">
        <v>669</v>
      </c>
      <c r="C107" s="7" t="s">
        <v>167</v>
      </c>
      <c r="D107" s="3" t="s">
        <v>106</v>
      </c>
      <c r="E107" s="7" t="s">
        <v>65</v>
      </c>
      <c r="F107" s="7" t="s">
        <v>684</v>
      </c>
      <c r="G107" s="10">
        <v>60.062329528235182</v>
      </c>
      <c r="H107" s="10">
        <v>24.194191332457823</v>
      </c>
      <c r="I107" s="10">
        <v>0.18734215577331043</v>
      </c>
      <c r="J107" s="25" t="s">
        <v>357</v>
      </c>
      <c r="K107" s="10">
        <v>7.0864026669360554</v>
      </c>
      <c r="L107" s="10">
        <v>7.3140216183452873</v>
      </c>
      <c r="M107" s="10">
        <v>0.47100717244166079</v>
      </c>
      <c r="N107" s="10">
        <v>2.2466915850085867E-2</v>
      </c>
      <c r="O107" s="10" t="s">
        <v>17</v>
      </c>
      <c r="P107" s="10">
        <v>99.368138195777362</v>
      </c>
      <c r="Q107" s="11">
        <v>2.698735690842871</v>
      </c>
      <c r="R107" s="11">
        <v>1.2812355150455073</v>
      </c>
      <c r="S107" s="11">
        <v>7.03968621926623E-3</v>
      </c>
      <c r="T107" s="11" t="s">
        <v>1115</v>
      </c>
      <c r="U107" s="11">
        <v>0.34114991557520119</v>
      </c>
      <c r="V107" s="11">
        <v>0.6371834259607011</v>
      </c>
      <c r="W107" s="11">
        <v>2.6996890107545673E-2</v>
      </c>
      <c r="X107" s="11">
        <v>3.9558591740635607E-4</v>
      </c>
      <c r="Y107" s="11" t="s">
        <v>1115</v>
      </c>
      <c r="Z107" s="10">
        <v>63.380509797171356</v>
      </c>
      <c r="AA107" s="10">
        <v>33.934114864676026</v>
      </c>
      <c r="AB107" s="10">
        <v>2.6853753381526113</v>
      </c>
      <c r="AD107" s="149">
        <v>7.1682840445749809</v>
      </c>
      <c r="AE107" s="11">
        <v>0.47682153235264746</v>
      </c>
      <c r="AF107" s="11">
        <v>0.60480057456574543</v>
      </c>
    </row>
    <row r="108" spans="1:32" x14ac:dyDescent="0.25">
      <c r="A108" s="24" t="s">
        <v>814</v>
      </c>
      <c r="B108" s="7" t="s">
        <v>669</v>
      </c>
      <c r="C108" s="7" t="s">
        <v>167</v>
      </c>
      <c r="D108" s="3" t="s">
        <v>107</v>
      </c>
      <c r="E108" s="7" t="s">
        <v>65</v>
      </c>
      <c r="F108" s="7" t="s">
        <v>684</v>
      </c>
      <c r="G108" s="10">
        <v>60.809809071623398</v>
      </c>
      <c r="H108" s="10">
        <v>23.789584806546117</v>
      </c>
      <c r="I108" s="10">
        <v>0.20366703707445197</v>
      </c>
      <c r="J108" s="25" t="s">
        <v>357</v>
      </c>
      <c r="K108" s="10">
        <v>6.0983937771492069</v>
      </c>
      <c r="L108" s="10">
        <v>7.5999090817254267</v>
      </c>
      <c r="M108" s="10">
        <v>0.60790988988786754</v>
      </c>
      <c r="N108" s="10">
        <v>0.18304879280735428</v>
      </c>
      <c r="O108" s="10" t="s">
        <v>17</v>
      </c>
      <c r="P108" s="10">
        <v>99.2924032730579</v>
      </c>
      <c r="Q108" s="11">
        <v>2.7298356829858097</v>
      </c>
      <c r="R108" s="11">
        <v>1.2586628280916974</v>
      </c>
      <c r="S108" s="11">
        <v>7.6461571529638271E-3</v>
      </c>
      <c r="T108" s="11" t="s">
        <v>1115</v>
      </c>
      <c r="U108" s="11">
        <v>0.2933185919916631</v>
      </c>
      <c r="V108" s="11">
        <v>0.6614870007617244</v>
      </c>
      <c r="W108" s="11">
        <v>3.4812091249795597E-2</v>
      </c>
      <c r="X108" s="11">
        <v>3.220096740446282E-3</v>
      </c>
      <c r="Y108" s="11" t="s">
        <v>1115</v>
      </c>
      <c r="Z108" s="10">
        <v>66.842681921960974</v>
      </c>
      <c r="AA108" s="10">
        <v>29.639586754870443</v>
      </c>
      <c r="AB108" s="10">
        <v>3.5177313231685972</v>
      </c>
      <c r="AD108" s="149">
        <v>7.0980064447033309</v>
      </c>
      <c r="AE108" s="11">
        <v>0.41809859465399413</v>
      </c>
      <c r="AF108" s="11">
        <v>0.63507435408878221</v>
      </c>
    </row>
    <row r="109" spans="1:32" x14ac:dyDescent="0.25">
      <c r="A109" s="24" t="s">
        <v>814</v>
      </c>
      <c r="B109" s="7" t="s">
        <v>669</v>
      </c>
      <c r="C109" s="7" t="s">
        <v>167</v>
      </c>
      <c r="D109" s="3" t="s">
        <v>971</v>
      </c>
      <c r="E109" s="7" t="s">
        <v>16</v>
      </c>
      <c r="F109" s="7" t="s">
        <v>684</v>
      </c>
      <c r="G109" s="10">
        <v>60.18</v>
      </c>
      <c r="H109" s="10">
        <v>25.48</v>
      </c>
      <c r="I109" s="10">
        <v>0.13</v>
      </c>
      <c r="J109" s="25" t="s">
        <v>357</v>
      </c>
      <c r="K109" s="10">
        <v>6.33</v>
      </c>
      <c r="L109" s="10">
        <v>7.32</v>
      </c>
      <c r="M109" s="10">
        <v>0.54</v>
      </c>
      <c r="N109" s="25" t="s">
        <v>357</v>
      </c>
      <c r="O109" s="10" t="s">
        <v>17</v>
      </c>
      <c r="P109" s="10">
        <v>99.98</v>
      </c>
      <c r="Q109" s="11">
        <v>2.6785814036069842</v>
      </c>
      <c r="R109" s="11">
        <v>1.336631731681146</v>
      </c>
      <c r="S109" s="11">
        <v>4.8390000467652874E-3</v>
      </c>
      <c r="T109" s="11" t="s">
        <v>1115</v>
      </c>
      <c r="U109" s="11">
        <v>0.30186838930245857</v>
      </c>
      <c r="V109" s="11">
        <v>0.63170424852750295</v>
      </c>
      <c r="W109" s="11">
        <v>3.0660163302672808E-2</v>
      </c>
      <c r="X109" s="11" t="s">
        <v>1115</v>
      </c>
      <c r="Y109" s="11" t="s">
        <v>1115</v>
      </c>
      <c r="Z109" s="10">
        <v>65.513665142429574</v>
      </c>
      <c r="AA109" s="10">
        <v>31.30658788498684</v>
      </c>
      <c r="AB109" s="10">
        <v>3.1797469725835814</v>
      </c>
      <c r="AD109" s="149">
        <v>7.1264386877432253</v>
      </c>
      <c r="AE109" s="11">
        <v>0.44129196741251697</v>
      </c>
      <c r="AF109" s="11">
        <v>0.62315811594581771</v>
      </c>
    </row>
    <row r="110" spans="1:32" x14ac:dyDescent="0.25">
      <c r="A110" s="24" t="s">
        <v>814</v>
      </c>
      <c r="B110" s="7" t="s">
        <v>669</v>
      </c>
      <c r="C110" s="7" t="s">
        <v>167</v>
      </c>
      <c r="D110" s="3" t="s">
        <v>972</v>
      </c>
      <c r="E110" s="7" t="s">
        <v>16</v>
      </c>
      <c r="F110" s="7" t="s">
        <v>684</v>
      </c>
      <c r="G110" s="10">
        <v>58.43</v>
      </c>
      <c r="H110" s="10">
        <v>26.56</v>
      </c>
      <c r="I110" s="10">
        <v>0.18</v>
      </c>
      <c r="J110" s="25" t="s">
        <v>357</v>
      </c>
      <c r="K110" s="10">
        <v>7.64</v>
      </c>
      <c r="L110" s="10">
        <v>6.77</v>
      </c>
      <c r="M110" s="10">
        <v>0.42</v>
      </c>
      <c r="N110" s="25" t="s">
        <v>357</v>
      </c>
      <c r="O110" s="10" t="s">
        <v>17</v>
      </c>
      <c r="P110" s="10">
        <v>100</v>
      </c>
      <c r="Q110" s="11">
        <v>2.6116609731447107</v>
      </c>
      <c r="R110" s="11">
        <v>1.3991641249203113</v>
      </c>
      <c r="S110" s="11">
        <v>6.7284189629875455E-3</v>
      </c>
      <c r="T110" s="11" t="s">
        <v>1115</v>
      </c>
      <c r="U110" s="11">
        <v>0.36587735688579714</v>
      </c>
      <c r="V110" s="11">
        <v>0.58670478797204961</v>
      </c>
      <c r="W110" s="11">
        <v>2.3947392990604863E-2</v>
      </c>
      <c r="X110" s="11" t="s">
        <v>1115</v>
      </c>
      <c r="Y110" s="11" t="s">
        <v>1115</v>
      </c>
      <c r="Z110" s="10">
        <v>60.080598203379772</v>
      </c>
      <c r="AA110" s="10">
        <v>37.467105981445272</v>
      </c>
      <c r="AB110" s="10">
        <v>2.4522958151749505</v>
      </c>
      <c r="AD110" s="149">
        <v>7.2213339688918259</v>
      </c>
      <c r="AE110" s="11">
        <v>0.52236520205972736</v>
      </c>
      <c r="AF110" s="11">
        <v>0.57827277100017893</v>
      </c>
    </row>
    <row r="111" spans="1:32" x14ac:dyDescent="0.25">
      <c r="A111" s="24" t="s">
        <v>814</v>
      </c>
      <c r="B111" s="7" t="s">
        <v>669</v>
      </c>
      <c r="C111" s="7" t="s">
        <v>167</v>
      </c>
      <c r="D111" s="3" t="s">
        <v>973</v>
      </c>
      <c r="E111" s="7" t="s">
        <v>16</v>
      </c>
      <c r="F111" s="7" t="s">
        <v>684</v>
      </c>
      <c r="G111" s="10">
        <v>60.83</v>
      </c>
      <c r="H111" s="10">
        <v>24.83</v>
      </c>
      <c r="I111" s="10">
        <v>0.04</v>
      </c>
      <c r="J111" s="25" t="s">
        <v>357</v>
      </c>
      <c r="K111" s="10">
        <v>5.65</v>
      </c>
      <c r="L111" s="10">
        <v>8</v>
      </c>
      <c r="M111" s="10">
        <v>0.56000000000000005</v>
      </c>
      <c r="N111" s="25" t="s">
        <v>357</v>
      </c>
      <c r="O111" s="10" t="s">
        <v>17</v>
      </c>
      <c r="P111" s="10">
        <v>99.910000000000011</v>
      </c>
      <c r="Q111" s="11">
        <v>2.7072260562953505</v>
      </c>
      <c r="R111" s="11">
        <v>1.3023961444566494</v>
      </c>
      <c r="S111" s="11">
        <v>1.4887655279597744E-3</v>
      </c>
      <c r="T111" s="11" t="s">
        <v>1115</v>
      </c>
      <c r="U111" s="11">
        <v>0.26941167634561514</v>
      </c>
      <c r="V111" s="11">
        <v>0.69031409753632123</v>
      </c>
      <c r="W111" s="11">
        <v>3.1792360165177218E-2</v>
      </c>
      <c r="X111" s="11" t="s">
        <v>1115</v>
      </c>
      <c r="Y111" s="11" t="s">
        <v>1115</v>
      </c>
      <c r="Z111" s="10">
        <v>69.621933662336815</v>
      </c>
      <c r="AA111" s="10">
        <v>27.171633790089977</v>
      </c>
      <c r="AB111" s="10">
        <v>3.2064325475732098</v>
      </c>
      <c r="AD111" s="149">
        <v>7.048084125652136</v>
      </c>
      <c r="AE111" s="11">
        <v>0.38295368654615647</v>
      </c>
      <c r="AF111" s="11">
        <v>0.66115880809489824</v>
      </c>
    </row>
    <row r="112" spans="1:32" x14ac:dyDescent="0.25">
      <c r="A112" s="24" t="s">
        <v>814</v>
      </c>
      <c r="B112" s="7" t="s">
        <v>669</v>
      </c>
      <c r="C112" s="7" t="s">
        <v>167</v>
      </c>
      <c r="D112" s="3" t="s">
        <v>974</v>
      </c>
      <c r="E112" s="7" t="s">
        <v>16</v>
      </c>
      <c r="F112" s="7" t="s">
        <v>684</v>
      </c>
      <c r="G112" s="10">
        <v>56.31</v>
      </c>
      <c r="H112" s="10">
        <v>28.19</v>
      </c>
      <c r="I112" s="10">
        <v>0.12</v>
      </c>
      <c r="J112" s="25" t="s">
        <v>357</v>
      </c>
      <c r="K112" s="10">
        <v>9.4499999999999993</v>
      </c>
      <c r="L112" s="10">
        <v>5.65</v>
      </c>
      <c r="M112" s="10">
        <v>0.25</v>
      </c>
      <c r="N112" s="25" t="s">
        <v>357</v>
      </c>
      <c r="O112" s="10" t="s">
        <v>17</v>
      </c>
      <c r="P112" s="10">
        <v>99.970000000000013</v>
      </c>
      <c r="Q112" s="11">
        <v>2.5262674090700061</v>
      </c>
      <c r="R112" s="11">
        <v>1.4905568521004628</v>
      </c>
      <c r="S112" s="11">
        <v>4.50230224231185E-3</v>
      </c>
      <c r="T112" s="11" t="s">
        <v>1115</v>
      </c>
      <c r="U112" s="11">
        <v>0.45424155511623132</v>
      </c>
      <c r="V112" s="11">
        <v>0.49146465582280369</v>
      </c>
      <c r="W112" s="11">
        <v>1.43074368786952E-2</v>
      </c>
      <c r="X112" s="11" t="s">
        <v>1115</v>
      </c>
      <c r="Y112" s="11" t="s">
        <v>1115</v>
      </c>
      <c r="Z112" s="10">
        <v>51.193507190234655</v>
      </c>
      <c r="AA112" s="10">
        <v>47.316155988906772</v>
      </c>
      <c r="AB112" s="10">
        <v>1.4903368208585752</v>
      </c>
      <c r="AD112" s="149">
        <v>7.3401150898943346</v>
      </c>
      <c r="AE112" s="11">
        <v>0.63390721691563545</v>
      </c>
      <c r="AF112" s="11">
        <v>0.51744184936776072</v>
      </c>
    </row>
    <row r="113" spans="1:32" x14ac:dyDescent="0.25">
      <c r="A113" s="24" t="s">
        <v>814</v>
      </c>
      <c r="B113" s="7" t="s">
        <v>669</v>
      </c>
      <c r="C113" s="7" t="s">
        <v>167</v>
      </c>
      <c r="D113" s="3" t="s">
        <v>975</v>
      </c>
      <c r="E113" s="7" t="s">
        <v>16</v>
      </c>
      <c r="F113" s="7" t="s">
        <v>684</v>
      </c>
      <c r="G113" s="10">
        <v>61.4</v>
      </c>
      <c r="H113" s="10">
        <v>24.61</v>
      </c>
      <c r="I113" s="10">
        <v>0.09</v>
      </c>
      <c r="J113" s="25" t="s">
        <v>357</v>
      </c>
      <c r="K113" s="10">
        <v>5.39</v>
      </c>
      <c r="L113" s="10">
        <v>7.89</v>
      </c>
      <c r="M113" s="10">
        <v>0.61</v>
      </c>
      <c r="N113" s="25" t="s">
        <v>357</v>
      </c>
      <c r="O113" s="10" t="s">
        <v>17</v>
      </c>
      <c r="P113" s="10">
        <v>99.99</v>
      </c>
      <c r="Q113" s="11">
        <v>2.725927947326535</v>
      </c>
      <c r="R113" s="11">
        <v>1.2877076988836371</v>
      </c>
      <c r="S113" s="11">
        <v>3.3415511899637803E-3</v>
      </c>
      <c r="T113" s="11" t="s">
        <v>1115</v>
      </c>
      <c r="U113" s="11">
        <v>0.25638701598978275</v>
      </c>
      <c r="V113" s="11">
        <v>0.6791614940333921</v>
      </c>
      <c r="W113" s="11">
        <v>3.4546485650061312E-2</v>
      </c>
      <c r="X113" s="11" t="s">
        <v>1115</v>
      </c>
      <c r="Y113" s="11" t="s">
        <v>1115</v>
      </c>
      <c r="Z113" s="10">
        <v>70.009792552538713</v>
      </c>
      <c r="AA113" s="10">
        <v>26.429062837485596</v>
      </c>
      <c r="AB113" s="10">
        <v>3.561144609975686</v>
      </c>
      <c r="AD113" s="149">
        <v>7.0347820508205148</v>
      </c>
      <c r="AE113" s="11">
        <v>0.37221359922256247</v>
      </c>
      <c r="AF113" s="11">
        <v>0.66492143770085366</v>
      </c>
    </row>
    <row r="114" spans="1:32" x14ac:dyDescent="0.25">
      <c r="A114" s="24" t="s">
        <v>814</v>
      </c>
      <c r="B114" s="7" t="s">
        <v>669</v>
      </c>
      <c r="C114" s="7" t="s">
        <v>167</v>
      </c>
      <c r="D114" s="3" t="s">
        <v>108</v>
      </c>
      <c r="E114" s="7" t="s">
        <v>16</v>
      </c>
      <c r="F114" s="7" t="s">
        <v>684</v>
      </c>
      <c r="G114" s="10">
        <v>57.972000000000001</v>
      </c>
      <c r="H114" s="10">
        <v>26.495999999999999</v>
      </c>
      <c r="I114" s="10">
        <v>0.13200000000000001</v>
      </c>
      <c r="J114" s="25" t="s">
        <v>357</v>
      </c>
      <c r="K114" s="10">
        <v>8.1020000000000003</v>
      </c>
      <c r="L114" s="10">
        <v>6.4669999999999996</v>
      </c>
      <c r="M114" s="10">
        <v>0.35399999999999998</v>
      </c>
      <c r="N114" s="25" t="s">
        <v>357</v>
      </c>
      <c r="O114" s="10" t="s">
        <v>17</v>
      </c>
      <c r="P114" s="10">
        <v>99.564999999999998</v>
      </c>
      <c r="Q114" s="11">
        <v>2.6044331877780205</v>
      </c>
      <c r="R114" s="11">
        <v>1.4029265359701717</v>
      </c>
      <c r="S114" s="11">
        <v>4.9593924501477394E-3</v>
      </c>
      <c r="T114" s="11" t="s">
        <v>1115</v>
      </c>
      <c r="U114" s="11">
        <v>0.38998548003026862</v>
      </c>
      <c r="V114" s="11">
        <v>0.56331050325301157</v>
      </c>
      <c r="W114" s="11">
        <v>2.0287392763557247E-2</v>
      </c>
      <c r="X114" s="11" t="s">
        <v>1115</v>
      </c>
      <c r="Y114" s="11" t="s">
        <v>1115</v>
      </c>
      <c r="Z114" s="10">
        <v>57.859503059747354</v>
      </c>
      <c r="AA114" s="10">
        <v>40.056711076330771</v>
      </c>
      <c r="AB114" s="10">
        <v>2.0837858639218649</v>
      </c>
      <c r="AD114" s="149">
        <v>7.2555863423031042</v>
      </c>
      <c r="AE114" s="11">
        <v>0.55396646653689907</v>
      </c>
      <c r="AF114" s="11">
        <v>0.561674488245818</v>
      </c>
    </row>
    <row r="115" spans="1:32" x14ac:dyDescent="0.25">
      <c r="A115" s="24" t="s">
        <v>814</v>
      </c>
      <c r="B115" s="7" t="s">
        <v>669</v>
      </c>
      <c r="C115" s="7" t="s">
        <v>167</v>
      </c>
      <c r="D115" s="3" t="s">
        <v>109</v>
      </c>
      <c r="E115" s="7" t="s">
        <v>16</v>
      </c>
      <c r="F115" s="7" t="s">
        <v>684</v>
      </c>
      <c r="G115" s="10">
        <v>58.052999999999997</v>
      </c>
      <c r="H115" s="10">
        <v>26.224</v>
      </c>
      <c r="I115" s="10">
        <v>0.23300000000000001</v>
      </c>
      <c r="J115" s="25" t="s">
        <v>357</v>
      </c>
      <c r="K115" s="10">
        <v>7.806</v>
      </c>
      <c r="L115" s="10">
        <v>6.5439999999999996</v>
      </c>
      <c r="M115" s="10">
        <v>0.47699999999999998</v>
      </c>
      <c r="N115" s="25" t="s">
        <v>357</v>
      </c>
      <c r="O115" s="10" t="s">
        <v>17</v>
      </c>
      <c r="P115" s="10">
        <v>99.367999999999995</v>
      </c>
      <c r="Q115" s="11">
        <v>2.6139208590698817</v>
      </c>
      <c r="R115" s="11">
        <v>1.3916383249114181</v>
      </c>
      <c r="S115" s="11">
        <v>8.7737104121425966E-3</v>
      </c>
      <c r="T115" s="11" t="s">
        <v>1115</v>
      </c>
      <c r="U115" s="11">
        <v>0.37658028104076652</v>
      </c>
      <c r="V115" s="11">
        <v>0.57129590117273832</v>
      </c>
      <c r="W115" s="11">
        <v>2.7397704907666347E-2</v>
      </c>
      <c r="X115" s="11" t="s">
        <v>1115</v>
      </c>
      <c r="Y115" s="11" t="s">
        <v>1115</v>
      </c>
      <c r="Z115" s="10">
        <v>58.57799626514133</v>
      </c>
      <c r="AA115" s="10">
        <v>38.612771859642635</v>
      </c>
      <c r="AB115" s="10">
        <v>2.8092318752160299</v>
      </c>
      <c r="AD115" s="149">
        <v>7.2394900852235615</v>
      </c>
      <c r="AE115" s="11">
        <v>0.53653878282662792</v>
      </c>
      <c r="AF115" s="11">
        <v>0.56693548075992517</v>
      </c>
    </row>
    <row r="116" spans="1:32" x14ac:dyDescent="0.25">
      <c r="A116" s="24" t="s">
        <v>814</v>
      </c>
      <c r="B116" s="7" t="s">
        <v>669</v>
      </c>
      <c r="C116" s="7" t="s">
        <v>167</v>
      </c>
      <c r="D116" s="3" t="s">
        <v>110</v>
      </c>
      <c r="E116" s="7" t="s">
        <v>16</v>
      </c>
      <c r="F116" s="7" t="s">
        <v>684</v>
      </c>
      <c r="G116" s="10">
        <v>55.207000000000001</v>
      </c>
      <c r="H116" s="10">
        <v>28.547000000000001</v>
      </c>
      <c r="I116" s="10">
        <v>0.124</v>
      </c>
      <c r="J116" s="25" t="s">
        <v>357</v>
      </c>
      <c r="K116" s="10">
        <v>10.222</v>
      </c>
      <c r="L116" s="10">
        <v>5.641</v>
      </c>
      <c r="M116" s="10">
        <v>0.24299999999999999</v>
      </c>
      <c r="N116" s="25" t="s">
        <v>357</v>
      </c>
      <c r="O116" s="10" t="s">
        <v>17</v>
      </c>
      <c r="P116" s="10">
        <v>99.998999999999995</v>
      </c>
      <c r="Q116" s="11">
        <v>2.4873502513619532</v>
      </c>
      <c r="R116" s="11">
        <v>1.5158734572349033</v>
      </c>
      <c r="S116" s="11">
        <v>4.6722286620451119E-3</v>
      </c>
      <c r="T116" s="11" t="s">
        <v>1115</v>
      </c>
      <c r="U116" s="11">
        <v>0.49344634242700403</v>
      </c>
      <c r="V116" s="11">
        <v>0.4927753176319814</v>
      </c>
      <c r="W116" s="11">
        <v>1.396616303739605E-2</v>
      </c>
      <c r="X116" s="11" t="s">
        <v>1115</v>
      </c>
      <c r="Y116" s="11" t="s">
        <v>1115</v>
      </c>
      <c r="Z116" s="10">
        <v>49.268278042662786</v>
      </c>
      <c r="AA116" s="10">
        <v>49.335367921136339</v>
      </c>
      <c r="AB116" s="10">
        <v>1.3963540362008811</v>
      </c>
      <c r="AD116" s="149">
        <v>7.360880765055704</v>
      </c>
      <c r="AE116" s="11">
        <v>0.65383869850745713</v>
      </c>
      <c r="AF116" s="11">
        <v>0.50602669619729257</v>
      </c>
    </row>
    <row r="117" spans="1:32" x14ac:dyDescent="0.25">
      <c r="A117" s="41" t="s">
        <v>814</v>
      </c>
      <c r="B117" s="8" t="s">
        <v>669</v>
      </c>
      <c r="C117" s="8" t="s">
        <v>167</v>
      </c>
      <c r="D117" s="6" t="s">
        <v>111</v>
      </c>
      <c r="E117" s="8" t="s">
        <v>16</v>
      </c>
      <c r="F117" s="8" t="s">
        <v>684</v>
      </c>
      <c r="G117" s="12">
        <v>55.845999999999997</v>
      </c>
      <c r="H117" s="12">
        <v>27.765000000000001</v>
      </c>
      <c r="I117" s="12">
        <v>0.38100000000000001</v>
      </c>
      <c r="J117" s="26" t="s">
        <v>357</v>
      </c>
      <c r="K117" s="12">
        <v>9.5429999999999993</v>
      </c>
      <c r="L117" s="12">
        <v>5.8520000000000003</v>
      </c>
      <c r="M117" s="12">
        <v>0.315</v>
      </c>
      <c r="N117" s="26" t="s">
        <v>357</v>
      </c>
      <c r="O117" s="12" t="s">
        <v>17</v>
      </c>
      <c r="P117" s="12">
        <v>99.741</v>
      </c>
      <c r="Q117" s="21">
        <v>2.5213456490538779</v>
      </c>
      <c r="R117" s="21">
        <v>1.4773985555539302</v>
      </c>
      <c r="S117" s="21">
        <v>1.4385497918943618E-2</v>
      </c>
      <c r="T117" s="11" t="s">
        <v>1115</v>
      </c>
      <c r="U117" s="21">
        <v>0.46162200198648351</v>
      </c>
      <c r="V117" s="21">
        <v>0.51226499864968866</v>
      </c>
      <c r="W117" s="21">
        <v>1.8141738662152879E-2</v>
      </c>
      <c r="X117" s="11" t="s">
        <v>1115</v>
      </c>
      <c r="Y117" s="11" t="s">
        <v>1115</v>
      </c>
      <c r="Z117" s="12">
        <v>51.638120787913905</v>
      </c>
      <c r="AA117" s="12">
        <v>46.533127892342598</v>
      </c>
      <c r="AB117" s="12">
        <v>1.8287513197434953</v>
      </c>
      <c r="AC117" s="5"/>
      <c r="AD117" s="150">
        <v>7.3331260191736565</v>
      </c>
      <c r="AE117" s="21">
        <v>0.62590967705190026</v>
      </c>
      <c r="AF117" s="21">
        <v>0.52015571386934856</v>
      </c>
    </row>
    <row r="118" spans="1:32" x14ac:dyDescent="0.25">
      <c r="A118" s="24" t="s">
        <v>814</v>
      </c>
      <c r="B118" s="7" t="s">
        <v>670</v>
      </c>
      <c r="C118" s="3" t="s">
        <v>168</v>
      </c>
      <c r="D118" s="3" t="s">
        <v>112</v>
      </c>
      <c r="E118" s="3" t="s">
        <v>113</v>
      </c>
      <c r="F118" s="7" t="s">
        <v>683</v>
      </c>
      <c r="G118" s="10">
        <v>56.92</v>
      </c>
      <c r="H118" s="10">
        <v>26.48</v>
      </c>
      <c r="I118" s="10">
        <v>0.2636</v>
      </c>
      <c r="J118" s="10" t="s">
        <v>17</v>
      </c>
      <c r="K118" s="10">
        <v>8.75</v>
      </c>
      <c r="L118" s="10">
        <v>6.15</v>
      </c>
      <c r="M118" s="10">
        <v>0.38109999999999999</v>
      </c>
      <c r="N118" s="10">
        <v>9.1999999999999998E-2</v>
      </c>
      <c r="O118" s="10">
        <v>0.6694</v>
      </c>
      <c r="P118" s="10">
        <v>99.7</v>
      </c>
      <c r="Q118" s="11">
        <v>2.574429891564713</v>
      </c>
      <c r="R118" s="11">
        <v>1.4115421013598672</v>
      </c>
      <c r="S118" s="11">
        <v>9.9705976651361817E-3</v>
      </c>
      <c r="T118" s="11" t="s">
        <v>1115</v>
      </c>
      <c r="U118" s="11">
        <v>0.42401917084673052</v>
      </c>
      <c r="V118" s="11">
        <v>0.53931356562127786</v>
      </c>
      <c r="W118" s="11">
        <v>2.1987870202561089E-2</v>
      </c>
      <c r="X118" s="11">
        <v>1.6305840467397506E-3</v>
      </c>
      <c r="Y118" s="11">
        <v>1.7555994360246699E-2</v>
      </c>
      <c r="Z118" s="10">
        <v>54.734830670357745</v>
      </c>
      <c r="AA118" s="10">
        <v>43.033624586367388</v>
      </c>
      <c r="AB118" s="10">
        <v>2.2315447432748639</v>
      </c>
      <c r="AD118" s="149">
        <v>5.8314987866184254</v>
      </c>
      <c r="AE118" s="11">
        <v>0.55988740309795593</v>
      </c>
      <c r="AF118" s="11">
        <v>0.5349634068160074</v>
      </c>
    </row>
    <row r="119" spans="1:32" x14ac:dyDescent="0.25">
      <c r="A119" s="24" t="s">
        <v>814</v>
      </c>
      <c r="B119" s="7" t="s">
        <v>670</v>
      </c>
      <c r="C119" s="3" t="s">
        <v>168</v>
      </c>
      <c r="D119" s="3" t="s">
        <v>115</v>
      </c>
      <c r="E119" s="3" t="s">
        <v>113</v>
      </c>
      <c r="F119" s="7" t="s">
        <v>683</v>
      </c>
      <c r="G119" s="10">
        <v>56.74</v>
      </c>
      <c r="H119" s="10">
        <v>26.79</v>
      </c>
      <c r="I119" s="10">
        <v>0.35639999999999999</v>
      </c>
      <c r="J119" s="10" t="s">
        <v>17</v>
      </c>
      <c r="K119" s="10">
        <v>9.0500000000000007</v>
      </c>
      <c r="L119" s="10">
        <v>5.92</v>
      </c>
      <c r="M119" s="10">
        <v>0.3548</v>
      </c>
      <c r="N119" s="10">
        <v>0.10920000000000001</v>
      </c>
      <c r="O119" s="10">
        <v>0.77070000000000005</v>
      </c>
      <c r="P119" s="10">
        <v>100.1</v>
      </c>
      <c r="Q119" s="11">
        <v>2.5603132467312082</v>
      </c>
      <c r="R119" s="11">
        <v>1.4247417891794187</v>
      </c>
      <c r="S119" s="11">
        <v>1.3449343172277393E-2</v>
      </c>
      <c r="T119" s="11" t="s">
        <v>1115</v>
      </c>
      <c r="U119" s="11">
        <v>0.4375358189778672</v>
      </c>
      <c r="V119" s="11">
        <v>0.51793532114800755</v>
      </c>
      <c r="W119" s="11">
        <v>2.0422806417030755E-2</v>
      </c>
      <c r="X119" s="11">
        <v>1.9309258373561677E-3</v>
      </c>
      <c r="Y119" s="11">
        <v>2.016567099843625E-2</v>
      </c>
      <c r="Z119" s="10">
        <v>53.072910533238598</v>
      </c>
      <c r="AA119" s="10">
        <v>44.834361410666951</v>
      </c>
      <c r="AB119" s="10">
        <v>2.0927280560944497</v>
      </c>
      <c r="AD119" s="149">
        <v>5.8535680267585146</v>
      </c>
      <c r="AE119" s="11">
        <v>0.57933828802877485</v>
      </c>
      <c r="AF119" s="11">
        <v>0.52308273771110114</v>
      </c>
    </row>
    <row r="120" spans="1:32" x14ac:dyDescent="0.25">
      <c r="A120" s="24" t="s">
        <v>814</v>
      </c>
      <c r="B120" s="7" t="s">
        <v>670</v>
      </c>
      <c r="C120" s="3" t="s">
        <v>168</v>
      </c>
      <c r="D120" s="3" t="s">
        <v>116</v>
      </c>
      <c r="E120" s="3" t="s">
        <v>113</v>
      </c>
      <c r="F120" s="7" t="s">
        <v>683</v>
      </c>
      <c r="G120" s="10">
        <v>57.49</v>
      </c>
      <c r="H120" s="10">
        <v>26.58</v>
      </c>
      <c r="I120" s="10">
        <v>0.26719999999999999</v>
      </c>
      <c r="J120" s="10" t="s">
        <v>17</v>
      </c>
      <c r="K120" s="10">
        <v>8.3699999999999992</v>
      </c>
      <c r="L120" s="10">
        <v>6.38</v>
      </c>
      <c r="M120" s="10">
        <v>0.3266</v>
      </c>
      <c r="N120" s="10">
        <v>8.2500000000000004E-2</v>
      </c>
      <c r="O120" s="10">
        <v>0.50349999999999995</v>
      </c>
      <c r="P120" s="10">
        <v>99.99</v>
      </c>
      <c r="Q120" s="11">
        <v>2.585578696659343</v>
      </c>
      <c r="R120" s="11">
        <v>1.4088997959887979</v>
      </c>
      <c r="S120" s="11">
        <v>1.0049894761594192E-2</v>
      </c>
      <c r="T120" s="11" t="s">
        <v>1115</v>
      </c>
      <c r="U120" s="11">
        <v>0.40332224104617109</v>
      </c>
      <c r="V120" s="11">
        <v>0.55633474202825151</v>
      </c>
      <c r="W120" s="11">
        <v>1.8737414772836331E-2</v>
      </c>
      <c r="X120" s="11">
        <v>1.4539805079628852E-3</v>
      </c>
      <c r="Y120" s="11">
        <v>1.313071798184556E-2</v>
      </c>
      <c r="Z120" s="10">
        <v>56.862012216376485</v>
      </c>
      <c r="AA120" s="10">
        <v>41.222869012086818</v>
      </c>
      <c r="AB120" s="10">
        <v>1.9151187715367011</v>
      </c>
      <c r="AD120" s="149">
        <v>5.8057090992309135</v>
      </c>
      <c r="AE120" s="11">
        <v>0.53957319126486003</v>
      </c>
      <c r="AF120" s="11">
        <v>0.55081221085540144</v>
      </c>
    </row>
    <row r="121" spans="1:32" x14ac:dyDescent="0.25">
      <c r="A121" s="24" t="s">
        <v>814</v>
      </c>
      <c r="B121" s="7" t="s">
        <v>670</v>
      </c>
      <c r="C121" s="3" t="s">
        <v>168</v>
      </c>
      <c r="D121" s="3" t="s">
        <v>117</v>
      </c>
      <c r="E121" s="3" t="s">
        <v>113</v>
      </c>
      <c r="F121" s="7" t="s">
        <v>683</v>
      </c>
      <c r="G121" s="10">
        <v>56.34</v>
      </c>
      <c r="H121" s="10">
        <v>27.49</v>
      </c>
      <c r="I121" s="10">
        <v>0.43049999999999999</v>
      </c>
      <c r="J121" s="10" t="s">
        <v>17</v>
      </c>
      <c r="K121" s="10">
        <v>9.36</v>
      </c>
      <c r="L121" s="10">
        <v>5.95</v>
      </c>
      <c r="M121" s="10">
        <v>0.34300000000000003</v>
      </c>
      <c r="N121" s="10">
        <v>9.01E-2</v>
      </c>
      <c r="O121" s="10">
        <v>0.72219999999999995</v>
      </c>
      <c r="P121" s="10">
        <v>100.73</v>
      </c>
      <c r="Q121" s="11">
        <v>2.5305940568717569</v>
      </c>
      <c r="R121" s="11">
        <v>1.45525821107311</v>
      </c>
      <c r="S121" s="11">
        <v>1.6171056888751947E-2</v>
      </c>
      <c r="T121" s="11" t="s">
        <v>1115</v>
      </c>
      <c r="U121" s="11">
        <v>0.45044601725713057</v>
      </c>
      <c r="V121" s="11">
        <v>0.51817046786459353</v>
      </c>
      <c r="W121" s="11">
        <v>1.9652952253393155E-2</v>
      </c>
      <c r="X121" s="11">
        <v>1.585877420649661E-3</v>
      </c>
      <c r="Y121" s="11">
        <v>1.88099080212977E-2</v>
      </c>
      <c r="Z121" s="10">
        <v>52.432104876264795</v>
      </c>
      <c r="AA121" s="10">
        <v>45.579272233039305</v>
      </c>
      <c r="AB121" s="10">
        <v>1.9886228906958991</v>
      </c>
      <c r="AD121" s="149">
        <v>5.8621426212810501</v>
      </c>
      <c r="AE121" s="11">
        <v>0.5871616846559442</v>
      </c>
      <c r="AF121" s="11">
        <v>0.51861339675276885</v>
      </c>
    </row>
    <row r="122" spans="1:32" x14ac:dyDescent="0.25">
      <c r="A122" s="24" t="s">
        <v>814</v>
      </c>
      <c r="B122" s="7" t="s">
        <v>670</v>
      </c>
      <c r="C122" s="3" t="s">
        <v>168</v>
      </c>
      <c r="D122" s="3" t="s">
        <v>118</v>
      </c>
      <c r="E122" s="3" t="s">
        <v>113</v>
      </c>
      <c r="F122" s="7" t="s">
        <v>683</v>
      </c>
      <c r="G122" s="10">
        <v>56.17</v>
      </c>
      <c r="H122" s="10">
        <v>27.22</v>
      </c>
      <c r="I122" s="10">
        <v>0.25330000000000003</v>
      </c>
      <c r="J122" s="10" t="s">
        <v>17</v>
      </c>
      <c r="K122" s="10">
        <v>9.2899999999999991</v>
      </c>
      <c r="L122" s="10">
        <v>5.75</v>
      </c>
      <c r="M122" s="10">
        <v>0.30930000000000002</v>
      </c>
      <c r="N122" s="10">
        <v>7.2900000000000006E-2</v>
      </c>
      <c r="O122" s="10">
        <v>0.59770000000000001</v>
      </c>
      <c r="P122" s="10">
        <v>99.67</v>
      </c>
      <c r="Q122" s="11">
        <v>2.5420093226589202</v>
      </c>
      <c r="R122" s="11">
        <v>1.4518458697086092</v>
      </c>
      <c r="S122" s="11">
        <v>9.58666414866945E-3</v>
      </c>
      <c r="T122" s="11" t="s">
        <v>1115</v>
      </c>
      <c r="U122" s="11">
        <v>0.4504532146250535</v>
      </c>
      <c r="V122" s="11">
        <v>0.50453420019084672</v>
      </c>
      <c r="W122" s="11">
        <v>1.7855855922470243E-2</v>
      </c>
      <c r="X122" s="11">
        <v>1.2928240635296732E-3</v>
      </c>
      <c r="Y122" s="11">
        <v>1.5684819225333702E-2</v>
      </c>
      <c r="Z122" s="10">
        <v>51.861817351927037</v>
      </c>
      <c r="AA122" s="10">
        <v>46.302752783926607</v>
      </c>
      <c r="AB122" s="10">
        <v>1.8354298641463562</v>
      </c>
      <c r="AD122" s="149">
        <v>5.8700360705856749</v>
      </c>
      <c r="AE122" s="11">
        <v>0.59463399334936828</v>
      </c>
      <c r="AF122" s="11">
        <v>0.51468607877937855</v>
      </c>
    </row>
    <row r="123" spans="1:32" x14ac:dyDescent="0.25">
      <c r="A123" s="24" t="s">
        <v>814</v>
      </c>
      <c r="B123" s="7" t="s">
        <v>670</v>
      </c>
      <c r="C123" s="3" t="s">
        <v>168</v>
      </c>
      <c r="D123" s="3" t="s">
        <v>119</v>
      </c>
      <c r="E123" s="3" t="s">
        <v>113</v>
      </c>
      <c r="F123" s="7" t="s">
        <v>683</v>
      </c>
      <c r="G123" s="10">
        <v>56.47</v>
      </c>
      <c r="H123" s="10">
        <v>27.07</v>
      </c>
      <c r="I123" s="10">
        <v>0.26919999999999999</v>
      </c>
      <c r="J123" s="10" t="s">
        <v>17</v>
      </c>
      <c r="K123" s="10">
        <v>9.2100000000000009</v>
      </c>
      <c r="L123" s="10">
        <v>6</v>
      </c>
      <c r="M123" s="10">
        <v>0.33760000000000001</v>
      </c>
      <c r="N123" s="10">
        <v>6.7199999999999996E-2</v>
      </c>
      <c r="O123" s="10">
        <v>0.57069999999999999</v>
      </c>
      <c r="P123" s="10">
        <v>100</v>
      </c>
      <c r="Q123" s="11">
        <v>2.5483072275112839</v>
      </c>
      <c r="R123" s="11">
        <v>1.4397329080579344</v>
      </c>
      <c r="S123" s="11">
        <v>1.0159414081337297E-2</v>
      </c>
      <c r="T123" s="11" t="s">
        <v>1115</v>
      </c>
      <c r="U123" s="11">
        <v>0.44530225041686011</v>
      </c>
      <c r="V123" s="11">
        <v>0.5249709833319558</v>
      </c>
      <c r="W123" s="11">
        <v>1.9434101833611106E-2</v>
      </c>
      <c r="X123" s="11">
        <v>1.1883447585734714E-3</v>
      </c>
      <c r="Y123" s="11">
        <v>1.4933631050977572E-2</v>
      </c>
      <c r="Z123" s="10">
        <v>53.043052674053264</v>
      </c>
      <c r="AA123" s="10">
        <v>44.993326249805634</v>
      </c>
      <c r="AB123" s="10">
        <v>1.9636210761411044</v>
      </c>
      <c r="AD123" s="149">
        <v>5.8548535016067227</v>
      </c>
      <c r="AE123" s="11">
        <v>0.58101882417985018</v>
      </c>
      <c r="AF123" s="11">
        <v>0.52287314324325307</v>
      </c>
    </row>
    <row r="124" spans="1:32" x14ac:dyDescent="0.25">
      <c r="A124" s="24" t="s">
        <v>814</v>
      </c>
      <c r="B124" s="7" t="s">
        <v>670</v>
      </c>
      <c r="C124" s="3" t="s">
        <v>168</v>
      </c>
      <c r="D124" s="3" t="s">
        <v>120</v>
      </c>
      <c r="E124" s="3" t="s">
        <v>113</v>
      </c>
      <c r="F124" s="7" t="s">
        <v>683</v>
      </c>
      <c r="G124" s="10">
        <v>56.56</v>
      </c>
      <c r="H124" s="10">
        <v>27.23</v>
      </c>
      <c r="I124" s="10">
        <v>0.2863</v>
      </c>
      <c r="J124" s="10" t="s">
        <v>17</v>
      </c>
      <c r="K124" s="10">
        <v>9.19</v>
      </c>
      <c r="L124" s="10">
        <v>5.91</v>
      </c>
      <c r="M124" s="10">
        <v>0.33310000000000001</v>
      </c>
      <c r="N124" s="10">
        <v>9.7500000000000003E-2</v>
      </c>
      <c r="O124" s="10">
        <v>0.56659999999999999</v>
      </c>
      <c r="P124" s="10">
        <v>100.18</v>
      </c>
      <c r="Q124" s="11">
        <v>2.546979411698806</v>
      </c>
      <c r="R124" s="11">
        <v>1.445184691015539</v>
      </c>
      <c r="S124" s="11">
        <v>1.0781941960130411E-2</v>
      </c>
      <c r="T124" s="11" t="s">
        <v>1115</v>
      </c>
      <c r="U124" s="11">
        <v>0.44339705728043699</v>
      </c>
      <c r="V124" s="11">
        <v>0.51600459048478131</v>
      </c>
      <c r="W124" s="11">
        <v>1.9134569874824123E-2</v>
      </c>
      <c r="X124" s="11">
        <v>1.7205204262398708E-3</v>
      </c>
      <c r="Y124" s="11">
        <v>1.479504023247033E-2</v>
      </c>
      <c r="Z124" s="10">
        <v>52.732293519931339</v>
      </c>
      <c r="AA124" s="10">
        <v>45.312278614458187</v>
      </c>
      <c r="AB124" s="10">
        <v>1.955427865610472</v>
      </c>
      <c r="AD124" s="149">
        <v>5.8587213884734606</v>
      </c>
      <c r="AE124" s="11">
        <v>0.58437269586675233</v>
      </c>
      <c r="AF124" s="11">
        <v>0.52069955487207653</v>
      </c>
    </row>
    <row r="125" spans="1:32" x14ac:dyDescent="0.25">
      <c r="A125" s="24" t="s">
        <v>814</v>
      </c>
      <c r="B125" s="7" t="s">
        <v>670</v>
      </c>
      <c r="C125" s="3" t="s">
        <v>168</v>
      </c>
      <c r="D125" s="3" t="s">
        <v>121</v>
      </c>
      <c r="E125" s="3" t="s">
        <v>113</v>
      </c>
      <c r="F125" s="7" t="s">
        <v>683</v>
      </c>
      <c r="G125" s="10">
        <v>56.96</v>
      </c>
      <c r="H125" s="10">
        <v>27.06</v>
      </c>
      <c r="I125" s="10">
        <v>0.31380000000000002</v>
      </c>
      <c r="J125" s="10" t="s">
        <v>17</v>
      </c>
      <c r="K125" s="10">
        <v>8.9499999999999993</v>
      </c>
      <c r="L125" s="10">
        <v>6.33</v>
      </c>
      <c r="M125" s="10">
        <v>0.35899999999999999</v>
      </c>
      <c r="N125" s="10">
        <v>4.5900000000000003E-2</v>
      </c>
      <c r="O125" s="10">
        <v>0.5363</v>
      </c>
      <c r="P125" s="10">
        <v>100.57</v>
      </c>
      <c r="Q125" s="11">
        <v>2.5556240353369941</v>
      </c>
      <c r="R125" s="11">
        <v>1.4309170319873241</v>
      </c>
      <c r="S125" s="11">
        <v>1.1774420199347161E-2</v>
      </c>
      <c r="T125" s="11" t="s">
        <v>1115</v>
      </c>
      <c r="U125" s="11">
        <v>0.43024049064038766</v>
      </c>
      <c r="V125" s="11">
        <v>0.55065646709236438</v>
      </c>
      <c r="W125" s="11">
        <v>2.0547049623560569E-2</v>
      </c>
      <c r="X125" s="11">
        <v>8.0700988159225441E-4</v>
      </c>
      <c r="Y125" s="11">
        <v>1.3952702265735849E-2</v>
      </c>
      <c r="Z125" s="10">
        <v>54.986246165277755</v>
      </c>
      <c r="AA125" s="10">
        <v>42.962011603241699</v>
      </c>
      <c r="AB125" s="10">
        <v>2.0517422314805418</v>
      </c>
      <c r="AD125" s="149">
        <v>5.8296140568782882</v>
      </c>
      <c r="AE125" s="11">
        <v>0.55909825799316426</v>
      </c>
      <c r="AF125" s="11">
        <v>0.53679827949671044</v>
      </c>
    </row>
    <row r="126" spans="1:32" x14ac:dyDescent="0.25">
      <c r="A126" s="24" t="s">
        <v>814</v>
      </c>
      <c r="B126" s="7" t="s">
        <v>670</v>
      </c>
      <c r="C126" s="3" t="s">
        <v>168</v>
      </c>
      <c r="D126" s="3" t="s">
        <v>122</v>
      </c>
      <c r="E126" s="3" t="s">
        <v>113</v>
      </c>
      <c r="F126" s="7" t="s">
        <v>683</v>
      </c>
      <c r="G126" s="10">
        <v>56.95</v>
      </c>
      <c r="H126" s="10">
        <v>27.14</v>
      </c>
      <c r="I126" s="10">
        <v>0.26279999999999998</v>
      </c>
      <c r="J126" s="10" t="s">
        <v>17</v>
      </c>
      <c r="K126" s="10">
        <v>8.89</v>
      </c>
      <c r="L126" s="10">
        <v>6.2</v>
      </c>
      <c r="M126" s="10">
        <v>0.31830000000000003</v>
      </c>
      <c r="N126" s="10">
        <v>5.16E-2</v>
      </c>
      <c r="O126" s="10">
        <v>0.48909999999999998</v>
      </c>
      <c r="P126" s="10">
        <v>100.3</v>
      </c>
      <c r="Q126" s="11">
        <v>2.5575080235582877</v>
      </c>
      <c r="R126" s="11">
        <v>1.436457553088085</v>
      </c>
      <c r="S126" s="11">
        <v>9.869797570656735E-3</v>
      </c>
      <c r="T126" s="11" t="s">
        <v>1115</v>
      </c>
      <c r="U126" s="11">
        <v>0.42774633677308294</v>
      </c>
      <c r="V126" s="11">
        <v>0.53983994504136912</v>
      </c>
      <c r="W126" s="11">
        <v>1.8234252019101779E-2</v>
      </c>
      <c r="X126" s="11">
        <v>9.0805501603184605E-4</v>
      </c>
      <c r="Y126" s="11">
        <v>1.2736335361291458E-2</v>
      </c>
      <c r="Z126" s="10">
        <v>54.760468717576522</v>
      </c>
      <c r="AA126" s="10">
        <v>43.389878998534201</v>
      </c>
      <c r="AB126" s="10">
        <v>1.8496522838892757</v>
      </c>
      <c r="AD126" s="149">
        <v>5.8340745757746202</v>
      </c>
      <c r="AE126" s="11">
        <v>0.56379553997361953</v>
      </c>
      <c r="AF126" s="11">
        <v>0.53515005685825856</v>
      </c>
    </row>
    <row r="127" spans="1:32" x14ac:dyDescent="0.25">
      <c r="A127" s="24" t="s">
        <v>814</v>
      </c>
      <c r="B127" s="7" t="s">
        <v>670</v>
      </c>
      <c r="C127" s="3" t="s">
        <v>168</v>
      </c>
      <c r="D127" s="3" t="s">
        <v>123</v>
      </c>
      <c r="E127" s="3" t="s">
        <v>113</v>
      </c>
      <c r="F127" s="7" t="s">
        <v>683</v>
      </c>
      <c r="G127" s="10">
        <v>55.32</v>
      </c>
      <c r="H127" s="10">
        <v>27.99</v>
      </c>
      <c r="I127" s="10">
        <v>0.34910000000000002</v>
      </c>
      <c r="J127" s="10" t="s">
        <v>17</v>
      </c>
      <c r="K127" s="10">
        <v>10.19</v>
      </c>
      <c r="L127" s="10">
        <v>5.41</v>
      </c>
      <c r="M127" s="10">
        <v>0.26939999999999997</v>
      </c>
      <c r="N127" s="10">
        <v>8.9899999999999994E-2</v>
      </c>
      <c r="O127" s="10">
        <v>0.69730000000000003</v>
      </c>
      <c r="P127" s="10">
        <v>100.32</v>
      </c>
      <c r="Q127" s="11">
        <v>2.4976781317055239</v>
      </c>
      <c r="R127" s="11">
        <v>1.4894189527053001</v>
      </c>
      <c r="S127" s="11">
        <v>1.318146730691829E-2</v>
      </c>
      <c r="T127" s="11" t="s">
        <v>1115</v>
      </c>
      <c r="U127" s="11">
        <v>0.49293510203131724</v>
      </c>
      <c r="V127" s="11">
        <v>0.47358901013759702</v>
      </c>
      <c r="W127" s="11">
        <v>1.5516005656451755E-2</v>
      </c>
      <c r="X127" s="11">
        <v>1.5905714228552363E-3</v>
      </c>
      <c r="Y127" s="11">
        <v>1.8255658872886476E-2</v>
      </c>
      <c r="Z127" s="10">
        <v>48.225016630309831</v>
      </c>
      <c r="AA127" s="10">
        <v>50.195006607558447</v>
      </c>
      <c r="AB127" s="10">
        <v>1.5799767621317209</v>
      </c>
      <c r="AD127" s="149">
        <v>5.9128539845985078</v>
      </c>
      <c r="AE127" s="11">
        <v>0.63268897301324722</v>
      </c>
      <c r="AF127" s="11">
        <v>0.49066335508069303</v>
      </c>
    </row>
    <row r="128" spans="1:32" x14ac:dyDescent="0.25">
      <c r="A128" s="24" t="s">
        <v>814</v>
      </c>
      <c r="B128" s="7" t="s">
        <v>670</v>
      </c>
      <c r="C128" s="3" t="s">
        <v>168</v>
      </c>
      <c r="D128" s="3" t="s">
        <v>124</v>
      </c>
      <c r="E128" s="3" t="s">
        <v>113</v>
      </c>
      <c r="F128" s="7" t="s">
        <v>683</v>
      </c>
      <c r="G128" s="10">
        <v>57.72</v>
      </c>
      <c r="H128" s="10">
        <v>25.8</v>
      </c>
      <c r="I128" s="10">
        <v>0.2402</v>
      </c>
      <c r="J128" s="10" t="s">
        <v>17</v>
      </c>
      <c r="K128" s="10">
        <v>7.59</v>
      </c>
      <c r="L128" s="10">
        <v>6.89</v>
      </c>
      <c r="M128" s="10">
        <v>0.42309999999999998</v>
      </c>
      <c r="N128" s="10">
        <v>9.64E-2</v>
      </c>
      <c r="O128" s="10">
        <v>0.50570000000000004</v>
      </c>
      <c r="P128" s="10">
        <v>99.26</v>
      </c>
      <c r="Q128" s="11">
        <v>2.6137694511030727</v>
      </c>
      <c r="R128" s="11">
        <v>1.3769568749437446</v>
      </c>
      <c r="S128" s="11">
        <v>9.0964841358126495E-3</v>
      </c>
      <c r="T128" s="11" t="s">
        <v>1115</v>
      </c>
      <c r="U128" s="11">
        <v>0.36825104906626033</v>
      </c>
      <c r="V128" s="11">
        <v>0.60493711106804759</v>
      </c>
      <c r="W128" s="11">
        <v>2.4440608735595525E-2</v>
      </c>
      <c r="X128" s="11">
        <v>1.7106342885419067E-3</v>
      </c>
      <c r="Y128" s="11">
        <v>1.3278757985800485E-2</v>
      </c>
      <c r="Z128" s="10">
        <v>60.637496626456539</v>
      </c>
      <c r="AA128" s="10">
        <v>36.91263329178134</v>
      </c>
      <c r="AB128" s="10">
        <v>2.4498700817621191</v>
      </c>
      <c r="AD128" s="149">
        <v>5.7461079643835138</v>
      </c>
      <c r="AE128" s="11">
        <v>0.48831813764028975</v>
      </c>
      <c r="AF128" s="11">
        <v>0.58083390245685851</v>
      </c>
    </row>
    <row r="129" spans="1:32" x14ac:dyDescent="0.25">
      <c r="A129" s="24" t="s">
        <v>814</v>
      </c>
      <c r="B129" s="7" t="s">
        <v>670</v>
      </c>
      <c r="C129" s="3" t="s">
        <v>168</v>
      </c>
      <c r="D129" s="3" t="s">
        <v>125</v>
      </c>
      <c r="E129" s="3" t="s">
        <v>113</v>
      </c>
      <c r="F129" s="7" t="s">
        <v>683</v>
      </c>
      <c r="G129" s="10">
        <v>57.46</v>
      </c>
      <c r="H129" s="10">
        <v>26.48</v>
      </c>
      <c r="I129" s="10">
        <v>0.30809999999999998</v>
      </c>
      <c r="J129" s="10" t="s">
        <v>17</v>
      </c>
      <c r="K129" s="10">
        <v>8.34</v>
      </c>
      <c r="L129" s="10">
        <v>6.41</v>
      </c>
      <c r="M129" s="10">
        <v>0.39319999999999999</v>
      </c>
      <c r="N129" s="10">
        <v>9.1800000000000007E-2</v>
      </c>
      <c r="O129" s="10">
        <v>0.55589999999999995</v>
      </c>
      <c r="P129" s="10">
        <v>100.03</v>
      </c>
      <c r="Q129" s="11">
        <v>2.5861068962177414</v>
      </c>
      <c r="R129" s="11">
        <v>1.4046189036852315</v>
      </c>
      <c r="S129" s="11">
        <v>1.159663951213497E-2</v>
      </c>
      <c r="T129" s="11" t="s">
        <v>1115</v>
      </c>
      <c r="U129" s="11">
        <v>0.40216860329822907</v>
      </c>
      <c r="V129" s="11">
        <v>0.55935681146141814</v>
      </c>
      <c r="W129" s="11">
        <v>2.2574721321831512E-2</v>
      </c>
      <c r="X129" s="11">
        <v>1.6190591509445389E-3</v>
      </c>
      <c r="Y129" s="11">
        <v>1.4507783683735906E-2</v>
      </c>
      <c r="Z129" s="10">
        <v>56.83942019240876</v>
      </c>
      <c r="AA129" s="10">
        <v>40.866634253257686</v>
      </c>
      <c r="AB129" s="10">
        <v>2.2939455543335514</v>
      </c>
      <c r="AD129" s="149">
        <v>5.8028692170677427</v>
      </c>
      <c r="AE129" s="11">
        <v>0.53548940993926819</v>
      </c>
      <c r="AF129" s="11">
        <v>0.55063995699016544</v>
      </c>
    </row>
    <row r="130" spans="1:32" x14ac:dyDescent="0.25">
      <c r="A130" s="24" t="s">
        <v>814</v>
      </c>
      <c r="B130" s="7" t="s">
        <v>670</v>
      </c>
      <c r="C130" s="3" t="s">
        <v>168</v>
      </c>
      <c r="D130" s="3" t="s">
        <v>126</v>
      </c>
      <c r="E130" s="3" t="s">
        <v>113</v>
      </c>
      <c r="F130" s="7" t="s">
        <v>683</v>
      </c>
      <c r="G130" s="10">
        <v>59.01</v>
      </c>
      <c r="H130" s="10">
        <v>25.74</v>
      </c>
      <c r="I130" s="10">
        <v>0.1736</v>
      </c>
      <c r="J130" s="10" t="s">
        <v>17</v>
      </c>
      <c r="K130" s="10">
        <v>7.44</v>
      </c>
      <c r="L130" s="10">
        <v>7</v>
      </c>
      <c r="M130" s="10">
        <v>0.53069999999999995</v>
      </c>
      <c r="N130" s="10">
        <v>4.87E-2</v>
      </c>
      <c r="O130" s="10">
        <v>0.39369999999999999</v>
      </c>
      <c r="P130" s="10">
        <v>100.33</v>
      </c>
      <c r="Q130" s="11">
        <v>2.6371189067046594</v>
      </c>
      <c r="R130" s="11">
        <v>1.3557272261852253</v>
      </c>
      <c r="S130" s="11">
        <v>6.4880386245535389E-3</v>
      </c>
      <c r="T130" s="11" t="s">
        <v>1115</v>
      </c>
      <c r="U130" s="11">
        <v>0.35623640122127104</v>
      </c>
      <c r="V130" s="11">
        <v>0.60652986291808952</v>
      </c>
      <c r="W130" s="11">
        <v>3.0253889984219254E-2</v>
      </c>
      <c r="X130" s="11">
        <v>8.5284919265510035E-4</v>
      </c>
      <c r="Y130" s="11">
        <v>1.0202181823208759E-2</v>
      </c>
      <c r="Z130" s="10">
        <v>61.079310465093315</v>
      </c>
      <c r="AA130" s="10">
        <v>35.874035359904482</v>
      </c>
      <c r="AB130" s="10">
        <v>3.0466541750021925</v>
      </c>
      <c r="AD130" s="149">
        <v>5.7331909349536581</v>
      </c>
      <c r="AE130" s="11">
        <v>0.47539428918426174</v>
      </c>
      <c r="AF130" s="11">
        <v>0.5845109957908492</v>
      </c>
    </row>
    <row r="131" spans="1:32" x14ac:dyDescent="0.25">
      <c r="A131" s="24" t="s">
        <v>814</v>
      </c>
      <c r="B131" s="7" t="s">
        <v>670</v>
      </c>
      <c r="C131" s="3" t="s">
        <v>168</v>
      </c>
      <c r="D131" s="3" t="s">
        <v>127</v>
      </c>
      <c r="E131" s="3" t="s">
        <v>113</v>
      </c>
      <c r="F131" s="7" t="s">
        <v>683</v>
      </c>
      <c r="G131" s="10">
        <v>56.62</v>
      </c>
      <c r="H131" s="10">
        <v>26.89</v>
      </c>
      <c r="I131" s="10">
        <v>0.2772</v>
      </c>
      <c r="J131" s="10" t="s">
        <v>17</v>
      </c>
      <c r="K131" s="10">
        <v>8.9</v>
      </c>
      <c r="L131" s="10">
        <v>6.12</v>
      </c>
      <c r="M131" s="10">
        <v>0.29670000000000002</v>
      </c>
      <c r="N131" s="10">
        <v>5.2400000000000002E-2</v>
      </c>
      <c r="O131" s="10">
        <v>0.52029999999999998</v>
      </c>
      <c r="P131" s="10">
        <v>99.68</v>
      </c>
      <c r="Q131" s="11">
        <v>2.5592403375427275</v>
      </c>
      <c r="R131" s="11">
        <v>1.4324902903148666</v>
      </c>
      <c r="S131" s="11">
        <v>1.0478377516644674E-2</v>
      </c>
      <c r="T131" s="11" t="s">
        <v>1115</v>
      </c>
      <c r="U131" s="11">
        <v>0.4310150901396882</v>
      </c>
      <c r="V131" s="11">
        <v>0.53634307812267445</v>
      </c>
      <c r="W131" s="11">
        <v>1.7107509563545075E-2</v>
      </c>
      <c r="X131" s="11">
        <v>9.2813612770008041E-4</v>
      </c>
      <c r="Y131" s="11">
        <v>1.3636991815101737E-2</v>
      </c>
      <c r="Z131" s="10">
        <v>54.480627431027713</v>
      </c>
      <c r="AA131" s="10">
        <v>43.781626911721411</v>
      </c>
      <c r="AB131" s="10">
        <v>1.7377456572508723</v>
      </c>
      <c r="AD131" s="149">
        <v>5.8384944277620399</v>
      </c>
      <c r="AE131" s="11">
        <v>0.56805901412605908</v>
      </c>
      <c r="AF131" s="11">
        <v>0.53311838851817961</v>
      </c>
    </row>
    <row r="132" spans="1:32" x14ac:dyDescent="0.25">
      <c r="A132" s="24" t="s">
        <v>814</v>
      </c>
      <c r="B132" s="7" t="s">
        <v>670</v>
      </c>
      <c r="C132" s="3" t="s">
        <v>168</v>
      </c>
      <c r="D132" s="3" t="s">
        <v>128</v>
      </c>
      <c r="E132" s="3" t="s">
        <v>113</v>
      </c>
      <c r="F132" s="7" t="s">
        <v>683</v>
      </c>
      <c r="G132" s="10">
        <v>57.37</v>
      </c>
      <c r="H132" s="10">
        <v>26.77</v>
      </c>
      <c r="I132" s="10">
        <v>0.34810000000000002</v>
      </c>
      <c r="J132" s="10" t="s">
        <v>17</v>
      </c>
      <c r="K132" s="10">
        <v>8.85</v>
      </c>
      <c r="L132" s="10">
        <v>6.31</v>
      </c>
      <c r="M132" s="10">
        <v>0.33789999999999998</v>
      </c>
      <c r="N132" s="10">
        <v>8.7300000000000003E-2</v>
      </c>
      <c r="O132" s="10">
        <v>0.5857</v>
      </c>
      <c r="P132" s="10">
        <v>100.66</v>
      </c>
      <c r="Q132" s="11">
        <v>2.5705468181355524</v>
      </c>
      <c r="R132" s="11">
        <v>1.4136721978059026</v>
      </c>
      <c r="S132" s="11">
        <v>1.3043805060288747E-2</v>
      </c>
      <c r="T132" s="11" t="s">
        <v>1115</v>
      </c>
      <c r="U132" s="11">
        <v>0.4248593697402569</v>
      </c>
      <c r="V132" s="11">
        <v>0.54817607671083135</v>
      </c>
      <c r="W132" s="11">
        <v>1.9313318295233084E-2</v>
      </c>
      <c r="X132" s="11">
        <v>1.5328303672186663E-3</v>
      </c>
      <c r="Y132" s="11">
        <v>1.521736434924454E-2</v>
      </c>
      <c r="Z132" s="10">
        <v>55.240263925855153</v>
      </c>
      <c r="AA132" s="10">
        <v>42.813513235829511</v>
      </c>
      <c r="AB132" s="10">
        <v>1.9462228383153415</v>
      </c>
      <c r="AD132" s="149">
        <v>5.8271172342251418</v>
      </c>
      <c r="AE132" s="11">
        <v>0.55745809611052843</v>
      </c>
      <c r="AF132" s="11">
        <v>0.53866241503127688</v>
      </c>
    </row>
    <row r="133" spans="1:32" x14ac:dyDescent="0.25">
      <c r="A133" s="41" t="s">
        <v>814</v>
      </c>
      <c r="B133" s="8" t="s">
        <v>670</v>
      </c>
      <c r="C133" s="6" t="s">
        <v>168</v>
      </c>
      <c r="D133" s="6" t="s">
        <v>129</v>
      </c>
      <c r="E133" s="6" t="s">
        <v>113</v>
      </c>
      <c r="F133" s="8" t="s">
        <v>683</v>
      </c>
      <c r="G133" s="12">
        <v>57.22</v>
      </c>
      <c r="H133" s="12">
        <v>26.8</v>
      </c>
      <c r="I133" s="12">
        <v>0.25990000000000002</v>
      </c>
      <c r="J133" s="12" t="s">
        <v>17</v>
      </c>
      <c r="K133" s="12">
        <v>8.56</v>
      </c>
      <c r="L133" s="12">
        <v>6.35</v>
      </c>
      <c r="M133" s="12">
        <v>0.35449999999999998</v>
      </c>
      <c r="N133" s="12">
        <v>8.1500000000000003E-2</v>
      </c>
      <c r="O133" s="12">
        <v>0.44419999999999998</v>
      </c>
      <c r="P133" s="12">
        <v>100.08</v>
      </c>
      <c r="Q133" s="21">
        <v>2.5734308043516121</v>
      </c>
      <c r="R133" s="21">
        <v>1.4205584677227017</v>
      </c>
      <c r="S133" s="21">
        <v>9.7753097844170949E-3</v>
      </c>
      <c r="T133" s="11" t="s">
        <v>1115</v>
      </c>
      <c r="U133" s="21">
        <v>0.41247693438793703</v>
      </c>
      <c r="V133" s="21">
        <v>0.55371771465968145</v>
      </c>
      <c r="W133" s="21">
        <v>2.0338031664701862E-2</v>
      </c>
      <c r="X133" s="21">
        <v>1.4363538214487975E-3</v>
      </c>
      <c r="Y133" s="21">
        <v>1.1584218556729088E-2</v>
      </c>
      <c r="Z133" s="12">
        <v>56.127660592031553</v>
      </c>
      <c r="AA133" s="12">
        <v>41.810772461193118</v>
      </c>
      <c r="AB133" s="12">
        <v>2.0615669467753368</v>
      </c>
      <c r="AC133" s="5"/>
      <c r="AD133" s="150">
        <v>5.8144558188728439</v>
      </c>
      <c r="AE133" s="21">
        <v>0.54625043940239193</v>
      </c>
      <c r="AF133" s="21">
        <v>0.54525682963450728</v>
      </c>
    </row>
    <row r="134" spans="1:32" x14ac:dyDescent="0.25">
      <c r="A134" s="24" t="s">
        <v>814</v>
      </c>
      <c r="B134" s="7" t="s">
        <v>670</v>
      </c>
      <c r="C134" s="3" t="s">
        <v>168</v>
      </c>
      <c r="D134" s="3" t="s">
        <v>130</v>
      </c>
      <c r="E134" s="3" t="s">
        <v>113</v>
      </c>
      <c r="F134" s="7" t="s">
        <v>684</v>
      </c>
      <c r="G134" s="10">
        <v>55.27</v>
      </c>
      <c r="H134" s="10">
        <v>27.63</v>
      </c>
      <c r="I134" s="10">
        <v>0.30709999999999998</v>
      </c>
      <c r="J134" s="10" t="s">
        <v>17</v>
      </c>
      <c r="K134" s="10">
        <v>9.86</v>
      </c>
      <c r="L134" s="10">
        <v>5.6</v>
      </c>
      <c r="M134" s="10">
        <v>0.29859999999999998</v>
      </c>
      <c r="N134" s="10">
        <v>9.1700000000000004E-2</v>
      </c>
      <c r="O134" s="10">
        <v>0.81189999999999996</v>
      </c>
      <c r="P134" s="10">
        <v>99.87</v>
      </c>
      <c r="Q134" s="11">
        <v>2.5075225389331948</v>
      </c>
      <c r="R134" s="11">
        <v>1.477392680887792</v>
      </c>
      <c r="S134" s="11">
        <v>1.165184785826265E-2</v>
      </c>
      <c r="T134" s="11" t="s">
        <v>1115</v>
      </c>
      <c r="U134" s="11">
        <v>0.47928469096115139</v>
      </c>
      <c r="V134" s="11">
        <v>0.49259892363073193</v>
      </c>
      <c r="W134" s="11">
        <v>1.7281173166160266E-2</v>
      </c>
      <c r="X134" s="11">
        <v>1.6302863793937665E-3</v>
      </c>
      <c r="Y134" s="11">
        <v>2.1359027204667692E-2</v>
      </c>
      <c r="Z134" s="10">
        <v>49.799480301681029</v>
      </c>
      <c r="AA134" s="10">
        <v>48.453472757300339</v>
      </c>
      <c r="AB134" s="10">
        <v>1.747046941018624</v>
      </c>
      <c r="AD134" s="149"/>
      <c r="AE134" s="11"/>
      <c r="AF134" s="11"/>
    </row>
    <row r="135" spans="1:32" x14ac:dyDescent="0.25">
      <c r="A135" s="24" t="s">
        <v>814</v>
      </c>
      <c r="B135" s="7" t="s">
        <v>670</v>
      </c>
      <c r="C135" s="3" t="s">
        <v>168</v>
      </c>
      <c r="D135" s="3" t="s">
        <v>132</v>
      </c>
      <c r="E135" s="3" t="s">
        <v>113</v>
      </c>
      <c r="F135" s="7" t="s">
        <v>684</v>
      </c>
      <c r="G135" s="10">
        <v>55.56</v>
      </c>
      <c r="H135" s="10">
        <v>27.47</v>
      </c>
      <c r="I135" s="10">
        <v>0.25940000000000002</v>
      </c>
      <c r="J135" s="10" t="s">
        <v>17</v>
      </c>
      <c r="K135" s="10">
        <v>9.49</v>
      </c>
      <c r="L135" s="10">
        <v>5.75</v>
      </c>
      <c r="M135" s="10">
        <v>0.30070000000000002</v>
      </c>
      <c r="N135" s="10">
        <v>0.14269999999999999</v>
      </c>
      <c r="O135" s="10">
        <v>0.8206</v>
      </c>
      <c r="P135" s="10">
        <v>99.8</v>
      </c>
      <c r="Q135" s="27">
        <v>2.5202133963113331</v>
      </c>
      <c r="R135" s="27">
        <v>1.468565818350374</v>
      </c>
      <c r="S135" s="27">
        <v>9.8402166083395547E-3</v>
      </c>
      <c r="T135" s="11" t="s">
        <v>1115</v>
      </c>
      <c r="U135" s="27">
        <v>0.46121407530510117</v>
      </c>
      <c r="V135" s="27">
        <v>0.50570002383901069</v>
      </c>
      <c r="W135" s="27">
        <v>1.7399491037477881E-2</v>
      </c>
      <c r="X135" s="27">
        <v>2.5365196757420553E-3</v>
      </c>
      <c r="Y135" s="27">
        <v>2.1583910824346478E-2</v>
      </c>
      <c r="Z135" s="25">
        <v>51.375905898618889</v>
      </c>
      <c r="AA135" s="25">
        <v>46.856416482069982</v>
      </c>
      <c r="AB135" s="25">
        <v>1.7676776193111343</v>
      </c>
      <c r="AD135" s="149"/>
      <c r="AE135" s="11"/>
      <c r="AF135" s="11"/>
    </row>
    <row r="136" spans="1:32" s="4" customFormat="1" x14ac:dyDescent="0.25">
      <c r="A136" s="24" t="s">
        <v>814</v>
      </c>
      <c r="B136" s="7" t="s">
        <v>670</v>
      </c>
      <c r="C136" s="7" t="s">
        <v>168</v>
      </c>
      <c r="D136" s="7" t="s">
        <v>133</v>
      </c>
      <c r="E136" s="7" t="s">
        <v>113</v>
      </c>
      <c r="F136" s="7" t="s">
        <v>684</v>
      </c>
      <c r="G136" s="25">
        <v>55.95</v>
      </c>
      <c r="H136" s="25">
        <v>27.53</v>
      </c>
      <c r="I136" s="25">
        <v>0.24859999999999999</v>
      </c>
      <c r="J136" s="25" t="s">
        <v>17</v>
      </c>
      <c r="K136" s="25">
        <v>9.4700000000000006</v>
      </c>
      <c r="L136" s="25">
        <v>5.88</v>
      </c>
      <c r="M136" s="25">
        <v>0.28050000000000003</v>
      </c>
      <c r="N136" s="25" t="s">
        <v>357</v>
      </c>
      <c r="O136" s="25">
        <v>0.52300000000000002</v>
      </c>
      <c r="P136" s="25">
        <v>99.91</v>
      </c>
      <c r="Q136" s="11">
        <v>2.5272959479613526</v>
      </c>
      <c r="R136" s="11">
        <v>1.4656217421863784</v>
      </c>
      <c r="S136" s="11">
        <v>9.3911059991514251E-3</v>
      </c>
      <c r="T136" s="11" t="s">
        <v>1115</v>
      </c>
      <c r="U136" s="11">
        <v>0.45831835522648345</v>
      </c>
      <c r="V136" s="11">
        <v>0.51497172813947378</v>
      </c>
      <c r="W136" s="11">
        <v>1.6162811712265898E-2</v>
      </c>
      <c r="X136" s="11">
        <v>0</v>
      </c>
      <c r="Y136" s="11">
        <v>1.3698759646222136E-2</v>
      </c>
      <c r="Z136" s="10">
        <v>52.0461085819312</v>
      </c>
      <c r="AA136" s="10">
        <v>46.320381445773648</v>
      </c>
      <c r="AB136" s="10">
        <v>1.6335099722951558</v>
      </c>
      <c r="AD136" s="151"/>
      <c r="AE136" s="27"/>
      <c r="AF136" s="27"/>
    </row>
    <row r="137" spans="1:32" x14ac:dyDescent="0.25">
      <c r="A137" s="24" t="s">
        <v>814</v>
      </c>
      <c r="B137" s="7" t="s">
        <v>670</v>
      </c>
      <c r="C137" s="3" t="s">
        <v>168</v>
      </c>
      <c r="D137" s="3" t="s">
        <v>134</v>
      </c>
      <c r="E137" s="3" t="s">
        <v>113</v>
      </c>
      <c r="F137" s="7" t="s">
        <v>684</v>
      </c>
      <c r="G137" s="10">
        <v>53.04</v>
      </c>
      <c r="H137" s="10">
        <v>29.59</v>
      </c>
      <c r="I137" s="10">
        <v>0.22270000000000001</v>
      </c>
      <c r="J137" s="10" t="s">
        <v>17</v>
      </c>
      <c r="K137" s="10">
        <v>11.72</v>
      </c>
      <c r="L137" s="10">
        <v>4.54</v>
      </c>
      <c r="M137" s="10">
        <v>0.25340000000000001</v>
      </c>
      <c r="N137" s="10">
        <v>8.4599999999999995E-2</v>
      </c>
      <c r="O137" s="10">
        <v>0.56940000000000002</v>
      </c>
      <c r="P137" s="10">
        <v>100.02</v>
      </c>
      <c r="Q137" s="11">
        <v>2.4100755237601499</v>
      </c>
      <c r="R137" s="11">
        <v>1.5846442508846834</v>
      </c>
      <c r="S137" s="11">
        <v>8.4626613447956814E-3</v>
      </c>
      <c r="T137" s="11" t="s">
        <v>1115</v>
      </c>
      <c r="U137" s="11">
        <v>0.57057929741994873</v>
      </c>
      <c r="V137" s="11">
        <v>0.399975177981578</v>
      </c>
      <c r="W137" s="11">
        <v>1.4687970282582711E-2</v>
      </c>
      <c r="X137" s="11">
        <v>1.5063874313633067E-3</v>
      </c>
      <c r="Y137" s="11">
        <v>1.5002655824488098E-2</v>
      </c>
      <c r="Z137" s="10">
        <v>40.596624692093187</v>
      </c>
      <c r="AA137" s="10">
        <v>57.912577753769362</v>
      </c>
      <c r="AB137" s="10">
        <v>1.4907975541374512</v>
      </c>
      <c r="AD137" s="149"/>
      <c r="AE137" s="11"/>
      <c r="AF137" s="11"/>
    </row>
    <row r="138" spans="1:32" x14ac:dyDescent="0.25">
      <c r="A138" s="24" t="s">
        <v>814</v>
      </c>
      <c r="B138" s="7" t="s">
        <v>670</v>
      </c>
      <c r="C138" s="3" t="s">
        <v>168</v>
      </c>
      <c r="D138" s="3" t="s">
        <v>135</v>
      </c>
      <c r="E138" s="3" t="s">
        <v>113</v>
      </c>
      <c r="F138" s="7" t="s">
        <v>684</v>
      </c>
      <c r="G138" s="10">
        <v>57.54</v>
      </c>
      <c r="H138" s="10">
        <v>26.57</v>
      </c>
      <c r="I138" s="10">
        <v>0.1913</v>
      </c>
      <c r="J138" s="10" t="s">
        <v>17</v>
      </c>
      <c r="K138" s="10">
        <v>8.49</v>
      </c>
      <c r="L138" s="10">
        <v>6.36</v>
      </c>
      <c r="M138" s="10">
        <v>0.38819999999999999</v>
      </c>
      <c r="N138" s="10">
        <v>3.5099999999999999E-2</v>
      </c>
      <c r="O138" s="10">
        <v>0.34150000000000003</v>
      </c>
      <c r="P138" s="10">
        <v>99.91</v>
      </c>
      <c r="Q138" s="11">
        <v>2.5870303263013312</v>
      </c>
      <c r="R138" s="11">
        <v>1.4079359362782815</v>
      </c>
      <c r="S138" s="11">
        <v>7.1929367306645909E-3</v>
      </c>
      <c r="T138" s="11" t="s">
        <v>1115</v>
      </c>
      <c r="U138" s="11">
        <v>0.40897862823131304</v>
      </c>
      <c r="V138" s="11">
        <v>0.5544199234717927</v>
      </c>
      <c r="W138" s="11">
        <v>2.2264617123188477E-2</v>
      </c>
      <c r="X138" s="11">
        <v>6.1841207697229241E-4</v>
      </c>
      <c r="Y138" s="11">
        <v>8.9031956434737335E-3</v>
      </c>
      <c r="Z138" s="10">
        <v>56.248416396849201</v>
      </c>
      <c r="AA138" s="10">
        <v>41.49273719117614</v>
      </c>
      <c r="AB138" s="10">
        <v>2.2588464119746599</v>
      </c>
      <c r="AD138" s="149"/>
      <c r="AE138" s="11"/>
      <c r="AF138" s="11"/>
    </row>
    <row r="139" spans="1:32" x14ac:dyDescent="0.25">
      <c r="A139" s="24" t="s">
        <v>814</v>
      </c>
      <c r="B139" s="7" t="s">
        <v>670</v>
      </c>
      <c r="C139" s="3" t="s">
        <v>168</v>
      </c>
      <c r="D139" s="3" t="s">
        <v>136</v>
      </c>
      <c r="E139" s="3" t="s">
        <v>113</v>
      </c>
      <c r="F139" s="7" t="s">
        <v>684</v>
      </c>
      <c r="G139" s="10">
        <v>57.73</v>
      </c>
      <c r="H139" s="10">
        <v>26.45</v>
      </c>
      <c r="I139" s="10">
        <v>0.23549999999999999</v>
      </c>
      <c r="J139" s="10" t="s">
        <v>17</v>
      </c>
      <c r="K139" s="10">
        <v>8.39</v>
      </c>
      <c r="L139" s="10">
        <v>6.35</v>
      </c>
      <c r="M139" s="10">
        <v>0.34660000000000002</v>
      </c>
      <c r="N139" s="10">
        <v>4.99E-2</v>
      </c>
      <c r="O139" s="10">
        <v>0.46879999999999999</v>
      </c>
      <c r="P139" s="10">
        <v>100.03</v>
      </c>
      <c r="Q139" s="11">
        <v>2.5935166989915657</v>
      </c>
      <c r="R139" s="11">
        <v>1.4004668878489228</v>
      </c>
      <c r="S139" s="11">
        <v>8.8478552835836444E-3</v>
      </c>
      <c r="T139" s="11" t="s">
        <v>1115</v>
      </c>
      <c r="U139" s="11">
        <v>0.40384128345502679</v>
      </c>
      <c r="V139" s="11">
        <v>0.55310969022828005</v>
      </c>
      <c r="W139" s="11">
        <v>1.9862965460718463E-2</v>
      </c>
      <c r="X139" s="11">
        <v>8.784705778076649E-4</v>
      </c>
      <c r="Y139" s="11">
        <v>1.2212333082567608E-2</v>
      </c>
      <c r="Z139" s="10">
        <v>56.623853127338243</v>
      </c>
      <c r="AA139" s="10">
        <v>41.342702767828015</v>
      </c>
      <c r="AB139" s="10">
        <v>2.0334441048337446</v>
      </c>
      <c r="AD139" s="149"/>
      <c r="AE139" s="11"/>
      <c r="AF139" s="11"/>
    </row>
    <row r="140" spans="1:32" x14ac:dyDescent="0.25">
      <c r="A140" s="24" t="s">
        <v>814</v>
      </c>
      <c r="B140" s="7" t="s">
        <v>670</v>
      </c>
      <c r="C140" s="3" t="s">
        <v>168</v>
      </c>
      <c r="D140" s="3" t="s">
        <v>137</v>
      </c>
      <c r="E140" s="3" t="s">
        <v>113</v>
      </c>
      <c r="F140" s="7" t="s">
        <v>684</v>
      </c>
      <c r="G140" s="10">
        <v>59.4</v>
      </c>
      <c r="H140" s="10">
        <v>25.48</v>
      </c>
      <c r="I140" s="10">
        <v>0.13150000000000001</v>
      </c>
      <c r="J140" s="10" t="s">
        <v>17</v>
      </c>
      <c r="K140" s="10">
        <v>7.06</v>
      </c>
      <c r="L140" s="10">
        <v>7.27</v>
      </c>
      <c r="M140" s="10">
        <v>0.48039999999999999</v>
      </c>
      <c r="N140" s="10">
        <v>6.3600000000000004E-2</v>
      </c>
      <c r="O140" s="10">
        <v>0.29649999999999999</v>
      </c>
      <c r="P140" s="10">
        <v>100.18</v>
      </c>
      <c r="Q140" s="11">
        <v>2.6537006158515815</v>
      </c>
      <c r="R140" s="11">
        <v>1.3416047318538884</v>
      </c>
      <c r="S140" s="11">
        <v>4.9130461214227797E-3</v>
      </c>
      <c r="T140" s="11" t="s">
        <v>1115</v>
      </c>
      <c r="U140" s="11">
        <v>0.33793365284574839</v>
      </c>
      <c r="V140" s="11">
        <v>0.62972355980970085</v>
      </c>
      <c r="W140" s="11">
        <v>2.7377672048644629E-2</v>
      </c>
      <c r="X140" s="11">
        <v>1.1134270796717162E-3</v>
      </c>
      <c r="Y140" s="11">
        <v>7.680928539986703E-3</v>
      </c>
      <c r="Z140" s="10">
        <v>63.286581153078842</v>
      </c>
      <c r="AA140" s="10">
        <v>33.961990483001408</v>
      </c>
      <c r="AB140" s="10">
        <v>2.751428363919751</v>
      </c>
      <c r="AD140" s="149"/>
      <c r="AE140" s="11"/>
      <c r="AF140" s="11"/>
    </row>
    <row r="141" spans="1:32" x14ac:dyDescent="0.25">
      <c r="A141" s="24" t="s">
        <v>814</v>
      </c>
      <c r="B141" s="7" t="s">
        <v>670</v>
      </c>
      <c r="C141" s="3" t="s">
        <v>168</v>
      </c>
      <c r="D141" s="3" t="s">
        <v>138</v>
      </c>
      <c r="E141" s="3" t="s">
        <v>113</v>
      </c>
      <c r="F141" s="7" t="s">
        <v>684</v>
      </c>
      <c r="G141" s="10">
        <v>56.87</v>
      </c>
      <c r="H141" s="10">
        <v>26.94</v>
      </c>
      <c r="I141" s="10">
        <v>0.23780000000000001</v>
      </c>
      <c r="J141" s="10" t="s">
        <v>17</v>
      </c>
      <c r="K141" s="10">
        <v>9.02</v>
      </c>
      <c r="L141" s="10">
        <v>6.23</v>
      </c>
      <c r="M141" s="10">
        <v>0.32290000000000002</v>
      </c>
      <c r="N141" s="25" t="s">
        <v>357</v>
      </c>
      <c r="O141" s="10">
        <v>0.51949999999999996</v>
      </c>
      <c r="P141" s="10">
        <v>100.16</v>
      </c>
      <c r="Q141" s="11">
        <v>2.5591700302292617</v>
      </c>
      <c r="R141" s="11">
        <v>1.4288057252797586</v>
      </c>
      <c r="S141" s="11">
        <v>8.9492650605520665E-3</v>
      </c>
      <c r="T141" s="11" t="s">
        <v>1115</v>
      </c>
      <c r="U141" s="11">
        <v>0.43489429640651911</v>
      </c>
      <c r="V141" s="11">
        <v>0.54356816090864424</v>
      </c>
      <c r="W141" s="11">
        <v>1.8535828213771706E-2</v>
      </c>
      <c r="X141" s="11">
        <v>0</v>
      </c>
      <c r="Y141" s="11">
        <v>1.355579559356042E-2</v>
      </c>
      <c r="Z141" s="10">
        <v>54.520470977567065</v>
      </c>
      <c r="AA141" s="10">
        <v>43.62036552307567</v>
      </c>
      <c r="AB141" s="10">
        <v>1.859163499357267</v>
      </c>
      <c r="AD141" s="149"/>
      <c r="AE141" s="11"/>
      <c r="AF141" s="11"/>
    </row>
    <row r="142" spans="1:32" x14ac:dyDescent="0.25">
      <c r="A142" s="24" t="s">
        <v>814</v>
      </c>
      <c r="B142" s="7" t="s">
        <v>670</v>
      </c>
      <c r="C142" s="3" t="s">
        <v>168</v>
      </c>
      <c r="D142" s="3" t="s">
        <v>139</v>
      </c>
      <c r="E142" s="3" t="s">
        <v>113</v>
      </c>
      <c r="F142" s="7" t="s">
        <v>684</v>
      </c>
      <c r="G142" s="10">
        <v>59.13</v>
      </c>
      <c r="H142" s="10">
        <v>25.64</v>
      </c>
      <c r="I142" s="10">
        <v>0.1404</v>
      </c>
      <c r="J142" s="10" t="s">
        <v>17</v>
      </c>
      <c r="K142" s="10">
        <v>7.18</v>
      </c>
      <c r="L142" s="10">
        <v>7.03</v>
      </c>
      <c r="M142" s="10">
        <v>0.44009999999999999</v>
      </c>
      <c r="N142" s="25" t="s">
        <v>357</v>
      </c>
      <c r="O142" s="10">
        <v>0.31440000000000001</v>
      </c>
      <c r="P142" s="10">
        <v>99.91</v>
      </c>
      <c r="Q142" s="11">
        <v>2.6474639962800226</v>
      </c>
      <c r="R142" s="11">
        <v>1.3530064968958522</v>
      </c>
      <c r="S142" s="11">
        <v>5.2571322154129629E-3</v>
      </c>
      <c r="T142" s="11" t="s">
        <v>1115</v>
      </c>
      <c r="U142" s="11">
        <v>0.34443548638998561</v>
      </c>
      <c r="V142" s="11">
        <v>0.61027778242740094</v>
      </c>
      <c r="W142" s="11">
        <v>2.5136313842108463E-2</v>
      </c>
      <c r="X142" s="11">
        <v>0</v>
      </c>
      <c r="Y142" s="11">
        <v>8.1625953560241337E-3</v>
      </c>
      <c r="Z142" s="10">
        <v>62.282802710492852</v>
      </c>
      <c r="AA142" s="10">
        <v>35.151873561564763</v>
      </c>
      <c r="AB142" s="10">
        <v>2.5653237279423857</v>
      </c>
      <c r="AD142" s="149"/>
      <c r="AE142" s="11"/>
      <c r="AF142" s="11"/>
    </row>
    <row r="143" spans="1:32" x14ac:dyDescent="0.25">
      <c r="A143" s="24" t="s">
        <v>814</v>
      </c>
      <c r="B143" s="7" t="s">
        <v>670</v>
      </c>
      <c r="C143" s="3" t="s">
        <v>168</v>
      </c>
      <c r="D143" s="3" t="s">
        <v>140</v>
      </c>
      <c r="E143" s="3" t="s">
        <v>113</v>
      </c>
      <c r="F143" s="7" t="s">
        <v>684</v>
      </c>
      <c r="G143" s="10">
        <v>57.08</v>
      </c>
      <c r="H143" s="10">
        <v>26.53</v>
      </c>
      <c r="I143" s="10">
        <v>0.27210000000000001</v>
      </c>
      <c r="J143" s="10" t="s">
        <v>17</v>
      </c>
      <c r="K143" s="10">
        <v>9.0299999999999994</v>
      </c>
      <c r="L143" s="10">
        <v>6.15</v>
      </c>
      <c r="M143" s="10">
        <v>0.41920000000000002</v>
      </c>
      <c r="N143" s="10">
        <v>7.2900000000000006E-2</v>
      </c>
      <c r="O143" s="10">
        <v>0.48609999999999998</v>
      </c>
      <c r="P143" s="10">
        <v>100.05</v>
      </c>
      <c r="Q143" s="11">
        <v>2.5725613887345968</v>
      </c>
      <c r="R143" s="11">
        <v>1.4092197141286216</v>
      </c>
      <c r="S143" s="11">
        <v>1.025580919660299E-2</v>
      </c>
      <c r="T143" s="11" t="s">
        <v>1115</v>
      </c>
      <c r="U143" s="11">
        <v>0.43604448142827906</v>
      </c>
      <c r="V143" s="11">
        <v>0.53741149199885485</v>
      </c>
      <c r="W143" s="11">
        <v>2.4100779786124221E-2</v>
      </c>
      <c r="X143" s="11">
        <v>1.2875037262532339E-3</v>
      </c>
      <c r="Y143" s="11">
        <v>1.270372109425001E-2</v>
      </c>
      <c r="Z143" s="10">
        <v>53.872773681074641</v>
      </c>
      <c r="AA143" s="10">
        <v>43.711245502947463</v>
      </c>
      <c r="AB143" s="10">
        <v>2.4159808159778899</v>
      </c>
      <c r="AD143" s="149"/>
      <c r="AE143" s="11"/>
      <c r="AF143" s="11"/>
    </row>
    <row r="144" spans="1:32" x14ac:dyDescent="0.25">
      <c r="A144" s="24" t="s">
        <v>814</v>
      </c>
      <c r="B144" s="7" t="s">
        <v>670</v>
      </c>
      <c r="C144" s="3" t="s">
        <v>168</v>
      </c>
      <c r="D144" s="3" t="s">
        <v>141</v>
      </c>
      <c r="E144" s="3" t="s">
        <v>113</v>
      </c>
      <c r="F144" s="7" t="s">
        <v>684</v>
      </c>
      <c r="G144" s="10">
        <v>56.36</v>
      </c>
      <c r="H144" s="10">
        <v>27.18</v>
      </c>
      <c r="I144" s="10">
        <v>0.29099999999999998</v>
      </c>
      <c r="J144" s="10" t="s">
        <v>17</v>
      </c>
      <c r="K144" s="10">
        <v>9.39</v>
      </c>
      <c r="L144" s="10">
        <v>5.88</v>
      </c>
      <c r="M144" s="10">
        <v>0.27529999999999999</v>
      </c>
      <c r="N144" s="10">
        <v>5.2400000000000002E-2</v>
      </c>
      <c r="O144" s="10">
        <v>0.59540000000000004</v>
      </c>
      <c r="P144" s="10">
        <v>100.02</v>
      </c>
      <c r="Q144" s="11">
        <v>2.5427981219290441</v>
      </c>
      <c r="R144" s="11">
        <v>1.4452734591241938</v>
      </c>
      <c r="S144" s="11">
        <v>1.0979776366138623E-2</v>
      </c>
      <c r="T144" s="11" t="s">
        <v>1115</v>
      </c>
      <c r="U144" s="11">
        <v>0.45390791031026828</v>
      </c>
      <c r="V144" s="11">
        <v>0.51436128706573825</v>
      </c>
      <c r="W144" s="11">
        <v>1.584437624884704E-2</v>
      </c>
      <c r="X144" s="11">
        <v>9.2642735086647364E-4</v>
      </c>
      <c r="Y144" s="11">
        <v>1.557662177105518E-2</v>
      </c>
      <c r="Z144" s="10">
        <v>52.26645591028236</v>
      </c>
      <c r="AA144" s="10">
        <v>46.123529079916857</v>
      </c>
      <c r="AB144" s="10">
        <v>1.610015009800785</v>
      </c>
      <c r="AD144" s="149"/>
      <c r="AE144" s="11"/>
      <c r="AF144" s="11"/>
    </row>
    <row r="145" spans="1:32" x14ac:dyDescent="0.25">
      <c r="A145" s="24" t="s">
        <v>814</v>
      </c>
      <c r="B145" s="7" t="s">
        <v>670</v>
      </c>
      <c r="C145" s="3" t="s">
        <v>168</v>
      </c>
      <c r="D145" s="3" t="s">
        <v>142</v>
      </c>
      <c r="E145" s="3" t="s">
        <v>113</v>
      </c>
      <c r="F145" s="7" t="s">
        <v>684</v>
      </c>
      <c r="G145" s="10">
        <v>55.7</v>
      </c>
      <c r="H145" s="10">
        <v>27.6</v>
      </c>
      <c r="I145" s="10">
        <v>0.31509999999999999</v>
      </c>
      <c r="J145" s="10" t="s">
        <v>17</v>
      </c>
      <c r="K145" s="10">
        <v>9.7100000000000009</v>
      </c>
      <c r="L145" s="10">
        <v>5.67</v>
      </c>
      <c r="M145" s="10">
        <v>0.31159999999999999</v>
      </c>
      <c r="N145" s="10">
        <v>0.12379999999999999</v>
      </c>
      <c r="O145" s="10">
        <v>0.71699999999999997</v>
      </c>
      <c r="P145" s="10">
        <v>100.15</v>
      </c>
      <c r="Q145" s="11">
        <v>2.5172289357355453</v>
      </c>
      <c r="R145" s="11">
        <v>1.4700641262544871</v>
      </c>
      <c r="S145" s="11">
        <v>1.1909006475046465E-2</v>
      </c>
      <c r="T145" s="11" t="s">
        <v>1115</v>
      </c>
      <c r="U145" s="11">
        <v>0.47016252661454538</v>
      </c>
      <c r="V145" s="11">
        <v>0.49682178381042374</v>
      </c>
      <c r="W145" s="11">
        <v>1.7963584741795092E-2</v>
      </c>
      <c r="X145" s="11">
        <v>2.1924381401268347E-3</v>
      </c>
      <c r="Y145" s="11">
        <v>1.8789283641350345E-2</v>
      </c>
      <c r="Z145" s="10">
        <v>50.44142804389724</v>
      </c>
      <c r="AA145" s="10">
        <v>47.734761292620547</v>
      </c>
      <c r="AB145" s="10">
        <v>1.8238106634822169</v>
      </c>
      <c r="AD145" s="149"/>
      <c r="AE145" s="11"/>
      <c r="AF145" s="11"/>
    </row>
    <row r="146" spans="1:32" x14ac:dyDescent="0.25">
      <c r="A146" s="24" t="s">
        <v>814</v>
      </c>
      <c r="B146" s="7" t="s">
        <v>670</v>
      </c>
      <c r="C146" s="3" t="s">
        <v>168</v>
      </c>
      <c r="D146" s="3" t="s">
        <v>143</v>
      </c>
      <c r="E146" s="3" t="s">
        <v>113</v>
      </c>
      <c r="F146" s="7" t="s">
        <v>684</v>
      </c>
      <c r="G146" s="10">
        <v>56.48</v>
      </c>
      <c r="H146" s="10">
        <v>27.2</v>
      </c>
      <c r="I146" s="10">
        <v>0.26619999999999999</v>
      </c>
      <c r="J146" s="10" t="s">
        <v>17</v>
      </c>
      <c r="K146" s="10">
        <v>9.26</v>
      </c>
      <c r="L146" s="10">
        <v>6.07</v>
      </c>
      <c r="M146" s="10">
        <v>0.30969999999999998</v>
      </c>
      <c r="N146" s="10">
        <v>0.1004</v>
      </c>
      <c r="O146" s="10">
        <v>0.4889</v>
      </c>
      <c r="P146" s="10">
        <v>100.18</v>
      </c>
      <c r="Q146" s="11">
        <v>2.5442158274930007</v>
      </c>
      <c r="R146" s="11">
        <v>1.4440686622679937</v>
      </c>
      <c r="S146" s="11">
        <v>1.0028290846949985E-2</v>
      </c>
      <c r="T146" s="11" t="s">
        <v>1115</v>
      </c>
      <c r="U146" s="11">
        <v>0.44692177006535155</v>
      </c>
      <c r="V146" s="11">
        <v>0.53014906987088073</v>
      </c>
      <c r="W146" s="11">
        <v>1.77962502941609E-2</v>
      </c>
      <c r="X146" s="11">
        <v>1.7722792733418976E-3</v>
      </c>
      <c r="Y146" s="11">
        <v>1.27703513438453E-2</v>
      </c>
      <c r="Z146" s="10">
        <v>53.288431698761677</v>
      </c>
      <c r="AA146" s="10">
        <v>44.922761487853876</v>
      </c>
      <c r="AB146" s="10">
        <v>1.7888068133844504</v>
      </c>
      <c r="AD146" s="149"/>
      <c r="AE146" s="11"/>
      <c r="AF146" s="11"/>
    </row>
    <row r="147" spans="1:32" x14ac:dyDescent="0.25">
      <c r="A147" s="24" t="s">
        <v>814</v>
      </c>
      <c r="B147" s="7" t="s">
        <v>670</v>
      </c>
      <c r="C147" s="3" t="s">
        <v>168</v>
      </c>
      <c r="D147" s="3" t="s">
        <v>144</v>
      </c>
      <c r="E147" s="3" t="s">
        <v>113</v>
      </c>
      <c r="F147" s="7" t="s">
        <v>684</v>
      </c>
      <c r="G147" s="10">
        <v>56.15</v>
      </c>
      <c r="H147" s="10">
        <v>27.89</v>
      </c>
      <c r="I147" s="10">
        <v>0.36430000000000001</v>
      </c>
      <c r="J147" s="10" t="s">
        <v>17</v>
      </c>
      <c r="K147" s="10">
        <v>9.7200000000000006</v>
      </c>
      <c r="L147" s="10">
        <v>5.53</v>
      </c>
      <c r="M147" s="10">
        <v>0.27289999999999998</v>
      </c>
      <c r="N147" s="10">
        <v>7.7399999999999997E-2</v>
      </c>
      <c r="O147" s="10">
        <v>0.51419999999999999</v>
      </c>
      <c r="P147" s="10">
        <v>100.52</v>
      </c>
      <c r="Q147" s="11">
        <v>2.5209271068812726</v>
      </c>
      <c r="R147" s="11">
        <v>1.4757701415824473</v>
      </c>
      <c r="S147" s="11">
        <v>1.3678211250536712E-2</v>
      </c>
      <c r="T147" s="11" t="s">
        <v>1115</v>
      </c>
      <c r="U147" s="11">
        <v>0.4675607579264397</v>
      </c>
      <c r="V147" s="11">
        <v>0.48137741406561541</v>
      </c>
      <c r="W147" s="11">
        <v>1.562939262168726E-2</v>
      </c>
      <c r="X147" s="11">
        <v>1.3617289542869181E-3</v>
      </c>
      <c r="Y147" s="11">
        <v>1.3386472388868052E-2</v>
      </c>
      <c r="Z147" s="10">
        <v>49.906033721793378</v>
      </c>
      <c r="AA147" s="10">
        <v>48.473613988219967</v>
      </c>
      <c r="AB147" s="10">
        <v>1.6203522899866525</v>
      </c>
      <c r="AD147" s="149"/>
      <c r="AE147" s="11"/>
      <c r="AF147" s="11"/>
    </row>
    <row r="148" spans="1:32" x14ac:dyDescent="0.25">
      <c r="A148" s="24" t="s">
        <v>814</v>
      </c>
      <c r="B148" s="7" t="s">
        <v>670</v>
      </c>
      <c r="C148" s="3" t="s">
        <v>168</v>
      </c>
      <c r="D148" s="3" t="s">
        <v>145</v>
      </c>
      <c r="E148" s="3" t="s">
        <v>113</v>
      </c>
      <c r="F148" s="7" t="s">
        <v>684</v>
      </c>
      <c r="G148" s="10">
        <v>58.92</v>
      </c>
      <c r="H148" s="10">
        <v>25.83</v>
      </c>
      <c r="I148" s="10">
        <v>0.26100000000000001</v>
      </c>
      <c r="J148" s="10" t="s">
        <v>17</v>
      </c>
      <c r="K148" s="10">
        <v>7.53</v>
      </c>
      <c r="L148" s="10">
        <v>6.99</v>
      </c>
      <c r="M148" s="10">
        <v>0.44309999999999999</v>
      </c>
      <c r="N148" s="10">
        <v>7.4499999999999997E-2</v>
      </c>
      <c r="O148" s="10">
        <v>0.36909999999999998</v>
      </c>
      <c r="P148" s="10">
        <v>100.41</v>
      </c>
      <c r="Q148" s="11">
        <v>2.6319367377964413</v>
      </c>
      <c r="R148" s="11">
        <v>1.3598681172504068</v>
      </c>
      <c r="S148" s="11">
        <v>9.7501842665562409E-3</v>
      </c>
      <c r="T148" s="11" t="s">
        <v>1115</v>
      </c>
      <c r="U148" s="11">
        <v>0.36038685822483729</v>
      </c>
      <c r="V148" s="11">
        <v>0.60539653998886378</v>
      </c>
      <c r="W148" s="11">
        <v>2.5248901957503574E-2</v>
      </c>
      <c r="X148" s="11">
        <v>1.3040918010457665E-3</v>
      </c>
      <c r="Y148" s="11">
        <v>9.5604932658848139E-3</v>
      </c>
      <c r="Z148" s="10">
        <v>61.087468075892097</v>
      </c>
      <c r="AA148" s="10">
        <v>36.364794382844941</v>
      </c>
      <c r="AB148" s="10">
        <v>2.5477375412629564</v>
      </c>
      <c r="AD148" s="149"/>
      <c r="AE148" s="11"/>
      <c r="AF148" s="11"/>
    </row>
    <row r="149" spans="1:32" x14ac:dyDescent="0.25">
      <c r="A149" s="24" t="s">
        <v>814</v>
      </c>
      <c r="B149" s="7" t="s">
        <v>670</v>
      </c>
      <c r="C149" s="3" t="s">
        <v>168</v>
      </c>
      <c r="D149" s="3" t="s">
        <v>146</v>
      </c>
      <c r="E149" s="3" t="s">
        <v>113</v>
      </c>
      <c r="F149" s="7" t="s">
        <v>684</v>
      </c>
      <c r="G149" s="10">
        <v>55.73</v>
      </c>
      <c r="H149" s="10">
        <v>28.03</v>
      </c>
      <c r="I149" s="10">
        <v>0.1714</v>
      </c>
      <c r="J149" s="10" t="s">
        <v>17</v>
      </c>
      <c r="K149" s="10">
        <v>9.83</v>
      </c>
      <c r="L149" s="10">
        <v>5.72</v>
      </c>
      <c r="M149" s="10">
        <v>0.2833</v>
      </c>
      <c r="N149" s="10">
        <v>5.2900000000000003E-2</v>
      </c>
      <c r="O149" s="10">
        <v>0.42920000000000003</v>
      </c>
      <c r="P149" s="10">
        <v>100.26</v>
      </c>
      <c r="Q149" s="11">
        <v>2.5091681115442093</v>
      </c>
      <c r="R149" s="11">
        <v>1.4873853229940426</v>
      </c>
      <c r="S149" s="11">
        <v>6.4537352000831622E-3</v>
      </c>
      <c r="T149" s="11" t="s">
        <v>1115</v>
      </c>
      <c r="U149" s="11">
        <v>0.4741933899568897</v>
      </c>
      <c r="V149" s="11">
        <v>0.49932900724577078</v>
      </c>
      <c r="W149" s="11">
        <v>1.6271040605853777E-2</v>
      </c>
      <c r="X149" s="11">
        <v>9.3333074496342234E-4</v>
      </c>
      <c r="Y149" s="11">
        <v>1.1205312592769698E-2</v>
      </c>
      <c r="Z149" s="10">
        <v>50.447799325819652</v>
      </c>
      <c r="AA149" s="10">
        <v>47.908318225143375</v>
      </c>
      <c r="AB149" s="10">
        <v>1.6438824490369652</v>
      </c>
      <c r="AD149" s="149"/>
      <c r="AE149" s="11"/>
      <c r="AF149" s="11"/>
    </row>
    <row r="150" spans="1:32" x14ac:dyDescent="0.25">
      <c r="A150" s="24" t="s">
        <v>814</v>
      </c>
      <c r="B150" s="7" t="s">
        <v>670</v>
      </c>
      <c r="C150" s="3" t="s">
        <v>168</v>
      </c>
      <c r="D150" s="3" t="s">
        <v>147</v>
      </c>
      <c r="E150" s="3" t="s">
        <v>113</v>
      </c>
      <c r="F150" s="7" t="s">
        <v>684</v>
      </c>
      <c r="G150" s="10">
        <v>59.05</v>
      </c>
      <c r="H150" s="10">
        <v>25.34</v>
      </c>
      <c r="I150" s="10">
        <v>0.13569999999999999</v>
      </c>
      <c r="J150" s="10" t="s">
        <v>17</v>
      </c>
      <c r="K150" s="10">
        <v>7.18</v>
      </c>
      <c r="L150" s="10">
        <v>7.16</v>
      </c>
      <c r="M150" s="10">
        <v>0.48599999999999999</v>
      </c>
      <c r="N150" s="10">
        <v>8.2500000000000004E-2</v>
      </c>
      <c r="O150" s="10">
        <v>0.42420000000000002</v>
      </c>
      <c r="P150" s="10">
        <v>99.86</v>
      </c>
      <c r="Q150" s="11">
        <v>2.6504533564039736</v>
      </c>
      <c r="R150" s="11">
        <v>1.3404991774023365</v>
      </c>
      <c r="S150" s="11">
        <v>5.093774553457127E-3</v>
      </c>
      <c r="T150" s="11" t="s">
        <v>1115</v>
      </c>
      <c r="U150" s="11">
        <v>0.34529156522839072</v>
      </c>
      <c r="V150" s="11">
        <v>0.62310801394170734</v>
      </c>
      <c r="W150" s="11">
        <v>2.7826883574184703E-2</v>
      </c>
      <c r="X150" s="11">
        <v>1.4510868151686176E-3</v>
      </c>
      <c r="Y150" s="11">
        <v>1.1040645733585833E-2</v>
      </c>
      <c r="Z150" s="10">
        <v>62.546824165385608</v>
      </c>
      <c r="AA150" s="10">
        <v>34.659947124594922</v>
      </c>
      <c r="AB150" s="10">
        <v>2.7932287100194673</v>
      </c>
      <c r="AD150" s="149"/>
      <c r="AE150" s="11"/>
      <c r="AF150" s="11"/>
    </row>
    <row r="151" spans="1:32" x14ac:dyDescent="0.25">
      <c r="A151" s="24" t="s">
        <v>814</v>
      </c>
      <c r="B151" s="7" t="s">
        <v>670</v>
      </c>
      <c r="C151" s="3" t="s">
        <v>168</v>
      </c>
      <c r="D151" s="3" t="s">
        <v>148</v>
      </c>
      <c r="E151" s="3" t="s">
        <v>113</v>
      </c>
      <c r="F151" s="7" t="s">
        <v>684</v>
      </c>
      <c r="G151" s="10">
        <v>57.68</v>
      </c>
      <c r="H151" s="10">
        <v>26.43</v>
      </c>
      <c r="I151" s="10">
        <v>0.13070000000000001</v>
      </c>
      <c r="J151" s="10" t="s">
        <v>17</v>
      </c>
      <c r="K151" s="10">
        <v>8.32</v>
      </c>
      <c r="L151" s="10">
        <v>6.49</v>
      </c>
      <c r="M151" s="10">
        <v>0.40799999999999997</v>
      </c>
      <c r="N151" s="10">
        <v>7.5800000000000006E-2</v>
      </c>
      <c r="O151" s="10">
        <v>0.38069999999999998</v>
      </c>
      <c r="P151" s="10">
        <v>99.92</v>
      </c>
      <c r="Q151" s="11">
        <v>2.5936598948694294</v>
      </c>
      <c r="R151" s="11">
        <v>1.4006983451895638</v>
      </c>
      <c r="S151" s="11">
        <v>4.9149937578293629E-3</v>
      </c>
      <c r="T151" s="11" t="s">
        <v>1115</v>
      </c>
      <c r="U151" s="11">
        <v>0.40084120844891802</v>
      </c>
      <c r="V151" s="11">
        <v>0.56582550866498416</v>
      </c>
      <c r="W151" s="11">
        <v>2.3403239441292474E-2</v>
      </c>
      <c r="X151" s="11">
        <v>1.3356607512519437E-3</v>
      </c>
      <c r="Y151" s="11">
        <v>9.9264554656594076E-3</v>
      </c>
      <c r="Z151" s="10">
        <v>57.150053379429089</v>
      </c>
      <c r="AA151" s="10">
        <v>40.486150074039926</v>
      </c>
      <c r="AB151" s="10">
        <v>2.3637965465309807</v>
      </c>
      <c r="AD151" s="149"/>
      <c r="AE151" s="11"/>
      <c r="AF151" s="11"/>
    </row>
    <row r="152" spans="1:32" x14ac:dyDescent="0.25">
      <c r="A152" s="24" t="s">
        <v>814</v>
      </c>
      <c r="B152" s="7" t="s">
        <v>670</v>
      </c>
      <c r="C152" s="3" t="s">
        <v>168</v>
      </c>
      <c r="D152" s="3" t="s">
        <v>149</v>
      </c>
      <c r="E152" s="3" t="s">
        <v>113</v>
      </c>
      <c r="F152" s="7" t="s">
        <v>684</v>
      </c>
      <c r="G152" s="10">
        <v>59.48</v>
      </c>
      <c r="H152" s="10">
        <v>25.14</v>
      </c>
      <c r="I152" s="10">
        <v>9.2600000000000002E-2</v>
      </c>
      <c r="J152" s="10" t="s">
        <v>17</v>
      </c>
      <c r="K152" s="10">
        <v>6.94</v>
      </c>
      <c r="L152" s="10">
        <v>7.36</v>
      </c>
      <c r="M152" s="10">
        <v>0.50419999999999998</v>
      </c>
      <c r="N152" s="10">
        <v>5.6000000000000001E-2</v>
      </c>
      <c r="O152" s="10">
        <v>0.32150000000000001</v>
      </c>
      <c r="P152" s="10">
        <v>99.89</v>
      </c>
      <c r="Q152" s="11">
        <v>2.6645394199642847</v>
      </c>
      <c r="R152" s="11">
        <v>1.3273215351028056</v>
      </c>
      <c r="S152" s="11">
        <v>3.4691396650264341E-3</v>
      </c>
      <c r="T152" s="11" t="s">
        <v>1115</v>
      </c>
      <c r="U152" s="11">
        <v>0.33309792077428024</v>
      </c>
      <c r="V152" s="11">
        <v>0.63926224394058306</v>
      </c>
      <c r="W152" s="11">
        <v>2.8812574725547772E-2</v>
      </c>
      <c r="X152" s="11">
        <v>9.830563221643765E-4</v>
      </c>
      <c r="Y152" s="11">
        <v>8.3513313226853125E-3</v>
      </c>
      <c r="Z152" s="10">
        <v>63.851343405323654</v>
      </c>
      <c r="AA152" s="10">
        <v>33.270774128394642</v>
      </c>
      <c r="AB152" s="10">
        <v>2.8778824662817013</v>
      </c>
      <c r="AD152" s="149"/>
      <c r="AE152" s="11"/>
      <c r="AF152" s="11"/>
    </row>
    <row r="153" spans="1:32" x14ac:dyDescent="0.25">
      <c r="A153" s="24" t="s">
        <v>814</v>
      </c>
      <c r="B153" s="7" t="s">
        <v>670</v>
      </c>
      <c r="C153" s="3" t="s">
        <v>168</v>
      </c>
      <c r="D153" s="3" t="s">
        <v>150</v>
      </c>
      <c r="E153" s="3" t="s">
        <v>113</v>
      </c>
      <c r="F153" s="7" t="s">
        <v>684</v>
      </c>
      <c r="G153" s="10">
        <v>57.27</v>
      </c>
      <c r="H153" s="10">
        <v>26.73</v>
      </c>
      <c r="I153" s="10">
        <v>0.2555</v>
      </c>
      <c r="J153" s="10" t="s">
        <v>17</v>
      </c>
      <c r="K153" s="10">
        <v>8.7100000000000009</v>
      </c>
      <c r="L153" s="10">
        <v>6.17</v>
      </c>
      <c r="M153" s="10">
        <v>0.31780000000000003</v>
      </c>
      <c r="N153" s="10">
        <v>7.4999999999999997E-2</v>
      </c>
      <c r="O153" s="10">
        <v>0.49009999999999998</v>
      </c>
      <c r="P153" s="10">
        <v>100.02</v>
      </c>
      <c r="Q153" s="11">
        <v>2.5762668965672706</v>
      </c>
      <c r="R153" s="11">
        <v>1.4171711617851979</v>
      </c>
      <c r="S153" s="11">
        <v>9.6120093045070944E-3</v>
      </c>
      <c r="T153" s="11" t="s">
        <v>1115</v>
      </c>
      <c r="U153" s="11">
        <v>0.41980063050541838</v>
      </c>
      <c r="V153" s="11">
        <v>0.53814447370229956</v>
      </c>
      <c r="W153" s="11">
        <v>1.8236672575909628E-2</v>
      </c>
      <c r="X153" s="11">
        <v>1.3220994272867739E-3</v>
      </c>
      <c r="Y153" s="11">
        <v>1.278415181134584E-2</v>
      </c>
      <c r="Z153" s="10">
        <v>55.127486140481416</v>
      </c>
      <c r="AA153" s="10">
        <v>43.004350264414732</v>
      </c>
      <c r="AB153" s="10">
        <v>1.8681635951038469</v>
      </c>
      <c r="AD153" s="149"/>
      <c r="AE153" s="11"/>
      <c r="AF153" s="11"/>
    </row>
    <row r="154" spans="1:32" x14ac:dyDescent="0.25">
      <c r="A154" s="24" t="s">
        <v>814</v>
      </c>
      <c r="B154" s="7" t="s">
        <v>670</v>
      </c>
      <c r="C154" s="3" t="s">
        <v>168</v>
      </c>
      <c r="D154" s="3" t="s">
        <v>151</v>
      </c>
      <c r="E154" s="3" t="s">
        <v>113</v>
      </c>
      <c r="F154" s="7" t="s">
        <v>684</v>
      </c>
      <c r="G154" s="10">
        <v>56.26</v>
      </c>
      <c r="H154" s="10">
        <v>27.51</v>
      </c>
      <c r="I154" s="10">
        <v>0.29980000000000001</v>
      </c>
      <c r="J154" s="10" t="s">
        <v>17</v>
      </c>
      <c r="K154" s="10">
        <v>9.57</v>
      </c>
      <c r="L154" s="10">
        <v>5.8</v>
      </c>
      <c r="M154" s="10">
        <v>0.27489999999999998</v>
      </c>
      <c r="N154" s="10">
        <v>6.0499999999999998E-2</v>
      </c>
      <c r="O154" s="10">
        <v>0.52869999999999995</v>
      </c>
      <c r="P154" s="10">
        <v>100.29</v>
      </c>
      <c r="Q154" s="11">
        <v>2.5315718645136873</v>
      </c>
      <c r="R154" s="11">
        <v>1.4589513169208872</v>
      </c>
      <c r="S154" s="11">
        <v>1.1281887612473278E-2</v>
      </c>
      <c r="T154" s="11" t="s">
        <v>1115</v>
      </c>
      <c r="U154" s="11">
        <v>0.46138527689539488</v>
      </c>
      <c r="V154" s="11">
        <v>0.50602104226167721</v>
      </c>
      <c r="W154" s="11">
        <v>1.5779502634586624E-2</v>
      </c>
      <c r="X154" s="11">
        <v>1.0668051187505113E-3</v>
      </c>
      <c r="Y154" s="11">
        <v>1.3795053516545018E-2</v>
      </c>
      <c r="Z154" s="10">
        <v>51.467487736911771</v>
      </c>
      <c r="AA154" s="10">
        <v>46.927576320680956</v>
      </c>
      <c r="AB154" s="10">
        <v>1.6049359424072704</v>
      </c>
      <c r="AD154" s="149"/>
      <c r="AE154" s="11"/>
      <c r="AF154" s="11"/>
    </row>
    <row r="155" spans="1:32" x14ac:dyDescent="0.25">
      <c r="A155" s="24" t="s">
        <v>814</v>
      </c>
      <c r="B155" s="7" t="s">
        <v>670</v>
      </c>
      <c r="C155" s="3" t="s">
        <v>168</v>
      </c>
      <c r="D155" s="3" t="s">
        <v>152</v>
      </c>
      <c r="E155" s="3" t="s">
        <v>113</v>
      </c>
      <c r="F155" s="7" t="s">
        <v>684</v>
      </c>
      <c r="G155" s="10">
        <v>56.48</v>
      </c>
      <c r="H155" s="10">
        <v>27.11</v>
      </c>
      <c r="I155" s="10">
        <v>0.1968</v>
      </c>
      <c r="J155" s="10" t="s">
        <v>17</v>
      </c>
      <c r="K155" s="10">
        <v>9.2100000000000009</v>
      </c>
      <c r="L155" s="10">
        <v>6.17</v>
      </c>
      <c r="M155" s="10">
        <v>0.32340000000000002</v>
      </c>
      <c r="N155" s="10">
        <v>6.4500000000000002E-2</v>
      </c>
      <c r="O155" s="10">
        <v>0.41049999999999998</v>
      </c>
      <c r="P155" s="10">
        <v>99.98</v>
      </c>
      <c r="Q155" s="11">
        <v>2.5474370170759966</v>
      </c>
      <c r="R155" s="11">
        <v>1.4411127557915633</v>
      </c>
      <c r="S155" s="11">
        <v>7.4232394441332275E-3</v>
      </c>
      <c r="T155" s="11" t="s">
        <v>1115</v>
      </c>
      <c r="U155" s="11">
        <v>0.4450713705306642</v>
      </c>
      <c r="V155" s="11">
        <v>0.5395652627886004</v>
      </c>
      <c r="W155" s="11">
        <v>1.8607019840426682E-2</v>
      </c>
      <c r="X155" s="11">
        <v>1.1400073872498714E-3</v>
      </c>
      <c r="Y155" s="11">
        <v>1.0736073484099953E-2</v>
      </c>
      <c r="Z155" s="10">
        <v>53.782075878501978</v>
      </c>
      <c r="AA155" s="10">
        <v>44.363238095643354</v>
      </c>
      <c r="AB155" s="10">
        <v>1.8546860258546694</v>
      </c>
      <c r="AD155" s="149"/>
      <c r="AE155" s="11"/>
      <c r="AF155" s="11"/>
    </row>
    <row r="156" spans="1:32" x14ac:dyDescent="0.25">
      <c r="A156" s="24" t="s">
        <v>814</v>
      </c>
      <c r="B156" s="7" t="s">
        <v>670</v>
      </c>
      <c r="C156" s="3" t="s">
        <v>168</v>
      </c>
      <c r="D156" s="3" t="s">
        <v>153</v>
      </c>
      <c r="E156" s="3" t="s">
        <v>113</v>
      </c>
      <c r="F156" s="7" t="s">
        <v>684</v>
      </c>
      <c r="G156" s="10">
        <v>56.9</v>
      </c>
      <c r="H156" s="10">
        <v>27.13</v>
      </c>
      <c r="I156" s="10">
        <v>0.22819999999999999</v>
      </c>
      <c r="J156" s="10" t="s">
        <v>17</v>
      </c>
      <c r="K156" s="10">
        <v>9.24</v>
      </c>
      <c r="L156" s="10">
        <v>6.06</v>
      </c>
      <c r="M156" s="10">
        <v>0.33079999999999998</v>
      </c>
      <c r="N156" s="10">
        <v>4.3200000000000002E-2</v>
      </c>
      <c r="O156" s="10">
        <v>0.40010000000000001</v>
      </c>
      <c r="P156" s="10">
        <v>100.33</v>
      </c>
      <c r="Q156" s="11">
        <v>2.5546067603973124</v>
      </c>
      <c r="R156" s="11">
        <v>1.4355597129959907</v>
      </c>
      <c r="S156" s="11">
        <v>8.5681495642272749E-3</v>
      </c>
      <c r="T156" s="11" t="s">
        <v>1115</v>
      </c>
      <c r="U156" s="11">
        <v>0.44447263058052933</v>
      </c>
      <c r="V156" s="11">
        <v>0.52751457759721943</v>
      </c>
      <c r="W156" s="11">
        <v>1.8945467634352058E-2</v>
      </c>
      <c r="X156" s="11">
        <v>7.6003697583636935E-4</v>
      </c>
      <c r="Y156" s="11">
        <v>1.0416069975007512E-2</v>
      </c>
      <c r="Z156" s="10">
        <v>53.23414904699802</v>
      </c>
      <c r="AA156" s="10">
        <v>44.853968531845005</v>
      </c>
      <c r="AB156" s="10">
        <v>1.9118824211569818</v>
      </c>
      <c r="AD156" s="149"/>
      <c r="AE156" s="11"/>
      <c r="AF156" s="11"/>
    </row>
    <row r="157" spans="1:32" x14ac:dyDescent="0.25">
      <c r="A157" s="24" t="s">
        <v>814</v>
      </c>
      <c r="B157" s="7" t="s">
        <v>670</v>
      </c>
      <c r="C157" s="3" t="s">
        <v>168</v>
      </c>
      <c r="D157" s="3" t="s">
        <v>154</v>
      </c>
      <c r="E157" s="3" t="s">
        <v>113</v>
      </c>
      <c r="F157" s="7" t="s">
        <v>684</v>
      </c>
      <c r="G157" s="10">
        <v>54.74</v>
      </c>
      <c r="H157" s="10">
        <v>28.16</v>
      </c>
      <c r="I157" s="10">
        <v>0.24279999999999999</v>
      </c>
      <c r="J157" s="10" t="s">
        <v>17</v>
      </c>
      <c r="K157" s="10">
        <v>10.47</v>
      </c>
      <c r="L157" s="10">
        <v>5.4</v>
      </c>
      <c r="M157" s="10">
        <v>0.27079999999999999</v>
      </c>
      <c r="N157" s="25" t="s">
        <v>357</v>
      </c>
      <c r="O157" s="10">
        <v>0.49419999999999997</v>
      </c>
      <c r="P157" s="10">
        <v>99.8</v>
      </c>
      <c r="Q157" s="11">
        <v>2.4828436732392696</v>
      </c>
      <c r="R157" s="11">
        <v>1.5053480033563371</v>
      </c>
      <c r="S157" s="11">
        <v>9.2098567108260965E-3</v>
      </c>
      <c r="T157" s="11" t="s">
        <v>1115</v>
      </c>
      <c r="U157" s="11">
        <v>0.50880635394330254</v>
      </c>
      <c r="V157" s="11">
        <v>0.47488493613157423</v>
      </c>
      <c r="W157" s="11">
        <v>1.5668278443083411E-2</v>
      </c>
      <c r="X157" s="11">
        <v>0</v>
      </c>
      <c r="Y157" s="11">
        <v>1.2997830545497132E-2</v>
      </c>
      <c r="Z157" s="10">
        <v>47.518926229507528</v>
      </c>
      <c r="AA157" s="10">
        <v>50.913241837255541</v>
      </c>
      <c r="AB157" s="10">
        <v>1.5678319332369333</v>
      </c>
      <c r="AD157" s="149"/>
      <c r="AE157" s="11"/>
      <c r="AF157" s="11"/>
    </row>
    <row r="158" spans="1:32" x14ac:dyDescent="0.25">
      <c r="A158" s="24" t="s">
        <v>814</v>
      </c>
      <c r="B158" s="7" t="s">
        <v>670</v>
      </c>
      <c r="C158" s="3" t="s">
        <v>168</v>
      </c>
      <c r="D158" s="3" t="s">
        <v>155</v>
      </c>
      <c r="E158" s="3" t="s">
        <v>113</v>
      </c>
      <c r="F158" s="7" t="s">
        <v>684</v>
      </c>
      <c r="G158" s="10">
        <v>54.37</v>
      </c>
      <c r="H158" s="10">
        <v>28.74</v>
      </c>
      <c r="I158" s="10">
        <v>0.24110000000000001</v>
      </c>
      <c r="J158" s="10" t="s">
        <v>17</v>
      </c>
      <c r="K158" s="10">
        <v>11.05</v>
      </c>
      <c r="L158" s="10">
        <v>5.17</v>
      </c>
      <c r="M158" s="10">
        <v>0.2253</v>
      </c>
      <c r="N158" s="10">
        <v>6.6100000000000006E-2</v>
      </c>
      <c r="O158" s="10">
        <v>0.4002</v>
      </c>
      <c r="P158" s="10">
        <v>100.26</v>
      </c>
      <c r="Q158" s="11">
        <v>2.4573570321785132</v>
      </c>
      <c r="R158" s="11">
        <v>1.5309301230521621</v>
      </c>
      <c r="S158" s="11">
        <v>9.1130918102358856E-3</v>
      </c>
      <c r="T158" s="11" t="s">
        <v>1115</v>
      </c>
      <c r="U158" s="11">
        <v>0.53509693911222445</v>
      </c>
      <c r="V158" s="11">
        <v>0.45305353253888703</v>
      </c>
      <c r="W158" s="11">
        <v>1.2989671159360011E-2</v>
      </c>
      <c r="X158" s="11">
        <v>1.1707106532409537E-3</v>
      </c>
      <c r="Y158" s="11">
        <v>1.0488407639906109E-2</v>
      </c>
      <c r="Z158" s="10">
        <v>45.253757507619575</v>
      </c>
      <c r="AA158" s="10">
        <v>53.448754697825059</v>
      </c>
      <c r="AB158" s="10">
        <v>1.297487794555364</v>
      </c>
      <c r="AD158" s="149"/>
      <c r="AE158" s="11"/>
      <c r="AF158" s="11"/>
    </row>
    <row r="159" spans="1:32" x14ac:dyDescent="0.25">
      <c r="A159" s="24" t="s">
        <v>814</v>
      </c>
      <c r="B159" s="7" t="s">
        <v>670</v>
      </c>
      <c r="C159" s="3" t="s">
        <v>168</v>
      </c>
      <c r="D159" s="3" t="s">
        <v>156</v>
      </c>
      <c r="E159" s="3" t="s">
        <v>113</v>
      </c>
      <c r="F159" s="7" t="s">
        <v>684</v>
      </c>
      <c r="G159" s="10">
        <v>52.98</v>
      </c>
      <c r="H159" s="10">
        <v>29.46</v>
      </c>
      <c r="I159" s="10">
        <v>0.32179999999999997</v>
      </c>
      <c r="J159" s="10" t="s">
        <v>17</v>
      </c>
      <c r="K159" s="10">
        <v>11.91</v>
      </c>
      <c r="L159" s="10">
        <v>4.5599999999999996</v>
      </c>
      <c r="M159" s="10">
        <v>0.20330000000000001</v>
      </c>
      <c r="N159" s="10">
        <v>8.8800000000000004E-2</v>
      </c>
      <c r="O159" s="10">
        <v>0.42959999999999998</v>
      </c>
      <c r="P159" s="10">
        <v>99.95</v>
      </c>
      <c r="Q159" s="11">
        <v>2.4094753782565079</v>
      </c>
      <c r="R159" s="11">
        <v>1.5790757304852991</v>
      </c>
      <c r="S159" s="11">
        <v>1.2239288912389687E-2</v>
      </c>
      <c r="T159" s="11" t="s">
        <v>1115</v>
      </c>
      <c r="U159" s="11">
        <v>0.58034141157879093</v>
      </c>
      <c r="V159" s="11">
        <v>0.40209199969834025</v>
      </c>
      <c r="W159" s="11">
        <v>1.1794402790820479E-2</v>
      </c>
      <c r="X159" s="11">
        <v>1.5825691234966697E-3</v>
      </c>
      <c r="Y159" s="11">
        <v>1.1329176899777136E-2</v>
      </c>
      <c r="Z159" s="10">
        <v>40.442642421474119</v>
      </c>
      <c r="AA159" s="10">
        <v>58.371069825967155</v>
      </c>
      <c r="AB159" s="10">
        <v>1.1862877525587288</v>
      </c>
      <c r="AD159" s="149"/>
      <c r="AE159" s="11"/>
      <c r="AF159" s="11"/>
    </row>
    <row r="160" spans="1:32" x14ac:dyDescent="0.25">
      <c r="A160" s="24" t="s">
        <v>814</v>
      </c>
      <c r="B160" s="7" t="s">
        <v>670</v>
      </c>
      <c r="C160" s="3" t="s">
        <v>168</v>
      </c>
      <c r="D160" s="3" t="s">
        <v>157</v>
      </c>
      <c r="E160" s="3" t="s">
        <v>113</v>
      </c>
      <c r="F160" s="7" t="s">
        <v>684</v>
      </c>
      <c r="G160" s="10">
        <v>55.78</v>
      </c>
      <c r="H160" s="10">
        <v>27.65</v>
      </c>
      <c r="I160" s="10">
        <v>0.27510000000000001</v>
      </c>
      <c r="J160" s="10" t="s">
        <v>17</v>
      </c>
      <c r="K160" s="10">
        <v>9.7799999999999994</v>
      </c>
      <c r="L160" s="10">
        <v>5.69</v>
      </c>
      <c r="M160" s="10">
        <v>0.31259999999999999</v>
      </c>
      <c r="N160" s="10">
        <v>0.11</v>
      </c>
      <c r="O160" s="10">
        <v>0.3891</v>
      </c>
      <c r="P160" s="10">
        <v>99.98</v>
      </c>
      <c r="Q160" s="11">
        <v>2.5192159489468127</v>
      </c>
      <c r="R160" s="11">
        <v>1.4717759444206102</v>
      </c>
      <c r="S160" s="11">
        <v>1.0390515286291079E-2</v>
      </c>
      <c r="T160" s="11" t="s">
        <v>1115</v>
      </c>
      <c r="U160" s="11">
        <v>0.47324605621309379</v>
      </c>
      <c r="V160" s="11">
        <v>0.49825217629948121</v>
      </c>
      <c r="W160" s="11">
        <v>1.800959301988516E-2</v>
      </c>
      <c r="X160" s="11">
        <v>1.9467884278373333E-3</v>
      </c>
      <c r="Y160" s="11">
        <v>1.0189940888553663E-2</v>
      </c>
      <c r="Z160" s="10">
        <v>50.353535711692693</v>
      </c>
      <c r="AA160" s="10">
        <v>47.826408644968247</v>
      </c>
      <c r="AB160" s="10">
        <v>1.82005564333906</v>
      </c>
      <c r="AD160" s="149"/>
      <c r="AE160" s="11"/>
      <c r="AF160" s="11"/>
    </row>
    <row r="161" spans="1:32" x14ac:dyDescent="0.25">
      <c r="A161" s="24" t="s">
        <v>814</v>
      </c>
      <c r="B161" s="7" t="s">
        <v>670</v>
      </c>
      <c r="C161" s="3" t="s">
        <v>168</v>
      </c>
      <c r="D161" s="3" t="s">
        <v>158</v>
      </c>
      <c r="E161" s="3" t="s">
        <v>113</v>
      </c>
      <c r="F161" s="7" t="s">
        <v>684</v>
      </c>
      <c r="G161" s="10">
        <v>61.01</v>
      </c>
      <c r="H161" s="10">
        <v>24.12</v>
      </c>
      <c r="I161" s="10">
        <v>0.21920000000000001</v>
      </c>
      <c r="J161" s="10" t="s">
        <v>17</v>
      </c>
      <c r="K161" s="10">
        <v>6.15</v>
      </c>
      <c r="L161" s="10">
        <v>7.59</v>
      </c>
      <c r="M161" s="10">
        <v>0.62309999999999999</v>
      </c>
      <c r="N161" s="10">
        <v>8.8599999999999998E-2</v>
      </c>
      <c r="O161" s="10">
        <v>0.32719999999999999</v>
      </c>
      <c r="P161" s="10">
        <v>100.13</v>
      </c>
      <c r="Q161" s="11">
        <v>2.7204185847014055</v>
      </c>
      <c r="R161" s="11">
        <v>1.2675692323022949</v>
      </c>
      <c r="S161" s="11">
        <v>8.1740043773783199E-3</v>
      </c>
      <c r="T161" s="11" t="s">
        <v>1115</v>
      </c>
      <c r="U161" s="11">
        <v>0.29381305261096902</v>
      </c>
      <c r="V161" s="11">
        <v>0.6561853570002536</v>
      </c>
      <c r="W161" s="11">
        <v>3.544218574088305E-2</v>
      </c>
      <c r="X161" s="11">
        <v>1.5481306669463913E-3</v>
      </c>
      <c r="Y161" s="11">
        <v>8.4600231178858162E-3</v>
      </c>
      <c r="Z161" s="10">
        <v>66.588017592860922</v>
      </c>
      <c r="AA161" s="10">
        <v>29.815399730512148</v>
      </c>
      <c r="AB161" s="10">
        <v>3.5965826766269235</v>
      </c>
      <c r="AD161" s="149"/>
      <c r="AE161" s="11"/>
      <c r="AF161" s="11"/>
    </row>
    <row r="162" spans="1:32" x14ac:dyDescent="0.25">
      <c r="A162" s="24" t="s">
        <v>814</v>
      </c>
      <c r="B162" s="7" t="s">
        <v>670</v>
      </c>
      <c r="C162" s="3" t="s">
        <v>168</v>
      </c>
      <c r="D162" s="3" t="s">
        <v>159</v>
      </c>
      <c r="E162" s="3" t="s">
        <v>113</v>
      </c>
      <c r="F162" s="7" t="s">
        <v>684</v>
      </c>
      <c r="G162" s="10">
        <v>59.03</v>
      </c>
      <c r="H162" s="10">
        <v>25.49</v>
      </c>
      <c r="I162" s="10">
        <v>0.2165</v>
      </c>
      <c r="J162" s="10" t="s">
        <v>17</v>
      </c>
      <c r="K162" s="10">
        <v>7.33</v>
      </c>
      <c r="L162" s="10">
        <v>6.91</v>
      </c>
      <c r="M162" s="10">
        <v>0.4849</v>
      </c>
      <c r="N162" s="10">
        <v>5.6000000000000001E-2</v>
      </c>
      <c r="O162" s="10">
        <v>0.37190000000000001</v>
      </c>
      <c r="P162" s="10">
        <v>99.89</v>
      </c>
      <c r="Q162" s="11">
        <v>2.6470354380174079</v>
      </c>
      <c r="R162" s="11">
        <v>1.3471516435519348</v>
      </c>
      <c r="S162" s="11">
        <v>8.1190362620701933E-3</v>
      </c>
      <c r="T162" s="11" t="s">
        <v>1115</v>
      </c>
      <c r="U162" s="11">
        <v>0.35216987930788896</v>
      </c>
      <c r="V162" s="11">
        <v>0.60077945209907713</v>
      </c>
      <c r="W162" s="11">
        <v>2.7737492280626271E-2</v>
      </c>
      <c r="X162" s="11">
        <v>9.8404324183487806E-4</v>
      </c>
      <c r="Y162" s="11">
        <v>9.6702276356353742E-3</v>
      </c>
      <c r="Z162" s="10">
        <v>61.261091470569355</v>
      </c>
      <c r="AA162" s="10">
        <v>35.910534413387431</v>
      </c>
      <c r="AB162" s="10">
        <v>2.8283741160432196</v>
      </c>
      <c r="AD162" s="149"/>
      <c r="AE162" s="11"/>
      <c r="AF162" s="11"/>
    </row>
    <row r="163" spans="1:32" x14ac:dyDescent="0.25">
      <c r="A163" s="24" t="s">
        <v>814</v>
      </c>
      <c r="B163" s="7" t="s">
        <v>670</v>
      </c>
      <c r="C163" s="3" t="s">
        <v>168</v>
      </c>
      <c r="D163" s="3" t="s">
        <v>160</v>
      </c>
      <c r="E163" s="3" t="s">
        <v>113</v>
      </c>
      <c r="F163" s="7" t="s">
        <v>684</v>
      </c>
      <c r="G163" s="10">
        <v>53.73</v>
      </c>
      <c r="H163" s="10">
        <v>29.2</v>
      </c>
      <c r="I163" s="10">
        <v>0.30020000000000002</v>
      </c>
      <c r="J163" s="10" t="s">
        <v>17</v>
      </c>
      <c r="K163" s="10">
        <v>11.67</v>
      </c>
      <c r="L163" s="10">
        <v>4.79</v>
      </c>
      <c r="M163" s="10">
        <v>0.21970000000000001</v>
      </c>
      <c r="N163" s="10">
        <v>4.6699999999999998E-2</v>
      </c>
      <c r="O163" s="10">
        <v>0.58279999999999998</v>
      </c>
      <c r="P163" s="10">
        <v>100.53</v>
      </c>
      <c r="Q163" s="11">
        <v>2.4287980391614479</v>
      </c>
      <c r="R163" s="11">
        <v>1.5556686216190883</v>
      </c>
      <c r="S163" s="11">
        <v>1.1348667160099697E-2</v>
      </c>
      <c r="T163" s="11" t="s">
        <v>1115</v>
      </c>
      <c r="U163" s="11">
        <v>0.56520589206690086</v>
      </c>
      <c r="V163" s="11">
        <v>0.41981710278027734</v>
      </c>
      <c r="W163" s="11">
        <v>1.2668717672850268E-2</v>
      </c>
      <c r="X163" s="11">
        <v>8.2723828823568347E-4</v>
      </c>
      <c r="Y163" s="11">
        <v>1.5276281506671457E-2</v>
      </c>
      <c r="Z163" s="10">
        <v>42.078840338352478</v>
      </c>
      <c r="AA163" s="10">
        <v>56.651356824371177</v>
      </c>
      <c r="AB163" s="10">
        <v>1.2698028372763439</v>
      </c>
      <c r="AD163" s="149"/>
      <c r="AE163" s="11"/>
      <c r="AF163" s="11"/>
    </row>
    <row r="164" spans="1:32" x14ac:dyDescent="0.25">
      <c r="A164" s="24" t="s">
        <v>814</v>
      </c>
      <c r="B164" s="7" t="s">
        <v>670</v>
      </c>
      <c r="C164" s="3" t="s">
        <v>168</v>
      </c>
      <c r="D164" s="3" t="s">
        <v>161</v>
      </c>
      <c r="E164" s="3" t="s">
        <v>113</v>
      </c>
      <c r="F164" s="7" t="s">
        <v>684</v>
      </c>
      <c r="G164" s="10">
        <v>55.79</v>
      </c>
      <c r="H164" s="10">
        <v>27.62</v>
      </c>
      <c r="I164" s="10">
        <v>0.26029999999999998</v>
      </c>
      <c r="J164" s="10" t="s">
        <v>17</v>
      </c>
      <c r="K164" s="10">
        <v>9.74</v>
      </c>
      <c r="L164" s="10">
        <v>5.81</v>
      </c>
      <c r="M164" s="10">
        <v>0.26929999999999998</v>
      </c>
      <c r="N164" s="10">
        <v>5.6300000000000003E-2</v>
      </c>
      <c r="O164" s="10">
        <v>0.62870000000000004</v>
      </c>
      <c r="P164" s="10">
        <v>100.19</v>
      </c>
      <c r="Q164" s="11">
        <v>2.5179854247928781</v>
      </c>
      <c r="R164" s="11">
        <v>1.4691975727357023</v>
      </c>
      <c r="S164" s="11">
        <v>9.8249562831814116E-3</v>
      </c>
      <c r="T164" s="11" t="s">
        <v>1115</v>
      </c>
      <c r="U164" s="11">
        <v>0.47099583733643879</v>
      </c>
      <c r="V164" s="11">
        <v>0.50842047682206182</v>
      </c>
      <c r="W164" s="11">
        <v>1.5504624109979491E-2</v>
      </c>
      <c r="X164" s="11">
        <v>9.9573650452790957E-4</v>
      </c>
      <c r="Y164" s="11">
        <v>1.6453710720522659E-2</v>
      </c>
      <c r="Z164" s="10">
        <v>51.101595842067219</v>
      </c>
      <c r="AA164" s="10">
        <v>47.340026651378032</v>
      </c>
      <c r="AB164" s="10">
        <v>1.5583775065547527</v>
      </c>
      <c r="AD164" s="149"/>
      <c r="AE164" s="11"/>
      <c r="AF164" s="11"/>
    </row>
    <row r="165" spans="1:32" x14ac:dyDescent="0.25">
      <c r="A165" s="24" t="s">
        <v>814</v>
      </c>
      <c r="B165" s="7" t="s">
        <v>670</v>
      </c>
      <c r="C165" s="3" t="s">
        <v>168</v>
      </c>
      <c r="D165" s="3" t="s">
        <v>162</v>
      </c>
      <c r="E165" s="3" t="s">
        <v>113</v>
      </c>
      <c r="F165" s="7" t="s">
        <v>684</v>
      </c>
      <c r="G165" s="10">
        <v>57.46</v>
      </c>
      <c r="H165" s="10">
        <v>26.37</v>
      </c>
      <c r="I165" s="10">
        <v>0.26319999999999999</v>
      </c>
      <c r="J165" s="10" t="s">
        <v>17</v>
      </c>
      <c r="K165" s="10">
        <v>8.25</v>
      </c>
      <c r="L165" s="10">
        <v>6.43</v>
      </c>
      <c r="M165" s="10">
        <v>0.34489999999999998</v>
      </c>
      <c r="N165" s="10">
        <v>9.7600000000000006E-2</v>
      </c>
      <c r="O165" s="10">
        <v>0.53439999999999999</v>
      </c>
      <c r="P165" s="10">
        <v>99.76</v>
      </c>
      <c r="Q165" s="11">
        <v>2.5912099581147845</v>
      </c>
      <c r="R165" s="11">
        <v>1.4015441712814019</v>
      </c>
      <c r="S165" s="11">
        <v>9.9261875188802993E-3</v>
      </c>
      <c r="T165" s="11" t="s">
        <v>1115</v>
      </c>
      <c r="U165" s="11">
        <v>0.39861367380500312</v>
      </c>
      <c r="V165" s="11">
        <v>0.56220927493410922</v>
      </c>
      <c r="W165" s="11">
        <v>1.9840755926427211E-2</v>
      </c>
      <c r="X165" s="11">
        <v>1.7247493252273206E-3</v>
      </c>
      <c r="Y165" s="11">
        <v>1.3974200768947134E-2</v>
      </c>
      <c r="Z165" s="10">
        <v>57.329466998664294</v>
      </c>
      <c r="AA165" s="10">
        <v>40.647336279357091</v>
      </c>
      <c r="AB165" s="10">
        <v>2.023196721978612</v>
      </c>
      <c r="AD165" s="149"/>
      <c r="AE165" s="11"/>
      <c r="AF165" s="11"/>
    </row>
    <row r="166" spans="1:32" x14ac:dyDescent="0.25">
      <c r="A166" s="24" t="s">
        <v>814</v>
      </c>
      <c r="B166" s="7" t="s">
        <v>670</v>
      </c>
      <c r="C166" s="3" t="s">
        <v>168</v>
      </c>
      <c r="D166" s="3" t="s">
        <v>163</v>
      </c>
      <c r="E166" s="3" t="s">
        <v>113</v>
      </c>
      <c r="F166" s="7" t="s">
        <v>684</v>
      </c>
      <c r="G166" s="10">
        <v>57.88</v>
      </c>
      <c r="H166" s="10">
        <v>26.59</v>
      </c>
      <c r="I166" s="10">
        <v>0.27900000000000003</v>
      </c>
      <c r="J166" s="10" t="s">
        <v>17</v>
      </c>
      <c r="K166" s="10">
        <v>8.2200000000000006</v>
      </c>
      <c r="L166" s="10">
        <v>6.65</v>
      </c>
      <c r="M166" s="10">
        <v>0.36609999999999998</v>
      </c>
      <c r="N166" s="10">
        <v>9.2100000000000001E-2</v>
      </c>
      <c r="O166" s="10">
        <v>0.5373</v>
      </c>
      <c r="P166" s="10">
        <v>100.61</v>
      </c>
      <c r="Q166" s="11">
        <v>2.5891867350749451</v>
      </c>
      <c r="R166" s="11">
        <v>1.4018865392173305</v>
      </c>
      <c r="S166" s="11">
        <v>1.0437552242285333E-2</v>
      </c>
      <c r="T166" s="11" t="s">
        <v>1115</v>
      </c>
      <c r="U166" s="11">
        <v>0.39397433392752795</v>
      </c>
      <c r="V166" s="11">
        <v>0.57677515817663738</v>
      </c>
      <c r="W166" s="11">
        <v>2.0891163004702576E-2</v>
      </c>
      <c r="X166" s="11">
        <v>1.6144837004302649E-3</v>
      </c>
      <c r="Y166" s="11">
        <v>1.3937190563201205E-2</v>
      </c>
      <c r="Z166" s="10">
        <v>58.163726467357854</v>
      </c>
      <c r="AA166" s="10">
        <v>39.729546373255062</v>
      </c>
      <c r="AB166" s="10">
        <v>2.1067271593870895</v>
      </c>
      <c r="AD166" s="149"/>
      <c r="AE166" s="11"/>
      <c r="AF166" s="11"/>
    </row>
    <row r="167" spans="1:32" x14ac:dyDescent="0.25">
      <c r="A167" s="41" t="s">
        <v>814</v>
      </c>
      <c r="B167" s="8" t="s">
        <v>670</v>
      </c>
      <c r="C167" s="6" t="s">
        <v>168</v>
      </c>
      <c r="D167" s="6" t="s">
        <v>164</v>
      </c>
      <c r="E167" s="6" t="s">
        <v>113</v>
      </c>
      <c r="F167" s="8" t="s">
        <v>684</v>
      </c>
      <c r="G167" s="12">
        <v>55.12</v>
      </c>
      <c r="H167" s="12">
        <v>28.05</v>
      </c>
      <c r="I167" s="12">
        <v>0.30080000000000001</v>
      </c>
      <c r="J167" s="12" t="s">
        <v>17</v>
      </c>
      <c r="K167" s="12">
        <v>9.99</v>
      </c>
      <c r="L167" s="12">
        <v>5.5</v>
      </c>
      <c r="M167" s="12">
        <v>0.27510000000000001</v>
      </c>
      <c r="N167" s="12">
        <v>7.6700000000000004E-2</v>
      </c>
      <c r="O167" s="12">
        <v>0.57210000000000005</v>
      </c>
      <c r="P167" s="12">
        <v>99.9</v>
      </c>
      <c r="Q167" s="21">
        <v>2.4961920877926458</v>
      </c>
      <c r="R167" s="21">
        <v>1.4971362858408732</v>
      </c>
      <c r="S167" s="21">
        <v>1.139216412972795E-2</v>
      </c>
      <c r="T167" s="11" t="s">
        <v>1115</v>
      </c>
      <c r="U167" s="21">
        <v>0.48472513814116314</v>
      </c>
      <c r="V167" s="21">
        <v>0.48292705172396611</v>
      </c>
      <c r="W167" s="21">
        <v>1.5892324407020625E-2</v>
      </c>
      <c r="X167" s="21">
        <v>1.3611417054725655E-3</v>
      </c>
      <c r="Y167" s="21">
        <v>1.5023263611541424E-2</v>
      </c>
      <c r="Z167" s="12">
        <v>49.100680723266038</v>
      </c>
      <c r="AA167" s="12">
        <v>49.283497707256608</v>
      </c>
      <c r="AB167" s="12">
        <v>1.6158215694773495</v>
      </c>
      <c r="AC167" s="5"/>
      <c r="AD167" s="150"/>
      <c r="AE167" s="21"/>
      <c r="AF167" s="21"/>
    </row>
    <row r="168" spans="1:32" x14ac:dyDescent="0.25">
      <c r="A168" s="24" t="s">
        <v>814</v>
      </c>
      <c r="B168" s="7" t="s">
        <v>670</v>
      </c>
      <c r="C168" s="3" t="s">
        <v>238</v>
      </c>
      <c r="D168" s="3" t="s">
        <v>169</v>
      </c>
      <c r="E168" s="3" t="s">
        <v>113</v>
      </c>
      <c r="F168" s="7" t="s">
        <v>683</v>
      </c>
      <c r="G168" s="10">
        <v>56.98</v>
      </c>
      <c r="H168" s="10">
        <v>26.93</v>
      </c>
      <c r="I168" s="10">
        <v>0.24199999999999999</v>
      </c>
      <c r="J168" s="10">
        <v>2.12E-2</v>
      </c>
      <c r="K168" s="10">
        <v>8.3800000000000008</v>
      </c>
      <c r="L168" s="10">
        <v>6.32</v>
      </c>
      <c r="M168" s="10">
        <v>0.37319999999999998</v>
      </c>
      <c r="N168" s="10">
        <v>5.7000000000000002E-2</v>
      </c>
      <c r="O168" s="10">
        <v>0.55569999999999997</v>
      </c>
      <c r="P168" s="10">
        <v>99.86</v>
      </c>
      <c r="Q168" s="11">
        <v>2.5682462687098635</v>
      </c>
      <c r="R168" s="11">
        <v>1.4305737499633444</v>
      </c>
      <c r="S168" s="11">
        <v>9.1219816639932366E-3</v>
      </c>
      <c r="T168" s="11">
        <v>1.4242519424900277E-3</v>
      </c>
      <c r="U168" s="11">
        <v>0.40468723064441381</v>
      </c>
      <c r="V168" s="11">
        <v>0.55230802041043203</v>
      </c>
      <c r="W168" s="11">
        <v>2.1457735808574751E-2</v>
      </c>
      <c r="X168" s="11">
        <v>1.0067653507422436E-3</v>
      </c>
      <c r="Y168" s="11">
        <v>1.4523729924113193E-2</v>
      </c>
      <c r="Z168" s="10">
        <v>56.447067751404091</v>
      </c>
      <c r="AA168" s="10">
        <v>41.359905491392084</v>
      </c>
      <c r="AB168" s="10">
        <v>2.1930267572038158</v>
      </c>
      <c r="AD168" s="149">
        <v>5.8090729974221187</v>
      </c>
      <c r="AE168" s="11">
        <v>0.54113657361213452</v>
      </c>
      <c r="AF168" s="11">
        <v>0.5476620996601308</v>
      </c>
    </row>
    <row r="169" spans="1:32" x14ac:dyDescent="0.25">
      <c r="A169" s="24" t="s">
        <v>814</v>
      </c>
      <c r="B169" s="7" t="s">
        <v>670</v>
      </c>
      <c r="C169" s="3" t="s">
        <v>238</v>
      </c>
      <c r="D169" s="3" t="s">
        <v>170</v>
      </c>
      <c r="E169" s="3" t="s">
        <v>113</v>
      </c>
      <c r="F169" s="7" t="s">
        <v>683</v>
      </c>
      <c r="G169" s="10">
        <v>56.53</v>
      </c>
      <c r="H169" s="10">
        <v>26.6</v>
      </c>
      <c r="I169" s="10">
        <v>0.24610000000000001</v>
      </c>
      <c r="J169" s="10">
        <v>1.2500000000000001E-2</v>
      </c>
      <c r="K169" s="10">
        <v>8.6</v>
      </c>
      <c r="L169" s="10">
        <v>6.26</v>
      </c>
      <c r="M169" s="10">
        <v>0.35659999999999997</v>
      </c>
      <c r="N169" s="10">
        <v>6.0299999999999999E-2</v>
      </c>
      <c r="O169" s="10">
        <v>0.52539999999999998</v>
      </c>
      <c r="P169" s="10">
        <v>99.18</v>
      </c>
      <c r="Q169" s="11">
        <v>2.5673790405159864</v>
      </c>
      <c r="R169" s="11">
        <v>1.4238109218520181</v>
      </c>
      <c r="S169" s="11">
        <v>9.3472149021401416E-3</v>
      </c>
      <c r="T169" s="11" t="s">
        <v>1115</v>
      </c>
      <c r="U169" s="11">
        <v>0.41847615690632445</v>
      </c>
      <c r="V169" s="11">
        <v>0.55123322951477727</v>
      </c>
      <c r="W169" s="11">
        <v>2.065952740658555E-2</v>
      </c>
      <c r="X169" s="11">
        <v>1.0731674748482951E-3</v>
      </c>
      <c r="Y169" s="11">
        <v>1.3836448185495148E-2</v>
      </c>
      <c r="Z169" s="10">
        <v>55.659383268029906</v>
      </c>
      <c r="AA169" s="10">
        <v>42.254573125579192</v>
      </c>
      <c r="AB169" s="10">
        <v>2.0860436063909082</v>
      </c>
      <c r="AD169" s="149">
        <v>5.8205075715471377</v>
      </c>
      <c r="AE169" s="11">
        <v>0.55123915539145263</v>
      </c>
      <c r="AF169" s="11">
        <v>0.54176094792337337</v>
      </c>
    </row>
    <row r="170" spans="1:32" x14ac:dyDescent="0.25">
      <c r="A170" s="24" t="s">
        <v>814</v>
      </c>
      <c r="B170" s="7" t="s">
        <v>670</v>
      </c>
      <c r="C170" s="3" t="s">
        <v>238</v>
      </c>
      <c r="D170" s="3" t="s">
        <v>171</v>
      </c>
      <c r="E170" s="3" t="s">
        <v>113</v>
      </c>
      <c r="F170" s="7" t="s">
        <v>683</v>
      </c>
      <c r="G170" s="10">
        <v>55.75</v>
      </c>
      <c r="H170" s="10">
        <v>27.14</v>
      </c>
      <c r="I170" s="10">
        <v>0.26910000000000001</v>
      </c>
      <c r="J170" s="10">
        <v>1.4200000000000001E-2</v>
      </c>
      <c r="K170" s="10">
        <v>9.23</v>
      </c>
      <c r="L170" s="10">
        <v>6.06</v>
      </c>
      <c r="M170" s="10">
        <v>0.32300000000000001</v>
      </c>
      <c r="N170" s="10">
        <v>7.0699999999999999E-2</v>
      </c>
      <c r="O170" s="10">
        <v>0.56469999999999998</v>
      </c>
      <c r="P170" s="10">
        <v>99.43</v>
      </c>
      <c r="Q170" s="11">
        <v>2.5333499728683813</v>
      </c>
      <c r="R170" s="11">
        <v>1.4535160749700211</v>
      </c>
      <c r="S170" s="11">
        <v>1.0226419974381257E-2</v>
      </c>
      <c r="T170" s="11">
        <v>9.6177924614151912E-4</v>
      </c>
      <c r="U170" s="11">
        <v>0.44937952504646989</v>
      </c>
      <c r="V170" s="11">
        <v>0.53391607082642012</v>
      </c>
      <c r="W170" s="11">
        <v>1.8723234582932402E-2</v>
      </c>
      <c r="X170" s="11">
        <v>1.2589512572075486E-3</v>
      </c>
      <c r="Y170" s="11">
        <v>1.4879613579330042E-2</v>
      </c>
      <c r="Z170" s="10">
        <v>53.284035648665359</v>
      </c>
      <c r="AA170" s="10">
        <v>44.847413181052225</v>
      </c>
      <c r="AB170" s="10">
        <v>1.8685511702824116</v>
      </c>
      <c r="AD170" s="149">
        <v>5.8525551918570908</v>
      </c>
      <c r="AE170" s="11">
        <v>0.5794764927939029</v>
      </c>
      <c r="AF170" s="11">
        <v>0.52456858895004488</v>
      </c>
    </row>
    <row r="171" spans="1:32" x14ac:dyDescent="0.25">
      <c r="A171" s="24" t="s">
        <v>814</v>
      </c>
      <c r="B171" s="7" t="s">
        <v>670</v>
      </c>
      <c r="C171" s="3" t="s">
        <v>238</v>
      </c>
      <c r="D171" s="3" t="s">
        <v>172</v>
      </c>
      <c r="E171" s="3" t="s">
        <v>113</v>
      </c>
      <c r="F171" s="7" t="s">
        <v>683</v>
      </c>
      <c r="G171" s="10">
        <v>56.72</v>
      </c>
      <c r="H171" s="10">
        <v>26.45</v>
      </c>
      <c r="I171" s="10">
        <v>0.2447</v>
      </c>
      <c r="J171" s="10">
        <v>1.8100000000000002E-2</v>
      </c>
      <c r="K171" s="10">
        <v>8.58</v>
      </c>
      <c r="L171" s="10">
        <v>6.37</v>
      </c>
      <c r="M171" s="10">
        <v>0.32229999999999998</v>
      </c>
      <c r="N171" s="10">
        <v>0.1105</v>
      </c>
      <c r="O171" s="10">
        <v>0.54710000000000003</v>
      </c>
      <c r="P171" s="10">
        <v>99.37</v>
      </c>
      <c r="Q171" s="11">
        <v>2.5728301079286329</v>
      </c>
      <c r="R171" s="11">
        <v>1.4140352662751667</v>
      </c>
      <c r="S171" s="11">
        <v>9.2825749503787271E-3</v>
      </c>
      <c r="T171" s="11">
        <v>1.22374294374927E-3</v>
      </c>
      <c r="U171" s="11">
        <v>0.41698788418399557</v>
      </c>
      <c r="V171" s="11">
        <v>0.56022743151179266</v>
      </c>
      <c r="W171" s="11">
        <v>1.8649329857674122E-2</v>
      </c>
      <c r="X171" s="11">
        <v>1.9641576773512656E-3</v>
      </c>
      <c r="Y171" s="11">
        <v>1.4390144289775949E-2</v>
      </c>
      <c r="Z171" s="10">
        <v>56.255379083212688</v>
      </c>
      <c r="AA171" s="10">
        <v>41.871943747159548</v>
      </c>
      <c r="AB171" s="10">
        <v>1.872677169627762</v>
      </c>
      <c r="AD171" s="149">
        <v>5.8142625521764018</v>
      </c>
      <c r="AE171" s="11">
        <v>0.54694072009467831</v>
      </c>
      <c r="AF171" s="11">
        <v>0.54621657246875133</v>
      </c>
    </row>
    <row r="172" spans="1:32" x14ac:dyDescent="0.25">
      <c r="A172" s="24" t="s">
        <v>814</v>
      </c>
      <c r="B172" s="7" t="s">
        <v>670</v>
      </c>
      <c r="C172" s="3" t="s">
        <v>238</v>
      </c>
      <c r="D172" s="3" t="s">
        <v>173</v>
      </c>
      <c r="E172" s="3" t="s">
        <v>113</v>
      </c>
      <c r="F172" s="7" t="s">
        <v>683</v>
      </c>
      <c r="G172" s="10">
        <v>57.13</v>
      </c>
      <c r="H172" s="10">
        <v>26.25</v>
      </c>
      <c r="I172" s="10">
        <v>0.2697</v>
      </c>
      <c r="J172" s="10">
        <v>1.04E-2</v>
      </c>
      <c r="K172" s="10">
        <v>8.1199999999999992</v>
      </c>
      <c r="L172" s="10">
        <v>6.47</v>
      </c>
      <c r="M172" s="10">
        <v>0.37530000000000002</v>
      </c>
      <c r="N172" s="10">
        <v>8.5800000000000001E-2</v>
      </c>
      <c r="O172" s="10">
        <v>0.47689999999999999</v>
      </c>
      <c r="P172" s="10">
        <v>99.18</v>
      </c>
      <c r="Q172" s="11">
        <v>2.5904970861751484</v>
      </c>
      <c r="R172" s="11">
        <v>1.4028391232594577</v>
      </c>
      <c r="S172" s="11">
        <v>1.0227263337391159E-2</v>
      </c>
      <c r="T172" s="11">
        <v>7.0289258518179548E-4</v>
      </c>
      <c r="U172" s="11">
        <v>0.39449015997745901</v>
      </c>
      <c r="V172" s="11">
        <v>0.56881784867636431</v>
      </c>
      <c r="W172" s="11">
        <v>2.170828358679408E-2</v>
      </c>
      <c r="X172" s="11">
        <v>1.524562929913988E-3</v>
      </c>
      <c r="Y172" s="11">
        <v>1.2539197798990312E-2</v>
      </c>
      <c r="Z172" s="10">
        <v>57.747049785590235</v>
      </c>
      <c r="AA172" s="10">
        <v>40.049100008296506</v>
      </c>
      <c r="AB172" s="10">
        <v>2.2038502061132643</v>
      </c>
      <c r="AD172" s="149">
        <v>5.7909903283739155</v>
      </c>
      <c r="AE172" s="11">
        <v>0.52601094542707194</v>
      </c>
      <c r="AF172" s="11">
        <v>0.55762822449187355</v>
      </c>
    </row>
    <row r="173" spans="1:32" x14ac:dyDescent="0.25">
      <c r="A173" s="24" t="s">
        <v>814</v>
      </c>
      <c r="B173" s="7" t="s">
        <v>670</v>
      </c>
      <c r="C173" s="3" t="s">
        <v>238</v>
      </c>
      <c r="D173" s="3" t="s">
        <v>174</v>
      </c>
      <c r="E173" s="3" t="s">
        <v>113</v>
      </c>
      <c r="F173" s="7" t="s">
        <v>683</v>
      </c>
      <c r="G173" s="10">
        <v>56.17</v>
      </c>
      <c r="H173" s="10">
        <v>26.97</v>
      </c>
      <c r="I173" s="10">
        <v>0.25009999999999999</v>
      </c>
      <c r="J173" s="10">
        <v>1.72E-2</v>
      </c>
      <c r="K173" s="10">
        <v>8.8800000000000008</v>
      </c>
      <c r="L173" s="10">
        <v>6.15</v>
      </c>
      <c r="M173" s="10">
        <v>0.33329999999999999</v>
      </c>
      <c r="N173" s="10">
        <v>7.1900000000000006E-2</v>
      </c>
      <c r="O173" s="10">
        <v>0.5776</v>
      </c>
      <c r="P173" s="10">
        <v>99.42</v>
      </c>
      <c r="Q173" s="11">
        <v>2.5487462762768613</v>
      </c>
      <c r="R173" s="11">
        <v>1.4423239141749249</v>
      </c>
      <c r="S173" s="11">
        <v>9.4906395666708981E-3</v>
      </c>
      <c r="T173" s="11">
        <v>1.163288315545571E-3</v>
      </c>
      <c r="U173" s="11">
        <v>0.43171427347193153</v>
      </c>
      <c r="V173" s="11">
        <v>0.54106239043118309</v>
      </c>
      <c r="W173" s="11">
        <v>1.9292367755692107E-2</v>
      </c>
      <c r="X173" s="11">
        <v>1.2784691549833161E-3</v>
      </c>
      <c r="Y173" s="11">
        <v>1.5197526581320725E-2</v>
      </c>
      <c r="Z173" s="10">
        <v>54.53878441568628</v>
      </c>
      <c r="AA173" s="10">
        <v>43.51655577334936</v>
      </c>
      <c r="AB173" s="10">
        <v>1.9446598109643602</v>
      </c>
      <c r="AD173" s="149">
        <v>5.8362043784338002</v>
      </c>
      <c r="AE173" s="11">
        <v>0.56517809716171308</v>
      </c>
      <c r="AF173" s="11">
        <v>0.5335395940873654</v>
      </c>
    </row>
    <row r="174" spans="1:32" x14ac:dyDescent="0.25">
      <c r="A174" s="24" t="s">
        <v>814</v>
      </c>
      <c r="B174" s="7" t="s">
        <v>670</v>
      </c>
      <c r="C174" s="3" t="s">
        <v>238</v>
      </c>
      <c r="D174" s="3" t="s">
        <v>175</v>
      </c>
      <c r="E174" s="3" t="s">
        <v>113</v>
      </c>
      <c r="F174" s="7" t="s">
        <v>683</v>
      </c>
      <c r="G174" s="10">
        <v>56.91</v>
      </c>
      <c r="H174" s="10">
        <v>26.66</v>
      </c>
      <c r="I174" s="10">
        <v>0.29909999999999998</v>
      </c>
      <c r="J174" s="10">
        <v>1.78E-2</v>
      </c>
      <c r="K174" s="10">
        <v>8.49</v>
      </c>
      <c r="L174" s="10">
        <v>6.39</v>
      </c>
      <c r="M174" s="10">
        <v>0.39839999999999998</v>
      </c>
      <c r="N174" s="10">
        <v>9.6799999999999997E-2</v>
      </c>
      <c r="O174" s="10">
        <v>0.60929999999999995</v>
      </c>
      <c r="P174" s="10">
        <v>99.86</v>
      </c>
      <c r="Q174" s="11">
        <v>2.5698137058139547</v>
      </c>
      <c r="R174" s="11">
        <v>1.4188382173508522</v>
      </c>
      <c r="S174" s="11">
        <v>1.1295073894670977E-2</v>
      </c>
      <c r="T174" s="11">
        <v>1.1980358011324153E-3</v>
      </c>
      <c r="U174" s="11">
        <v>0.41075419464759388</v>
      </c>
      <c r="V174" s="11">
        <v>0.55945346025354636</v>
      </c>
      <c r="W174" s="11">
        <v>2.2948823356333529E-2</v>
      </c>
      <c r="X174" s="11">
        <v>1.7128825950428496E-3</v>
      </c>
      <c r="Y174" s="11">
        <v>1.595393360243157E-2</v>
      </c>
      <c r="Z174" s="10">
        <v>56.330847404341171</v>
      </c>
      <c r="AA174" s="10">
        <v>41.358456964231443</v>
      </c>
      <c r="AB174" s="10">
        <v>2.3106956314273868</v>
      </c>
      <c r="AD174" s="149">
        <v>5.8096860010100873</v>
      </c>
      <c r="AE174" s="11">
        <v>0.54112007013124275</v>
      </c>
      <c r="AF174" s="11">
        <v>0.54678495136249317</v>
      </c>
    </row>
    <row r="175" spans="1:32" x14ac:dyDescent="0.25">
      <c r="A175" s="24" t="s">
        <v>814</v>
      </c>
      <c r="B175" s="7" t="s">
        <v>670</v>
      </c>
      <c r="C175" s="3" t="s">
        <v>238</v>
      </c>
      <c r="D175" s="3" t="s">
        <v>176</v>
      </c>
      <c r="E175" s="3" t="s">
        <v>113</v>
      </c>
      <c r="F175" s="7" t="s">
        <v>683</v>
      </c>
      <c r="G175" s="10">
        <v>56.62</v>
      </c>
      <c r="H175" s="10">
        <v>26.8</v>
      </c>
      <c r="I175" s="10">
        <v>0.26729999999999998</v>
      </c>
      <c r="J175" s="10">
        <v>1.9E-2</v>
      </c>
      <c r="K175" s="10">
        <v>8.67</v>
      </c>
      <c r="L175" s="10">
        <v>6.31</v>
      </c>
      <c r="M175" s="10">
        <v>0.36120000000000002</v>
      </c>
      <c r="N175" s="10">
        <v>9.0999999999999998E-2</v>
      </c>
      <c r="O175" s="10">
        <v>0.50670000000000004</v>
      </c>
      <c r="P175" s="10">
        <v>99.64</v>
      </c>
      <c r="Q175" s="11">
        <v>2.561453484412807</v>
      </c>
      <c r="R175" s="11">
        <v>1.4289304138907748</v>
      </c>
      <c r="S175" s="11">
        <v>1.0112887484568201E-2</v>
      </c>
      <c r="T175" s="11">
        <v>1.281170553018631E-3</v>
      </c>
      <c r="U175" s="11">
        <v>0.42023959330819288</v>
      </c>
      <c r="V175" s="11">
        <v>0.55347246335783951</v>
      </c>
      <c r="W175" s="11">
        <v>2.0844543482787508E-2</v>
      </c>
      <c r="X175" s="11">
        <v>1.6132333241604187E-3</v>
      </c>
      <c r="Y175" s="11">
        <v>1.329202224797014E-2</v>
      </c>
      <c r="Z175" s="10">
        <v>55.650172476359913</v>
      </c>
      <c r="AA175" s="10">
        <v>42.253964555190777</v>
      </c>
      <c r="AB175" s="10">
        <v>2.0958629684493015</v>
      </c>
      <c r="AD175" s="149">
        <v>5.8205519801733203</v>
      </c>
      <c r="AE175" s="11">
        <v>0.55123234524373133</v>
      </c>
      <c r="AF175" s="11">
        <v>0.54169254603006145</v>
      </c>
    </row>
    <row r="176" spans="1:32" x14ac:dyDescent="0.25">
      <c r="A176" s="24" t="s">
        <v>814</v>
      </c>
      <c r="B176" s="7" t="s">
        <v>670</v>
      </c>
      <c r="C176" s="3" t="s">
        <v>238</v>
      </c>
      <c r="D176" s="3" t="s">
        <v>177</v>
      </c>
      <c r="E176" s="3" t="s">
        <v>113</v>
      </c>
      <c r="F176" s="7" t="s">
        <v>683</v>
      </c>
      <c r="G176" s="10">
        <v>56.42</v>
      </c>
      <c r="H176" s="10">
        <v>26.95</v>
      </c>
      <c r="I176" s="10">
        <v>0.24959999999999999</v>
      </c>
      <c r="J176" s="10">
        <v>1.06E-2</v>
      </c>
      <c r="K176" s="10">
        <v>8.69</v>
      </c>
      <c r="L176" s="10">
        <v>6.21</v>
      </c>
      <c r="M176" s="10">
        <v>0.34129999999999999</v>
      </c>
      <c r="N176" s="10">
        <v>7.9500000000000001E-2</v>
      </c>
      <c r="O176" s="10">
        <v>0.47439999999999999</v>
      </c>
      <c r="P176" s="10">
        <v>99.42</v>
      </c>
      <c r="Q176" s="11">
        <v>2.556360570944046</v>
      </c>
      <c r="R176" s="11">
        <v>1.439154684158785</v>
      </c>
      <c r="S176" s="11">
        <v>9.4578673294462168E-3</v>
      </c>
      <c r="T176" s="11" t="s">
        <v>1115</v>
      </c>
      <c r="U176" s="11">
        <v>0.42186166902036082</v>
      </c>
      <c r="V176" s="11">
        <v>0.54554512529815158</v>
      </c>
      <c r="W176" s="11">
        <v>1.972665070772173E-2</v>
      </c>
      <c r="X176" s="11">
        <v>1.4115469921768356E-3</v>
      </c>
      <c r="Y176" s="11">
        <v>1.2463994699682839E-2</v>
      </c>
      <c r="Z176" s="10">
        <v>55.265590285379616</v>
      </c>
      <c r="AA176" s="10">
        <v>42.736032412431271</v>
      </c>
      <c r="AB176" s="10">
        <v>1.9983773021891154</v>
      </c>
      <c r="AD176" s="149">
        <v>5.8263819857848471</v>
      </c>
      <c r="AE176" s="11">
        <v>0.55660030408661743</v>
      </c>
      <c r="AF176" s="11">
        <v>0.53884884420946944</v>
      </c>
    </row>
    <row r="177" spans="1:32" x14ac:dyDescent="0.25">
      <c r="A177" s="24" t="s">
        <v>814</v>
      </c>
      <c r="B177" s="7" t="s">
        <v>670</v>
      </c>
      <c r="C177" s="3" t="s">
        <v>238</v>
      </c>
      <c r="D177" s="3" t="s">
        <v>178</v>
      </c>
      <c r="E177" s="3" t="s">
        <v>113</v>
      </c>
      <c r="F177" s="7" t="s">
        <v>683</v>
      </c>
      <c r="G177" s="10">
        <v>55.62</v>
      </c>
      <c r="H177" s="10">
        <v>27.12</v>
      </c>
      <c r="I177" s="10">
        <v>0.2853</v>
      </c>
      <c r="J177" s="10">
        <v>2.87E-2</v>
      </c>
      <c r="K177" s="10">
        <v>9.16</v>
      </c>
      <c r="L177" s="10">
        <v>5.96</v>
      </c>
      <c r="M177" s="10">
        <v>0.33210000000000001</v>
      </c>
      <c r="N177" s="10">
        <v>6.6400000000000001E-2</v>
      </c>
      <c r="O177" s="10">
        <v>0.65790000000000004</v>
      </c>
      <c r="P177" s="10">
        <v>99.23</v>
      </c>
      <c r="Q177" s="11">
        <v>2.5328229728155143</v>
      </c>
      <c r="R177" s="11">
        <v>1.4555368825933279</v>
      </c>
      <c r="S177" s="11">
        <v>1.086513762553595E-2</v>
      </c>
      <c r="T177" s="11">
        <v>1.9480158555124426E-3</v>
      </c>
      <c r="U177" s="11">
        <v>0.44692082031575658</v>
      </c>
      <c r="V177" s="11">
        <v>0.52622340757219432</v>
      </c>
      <c r="W177" s="11">
        <v>1.9291711809583598E-2</v>
      </c>
      <c r="X177" s="11">
        <v>1.184898405710393E-3</v>
      </c>
      <c r="Y177" s="11">
        <v>1.7372298585573952E-2</v>
      </c>
      <c r="Z177" s="10">
        <v>53.023413050979585</v>
      </c>
      <c r="AA177" s="10">
        <v>45.032712182104667</v>
      </c>
      <c r="AB177" s="10">
        <v>1.9438747669157517</v>
      </c>
      <c r="AD177" s="149">
        <v>5.855234913618947</v>
      </c>
      <c r="AE177" s="11">
        <v>0.58143427989401819</v>
      </c>
      <c r="AF177" s="11">
        <v>0.52273535064348131</v>
      </c>
    </row>
    <row r="178" spans="1:32" x14ac:dyDescent="0.25">
      <c r="A178" s="24" t="s">
        <v>814</v>
      </c>
      <c r="B178" s="7" t="s">
        <v>670</v>
      </c>
      <c r="C178" s="3" t="s">
        <v>238</v>
      </c>
      <c r="D178" s="3" t="s">
        <v>179</v>
      </c>
      <c r="E178" s="3" t="s">
        <v>113</v>
      </c>
      <c r="F178" s="7" t="s">
        <v>683</v>
      </c>
      <c r="G178" s="10">
        <v>56.88</v>
      </c>
      <c r="H178" s="10">
        <v>26.65</v>
      </c>
      <c r="I178" s="10">
        <v>0.22839999999999999</v>
      </c>
      <c r="J178" s="10">
        <v>1.7899999999999999E-2</v>
      </c>
      <c r="K178" s="10">
        <v>8.58</v>
      </c>
      <c r="L178" s="10">
        <v>6.39</v>
      </c>
      <c r="M178" s="10">
        <v>0.35720000000000002</v>
      </c>
      <c r="N178" s="10">
        <v>8.5800000000000001E-2</v>
      </c>
      <c r="O178" s="10">
        <v>0.49380000000000002</v>
      </c>
      <c r="P178" s="10">
        <v>99.67</v>
      </c>
      <c r="Q178" s="11">
        <v>2.5704582138417345</v>
      </c>
      <c r="R178" s="11">
        <v>1.4194099697394191</v>
      </c>
      <c r="S178" s="11">
        <v>8.6319053206320735E-3</v>
      </c>
      <c r="T178" s="11">
        <v>1.205704078801897E-3</v>
      </c>
      <c r="U178" s="11">
        <v>0.41543158238250799</v>
      </c>
      <c r="V178" s="11">
        <v>0.55988891530326867</v>
      </c>
      <c r="W178" s="11">
        <v>2.0591616847039425E-2</v>
      </c>
      <c r="X178" s="11">
        <v>1.5194185773283935E-3</v>
      </c>
      <c r="Y178" s="11">
        <v>1.2939741272976863E-2</v>
      </c>
      <c r="Z178" s="10">
        <v>56.218707166335996</v>
      </c>
      <c r="AA178" s="10">
        <v>41.713678980337292</v>
      </c>
      <c r="AB178" s="10">
        <v>2.0676138533267046</v>
      </c>
      <c r="AD178" s="149">
        <v>5.8131831800028149</v>
      </c>
      <c r="AE178" s="11">
        <v>0.54515305722453522</v>
      </c>
      <c r="AF178" s="11">
        <v>0.54594072425159856</v>
      </c>
    </row>
    <row r="179" spans="1:32" x14ac:dyDescent="0.25">
      <c r="A179" s="24" t="s">
        <v>814</v>
      </c>
      <c r="B179" s="7" t="s">
        <v>670</v>
      </c>
      <c r="C179" s="3" t="s">
        <v>238</v>
      </c>
      <c r="D179" s="3" t="s">
        <v>180</v>
      </c>
      <c r="E179" s="3" t="s">
        <v>113</v>
      </c>
      <c r="F179" s="7" t="s">
        <v>683</v>
      </c>
      <c r="G179" s="10">
        <v>57</v>
      </c>
      <c r="H179" s="10">
        <v>26.78</v>
      </c>
      <c r="I179" s="10">
        <v>0.2417</v>
      </c>
      <c r="J179" s="10">
        <v>1.5100000000000001E-2</v>
      </c>
      <c r="K179" s="10">
        <v>8.74</v>
      </c>
      <c r="L179" s="10">
        <v>6.22</v>
      </c>
      <c r="M179" s="10">
        <v>0.32569999999999999</v>
      </c>
      <c r="N179" s="10">
        <v>7.0800000000000002E-2</v>
      </c>
      <c r="O179" s="10">
        <v>0.45689999999999997</v>
      </c>
      <c r="P179" s="10">
        <v>99.85</v>
      </c>
      <c r="Q179" s="11">
        <v>2.5695521283793057</v>
      </c>
      <c r="R179" s="11">
        <v>1.4228293889256183</v>
      </c>
      <c r="S179" s="11">
        <v>9.1121075148690237E-3</v>
      </c>
      <c r="T179" s="11">
        <v>1.0146032820549035E-3</v>
      </c>
      <c r="U179" s="11">
        <v>0.42213879982484748</v>
      </c>
      <c r="V179" s="11">
        <v>0.54365453154256449</v>
      </c>
      <c r="W179" s="11">
        <v>1.8729594435266544E-2</v>
      </c>
      <c r="X179" s="11">
        <v>1.2507053809327397E-3</v>
      </c>
      <c r="Y179" s="11">
        <v>1.194338086134155E-2</v>
      </c>
      <c r="Z179" s="10">
        <v>55.220098719318763</v>
      </c>
      <c r="AA179" s="10">
        <v>42.877498203577026</v>
      </c>
      <c r="AB179" s="10">
        <v>1.9024030771042089</v>
      </c>
      <c r="AD179" s="149">
        <v>5.827718976869745</v>
      </c>
      <c r="AE179" s="11">
        <v>0.55816543254223983</v>
      </c>
      <c r="AF179" s="11">
        <v>0.53851405143968534</v>
      </c>
    </row>
    <row r="180" spans="1:32" x14ac:dyDescent="0.25">
      <c r="A180" s="24" t="s">
        <v>814</v>
      </c>
      <c r="B180" s="7" t="s">
        <v>670</v>
      </c>
      <c r="C180" s="3" t="s">
        <v>238</v>
      </c>
      <c r="D180" s="3" t="s">
        <v>181</v>
      </c>
      <c r="E180" s="3" t="s">
        <v>113</v>
      </c>
      <c r="F180" s="7" t="s">
        <v>683</v>
      </c>
      <c r="G180" s="10">
        <v>56.26</v>
      </c>
      <c r="H180" s="10">
        <v>27.13</v>
      </c>
      <c r="I180" s="10">
        <v>0.2555</v>
      </c>
      <c r="J180" s="10">
        <v>2.52E-2</v>
      </c>
      <c r="K180" s="10">
        <v>8.81</v>
      </c>
      <c r="L180" s="10">
        <v>6.16</v>
      </c>
      <c r="M180" s="10">
        <v>0.35830000000000001</v>
      </c>
      <c r="N180" s="10">
        <v>7.3200000000000001E-2</v>
      </c>
      <c r="O180" s="10">
        <v>0.51990000000000003</v>
      </c>
      <c r="P180" s="10">
        <v>99.59</v>
      </c>
      <c r="Q180" s="11">
        <v>2.547094748448576</v>
      </c>
      <c r="R180" s="11">
        <v>1.4476208973658196</v>
      </c>
      <c r="S180" s="11">
        <v>9.6737728412820984E-3</v>
      </c>
      <c r="T180" s="11">
        <v>1.7005235549670504E-3</v>
      </c>
      <c r="U180" s="11">
        <v>0.42734885284594931</v>
      </c>
      <c r="V180" s="11">
        <v>0.54072460928213062</v>
      </c>
      <c r="W180" s="11">
        <v>2.0692845665862856E-2</v>
      </c>
      <c r="X180" s="11">
        <v>1.2986605182032384E-3</v>
      </c>
      <c r="Y180" s="11">
        <v>1.3648619819721196E-2</v>
      </c>
      <c r="Z180" s="10">
        <v>54.686795557238653</v>
      </c>
      <c r="AA180" s="10">
        <v>43.220410068322039</v>
      </c>
      <c r="AB180" s="10">
        <v>2.0927943744393045</v>
      </c>
      <c r="AD180" s="149">
        <v>5.8331802046253429</v>
      </c>
      <c r="AE180" s="11">
        <v>0.56194012048019526</v>
      </c>
      <c r="AF180" s="11">
        <v>0.53461398249923819</v>
      </c>
    </row>
    <row r="181" spans="1:32" x14ac:dyDescent="0.25">
      <c r="A181" s="24" t="s">
        <v>814</v>
      </c>
      <c r="B181" s="7" t="s">
        <v>670</v>
      </c>
      <c r="C181" s="3" t="s">
        <v>238</v>
      </c>
      <c r="D181" s="3" t="s">
        <v>182</v>
      </c>
      <c r="E181" s="3" t="s">
        <v>113</v>
      </c>
      <c r="F181" s="7" t="s">
        <v>683</v>
      </c>
      <c r="G181" s="10">
        <v>56.42</v>
      </c>
      <c r="H181" s="10">
        <v>27.24</v>
      </c>
      <c r="I181" s="10">
        <v>0.25469999999999998</v>
      </c>
      <c r="J181" s="10">
        <v>2.1399999999999999E-2</v>
      </c>
      <c r="K181" s="10">
        <v>8.84</v>
      </c>
      <c r="L181" s="10">
        <v>6.18</v>
      </c>
      <c r="M181" s="10">
        <v>0.36549999999999999</v>
      </c>
      <c r="N181" s="10">
        <v>9.3799999999999994E-2</v>
      </c>
      <c r="O181" s="10">
        <v>0.73609999999999998</v>
      </c>
      <c r="P181" s="10">
        <v>100.15</v>
      </c>
      <c r="Q181" s="11">
        <v>2.5442926475279064</v>
      </c>
      <c r="R181" s="11">
        <v>1.4477739624748667</v>
      </c>
      <c r="S181" s="11">
        <v>9.6055565712502063E-3</v>
      </c>
      <c r="T181" s="11">
        <v>1.438415959660439E-3</v>
      </c>
      <c r="U181" s="11">
        <v>0.42711763940214864</v>
      </c>
      <c r="V181" s="11">
        <v>0.54034670425521125</v>
      </c>
      <c r="W181" s="11">
        <v>2.1025648525604838E-2</v>
      </c>
      <c r="X181" s="11">
        <v>1.657585744785317E-3</v>
      </c>
      <c r="Y181" s="11">
        <v>1.9248387163633068E-2</v>
      </c>
      <c r="Z181" s="10">
        <v>54.663851786897574</v>
      </c>
      <c r="AA181" s="10">
        <v>43.209101030846981</v>
      </c>
      <c r="AB181" s="10">
        <v>2.1270471822554469</v>
      </c>
      <c r="AD181" s="149">
        <v>5.8332157643301539</v>
      </c>
      <c r="AE181" s="11">
        <v>0.56181606719884258</v>
      </c>
      <c r="AF181" s="11">
        <v>0.53444721051495692</v>
      </c>
    </row>
    <row r="182" spans="1:32" x14ac:dyDescent="0.25">
      <c r="A182" s="24" t="s">
        <v>814</v>
      </c>
      <c r="B182" s="7" t="s">
        <v>670</v>
      </c>
      <c r="C182" s="3" t="s">
        <v>238</v>
      </c>
      <c r="D182" s="3" t="s">
        <v>184</v>
      </c>
      <c r="E182" s="3" t="s">
        <v>113</v>
      </c>
      <c r="F182" s="7" t="s">
        <v>683</v>
      </c>
      <c r="G182" s="10">
        <v>56.41</v>
      </c>
      <c r="H182" s="10">
        <v>26.9</v>
      </c>
      <c r="I182" s="10">
        <v>0.23849999999999999</v>
      </c>
      <c r="J182" s="10">
        <v>1.6199999999999999E-2</v>
      </c>
      <c r="K182" s="10">
        <v>8.8000000000000007</v>
      </c>
      <c r="L182" s="10">
        <v>6.33</v>
      </c>
      <c r="M182" s="10">
        <v>0.35549999999999998</v>
      </c>
      <c r="N182" s="10">
        <v>5.4600000000000003E-2</v>
      </c>
      <c r="O182" s="10">
        <v>0.48430000000000001</v>
      </c>
      <c r="P182" s="10">
        <v>99.6</v>
      </c>
      <c r="Q182" s="11">
        <v>2.5540284492378205</v>
      </c>
      <c r="R182" s="11">
        <v>1.4354285776933169</v>
      </c>
      <c r="S182" s="11">
        <v>9.0306211286093393E-3</v>
      </c>
      <c r="T182" s="11">
        <v>1.0932547777234723E-3</v>
      </c>
      <c r="U182" s="11">
        <v>0.42688762420402587</v>
      </c>
      <c r="V182" s="11">
        <v>0.55567824146280953</v>
      </c>
      <c r="W182" s="11">
        <v>2.053228452176081E-2</v>
      </c>
      <c r="X182" s="11">
        <v>9.6872711779507497E-4</v>
      </c>
      <c r="Y182" s="11">
        <v>1.2714744763944328E-2</v>
      </c>
      <c r="Z182" s="10">
        <v>55.396198403748862</v>
      </c>
      <c r="AA182" s="10">
        <v>42.556914707076785</v>
      </c>
      <c r="AB182" s="10">
        <v>2.0468868891743499</v>
      </c>
      <c r="AD182" s="149">
        <v>5.8242907201935292</v>
      </c>
      <c r="AE182" s="11">
        <v>0.55461200187201365</v>
      </c>
      <c r="AF182" s="11">
        <v>0.53981190504510446</v>
      </c>
    </row>
    <row r="183" spans="1:32" x14ac:dyDescent="0.25">
      <c r="A183" s="24" t="s">
        <v>814</v>
      </c>
      <c r="B183" s="7" t="s">
        <v>670</v>
      </c>
      <c r="C183" s="3" t="s">
        <v>238</v>
      </c>
      <c r="D183" s="3" t="s">
        <v>185</v>
      </c>
      <c r="E183" s="3" t="s">
        <v>113</v>
      </c>
      <c r="F183" s="7" t="s">
        <v>683</v>
      </c>
      <c r="G183" s="10">
        <v>55.28</v>
      </c>
      <c r="H183" s="10">
        <v>27.8</v>
      </c>
      <c r="I183" s="10">
        <v>0.28210000000000002</v>
      </c>
      <c r="J183" s="10">
        <v>1.83E-2</v>
      </c>
      <c r="K183" s="10">
        <v>9.25</v>
      </c>
      <c r="L183" s="10">
        <v>5.74</v>
      </c>
      <c r="M183" s="10">
        <v>0.35210000000000002</v>
      </c>
      <c r="N183" s="10">
        <v>4.9799999999999997E-2</v>
      </c>
      <c r="O183" s="10">
        <v>0.63249999999999995</v>
      </c>
      <c r="P183" s="10">
        <v>99.41</v>
      </c>
      <c r="Q183" s="11">
        <v>2.5119259198144146</v>
      </c>
      <c r="R183" s="11">
        <v>1.488823675208742</v>
      </c>
      <c r="S183" s="11">
        <v>1.0720165426008054E-2</v>
      </c>
      <c r="T183" s="11">
        <v>1.2394431775704794E-3</v>
      </c>
      <c r="U183" s="11">
        <v>0.45034131037383962</v>
      </c>
      <c r="V183" s="11">
        <v>0.50570906208708966</v>
      </c>
      <c r="W183" s="11">
        <v>2.0409523054117345E-2</v>
      </c>
      <c r="X183" s="11">
        <v>8.8676250058405558E-4</v>
      </c>
      <c r="Y183" s="11">
        <v>1.66656735094519E-2</v>
      </c>
      <c r="Z183" s="10">
        <v>51.790049382452793</v>
      </c>
      <c r="AA183" s="10">
        <v>46.11979585053016</v>
      </c>
      <c r="AB183" s="10">
        <v>2.0901547670170388</v>
      </c>
      <c r="AD183" s="149">
        <v>5.1868052741825874</v>
      </c>
      <c r="AE183" s="11">
        <v>0.59593953617709561</v>
      </c>
      <c r="AF183" s="11">
        <v>0.51519405934208085</v>
      </c>
    </row>
    <row r="184" spans="1:32" x14ac:dyDescent="0.25">
      <c r="A184" s="24" t="s">
        <v>814</v>
      </c>
      <c r="B184" s="7" t="s">
        <v>670</v>
      </c>
      <c r="C184" s="3" t="s">
        <v>238</v>
      </c>
      <c r="D184" s="3" t="s">
        <v>186</v>
      </c>
      <c r="E184" s="3" t="s">
        <v>113</v>
      </c>
      <c r="F184" s="7" t="s">
        <v>683</v>
      </c>
      <c r="G184" s="10">
        <v>55.97</v>
      </c>
      <c r="H184" s="10">
        <v>27.38</v>
      </c>
      <c r="I184" s="10">
        <v>0.23699999999999999</v>
      </c>
      <c r="J184" s="10">
        <v>2.29E-2</v>
      </c>
      <c r="K184" s="10">
        <v>8.98</v>
      </c>
      <c r="L184" s="10">
        <v>6.03</v>
      </c>
      <c r="M184" s="10">
        <v>0.27939999999999998</v>
      </c>
      <c r="N184" s="10">
        <v>6.59E-2</v>
      </c>
      <c r="O184" s="10">
        <v>0.52649999999999997</v>
      </c>
      <c r="P184" s="10">
        <v>99.49</v>
      </c>
      <c r="Q184" s="11">
        <v>2.5361207549729943</v>
      </c>
      <c r="R184" s="11">
        <v>1.4622032422500582</v>
      </c>
      <c r="S184" s="11">
        <v>8.9809561382770148E-3</v>
      </c>
      <c r="T184" s="11">
        <v>1.5466314683681341E-3</v>
      </c>
      <c r="U184" s="11">
        <v>0.43596559697749299</v>
      </c>
      <c r="V184" s="11">
        <v>0.52976344084578364</v>
      </c>
      <c r="W184" s="11">
        <v>1.6149871122823182E-2</v>
      </c>
      <c r="X184" s="11">
        <v>1.170143756176257E-3</v>
      </c>
      <c r="Y184" s="11">
        <v>1.3833642354304267E-2</v>
      </c>
      <c r="Z184" s="10">
        <v>53.954050343581116</v>
      </c>
      <c r="AA184" s="10">
        <v>44.401157108613006</v>
      </c>
      <c r="AB184" s="10">
        <v>1.6447925478058854</v>
      </c>
      <c r="AD184" s="149">
        <v>5.8458259543855604</v>
      </c>
      <c r="AE184" s="11">
        <v>0.57472832865411183</v>
      </c>
      <c r="AF184" s="11">
        <v>0.52932872294844346</v>
      </c>
    </row>
    <row r="185" spans="1:32" x14ac:dyDescent="0.25">
      <c r="A185" s="24" t="s">
        <v>814</v>
      </c>
      <c r="B185" s="7" t="s">
        <v>670</v>
      </c>
      <c r="C185" s="3" t="s">
        <v>238</v>
      </c>
      <c r="D185" s="3" t="s">
        <v>187</v>
      </c>
      <c r="E185" s="3" t="s">
        <v>113</v>
      </c>
      <c r="F185" s="7" t="s">
        <v>683</v>
      </c>
      <c r="G185" s="10">
        <v>55.98</v>
      </c>
      <c r="H185" s="10">
        <v>27.08</v>
      </c>
      <c r="I185" s="10">
        <v>0.26700000000000002</v>
      </c>
      <c r="J185" s="10">
        <v>2.47E-2</v>
      </c>
      <c r="K185" s="10">
        <v>8.9499999999999993</v>
      </c>
      <c r="L185" s="10">
        <v>6</v>
      </c>
      <c r="M185" s="10">
        <v>0.36670000000000003</v>
      </c>
      <c r="N185" s="10">
        <v>0.11849999999999999</v>
      </c>
      <c r="O185" s="10">
        <v>0.67400000000000004</v>
      </c>
      <c r="P185" s="10">
        <v>99.47</v>
      </c>
      <c r="Q185" s="11">
        <v>2.5420739389847449</v>
      </c>
      <c r="R185" s="11">
        <v>1.4493177852346752</v>
      </c>
      <c r="S185" s="11">
        <v>1.0139724462241824E-2</v>
      </c>
      <c r="T185" s="11">
        <v>1.6718179199853363E-3</v>
      </c>
      <c r="U185" s="11">
        <v>0.43545128954038914</v>
      </c>
      <c r="V185" s="11">
        <v>0.52827077500807063</v>
      </c>
      <c r="W185" s="11">
        <v>2.1241942653452323E-2</v>
      </c>
      <c r="X185" s="11">
        <v>2.1086903871450876E-3</v>
      </c>
      <c r="Y185" s="11">
        <v>1.7747563037976633E-2</v>
      </c>
      <c r="Z185" s="10">
        <v>53.633510579618374</v>
      </c>
      <c r="AA185" s="10">
        <v>44.209868214110699</v>
      </c>
      <c r="AB185" s="10">
        <v>2.1566212062709256</v>
      </c>
      <c r="AD185" s="149">
        <v>5.8461203049013175</v>
      </c>
      <c r="AE185" s="11">
        <v>0.57267867711625586</v>
      </c>
      <c r="AF185" s="11">
        <v>0.52704289359804202</v>
      </c>
    </row>
    <row r="186" spans="1:32" x14ac:dyDescent="0.25">
      <c r="A186" s="24" t="s">
        <v>814</v>
      </c>
      <c r="B186" s="7" t="s">
        <v>670</v>
      </c>
      <c r="C186" s="3" t="s">
        <v>238</v>
      </c>
      <c r="D186" s="3" t="s">
        <v>188</v>
      </c>
      <c r="E186" s="3" t="s">
        <v>113</v>
      </c>
      <c r="F186" s="7" t="s">
        <v>683</v>
      </c>
      <c r="G186" s="10">
        <v>56.82</v>
      </c>
      <c r="H186" s="10">
        <v>26.75</v>
      </c>
      <c r="I186" s="10">
        <v>0.25540000000000002</v>
      </c>
      <c r="J186" s="10">
        <v>1.7999999999999999E-2</v>
      </c>
      <c r="K186" s="10">
        <v>8.34</v>
      </c>
      <c r="L186" s="10">
        <v>6.39</v>
      </c>
      <c r="M186" s="10">
        <v>0.38040000000000002</v>
      </c>
      <c r="N186" s="10">
        <v>0.1167</v>
      </c>
      <c r="O186" s="10">
        <v>0.54990000000000006</v>
      </c>
      <c r="P186" s="10">
        <v>99.62</v>
      </c>
      <c r="Q186" s="11">
        <v>2.5694622205387661</v>
      </c>
      <c r="R186" s="11">
        <v>1.4256879237736189</v>
      </c>
      <c r="S186" s="11">
        <v>9.6587629626607892E-3</v>
      </c>
      <c r="T186" s="11">
        <v>1.2132498627170658E-3</v>
      </c>
      <c r="U186" s="11">
        <v>0.4040808967116058</v>
      </c>
      <c r="V186" s="11">
        <v>0.56026296594511427</v>
      </c>
      <c r="W186" s="11">
        <v>2.1943684642027325E-2</v>
      </c>
      <c r="X186" s="11">
        <v>2.0680024401384459E-3</v>
      </c>
      <c r="Y186" s="11">
        <v>1.4419435991346648E-2</v>
      </c>
      <c r="Z186" s="10">
        <v>56.805235702262209</v>
      </c>
      <c r="AA186" s="10">
        <v>40.969887313117354</v>
      </c>
      <c r="AB186" s="10">
        <v>2.2248769846204461</v>
      </c>
      <c r="AD186" s="149">
        <v>5.8039165844844316</v>
      </c>
      <c r="AE186" s="11">
        <v>0.53667599261331056</v>
      </c>
      <c r="AF186" s="11">
        <v>0.55037947905462548</v>
      </c>
    </row>
    <row r="187" spans="1:32" x14ac:dyDescent="0.25">
      <c r="A187" s="24" t="s">
        <v>814</v>
      </c>
      <c r="B187" s="7" t="s">
        <v>670</v>
      </c>
      <c r="C187" s="3" t="s">
        <v>238</v>
      </c>
      <c r="D187" s="3" t="s">
        <v>189</v>
      </c>
      <c r="E187" s="3" t="s">
        <v>113</v>
      </c>
      <c r="F187" s="7" t="s">
        <v>683</v>
      </c>
      <c r="G187" s="10">
        <v>56.6</v>
      </c>
      <c r="H187" s="10">
        <v>26.96</v>
      </c>
      <c r="I187" s="10">
        <v>0.2477</v>
      </c>
      <c r="J187" s="10">
        <v>2.12E-2</v>
      </c>
      <c r="K187" s="10">
        <v>8.68</v>
      </c>
      <c r="L187" s="10">
        <v>6.16</v>
      </c>
      <c r="M187" s="10">
        <v>0.34839999999999999</v>
      </c>
      <c r="N187" s="25" t="s">
        <v>357</v>
      </c>
      <c r="O187" s="10">
        <v>0.49009999999999998</v>
      </c>
      <c r="P187" s="10">
        <v>99.52</v>
      </c>
      <c r="Q187" s="11">
        <v>2.5599465384325151</v>
      </c>
      <c r="R187" s="11">
        <v>1.4371232971971966</v>
      </c>
      <c r="S187" s="11">
        <v>9.3691475630997556E-3</v>
      </c>
      <c r="T187" s="11">
        <v>1.4291804408576283E-3</v>
      </c>
      <c r="U187" s="11">
        <v>0.42062535793820355</v>
      </c>
      <c r="V187" s="11">
        <v>0.5401883669808174</v>
      </c>
      <c r="W187" s="11">
        <v>2.0101138164642339E-2</v>
      </c>
      <c r="X187" s="11">
        <v>0</v>
      </c>
      <c r="Y187" s="11">
        <v>1.2853538824284676E-2</v>
      </c>
      <c r="Z187" s="10">
        <v>55.06985237053587</v>
      </c>
      <c r="AA187" s="10">
        <v>42.880924101394513</v>
      </c>
      <c r="AB187" s="10">
        <v>2.0492235280696214</v>
      </c>
      <c r="AD187" s="149">
        <v>5.8285449934568252</v>
      </c>
      <c r="AE187" s="11">
        <v>0.55820327829085392</v>
      </c>
      <c r="AF187" s="11">
        <v>0.53741068850264029</v>
      </c>
    </row>
    <row r="188" spans="1:32" x14ac:dyDescent="0.25">
      <c r="A188" s="24" t="s">
        <v>814</v>
      </c>
      <c r="B188" s="7" t="s">
        <v>670</v>
      </c>
      <c r="C188" s="3" t="s">
        <v>238</v>
      </c>
      <c r="D188" s="3" t="s">
        <v>190</v>
      </c>
      <c r="E188" s="3" t="s">
        <v>113</v>
      </c>
      <c r="F188" s="7" t="s">
        <v>683</v>
      </c>
      <c r="G188" s="10">
        <v>56.13</v>
      </c>
      <c r="H188" s="10">
        <v>27.07</v>
      </c>
      <c r="I188" s="10">
        <v>0.2422</v>
      </c>
      <c r="J188" s="10">
        <v>2.01E-2</v>
      </c>
      <c r="K188" s="10">
        <v>8.83</v>
      </c>
      <c r="L188" s="10">
        <v>6.03</v>
      </c>
      <c r="M188" s="10">
        <v>0.34329999999999999</v>
      </c>
      <c r="N188" s="10">
        <v>8.2900000000000001E-2</v>
      </c>
      <c r="O188" s="10">
        <v>0.53639999999999999</v>
      </c>
      <c r="P188" s="10">
        <v>99.28</v>
      </c>
      <c r="Q188" s="11">
        <v>2.548211850104225</v>
      </c>
      <c r="R188" s="11">
        <v>1.4483996860438648</v>
      </c>
      <c r="S188" s="11">
        <v>9.1954764319538852E-3</v>
      </c>
      <c r="T188" s="11">
        <v>1.3601076546220935E-3</v>
      </c>
      <c r="U188" s="11">
        <v>0.42949929357121974</v>
      </c>
      <c r="V188" s="11">
        <v>0.53077181343874269</v>
      </c>
      <c r="W188" s="11">
        <v>1.9881187908597737E-2</v>
      </c>
      <c r="X188" s="11">
        <v>1.4748036474411931E-3</v>
      </c>
      <c r="Y188" s="11">
        <v>1.4120588746845495E-2</v>
      </c>
      <c r="Z188" s="10">
        <v>54.151973748410597</v>
      </c>
      <c r="AA188" s="10">
        <v>43.81964882374799</v>
      </c>
      <c r="AB188" s="10">
        <v>2.0283774278414199</v>
      </c>
      <c r="AD188" s="149">
        <v>5.8405141973392176</v>
      </c>
      <c r="AE188" s="11">
        <v>0.56847091062533206</v>
      </c>
      <c r="AF188" s="11">
        <v>0.53074806755057624</v>
      </c>
    </row>
    <row r="189" spans="1:32" x14ac:dyDescent="0.25">
      <c r="A189" s="24" t="s">
        <v>814</v>
      </c>
      <c r="B189" s="7" t="s">
        <v>670</v>
      </c>
      <c r="C189" s="3" t="s">
        <v>238</v>
      </c>
      <c r="D189" s="3" t="s">
        <v>191</v>
      </c>
      <c r="E189" s="3" t="s">
        <v>113</v>
      </c>
      <c r="F189" s="7" t="s">
        <v>683</v>
      </c>
      <c r="G189" s="10">
        <v>56.04</v>
      </c>
      <c r="H189" s="10">
        <v>27.13</v>
      </c>
      <c r="I189" s="10">
        <v>0.2762</v>
      </c>
      <c r="J189" s="10">
        <v>2.63E-2</v>
      </c>
      <c r="K189" s="10">
        <v>8.77</v>
      </c>
      <c r="L189" s="10">
        <v>6.14</v>
      </c>
      <c r="M189" s="10">
        <v>0.3286</v>
      </c>
      <c r="N189" s="10">
        <v>4.82E-2</v>
      </c>
      <c r="O189" s="10">
        <v>0.53659999999999997</v>
      </c>
      <c r="P189" s="10">
        <v>99.3</v>
      </c>
      <c r="Q189" s="11">
        <v>2.5443679514930784</v>
      </c>
      <c r="R189" s="11">
        <v>1.4517480829828602</v>
      </c>
      <c r="S189" s="11">
        <v>1.0487333340344995E-2</v>
      </c>
      <c r="T189" s="11">
        <v>1.7798126004810121E-3</v>
      </c>
      <c r="U189" s="11">
        <v>0.42662140816663063</v>
      </c>
      <c r="V189" s="11">
        <v>0.54050561741353431</v>
      </c>
      <c r="W189" s="11">
        <v>1.9031691400990695E-2</v>
      </c>
      <c r="X189" s="11">
        <v>8.5756690390040779E-4</v>
      </c>
      <c r="Y189" s="11">
        <v>1.4127197120934199E-2</v>
      </c>
      <c r="Z189" s="10">
        <v>54.809191269752048</v>
      </c>
      <c r="AA189" s="10">
        <v>43.2609275586602</v>
      </c>
      <c r="AB189" s="10">
        <v>1.9298811715877546</v>
      </c>
      <c r="AD189" s="149">
        <v>5.8328390114703002</v>
      </c>
      <c r="AE189" s="11">
        <v>0.56238432945737771</v>
      </c>
      <c r="AF189" s="11">
        <v>0.5355050544914699</v>
      </c>
    </row>
    <row r="190" spans="1:32" x14ac:dyDescent="0.25">
      <c r="A190" s="24" t="s">
        <v>814</v>
      </c>
      <c r="B190" s="7" t="s">
        <v>670</v>
      </c>
      <c r="C190" s="3" t="s">
        <v>238</v>
      </c>
      <c r="D190" s="3" t="s">
        <v>192</v>
      </c>
      <c r="E190" s="3" t="s">
        <v>113</v>
      </c>
      <c r="F190" s="7" t="s">
        <v>683</v>
      </c>
      <c r="G190" s="10">
        <v>54.61</v>
      </c>
      <c r="H190" s="10">
        <v>28.72</v>
      </c>
      <c r="I190" s="10">
        <v>0.2581</v>
      </c>
      <c r="J190" s="10">
        <v>1.8200000000000001E-2</v>
      </c>
      <c r="K190" s="10">
        <v>10.57</v>
      </c>
      <c r="L190" s="10">
        <v>5.19</v>
      </c>
      <c r="M190" s="10">
        <v>0.22750000000000001</v>
      </c>
      <c r="N190" s="10">
        <v>5.8799999999999998E-2</v>
      </c>
      <c r="O190" s="10">
        <v>0.50990000000000002</v>
      </c>
      <c r="P190" s="10">
        <v>100.16</v>
      </c>
      <c r="Q190" s="11">
        <v>2.4674620400281655</v>
      </c>
      <c r="R190" s="11">
        <v>1.5294046863251884</v>
      </c>
      <c r="S190" s="11">
        <v>9.7527236004988065E-3</v>
      </c>
      <c r="T190" s="11">
        <v>1.2257063334023255E-3</v>
      </c>
      <c r="U190" s="11">
        <v>0.51169898130257407</v>
      </c>
      <c r="V190" s="11">
        <v>0.45466938503337845</v>
      </c>
      <c r="W190" s="11">
        <v>1.311256766961556E-2</v>
      </c>
      <c r="X190" s="11">
        <v>1.0411056739026761E-3</v>
      </c>
      <c r="Y190" s="11">
        <v>1.3359397194010301E-2</v>
      </c>
      <c r="Z190" s="10">
        <v>46.419421680217589</v>
      </c>
      <c r="AA190" s="10">
        <v>52.2418521420311</v>
      </c>
      <c r="AB190" s="10">
        <v>1.3387261777513086</v>
      </c>
      <c r="AD190" s="149">
        <v>5.9332538179890637</v>
      </c>
      <c r="AE190" s="11">
        <v>0.65125349372318797</v>
      </c>
      <c r="AF190" s="11">
        <v>0.47931158693336362</v>
      </c>
    </row>
    <row r="191" spans="1:32" x14ac:dyDescent="0.25">
      <c r="A191" s="24" t="s">
        <v>814</v>
      </c>
      <c r="B191" s="7" t="s">
        <v>670</v>
      </c>
      <c r="C191" s="3" t="s">
        <v>238</v>
      </c>
      <c r="D191" s="3" t="s">
        <v>193</v>
      </c>
      <c r="E191" s="3" t="s">
        <v>113</v>
      </c>
      <c r="F191" s="7" t="s">
        <v>683</v>
      </c>
      <c r="G191" s="10">
        <v>55.33</v>
      </c>
      <c r="H191" s="10">
        <v>27.69</v>
      </c>
      <c r="I191" s="10">
        <v>0.27700000000000002</v>
      </c>
      <c r="J191" s="10">
        <v>2.0199999999999999E-2</v>
      </c>
      <c r="K191" s="10">
        <v>9.25</v>
      </c>
      <c r="L191" s="10">
        <v>5.82</v>
      </c>
      <c r="M191" s="10">
        <v>0.28839999999999999</v>
      </c>
      <c r="N191" s="10">
        <v>7.9299999999999995E-2</v>
      </c>
      <c r="O191" s="10">
        <v>0.58940000000000003</v>
      </c>
      <c r="P191" s="10">
        <v>99.35</v>
      </c>
      <c r="Q191" s="11">
        <v>2.5152323399911611</v>
      </c>
      <c r="R191" s="11">
        <v>1.4835427700031694</v>
      </c>
      <c r="S191" s="11">
        <v>1.0530689684690231E-2</v>
      </c>
      <c r="T191" s="11">
        <v>1.3686914246163107E-3</v>
      </c>
      <c r="U191" s="11">
        <v>0.45052659452585114</v>
      </c>
      <c r="V191" s="11">
        <v>0.5129682359941744</v>
      </c>
      <c r="W191" s="11">
        <v>1.6724022074826792E-2</v>
      </c>
      <c r="X191" s="11">
        <v>1.4126345019854299E-3</v>
      </c>
      <c r="Y191" s="11">
        <v>1.5536425841282512E-2</v>
      </c>
      <c r="Z191" s="10">
        <v>52.332010819444662</v>
      </c>
      <c r="AA191" s="10">
        <v>45.961837331858014</v>
      </c>
      <c r="AB191" s="10">
        <v>1.7061518486973262</v>
      </c>
      <c r="AD191" s="149">
        <v>5.865288564475243</v>
      </c>
      <c r="AE191" s="11">
        <v>0.59112843255115999</v>
      </c>
      <c r="AF191" s="11">
        <v>0.51792071158578912</v>
      </c>
    </row>
    <row r="192" spans="1:32" x14ac:dyDescent="0.25">
      <c r="A192" s="24" t="s">
        <v>814</v>
      </c>
      <c r="B192" s="7" t="s">
        <v>670</v>
      </c>
      <c r="C192" s="3" t="s">
        <v>238</v>
      </c>
      <c r="D192" s="3" t="s">
        <v>194</v>
      </c>
      <c r="E192" s="3" t="s">
        <v>113</v>
      </c>
      <c r="F192" s="7" t="s">
        <v>683</v>
      </c>
      <c r="G192" s="10">
        <v>54.83</v>
      </c>
      <c r="H192" s="10">
        <v>27.67</v>
      </c>
      <c r="I192" s="10">
        <v>0.35249999999999998</v>
      </c>
      <c r="J192" s="10">
        <v>1.84E-2</v>
      </c>
      <c r="K192" s="10">
        <v>9.59</v>
      </c>
      <c r="L192" s="10">
        <v>5.8</v>
      </c>
      <c r="M192" s="10">
        <v>0.26240000000000002</v>
      </c>
      <c r="N192" s="25" t="s">
        <v>357</v>
      </c>
      <c r="O192" s="10">
        <v>0.48359999999999997</v>
      </c>
      <c r="P192" s="10">
        <v>99.03</v>
      </c>
      <c r="Q192" s="11">
        <v>2.5030139295794238</v>
      </c>
      <c r="R192" s="11">
        <v>1.4887228600716123</v>
      </c>
      <c r="S192" s="11">
        <v>1.3457480215140212E-2</v>
      </c>
      <c r="T192" s="11">
        <v>1.2519863163241904E-3</v>
      </c>
      <c r="U192" s="11">
        <v>0.46905620911371876</v>
      </c>
      <c r="V192" s="11">
        <v>0.513361227738518</v>
      </c>
      <c r="W192" s="11">
        <v>1.5280476215557694E-2</v>
      </c>
      <c r="X192" s="11">
        <v>0</v>
      </c>
      <c r="Y192" s="11">
        <v>1.2801323111513196E-2</v>
      </c>
      <c r="Z192" s="10">
        <v>51.454575680127199</v>
      </c>
      <c r="AA192" s="10">
        <v>47.013850883122572</v>
      </c>
      <c r="AB192" s="10">
        <v>1.5315734367502254</v>
      </c>
      <c r="AD192" s="149">
        <v>5.87685156569664</v>
      </c>
      <c r="AE192" s="11">
        <v>0.60185688939972071</v>
      </c>
      <c r="AF192" s="11">
        <v>0.51190979062181841</v>
      </c>
    </row>
    <row r="193" spans="1:32" x14ac:dyDescent="0.25">
      <c r="A193" s="24" t="s">
        <v>814</v>
      </c>
      <c r="B193" s="7" t="s">
        <v>670</v>
      </c>
      <c r="C193" s="3" t="s">
        <v>238</v>
      </c>
      <c r="D193" s="3" t="s">
        <v>195</v>
      </c>
      <c r="E193" s="3" t="s">
        <v>113</v>
      </c>
      <c r="F193" s="7" t="s">
        <v>683</v>
      </c>
      <c r="G193" s="10">
        <v>55.84</v>
      </c>
      <c r="H193" s="10">
        <v>26.92</v>
      </c>
      <c r="I193" s="10">
        <v>0.26169999999999999</v>
      </c>
      <c r="J193" s="10">
        <v>1.9E-2</v>
      </c>
      <c r="K193" s="10">
        <v>8.83</v>
      </c>
      <c r="L193" s="10">
        <v>6.17</v>
      </c>
      <c r="M193" s="10">
        <v>0.34749999999999998</v>
      </c>
      <c r="N193" s="10">
        <v>6.4100000000000004E-2</v>
      </c>
      <c r="O193" s="10">
        <v>0.53369999999999995</v>
      </c>
      <c r="P193" s="10">
        <v>98.99</v>
      </c>
      <c r="Q193" s="11">
        <v>2.5451717498241901</v>
      </c>
      <c r="R193" s="11">
        <v>1.4461269427502432</v>
      </c>
      <c r="S193" s="11">
        <v>9.9755078609455906E-3</v>
      </c>
      <c r="T193" s="11">
        <v>1.2908091167153457E-3</v>
      </c>
      <c r="U193" s="11">
        <v>0.43121479151021952</v>
      </c>
      <c r="V193" s="11">
        <v>0.54526409303667189</v>
      </c>
      <c r="W193" s="11">
        <v>2.0204798858055234E-2</v>
      </c>
      <c r="X193" s="11">
        <v>1.1449035387474805E-3</v>
      </c>
      <c r="Y193" s="11">
        <v>1.4105628252262976E-2</v>
      </c>
      <c r="Z193" s="10">
        <v>54.707837814089544</v>
      </c>
      <c r="AA193" s="10">
        <v>43.264959454043705</v>
      </c>
      <c r="AB193" s="10">
        <v>2.0272027318667507</v>
      </c>
      <c r="AD193" s="149">
        <v>5.8334073108535343</v>
      </c>
      <c r="AE193" s="11">
        <v>0.56242851187408993</v>
      </c>
      <c r="AF193" s="11">
        <v>0.53476700624054407</v>
      </c>
    </row>
    <row r="194" spans="1:32" x14ac:dyDescent="0.25">
      <c r="A194" s="24" t="s">
        <v>814</v>
      </c>
      <c r="B194" s="7" t="s">
        <v>670</v>
      </c>
      <c r="C194" s="3" t="s">
        <v>238</v>
      </c>
      <c r="D194" s="3" t="s">
        <v>196</v>
      </c>
      <c r="E194" s="3" t="s">
        <v>113</v>
      </c>
      <c r="F194" s="7" t="s">
        <v>683</v>
      </c>
      <c r="G194" s="10">
        <v>56.61</v>
      </c>
      <c r="H194" s="10">
        <v>27.1</v>
      </c>
      <c r="I194" s="10">
        <v>0.26400000000000001</v>
      </c>
      <c r="J194" s="10">
        <v>1.89E-2</v>
      </c>
      <c r="K194" s="10">
        <v>8.81</v>
      </c>
      <c r="L194" s="10">
        <v>6.34</v>
      </c>
      <c r="M194" s="10">
        <v>0.35070000000000001</v>
      </c>
      <c r="N194" s="10">
        <v>8.1600000000000006E-2</v>
      </c>
      <c r="O194" s="10">
        <v>0.48060000000000003</v>
      </c>
      <c r="P194" s="10">
        <v>100.05</v>
      </c>
      <c r="Q194" s="11">
        <v>2.5514636719801653</v>
      </c>
      <c r="R194" s="11">
        <v>1.4395448581393806</v>
      </c>
      <c r="S194" s="11">
        <v>9.9508405945409936E-3</v>
      </c>
      <c r="T194" s="11">
        <v>1.2696814572015016E-3</v>
      </c>
      <c r="U194" s="11">
        <v>0.42543518446027317</v>
      </c>
      <c r="V194" s="11">
        <v>0.55403288445266829</v>
      </c>
      <c r="W194" s="11">
        <v>2.0163226933941864E-2</v>
      </c>
      <c r="X194" s="11">
        <v>1.4412043913013082E-3</v>
      </c>
      <c r="Y194" s="11">
        <v>1.2560402233975223E-2</v>
      </c>
      <c r="Z194" s="10">
        <v>55.423723402266432</v>
      </c>
      <c r="AA194" s="10">
        <v>42.559210203582744</v>
      </c>
      <c r="AB194" s="10">
        <v>2.0170663941508216</v>
      </c>
      <c r="AD194" s="149">
        <v>5.8241618601792897</v>
      </c>
      <c r="AE194" s="11">
        <v>0.55463752973065894</v>
      </c>
      <c r="AF194" s="11">
        <v>0.54001521742191727</v>
      </c>
    </row>
    <row r="195" spans="1:32" x14ac:dyDescent="0.25">
      <c r="A195" s="24" t="s">
        <v>814</v>
      </c>
      <c r="B195" s="7" t="s">
        <v>670</v>
      </c>
      <c r="C195" s="3" t="s">
        <v>238</v>
      </c>
      <c r="D195" s="3" t="s">
        <v>197</v>
      </c>
      <c r="E195" s="3" t="s">
        <v>113</v>
      </c>
      <c r="F195" s="7" t="s">
        <v>683</v>
      </c>
      <c r="G195" s="10">
        <v>54.98</v>
      </c>
      <c r="H195" s="10">
        <v>28.13</v>
      </c>
      <c r="I195" s="10">
        <v>0.2576</v>
      </c>
      <c r="J195" s="10">
        <v>1.5900000000000001E-2</v>
      </c>
      <c r="K195" s="10">
        <v>10.06</v>
      </c>
      <c r="L195" s="10">
        <v>5.61</v>
      </c>
      <c r="M195" s="10">
        <v>0.27639999999999998</v>
      </c>
      <c r="N195" s="10">
        <v>9.3100000000000002E-2</v>
      </c>
      <c r="O195" s="10">
        <v>0.59130000000000005</v>
      </c>
      <c r="P195" s="10">
        <v>100.02</v>
      </c>
      <c r="Q195" s="11">
        <v>2.4891611394125146</v>
      </c>
      <c r="R195" s="11">
        <v>1.5009896109648408</v>
      </c>
      <c r="S195" s="11">
        <v>9.7533485225734969E-3</v>
      </c>
      <c r="T195" s="11">
        <v>1.0729565606160513E-3</v>
      </c>
      <c r="U195" s="11">
        <v>0.4879861756679047</v>
      </c>
      <c r="V195" s="11">
        <v>0.49244891926294859</v>
      </c>
      <c r="W195" s="11">
        <v>1.5962994105477326E-2</v>
      </c>
      <c r="X195" s="11">
        <v>1.6517227149002527E-3</v>
      </c>
      <c r="Y195" s="11">
        <v>1.552314457750242E-2</v>
      </c>
      <c r="Z195" s="10">
        <v>49.422908843514747</v>
      </c>
      <c r="AA195" s="10">
        <v>48.975021232714525</v>
      </c>
      <c r="AB195" s="10">
        <v>1.6020699237707272</v>
      </c>
      <c r="AD195" s="149">
        <v>5.8995857462609234</v>
      </c>
      <c r="AE195" s="11">
        <v>0.62115076455201634</v>
      </c>
      <c r="AF195" s="11">
        <v>0.49839222002517924</v>
      </c>
    </row>
    <row r="196" spans="1:32" x14ac:dyDescent="0.25">
      <c r="A196" s="41" t="s">
        <v>814</v>
      </c>
      <c r="B196" s="8" t="s">
        <v>670</v>
      </c>
      <c r="C196" s="6" t="s">
        <v>238</v>
      </c>
      <c r="D196" s="6" t="s">
        <v>198</v>
      </c>
      <c r="E196" s="6" t="s">
        <v>113</v>
      </c>
      <c r="F196" s="8" t="s">
        <v>683</v>
      </c>
      <c r="G196" s="12">
        <v>55.96</v>
      </c>
      <c r="H196" s="12">
        <v>27</v>
      </c>
      <c r="I196" s="12">
        <v>0.31430000000000002</v>
      </c>
      <c r="J196" s="12">
        <v>2.3400000000000001E-2</v>
      </c>
      <c r="K196" s="12">
        <v>9.0500000000000007</v>
      </c>
      <c r="L196" s="12">
        <v>5.99</v>
      </c>
      <c r="M196" s="12">
        <v>0.3145</v>
      </c>
      <c r="N196" s="12">
        <v>0.1318</v>
      </c>
      <c r="O196" s="12">
        <v>0.76329999999999998</v>
      </c>
      <c r="P196" s="12">
        <v>99.55</v>
      </c>
      <c r="Q196" s="21">
        <v>2.5414926813392658</v>
      </c>
      <c r="R196" s="21">
        <v>1.445222117068363</v>
      </c>
      <c r="S196" s="21">
        <v>1.1937548434026982E-2</v>
      </c>
      <c r="T196" s="21">
        <v>1.5840312808095643E-3</v>
      </c>
      <c r="U196" s="21">
        <v>0.44037331889204268</v>
      </c>
      <c r="V196" s="21">
        <v>0.52745817856093213</v>
      </c>
      <c r="W196" s="21">
        <v>1.8220481318646391E-2</v>
      </c>
      <c r="X196" s="21">
        <v>2.3456637243145098E-3</v>
      </c>
      <c r="Y196" s="21">
        <v>2.0101569447941347E-2</v>
      </c>
      <c r="Z196" s="12">
        <v>53.491924352508839</v>
      </c>
      <c r="AA196" s="12">
        <v>44.660254060910638</v>
      </c>
      <c r="AB196" s="12">
        <v>1.8478215865805208</v>
      </c>
      <c r="AC196" s="5"/>
      <c r="AD196" s="150">
        <v>5.8501263405615802</v>
      </c>
      <c r="AE196" s="21">
        <v>0.57749082934517915</v>
      </c>
      <c r="AF196" s="21">
        <v>0.52603822150092627</v>
      </c>
    </row>
    <row r="197" spans="1:32" x14ac:dyDescent="0.25">
      <c r="A197" s="24" t="s">
        <v>814</v>
      </c>
      <c r="B197" s="7" t="s">
        <v>670</v>
      </c>
      <c r="C197" s="3" t="s">
        <v>238</v>
      </c>
      <c r="D197" s="3" t="s">
        <v>199</v>
      </c>
      <c r="E197" s="3" t="s">
        <v>113</v>
      </c>
      <c r="F197" s="7" t="s">
        <v>684</v>
      </c>
      <c r="G197" s="10">
        <v>56.12</v>
      </c>
      <c r="H197" s="10">
        <v>27.39</v>
      </c>
      <c r="I197" s="10">
        <v>0.17399999999999999</v>
      </c>
      <c r="J197" s="10">
        <v>1.55E-2</v>
      </c>
      <c r="K197" s="10">
        <v>9.39</v>
      </c>
      <c r="L197" s="10">
        <v>5.88</v>
      </c>
      <c r="M197" s="10">
        <v>0.28939999999999999</v>
      </c>
      <c r="N197" s="10">
        <v>4.9399999999999999E-2</v>
      </c>
      <c r="O197" s="10">
        <v>0.41260000000000002</v>
      </c>
      <c r="P197" s="10">
        <v>99.72</v>
      </c>
      <c r="Q197" s="11">
        <v>2.5359985148831492</v>
      </c>
      <c r="R197" s="11">
        <v>1.4587572994908278</v>
      </c>
      <c r="S197" s="11">
        <v>6.5756727077465908E-3</v>
      </c>
      <c r="T197" s="11">
        <v>1.0439982466758631E-3</v>
      </c>
      <c r="U197" s="11">
        <v>0.4546301003273972</v>
      </c>
      <c r="V197" s="11">
        <v>0.515179661406169</v>
      </c>
      <c r="W197" s="11">
        <v>1.6682375683792099E-2</v>
      </c>
      <c r="X197" s="11">
        <v>8.747772200915951E-4</v>
      </c>
      <c r="Y197" s="11">
        <v>1.0811453950567965E-2</v>
      </c>
      <c r="Z197" s="10">
        <v>52.223392550792354</v>
      </c>
      <c r="AA197" s="10">
        <v>46.085526998483864</v>
      </c>
      <c r="AB197" s="10">
        <v>1.6910804507237787</v>
      </c>
      <c r="AD197" s="149"/>
      <c r="AE197" s="11"/>
      <c r="AF197" s="11"/>
    </row>
    <row r="198" spans="1:32" x14ac:dyDescent="0.25">
      <c r="A198" s="24" t="s">
        <v>814</v>
      </c>
      <c r="B198" s="7" t="s">
        <v>670</v>
      </c>
      <c r="C198" s="3" t="s">
        <v>238</v>
      </c>
      <c r="D198" s="3" t="s">
        <v>200</v>
      </c>
      <c r="E198" s="3" t="s">
        <v>113</v>
      </c>
      <c r="F198" s="7" t="s">
        <v>684</v>
      </c>
      <c r="G198" s="10">
        <v>59.72</v>
      </c>
      <c r="H198" s="10">
        <v>24.87</v>
      </c>
      <c r="I198" s="10">
        <v>0.19470000000000001</v>
      </c>
      <c r="J198" s="10">
        <v>1.38E-2</v>
      </c>
      <c r="K198" s="10">
        <v>6.6</v>
      </c>
      <c r="L198" s="10">
        <v>7.3</v>
      </c>
      <c r="M198" s="10">
        <v>0.57020000000000004</v>
      </c>
      <c r="N198" s="10">
        <v>6.59E-2</v>
      </c>
      <c r="O198" s="10">
        <v>0.32869999999999999</v>
      </c>
      <c r="P198" s="10">
        <v>99.67</v>
      </c>
      <c r="Q198" s="11">
        <v>2.6792465653419804</v>
      </c>
      <c r="R198" s="11">
        <v>1.3150078528314262</v>
      </c>
      <c r="S198" s="11">
        <v>7.3049701081573399E-3</v>
      </c>
      <c r="T198" s="11" t="s">
        <v>1115</v>
      </c>
      <c r="U198" s="11">
        <v>0.31724740664535717</v>
      </c>
      <c r="V198" s="11">
        <v>0.63498840408047197</v>
      </c>
      <c r="W198" s="11">
        <v>3.2632333775037145E-2</v>
      </c>
      <c r="X198" s="11">
        <v>1.1585572035517845E-3</v>
      </c>
      <c r="Y198" s="11">
        <v>8.5509847984386825E-3</v>
      </c>
      <c r="Z198" s="10">
        <v>64.474458598951415</v>
      </c>
      <c r="AA198" s="10">
        <v>32.212170574989912</v>
      </c>
      <c r="AB198" s="10">
        <v>3.3133708260586801</v>
      </c>
      <c r="AD198" s="149"/>
      <c r="AE198" s="11"/>
      <c r="AF198" s="11"/>
    </row>
    <row r="199" spans="1:32" x14ac:dyDescent="0.25">
      <c r="A199" s="24" t="s">
        <v>814</v>
      </c>
      <c r="B199" s="7" t="s">
        <v>670</v>
      </c>
      <c r="C199" s="3" t="s">
        <v>238</v>
      </c>
      <c r="D199" s="3" t="s">
        <v>201</v>
      </c>
      <c r="E199" s="3" t="s">
        <v>113</v>
      </c>
      <c r="F199" s="7" t="s">
        <v>684</v>
      </c>
      <c r="G199" s="10">
        <v>57.48</v>
      </c>
      <c r="H199" s="10">
        <v>26.23</v>
      </c>
      <c r="I199" s="10">
        <v>0.13400000000000001</v>
      </c>
      <c r="J199" s="10">
        <v>8.8999999999999999E-3</v>
      </c>
      <c r="K199" s="10">
        <v>7.76</v>
      </c>
      <c r="L199" s="10">
        <v>6.65</v>
      </c>
      <c r="M199" s="10">
        <v>0.41699999999999998</v>
      </c>
      <c r="N199" s="10">
        <v>0.1285</v>
      </c>
      <c r="O199" s="10">
        <v>0.57950000000000002</v>
      </c>
      <c r="P199" s="10">
        <v>99.39</v>
      </c>
      <c r="Q199" s="11">
        <v>2.5998757537954642</v>
      </c>
      <c r="R199" s="11">
        <v>1.3982788942569295</v>
      </c>
      <c r="S199" s="11">
        <v>5.0687426381358959E-3</v>
      </c>
      <c r="T199" s="11" t="s">
        <v>1115</v>
      </c>
      <c r="U199" s="11">
        <v>0.37606145076527137</v>
      </c>
      <c r="V199" s="11">
        <v>0.58318659176547516</v>
      </c>
      <c r="W199" s="11">
        <v>2.4060238456857098E-2</v>
      </c>
      <c r="X199" s="11">
        <v>2.2776036269771495E-3</v>
      </c>
      <c r="Y199" s="11">
        <v>1.5198923229992063E-2</v>
      </c>
      <c r="Z199" s="10">
        <v>59.30862203049292</v>
      </c>
      <c r="AA199" s="10">
        <v>38.244511719922379</v>
      </c>
      <c r="AB199" s="10">
        <v>2.4468662495846933</v>
      </c>
      <c r="AD199" s="149"/>
      <c r="AE199" s="11"/>
      <c r="AF199" s="11"/>
    </row>
    <row r="200" spans="1:32" x14ac:dyDescent="0.25">
      <c r="A200" s="24" t="s">
        <v>814</v>
      </c>
      <c r="B200" s="7" t="s">
        <v>670</v>
      </c>
      <c r="C200" s="3" t="s">
        <v>238</v>
      </c>
      <c r="D200" s="3" t="s">
        <v>202</v>
      </c>
      <c r="E200" s="3" t="s">
        <v>113</v>
      </c>
      <c r="F200" s="7" t="s">
        <v>684</v>
      </c>
      <c r="G200" s="10">
        <v>55.79</v>
      </c>
      <c r="H200" s="10">
        <v>27.48</v>
      </c>
      <c r="I200" s="10">
        <v>0.2235</v>
      </c>
      <c r="J200" s="10">
        <v>2.01E-2</v>
      </c>
      <c r="K200" s="10">
        <v>9.36</v>
      </c>
      <c r="L200" s="10">
        <v>5.85</v>
      </c>
      <c r="M200" s="10">
        <v>0.29470000000000002</v>
      </c>
      <c r="N200" s="10">
        <v>5.9400000000000001E-2</v>
      </c>
      <c r="O200" s="10">
        <v>0.50139999999999996</v>
      </c>
      <c r="P200" s="10">
        <v>99.58</v>
      </c>
      <c r="Q200" s="11">
        <v>2.5275834266642199</v>
      </c>
      <c r="R200" s="11">
        <v>1.4673223864079397</v>
      </c>
      <c r="S200" s="11">
        <v>8.4681057552082294E-3</v>
      </c>
      <c r="T200" s="11">
        <v>1.3573190161963776E-3</v>
      </c>
      <c r="U200" s="11">
        <v>0.45434551762997599</v>
      </c>
      <c r="V200" s="11">
        <v>0.51387211840660696</v>
      </c>
      <c r="W200" s="11">
        <v>1.7031673043167782E-2</v>
      </c>
      <c r="X200" s="11">
        <v>1.0545684307840227E-3</v>
      </c>
      <c r="Y200" s="11">
        <v>1.3172160502597167E-2</v>
      </c>
      <c r="Z200" s="10">
        <v>52.156557093815913</v>
      </c>
      <c r="AA200" s="10">
        <v>46.114776579173338</v>
      </c>
      <c r="AB200" s="10">
        <v>1.7286663270107565</v>
      </c>
      <c r="AD200" s="149"/>
      <c r="AE200" s="11"/>
      <c r="AF200" s="11"/>
    </row>
    <row r="201" spans="1:32" x14ac:dyDescent="0.25">
      <c r="A201" s="24" t="s">
        <v>814</v>
      </c>
      <c r="B201" s="7" t="s">
        <v>670</v>
      </c>
      <c r="C201" s="3" t="s">
        <v>238</v>
      </c>
      <c r="D201" s="3" t="s">
        <v>203</v>
      </c>
      <c r="E201" s="3" t="s">
        <v>113</v>
      </c>
      <c r="F201" s="7" t="s">
        <v>684</v>
      </c>
      <c r="G201" s="10">
        <v>56.96</v>
      </c>
      <c r="H201" s="10">
        <v>26.48</v>
      </c>
      <c r="I201" s="10">
        <v>0.26779999999999998</v>
      </c>
      <c r="J201" s="10">
        <v>2.3199999999999998E-2</v>
      </c>
      <c r="K201" s="10">
        <v>8.34</v>
      </c>
      <c r="L201" s="10">
        <v>6.31</v>
      </c>
      <c r="M201" s="10">
        <v>0.3982</v>
      </c>
      <c r="N201" s="10">
        <v>9.8199999999999996E-2</v>
      </c>
      <c r="O201" s="10">
        <v>0.63919999999999999</v>
      </c>
      <c r="P201" s="10">
        <v>99.52</v>
      </c>
      <c r="Q201" s="11">
        <v>2.5787212371552601</v>
      </c>
      <c r="R201" s="11">
        <v>1.4129021126588086</v>
      </c>
      <c r="S201" s="11">
        <v>1.0139221180489015E-2</v>
      </c>
      <c r="T201" s="11">
        <v>1.5655218728646103E-3</v>
      </c>
      <c r="U201" s="11">
        <v>0.40454024059784882</v>
      </c>
      <c r="V201" s="11">
        <v>0.55387763133725909</v>
      </c>
      <c r="W201" s="11">
        <v>2.299660416491241E-2</v>
      </c>
      <c r="X201" s="11">
        <v>1.7421481647976612E-3</v>
      </c>
      <c r="Y201" s="11">
        <v>1.6780107134181894E-2</v>
      </c>
      <c r="Z201" s="10">
        <v>56.436668179001977</v>
      </c>
      <c r="AA201" s="10">
        <v>41.220121615224706</v>
      </c>
      <c r="AB201" s="10">
        <v>2.3432102057733171</v>
      </c>
      <c r="AD201" s="149"/>
      <c r="AE201" s="11"/>
      <c r="AF201" s="11"/>
    </row>
    <row r="202" spans="1:32" x14ac:dyDescent="0.25">
      <c r="A202" s="24" t="s">
        <v>814</v>
      </c>
      <c r="B202" s="7" t="s">
        <v>670</v>
      </c>
      <c r="C202" s="3" t="s">
        <v>238</v>
      </c>
      <c r="D202" s="3" t="s">
        <v>204</v>
      </c>
      <c r="E202" s="3" t="s">
        <v>113</v>
      </c>
      <c r="F202" s="7" t="s">
        <v>684</v>
      </c>
      <c r="G202" s="10">
        <v>56.19</v>
      </c>
      <c r="H202" s="10">
        <v>26.79</v>
      </c>
      <c r="I202" s="10">
        <v>0.2732</v>
      </c>
      <c r="J202" s="10">
        <v>1.4800000000000001E-2</v>
      </c>
      <c r="K202" s="10">
        <v>8.84</v>
      </c>
      <c r="L202" s="10">
        <v>6.13</v>
      </c>
      <c r="M202" s="10">
        <v>0.32250000000000001</v>
      </c>
      <c r="N202" s="10">
        <v>9.2499999999999999E-2</v>
      </c>
      <c r="O202" s="10">
        <v>0.63229999999999997</v>
      </c>
      <c r="P202" s="10">
        <v>99.28</v>
      </c>
      <c r="Q202" s="11">
        <v>2.5538809284090913</v>
      </c>
      <c r="R202" s="11">
        <v>1.4350730342816334</v>
      </c>
      <c r="S202" s="11">
        <v>1.0384412132306148E-2</v>
      </c>
      <c r="T202" s="11">
        <v>1.0026285495322741E-3</v>
      </c>
      <c r="U202" s="11">
        <v>0.43048214134741686</v>
      </c>
      <c r="V202" s="11">
        <v>0.54019696282525032</v>
      </c>
      <c r="W202" s="11">
        <v>1.869818144079716E-2</v>
      </c>
      <c r="X202" s="11">
        <v>1.6474890216592228E-3</v>
      </c>
      <c r="Y202" s="11">
        <v>1.6664348575427437E-2</v>
      </c>
      <c r="Z202" s="10">
        <v>54.599693229292264</v>
      </c>
      <c r="AA202" s="10">
        <v>43.510412823000678</v>
      </c>
      <c r="AB202" s="10">
        <v>1.8898939477070504</v>
      </c>
      <c r="AD202" s="149"/>
      <c r="AE202" s="11"/>
      <c r="AF202" s="11"/>
    </row>
    <row r="203" spans="1:32" x14ac:dyDescent="0.25">
      <c r="A203" s="24" t="s">
        <v>814</v>
      </c>
      <c r="B203" s="7" t="s">
        <v>670</v>
      </c>
      <c r="C203" s="3" t="s">
        <v>238</v>
      </c>
      <c r="D203" s="3" t="s">
        <v>205</v>
      </c>
      <c r="E203" s="3" t="s">
        <v>113</v>
      </c>
      <c r="F203" s="7" t="s">
        <v>684</v>
      </c>
      <c r="G203" s="10">
        <v>56.75</v>
      </c>
      <c r="H203" s="10">
        <v>26.82</v>
      </c>
      <c r="I203" s="10">
        <v>0.27510000000000001</v>
      </c>
      <c r="J203" s="10">
        <v>1.15E-2</v>
      </c>
      <c r="K203" s="10">
        <v>8.8000000000000007</v>
      </c>
      <c r="L203" s="10">
        <v>6.29</v>
      </c>
      <c r="M203" s="10">
        <v>0.33239999999999997</v>
      </c>
      <c r="N203" s="10">
        <v>4.0399999999999998E-2</v>
      </c>
      <c r="O203" s="10">
        <v>0.42849999999999999</v>
      </c>
      <c r="P203" s="10">
        <v>99.74</v>
      </c>
      <c r="Q203" s="11">
        <v>2.5625951561303464</v>
      </c>
      <c r="R203" s="11">
        <v>1.4273569236475965</v>
      </c>
      <c r="S203" s="11">
        <v>1.038877483343207E-2</v>
      </c>
      <c r="T203" s="11" t="s">
        <v>1115</v>
      </c>
      <c r="U203" s="11">
        <v>0.42575334492183231</v>
      </c>
      <c r="V203" s="11">
        <v>0.5506996889903587</v>
      </c>
      <c r="W203" s="11">
        <v>1.9147108047861437E-2</v>
      </c>
      <c r="X203" s="11">
        <v>7.1488252957125741E-4</v>
      </c>
      <c r="Y203" s="11">
        <v>1.1219887645889262E-2</v>
      </c>
      <c r="Z203" s="10">
        <v>55.313339741614364</v>
      </c>
      <c r="AA203" s="10">
        <v>42.763487767653942</v>
      </c>
      <c r="AB203" s="10">
        <v>1.9231724907316954</v>
      </c>
      <c r="AD203" s="149"/>
      <c r="AE203" s="11"/>
      <c r="AF203" s="11"/>
    </row>
    <row r="204" spans="1:32" x14ac:dyDescent="0.25">
      <c r="A204" s="24" t="s">
        <v>814</v>
      </c>
      <c r="B204" s="7" t="s">
        <v>670</v>
      </c>
      <c r="C204" s="3" t="s">
        <v>238</v>
      </c>
      <c r="D204" s="3" t="s">
        <v>206</v>
      </c>
      <c r="E204" s="3" t="s">
        <v>113</v>
      </c>
      <c r="F204" s="7" t="s">
        <v>684</v>
      </c>
      <c r="G204" s="10">
        <v>58.1</v>
      </c>
      <c r="H204" s="10">
        <v>25.72</v>
      </c>
      <c r="I204" s="10">
        <v>0.24060000000000001</v>
      </c>
      <c r="J204" s="10" t="s">
        <v>357</v>
      </c>
      <c r="K204" s="10">
        <v>7.65</v>
      </c>
      <c r="L204" s="10">
        <v>6.86</v>
      </c>
      <c r="M204" s="10">
        <v>0.47</v>
      </c>
      <c r="N204" s="10">
        <v>9.6100000000000005E-2</v>
      </c>
      <c r="O204" s="10">
        <v>0.4587</v>
      </c>
      <c r="P204" s="10">
        <v>99.6</v>
      </c>
      <c r="Q204" s="11">
        <v>2.6212342669393696</v>
      </c>
      <c r="R204" s="11">
        <v>1.3676039487634428</v>
      </c>
      <c r="S204" s="11">
        <v>9.0778904073902759E-3</v>
      </c>
      <c r="T204" s="11" t="s">
        <v>1115</v>
      </c>
      <c r="U204" s="11">
        <v>0.36978764858176821</v>
      </c>
      <c r="V204" s="11">
        <v>0.60007270223301312</v>
      </c>
      <c r="W204" s="11">
        <v>2.7049273192467822E-2</v>
      </c>
      <c r="X204" s="11">
        <v>1.6989956844622922E-3</v>
      </c>
      <c r="Y204" s="11">
        <v>1.2000020589736274E-2</v>
      </c>
      <c r="Z204" s="10">
        <v>60.193290122019079</v>
      </c>
      <c r="AA204" s="10">
        <v>37.093397403000623</v>
      </c>
      <c r="AB204" s="10">
        <v>2.7133124749802922</v>
      </c>
      <c r="AD204" s="149"/>
      <c r="AE204" s="11"/>
      <c r="AF204" s="11"/>
    </row>
    <row r="205" spans="1:32" x14ac:dyDescent="0.25">
      <c r="A205" s="24" t="s">
        <v>814</v>
      </c>
      <c r="B205" s="7" t="s">
        <v>670</v>
      </c>
      <c r="C205" s="3" t="s">
        <v>238</v>
      </c>
      <c r="D205" s="3" t="s">
        <v>207</v>
      </c>
      <c r="E205" s="3" t="s">
        <v>113</v>
      </c>
      <c r="F205" s="7" t="s">
        <v>684</v>
      </c>
      <c r="G205" s="10">
        <v>55.25</v>
      </c>
      <c r="H205" s="10">
        <v>27.62</v>
      </c>
      <c r="I205" s="10">
        <v>0.28100000000000003</v>
      </c>
      <c r="J205" s="10">
        <v>2.6499999999999999E-2</v>
      </c>
      <c r="K205" s="10">
        <v>9.48</v>
      </c>
      <c r="L205" s="10">
        <v>5.55</v>
      </c>
      <c r="M205" s="10">
        <v>0.32069999999999999</v>
      </c>
      <c r="N205" s="10">
        <v>0.1085</v>
      </c>
      <c r="O205" s="10">
        <v>0.7097</v>
      </c>
      <c r="P205" s="10">
        <v>99.36</v>
      </c>
      <c r="Q205" s="11">
        <v>2.5142320436670293</v>
      </c>
      <c r="R205" s="11">
        <v>1.4813457180814604</v>
      </c>
      <c r="S205" s="11">
        <v>1.0693971016687851E-2</v>
      </c>
      <c r="T205" s="11">
        <v>1.7974453188170389E-3</v>
      </c>
      <c r="U205" s="11">
        <v>0.46221355078196208</v>
      </c>
      <c r="V205" s="11">
        <v>0.48968421939449919</v>
      </c>
      <c r="W205" s="11">
        <v>1.861658735791738E-2</v>
      </c>
      <c r="X205" s="11">
        <v>1.9348263648014058E-3</v>
      </c>
      <c r="Y205" s="11">
        <v>1.8727138685276045E-2</v>
      </c>
      <c r="Z205" s="10">
        <v>50.456154058200326</v>
      </c>
      <c r="AA205" s="10">
        <v>47.625627296872736</v>
      </c>
      <c r="AB205" s="10">
        <v>1.9182186449269425</v>
      </c>
      <c r="AD205" s="149"/>
      <c r="AE205" s="11"/>
      <c r="AF205" s="11"/>
    </row>
    <row r="206" spans="1:32" x14ac:dyDescent="0.25">
      <c r="A206" s="24" t="s">
        <v>814</v>
      </c>
      <c r="B206" s="7" t="s">
        <v>670</v>
      </c>
      <c r="C206" s="3" t="s">
        <v>238</v>
      </c>
      <c r="D206" s="3" t="s">
        <v>208</v>
      </c>
      <c r="E206" s="3" t="s">
        <v>113</v>
      </c>
      <c r="F206" s="7" t="s">
        <v>684</v>
      </c>
      <c r="G206" s="10">
        <v>56.13</v>
      </c>
      <c r="H206" s="10">
        <v>27.19</v>
      </c>
      <c r="I206" s="10">
        <v>0.2114</v>
      </c>
      <c r="J206" s="10">
        <v>2.2499999999999999E-2</v>
      </c>
      <c r="K206" s="10">
        <v>9.2899999999999991</v>
      </c>
      <c r="L206" s="10">
        <v>6.01</v>
      </c>
      <c r="M206" s="10">
        <v>0.34549999999999997</v>
      </c>
      <c r="N206" s="10">
        <v>6.4500000000000002E-2</v>
      </c>
      <c r="O206" s="10">
        <v>0.5393</v>
      </c>
      <c r="P206" s="10">
        <v>99.8</v>
      </c>
      <c r="Q206" s="11">
        <v>2.5387134531018059</v>
      </c>
      <c r="R206" s="11">
        <v>1.4493975646026578</v>
      </c>
      <c r="S206" s="11">
        <v>7.9961923611259131E-3</v>
      </c>
      <c r="T206" s="11">
        <v>1.5168334553607931E-3</v>
      </c>
      <c r="U206" s="11">
        <v>0.45018976555549184</v>
      </c>
      <c r="V206" s="11">
        <v>0.52703949935173133</v>
      </c>
      <c r="W206" s="11">
        <v>1.9934012754590301E-2</v>
      </c>
      <c r="X206" s="11">
        <v>1.1431876933167139E-3</v>
      </c>
      <c r="Y206" s="11">
        <v>1.4144011773945409E-2</v>
      </c>
      <c r="Z206" s="10">
        <v>52.853881722114124</v>
      </c>
      <c r="AA206" s="10">
        <v>45.147046189979442</v>
      </c>
      <c r="AB206" s="10">
        <v>1.9990720879064394</v>
      </c>
      <c r="AD206" s="149"/>
      <c r="AE206" s="11"/>
      <c r="AF206" s="11"/>
    </row>
    <row r="207" spans="1:32" x14ac:dyDescent="0.25">
      <c r="A207" s="24" t="s">
        <v>814</v>
      </c>
      <c r="B207" s="7" t="s">
        <v>670</v>
      </c>
      <c r="C207" s="3" t="s">
        <v>238</v>
      </c>
      <c r="D207" s="3" t="s">
        <v>209</v>
      </c>
      <c r="E207" s="3" t="s">
        <v>113</v>
      </c>
      <c r="F207" s="7" t="s">
        <v>684</v>
      </c>
      <c r="G207" s="10">
        <v>56.54</v>
      </c>
      <c r="H207" s="10">
        <v>26.45</v>
      </c>
      <c r="I207" s="10">
        <v>0.25169999999999998</v>
      </c>
      <c r="J207" s="10">
        <v>2.12E-2</v>
      </c>
      <c r="K207" s="10">
        <v>8.39</v>
      </c>
      <c r="L207" s="10">
        <v>6.28</v>
      </c>
      <c r="M207" s="10">
        <v>0.37930000000000003</v>
      </c>
      <c r="N207" s="10">
        <v>9.5699999999999993E-2</v>
      </c>
      <c r="O207" s="10">
        <v>0.61539999999999995</v>
      </c>
      <c r="P207" s="10">
        <v>99.02</v>
      </c>
      <c r="Q207" s="11">
        <v>2.5729836288773402</v>
      </c>
      <c r="R207" s="11">
        <v>1.4186216145399875</v>
      </c>
      <c r="S207" s="11">
        <v>9.5790853392057271E-3</v>
      </c>
      <c r="T207" s="11">
        <v>1.4379832202363267E-3</v>
      </c>
      <c r="U207" s="11">
        <v>0.40907641481822238</v>
      </c>
      <c r="V207" s="11">
        <v>0.55410352533434737</v>
      </c>
      <c r="W207" s="11">
        <v>2.2018721549428719E-2</v>
      </c>
      <c r="X207" s="11">
        <v>1.7066023536093668E-3</v>
      </c>
      <c r="Y207" s="11">
        <v>1.6239111262174043E-2</v>
      </c>
      <c r="Z207" s="10">
        <v>56.242821562211155</v>
      </c>
      <c r="AA207" s="10">
        <v>41.522225995670226</v>
      </c>
      <c r="AB207" s="10">
        <v>2.2349524421186144</v>
      </c>
      <c r="AD207" s="149"/>
      <c r="AE207" s="11"/>
      <c r="AF207" s="11"/>
    </row>
    <row r="208" spans="1:32" x14ac:dyDescent="0.25">
      <c r="A208" s="24" t="s">
        <v>814</v>
      </c>
      <c r="B208" s="7" t="s">
        <v>670</v>
      </c>
      <c r="C208" s="3" t="s">
        <v>238</v>
      </c>
      <c r="D208" s="3" t="s">
        <v>210</v>
      </c>
      <c r="E208" s="3" t="s">
        <v>113</v>
      </c>
      <c r="F208" s="7" t="s">
        <v>684</v>
      </c>
      <c r="G208" s="10">
        <v>54.91</v>
      </c>
      <c r="H208" s="10">
        <v>27.85</v>
      </c>
      <c r="I208" s="10">
        <v>0.24440000000000001</v>
      </c>
      <c r="J208" s="10">
        <v>2.0199999999999999E-2</v>
      </c>
      <c r="K208" s="10">
        <v>9.86</v>
      </c>
      <c r="L208" s="10">
        <v>5.64</v>
      </c>
      <c r="M208" s="10">
        <v>0.28970000000000001</v>
      </c>
      <c r="N208" s="10">
        <v>4.8800000000000003E-2</v>
      </c>
      <c r="O208" s="10">
        <v>0.56850000000000001</v>
      </c>
      <c r="P208" s="10">
        <v>99.43</v>
      </c>
      <c r="Q208" s="11">
        <v>2.4979647107927447</v>
      </c>
      <c r="R208" s="11">
        <v>1.4932060193749577</v>
      </c>
      <c r="S208" s="11">
        <v>9.2981310860961782E-3</v>
      </c>
      <c r="T208" s="11">
        <v>1.369692138430513E-3</v>
      </c>
      <c r="U208" s="11">
        <v>0.48058812052938932</v>
      </c>
      <c r="V208" s="11">
        <v>0.4974666942506088</v>
      </c>
      <c r="W208" s="11">
        <v>1.6811690576498204E-2</v>
      </c>
      <c r="X208" s="11">
        <v>8.699491351524067E-4</v>
      </c>
      <c r="Y208" s="11">
        <v>1.4996464049451166E-2</v>
      </c>
      <c r="Z208" s="10">
        <v>50.003361413031861</v>
      </c>
      <c r="AA208" s="10">
        <v>48.306794724904059</v>
      </c>
      <c r="AB208" s="10">
        <v>1.6898438620640839</v>
      </c>
      <c r="AD208" s="149"/>
      <c r="AE208" s="11"/>
      <c r="AF208" s="11"/>
    </row>
    <row r="209" spans="1:32" x14ac:dyDescent="0.25">
      <c r="A209" s="24" t="s">
        <v>814</v>
      </c>
      <c r="B209" s="7" t="s">
        <v>670</v>
      </c>
      <c r="C209" s="3" t="s">
        <v>238</v>
      </c>
      <c r="D209" s="3" t="s">
        <v>211</v>
      </c>
      <c r="E209" s="3" t="s">
        <v>113</v>
      </c>
      <c r="F209" s="7" t="s">
        <v>684</v>
      </c>
      <c r="G209" s="10">
        <v>56.19</v>
      </c>
      <c r="H209" s="10">
        <v>27.03</v>
      </c>
      <c r="I209" s="10">
        <v>0.26140000000000002</v>
      </c>
      <c r="J209" s="10">
        <v>2.18E-2</v>
      </c>
      <c r="K209" s="10">
        <v>8.99</v>
      </c>
      <c r="L209" s="10">
        <v>5.97</v>
      </c>
      <c r="M209" s="10">
        <v>0.34749999999999998</v>
      </c>
      <c r="N209" s="10">
        <v>7.9200000000000007E-2</v>
      </c>
      <c r="O209" s="10">
        <v>0.58440000000000003</v>
      </c>
      <c r="P209" s="10">
        <v>99.49</v>
      </c>
      <c r="Q209" s="11">
        <v>2.5478965194969372</v>
      </c>
      <c r="R209" s="11">
        <v>1.444536355955472</v>
      </c>
      <c r="S209" s="11">
        <v>9.912608288728534E-3</v>
      </c>
      <c r="T209" s="11">
        <v>1.4733841230589167E-3</v>
      </c>
      <c r="U209" s="11">
        <v>0.43676085417709698</v>
      </c>
      <c r="V209" s="11">
        <v>0.52486442230509112</v>
      </c>
      <c r="W209" s="11">
        <v>2.0100441666358104E-2</v>
      </c>
      <c r="X209" s="11">
        <v>1.407301396811526E-3</v>
      </c>
      <c r="Y209" s="11">
        <v>1.5365847101498813E-2</v>
      </c>
      <c r="Z209" s="10">
        <v>53.463448354489699</v>
      </c>
      <c r="AA209" s="10">
        <v>44.489091617238266</v>
      </c>
      <c r="AB209" s="10">
        <v>2.0474600282720394</v>
      </c>
      <c r="AD209" s="149"/>
      <c r="AE209" s="11"/>
      <c r="AF209" s="11"/>
    </row>
    <row r="210" spans="1:32" x14ac:dyDescent="0.25">
      <c r="A210" s="24" t="s">
        <v>814</v>
      </c>
      <c r="B210" s="7" t="s">
        <v>670</v>
      </c>
      <c r="C210" s="3" t="s">
        <v>238</v>
      </c>
      <c r="D210" s="3" t="s">
        <v>212</v>
      </c>
      <c r="E210" s="3" t="s">
        <v>113</v>
      </c>
      <c r="F210" s="7" t="s">
        <v>684</v>
      </c>
      <c r="G210" s="10">
        <v>55.33</v>
      </c>
      <c r="H210" s="10">
        <v>27.85</v>
      </c>
      <c r="I210" s="10">
        <v>0.1835</v>
      </c>
      <c r="J210" s="10">
        <v>1.0500000000000001E-2</v>
      </c>
      <c r="K210" s="10">
        <v>9.81</v>
      </c>
      <c r="L210" s="10">
        <v>5.52</v>
      </c>
      <c r="M210" s="10">
        <v>0.24399999999999999</v>
      </c>
      <c r="N210" s="10">
        <v>5.3699999999999998E-2</v>
      </c>
      <c r="O210" s="10">
        <v>0.47099999999999997</v>
      </c>
      <c r="P210" s="10">
        <v>99.47</v>
      </c>
      <c r="Q210" s="11">
        <v>2.5096369387630184</v>
      </c>
      <c r="R210" s="11">
        <v>1.488795696522037</v>
      </c>
      <c r="S210" s="11">
        <v>6.9605876148897388E-3</v>
      </c>
      <c r="T210" s="11" t="s">
        <v>1115</v>
      </c>
      <c r="U210" s="11">
        <v>0.47673879746557124</v>
      </c>
      <c r="V210" s="11">
        <v>0.48544424435569633</v>
      </c>
      <c r="W210" s="11">
        <v>1.4117834681035573E-2</v>
      </c>
      <c r="X210" s="11">
        <v>9.5447310888691864E-4</v>
      </c>
      <c r="Y210" s="11">
        <v>1.2387814163106362E-2</v>
      </c>
      <c r="Z210" s="10">
        <v>49.722811485620042</v>
      </c>
      <c r="AA210" s="10">
        <v>48.831134841703346</v>
      </c>
      <c r="AB210" s="10">
        <v>1.4460536726766187</v>
      </c>
      <c r="AD210" s="149"/>
      <c r="AE210" s="11"/>
      <c r="AF210" s="11"/>
    </row>
    <row r="211" spans="1:32" x14ac:dyDescent="0.25">
      <c r="A211" s="24" t="s">
        <v>814</v>
      </c>
      <c r="B211" s="7" t="s">
        <v>670</v>
      </c>
      <c r="C211" s="3" t="s">
        <v>238</v>
      </c>
      <c r="D211" s="3" t="s">
        <v>213</v>
      </c>
      <c r="E211" s="3" t="s">
        <v>113</v>
      </c>
      <c r="F211" s="7" t="s">
        <v>684</v>
      </c>
      <c r="G211" s="10">
        <v>55.5</v>
      </c>
      <c r="H211" s="10">
        <v>27.83</v>
      </c>
      <c r="I211" s="10">
        <v>0.15629999999999999</v>
      </c>
      <c r="J211" s="10">
        <v>1.32E-2</v>
      </c>
      <c r="K211" s="10">
        <v>9.84</v>
      </c>
      <c r="L211" s="10">
        <v>5.86</v>
      </c>
      <c r="M211" s="10">
        <v>0.2487</v>
      </c>
      <c r="N211" s="10">
        <v>3.6600000000000001E-2</v>
      </c>
      <c r="O211" s="10">
        <v>0.58030000000000004</v>
      </c>
      <c r="P211" s="10">
        <v>100.07</v>
      </c>
      <c r="Q211" s="11">
        <v>2.5072923719504119</v>
      </c>
      <c r="R211" s="11">
        <v>1.4817839283941441</v>
      </c>
      <c r="S211" s="11">
        <v>5.9051452204640581E-3</v>
      </c>
      <c r="T211" s="11">
        <v>8.8883810766256439E-4</v>
      </c>
      <c r="U211" s="11">
        <v>0.47628659242638011</v>
      </c>
      <c r="V211" s="11">
        <v>0.51328628848950353</v>
      </c>
      <c r="W211" s="11">
        <v>1.4332297666966368E-2</v>
      </c>
      <c r="X211" s="11">
        <v>6.4793623107771154E-4</v>
      </c>
      <c r="Y211" s="11">
        <v>1.5201558444142857E-2</v>
      </c>
      <c r="Z211" s="10">
        <v>51.128961125001616</v>
      </c>
      <c r="AA211" s="10">
        <v>47.443384354160216</v>
      </c>
      <c r="AB211" s="10">
        <v>1.4276545208381506</v>
      </c>
      <c r="AD211" s="149"/>
      <c r="AE211" s="11"/>
      <c r="AF211" s="11"/>
    </row>
    <row r="212" spans="1:32" x14ac:dyDescent="0.25">
      <c r="A212" s="24" t="s">
        <v>814</v>
      </c>
      <c r="B212" s="7" t="s">
        <v>670</v>
      </c>
      <c r="C212" s="3" t="s">
        <v>238</v>
      </c>
      <c r="D212" s="3" t="s">
        <v>214</v>
      </c>
      <c r="E212" s="3" t="s">
        <v>113</v>
      </c>
      <c r="F212" s="7" t="s">
        <v>684</v>
      </c>
      <c r="G212" s="10">
        <v>55.12</v>
      </c>
      <c r="H212" s="10">
        <v>27.64</v>
      </c>
      <c r="I212" s="10">
        <v>0.24460000000000001</v>
      </c>
      <c r="J212" s="10">
        <v>5.6500000000000002E-2</v>
      </c>
      <c r="K212" s="10">
        <v>9.58</v>
      </c>
      <c r="L212" s="10">
        <v>5.8</v>
      </c>
      <c r="M212" s="10">
        <v>0.307</v>
      </c>
      <c r="N212" s="10" t="s">
        <v>357</v>
      </c>
      <c r="O212" s="10">
        <v>0.5222</v>
      </c>
      <c r="P212" s="10">
        <v>99.28</v>
      </c>
      <c r="Q212" s="11">
        <v>2.5086136700182444</v>
      </c>
      <c r="R212" s="11">
        <v>1.4825941828063338</v>
      </c>
      <c r="S212" s="11">
        <v>9.3098061116649432E-3</v>
      </c>
      <c r="T212" s="11">
        <v>3.8327435551287112E-3</v>
      </c>
      <c r="U212" s="11">
        <v>0.46714461423450926</v>
      </c>
      <c r="V212" s="11">
        <v>0.51180275567482392</v>
      </c>
      <c r="W212" s="11">
        <v>1.7823417858826757E-2</v>
      </c>
      <c r="X212" s="11">
        <v>0</v>
      </c>
      <c r="Y212" s="11">
        <v>1.3781135085883507E-2</v>
      </c>
      <c r="Z212" s="10">
        <v>51.346082966655388</v>
      </c>
      <c r="AA212" s="10">
        <v>46.865801041428888</v>
      </c>
      <c r="AB212" s="10">
        <v>1.7881159919157188</v>
      </c>
      <c r="AD212" s="149"/>
      <c r="AE212" s="11"/>
      <c r="AF212" s="11"/>
    </row>
    <row r="213" spans="1:32" x14ac:dyDescent="0.25">
      <c r="A213" s="24" t="s">
        <v>814</v>
      </c>
      <c r="B213" s="7" t="s">
        <v>670</v>
      </c>
      <c r="C213" s="3" t="s">
        <v>238</v>
      </c>
      <c r="D213" s="3" t="s">
        <v>215</v>
      </c>
      <c r="E213" s="3" t="s">
        <v>113</v>
      </c>
      <c r="F213" s="7" t="s">
        <v>684</v>
      </c>
      <c r="G213" s="10">
        <v>54.97</v>
      </c>
      <c r="H213" s="10">
        <v>27.82</v>
      </c>
      <c r="I213" s="10">
        <v>0.1573</v>
      </c>
      <c r="J213" s="10">
        <v>1.01E-2</v>
      </c>
      <c r="K213" s="10">
        <v>9.89</v>
      </c>
      <c r="L213" s="10">
        <v>5.62</v>
      </c>
      <c r="M213" s="10">
        <v>0.29959999999999998</v>
      </c>
      <c r="N213" s="10">
        <v>4.48E-2</v>
      </c>
      <c r="O213" s="10">
        <v>0.4481</v>
      </c>
      <c r="P213" s="10">
        <v>99.27</v>
      </c>
      <c r="Q213" s="11">
        <v>2.5017362360456787</v>
      </c>
      <c r="R213" s="11">
        <v>1.4922190679759155</v>
      </c>
      <c r="S213" s="11">
        <v>5.9869290685128319E-3</v>
      </c>
      <c r="T213" s="11" t="s">
        <v>1115</v>
      </c>
      <c r="U213" s="11">
        <v>0.4822512202258839</v>
      </c>
      <c r="V213" s="11">
        <v>0.49590918071646378</v>
      </c>
      <c r="W213" s="11">
        <v>1.7393445832445724E-2</v>
      </c>
      <c r="X213" s="11">
        <v>7.989746125257822E-4</v>
      </c>
      <c r="Y213" s="11">
        <v>1.1825357327836671E-2</v>
      </c>
      <c r="Z213" s="10">
        <v>49.812391597201533</v>
      </c>
      <c r="AA213" s="10">
        <v>48.440495889618624</v>
      </c>
      <c r="AB213" s="10">
        <v>1.7471125131798457</v>
      </c>
      <c r="AD213" s="149"/>
      <c r="AE213" s="11"/>
      <c r="AF213" s="11"/>
    </row>
    <row r="214" spans="1:32" x14ac:dyDescent="0.25">
      <c r="A214" s="24" t="s">
        <v>814</v>
      </c>
      <c r="B214" s="7" t="s">
        <v>670</v>
      </c>
      <c r="C214" s="3" t="s">
        <v>238</v>
      </c>
      <c r="D214" s="3" t="s">
        <v>216</v>
      </c>
      <c r="E214" s="3" t="s">
        <v>113</v>
      </c>
      <c r="F214" s="7" t="s">
        <v>684</v>
      </c>
      <c r="G214" s="10">
        <v>57.37</v>
      </c>
      <c r="H214" s="10">
        <v>26.48</v>
      </c>
      <c r="I214" s="10">
        <v>0.25109999999999999</v>
      </c>
      <c r="J214" s="10">
        <v>0.01</v>
      </c>
      <c r="K214" s="10">
        <v>7.96</v>
      </c>
      <c r="L214" s="10">
        <v>6.52</v>
      </c>
      <c r="M214" s="10">
        <v>0.42320000000000002</v>
      </c>
      <c r="N214" s="10">
        <v>3.2399999999999998E-2</v>
      </c>
      <c r="O214" s="10">
        <v>0.52639999999999998</v>
      </c>
      <c r="P214" s="10">
        <v>99.58</v>
      </c>
      <c r="Q214" s="11">
        <v>2.589844227121938</v>
      </c>
      <c r="R214" s="11">
        <v>1.4088554989791948</v>
      </c>
      <c r="S214" s="11">
        <v>9.4797113580320121E-3</v>
      </c>
      <c r="T214" s="11" t="s">
        <v>1115</v>
      </c>
      <c r="U214" s="11">
        <v>0.38500212133408585</v>
      </c>
      <c r="V214" s="11">
        <v>0.5706718360826325</v>
      </c>
      <c r="W214" s="11">
        <v>2.4370390609833332E-2</v>
      </c>
      <c r="X214" s="11">
        <v>5.7315619003498245E-4</v>
      </c>
      <c r="Y214" s="11">
        <v>1.3779333787612674E-2</v>
      </c>
      <c r="Z214" s="10">
        <v>58.229184957982291</v>
      </c>
      <c r="AA214" s="10">
        <v>39.284153019130031</v>
      </c>
      <c r="AB214" s="10">
        <v>2.4866620228876704</v>
      </c>
      <c r="AD214" s="149"/>
      <c r="AE214" s="11"/>
      <c r="AF214" s="11"/>
    </row>
    <row r="215" spans="1:32" x14ac:dyDescent="0.25">
      <c r="A215" s="24" t="s">
        <v>814</v>
      </c>
      <c r="B215" s="7" t="s">
        <v>670</v>
      </c>
      <c r="C215" s="3" t="s">
        <v>238</v>
      </c>
      <c r="D215" s="3" t="s">
        <v>217</v>
      </c>
      <c r="E215" s="3" t="s">
        <v>113</v>
      </c>
      <c r="F215" s="7" t="s">
        <v>684</v>
      </c>
      <c r="G215" s="10">
        <v>53.51</v>
      </c>
      <c r="H215" s="10">
        <v>28.65</v>
      </c>
      <c r="I215" s="10">
        <v>0.31069999999999998</v>
      </c>
      <c r="J215" s="10">
        <v>2.8500000000000001E-2</v>
      </c>
      <c r="K215" s="10">
        <v>10.32</v>
      </c>
      <c r="L215" s="10">
        <v>4.93</v>
      </c>
      <c r="M215" s="10">
        <v>0.28129999999999999</v>
      </c>
      <c r="N215" s="10">
        <v>0.1711</v>
      </c>
      <c r="O215" s="10">
        <v>1.1261000000000001</v>
      </c>
      <c r="P215" s="10">
        <v>99.33</v>
      </c>
      <c r="Q215" s="11">
        <v>2.4502635936686601</v>
      </c>
      <c r="R215" s="11">
        <v>1.5461875075199241</v>
      </c>
      <c r="S215" s="11">
        <v>1.1898130214640118E-2</v>
      </c>
      <c r="T215" s="11">
        <v>1.9451784741540182E-3</v>
      </c>
      <c r="U215" s="11">
        <v>0.50631269301432624</v>
      </c>
      <c r="V215" s="11">
        <v>0.43769826620623969</v>
      </c>
      <c r="W215" s="11">
        <v>1.6431440039169708E-2</v>
      </c>
      <c r="X215" s="11">
        <v>3.0702027016778631E-3</v>
      </c>
      <c r="Y215" s="11">
        <v>2.9900493855291456E-2</v>
      </c>
      <c r="Z215" s="10">
        <v>45.572568073170984</v>
      </c>
      <c r="AA215" s="10">
        <v>52.716611990950064</v>
      </c>
      <c r="AB215" s="10">
        <v>1.7108199358789551</v>
      </c>
      <c r="AD215" s="149"/>
      <c r="AE215" s="11"/>
      <c r="AF215" s="11"/>
    </row>
    <row r="216" spans="1:32" x14ac:dyDescent="0.25">
      <c r="A216" s="24" t="s">
        <v>814</v>
      </c>
      <c r="B216" s="7" t="s">
        <v>670</v>
      </c>
      <c r="C216" s="3" t="s">
        <v>238</v>
      </c>
      <c r="D216" s="3" t="s">
        <v>183</v>
      </c>
      <c r="E216" s="3" t="s">
        <v>113</v>
      </c>
      <c r="F216" s="7" t="s">
        <v>684</v>
      </c>
      <c r="G216" s="10">
        <v>52.14</v>
      </c>
      <c r="H216" s="10">
        <v>29.87</v>
      </c>
      <c r="I216" s="10">
        <v>0.25259999999999999</v>
      </c>
      <c r="J216" s="10">
        <v>1.9900000000000001E-2</v>
      </c>
      <c r="K216" s="10">
        <v>12.3</v>
      </c>
      <c r="L216" s="10">
        <v>4.2699999999999996</v>
      </c>
      <c r="M216" s="10">
        <v>0.18859999999999999</v>
      </c>
      <c r="N216" s="10">
        <v>6.4000000000000001E-2</v>
      </c>
      <c r="O216" s="10">
        <v>0.44109999999999999</v>
      </c>
      <c r="P216" s="10">
        <v>99.55</v>
      </c>
      <c r="Q216" s="11">
        <v>2.3829107499603706</v>
      </c>
      <c r="R216" s="11">
        <v>1.608909624783498</v>
      </c>
      <c r="S216" s="11">
        <v>9.6544981557288249E-3</v>
      </c>
      <c r="T216" s="11">
        <v>1.3555844072468215E-3</v>
      </c>
      <c r="U216" s="11">
        <v>0.60228649145734836</v>
      </c>
      <c r="V216" s="11">
        <v>0.37836824050100332</v>
      </c>
      <c r="W216" s="11">
        <v>1.0995284622957898E-2</v>
      </c>
      <c r="X216" s="11">
        <v>1.1461881320254262E-3</v>
      </c>
      <c r="Y216" s="11">
        <v>1.1689538189681808E-2</v>
      </c>
      <c r="Z216" s="10">
        <v>38.155421184322577</v>
      </c>
      <c r="AA216" s="10">
        <v>60.735792001871502</v>
      </c>
      <c r="AB216" s="10">
        <v>1.108786813805932</v>
      </c>
      <c r="AD216" s="149"/>
      <c r="AE216" s="11"/>
      <c r="AF216" s="11"/>
    </row>
    <row r="217" spans="1:32" x14ac:dyDescent="0.25">
      <c r="A217" s="24" t="s">
        <v>814</v>
      </c>
      <c r="B217" s="7" t="s">
        <v>670</v>
      </c>
      <c r="C217" s="3" t="s">
        <v>238</v>
      </c>
      <c r="D217" s="3" t="s">
        <v>218</v>
      </c>
      <c r="E217" s="3" t="s">
        <v>113</v>
      </c>
      <c r="F217" s="7" t="s">
        <v>684</v>
      </c>
      <c r="G217" s="10">
        <v>54.97</v>
      </c>
      <c r="H217" s="10">
        <v>28</v>
      </c>
      <c r="I217" s="10">
        <v>0.17599999999999999</v>
      </c>
      <c r="J217" s="10">
        <v>0.01</v>
      </c>
      <c r="K217" s="10">
        <v>10.01</v>
      </c>
      <c r="L217" s="10">
        <v>5.57</v>
      </c>
      <c r="M217" s="10">
        <v>0.2747</v>
      </c>
      <c r="N217" s="10">
        <v>9.7100000000000006E-2</v>
      </c>
      <c r="O217" s="10">
        <v>0.53320000000000001</v>
      </c>
      <c r="P217" s="10">
        <v>99.63</v>
      </c>
      <c r="Q217" s="11">
        <v>2.4950966553127083</v>
      </c>
      <c r="R217" s="11">
        <v>1.4978880149118092</v>
      </c>
      <c r="S217" s="11">
        <v>6.6808837191018842E-3</v>
      </c>
      <c r="T217" s="11" t="s">
        <v>1115</v>
      </c>
      <c r="U217" s="11">
        <v>0.48680718106028498</v>
      </c>
      <c r="V217" s="11">
        <v>0.49019274917181899</v>
      </c>
      <c r="W217" s="11">
        <v>1.5905536930619329E-2</v>
      </c>
      <c r="X217" s="11">
        <v>1.7271102064005343E-3</v>
      </c>
      <c r="Y217" s="11">
        <v>1.4033801341958625E-2</v>
      </c>
      <c r="Z217" s="10">
        <v>49.369528659417</v>
      </c>
      <c r="AA217" s="10">
        <v>49.028552783716734</v>
      </c>
      <c r="AB217" s="10">
        <v>1.6019185568662637</v>
      </c>
      <c r="AD217" s="149"/>
      <c r="AE217" s="11"/>
      <c r="AF217" s="11"/>
    </row>
    <row r="218" spans="1:32" x14ac:dyDescent="0.25">
      <c r="A218" s="24" t="s">
        <v>814</v>
      </c>
      <c r="B218" s="7" t="s">
        <v>670</v>
      </c>
      <c r="C218" s="3" t="s">
        <v>238</v>
      </c>
      <c r="D218" s="3" t="s">
        <v>219</v>
      </c>
      <c r="E218" s="3" t="s">
        <v>113</v>
      </c>
      <c r="F218" s="7" t="s">
        <v>684</v>
      </c>
      <c r="G218" s="10">
        <v>54.19</v>
      </c>
      <c r="H218" s="10">
        <v>28.52</v>
      </c>
      <c r="I218" s="10">
        <v>0.29849999999999999</v>
      </c>
      <c r="J218" s="10">
        <v>2.5700000000000001E-2</v>
      </c>
      <c r="K218" s="10">
        <v>10.36</v>
      </c>
      <c r="L218" s="10">
        <v>5.31</v>
      </c>
      <c r="M218" s="10">
        <v>0.27939999999999998</v>
      </c>
      <c r="N218" s="10">
        <v>5.1900000000000002E-2</v>
      </c>
      <c r="O218" s="10">
        <v>0.66559999999999997</v>
      </c>
      <c r="P218" s="10">
        <v>99.71</v>
      </c>
      <c r="Q218" s="11">
        <v>2.464304344655186</v>
      </c>
      <c r="R218" s="11">
        <v>1.5285666863981713</v>
      </c>
      <c r="S218" s="11">
        <v>1.1352176511288547E-2</v>
      </c>
      <c r="T218" s="11">
        <v>1.7419875775186063E-3</v>
      </c>
      <c r="U218" s="11">
        <v>0.50477310680184539</v>
      </c>
      <c r="V218" s="11">
        <v>0.46818744512868649</v>
      </c>
      <c r="W218" s="11">
        <v>1.6208007589115298E-2</v>
      </c>
      <c r="X218" s="11">
        <v>9.2487221640927644E-4</v>
      </c>
      <c r="Y218" s="11">
        <v>1.7551411626408737E-2</v>
      </c>
      <c r="Z218" s="10">
        <v>47.331411883536241</v>
      </c>
      <c r="AA218" s="10">
        <v>51.030039515911177</v>
      </c>
      <c r="AB218" s="10">
        <v>1.6385486005525804</v>
      </c>
      <c r="AD218" s="149"/>
      <c r="AE218" s="11"/>
      <c r="AF218" s="11"/>
    </row>
    <row r="219" spans="1:32" x14ac:dyDescent="0.25">
      <c r="A219" s="24" t="s">
        <v>814</v>
      </c>
      <c r="B219" s="7" t="s">
        <v>670</v>
      </c>
      <c r="C219" s="3" t="s">
        <v>238</v>
      </c>
      <c r="D219" s="3" t="s">
        <v>220</v>
      </c>
      <c r="E219" s="3" t="s">
        <v>113</v>
      </c>
      <c r="F219" s="7" t="s">
        <v>684</v>
      </c>
      <c r="G219" s="10">
        <v>55.7</v>
      </c>
      <c r="H219" s="10">
        <v>26.94</v>
      </c>
      <c r="I219" s="10">
        <v>0.26889999999999997</v>
      </c>
      <c r="J219" s="10">
        <v>2.12E-2</v>
      </c>
      <c r="K219" s="10">
        <v>8.92</v>
      </c>
      <c r="L219" s="10">
        <v>6</v>
      </c>
      <c r="M219" s="10">
        <v>0.372</v>
      </c>
      <c r="N219" s="10">
        <v>9.2600000000000002E-2</v>
      </c>
      <c r="O219" s="10">
        <v>0.65839999999999999</v>
      </c>
      <c r="P219" s="10">
        <v>98.97</v>
      </c>
      <c r="Q219" s="11">
        <v>2.5417537317619141</v>
      </c>
      <c r="R219" s="11">
        <v>1.4488904287466848</v>
      </c>
      <c r="S219" s="11">
        <v>1.0261921424517985E-2</v>
      </c>
      <c r="T219" s="11">
        <v>1.4419522339903276E-3</v>
      </c>
      <c r="U219" s="11">
        <v>0.43611838035494699</v>
      </c>
      <c r="V219" s="11">
        <v>0.53085947813679146</v>
      </c>
      <c r="W219" s="11">
        <v>2.165455445257063E-2</v>
      </c>
      <c r="X219" s="11">
        <v>1.6558784152168264E-3</v>
      </c>
      <c r="Y219" s="11">
        <v>1.7421744632792238E-2</v>
      </c>
      <c r="Z219" s="10">
        <v>53.696345697973335</v>
      </c>
      <c r="AA219" s="10">
        <v>44.113299811414755</v>
      </c>
      <c r="AB219" s="10">
        <v>2.1903544906119174</v>
      </c>
      <c r="AD219" s="149"/>
      <c r="AE219" s="11"/>
      <c r="AF219" s="11"/>
    </row>
    <row r="220" spans="1:32" x14ac:dyDescent="0.25">
      <c r="A220" s="24" t="s">
        <v>814</v>
      </c>
      <c r="B220" s="7" t="s">
        <v>670</v>
      </c>
      <c r="C220" s="3" t="s">
        <v>238</v>
      </c>
      <c r="D220" s="3" t="s">
        <v>221</v>
      </c>
      <c r="E220" s="3" t="s">
        <v>113</v>
      </c>
      <c r="F220" s="7" t="s">
        <v>684</v>
      </c>
      <c r="G220" s="10">
        <v>58.09</v>
      </c>
      <c r="H220" s="10">
        <v>25.62</v>
      </c>
      <c r="I220" s="10">
        <v>0.1794</v>
      </c>
      <c r="J220" s="10">
        <v>1.9099999999999999E-2</v>
      </c>
      <c r="K220" s="10">
        <v>7.37</v>
      </c>
      <c r="L220" s="10">
        <v>6.87</v>
      </c>
      <c r="M220" s="10">
        <v>0.44400000000000001</v>
      </c>
      <c r="N220" s="10">
        <v>5.7000000000000002E-2</v>
      </c>
      <c r="O220" s="10">
        <v>0.377</v>
      </c>
      <c r="P220" s="10">
        <v>99.03</v>
      </c>
      <c r="Q220" s="11">
        <v>2.6295187152030657</v>
      </c>
      <c r="R220" s="11">
        <v>1.3668274513149992</v>
      </c>
      <c r="S220" s="11">
        <v>6.7913628783912586E-3</v>
      </c>
      <c r="T220" s="11">
        <v>1.2886797244440812E-3</v>
      </c>
      <c r="U220" s="11">
        <v>0.35744040133107208</v>
      </c>
      <c r="V220" s="11">
        <v>0.60295052480277134</v>
      </c>
      <c r="W220" s="11">
        <v>2.5638103575430449E-2</v>
      </c>
      <c r="X220" s="11">
        <v>1.0110879372086975E-3</v>
      </c>
      <c r="Y220" s="11">
        <v>9.8955465611536078E-3</v>
      </c>
      <c r="Z220" s="10">
        <v>61.149368490758178</v>
      </c>
      <c r="AA220" s="10">
        <v>36.250494717834187</v>
      </c>
      <c r="AB220" s="10">
        <v>2.6001367914076248</v>
      </c>
      <c r="AD220" s="149"/>
      <c r="AE220" s="11"/>
      <c r="AF220" s="11"/>
    </row>
    <row r="221" spans="1:32" x14ac:dyDescent="0.25">
      <c r="A221" s="24" t="s">
        <v>814</v>
      </c>
      <c r="B221" s="7" t="s">
        <v>670</v>
      </c>
      <c r="C221" s="3" t="s">
        <v>238</v>
      </c>
      <c r="D221" s="3" t="s">
        <v>222</v>
      </c>
      <c r="E221" s="3" t="s">
        <v>113</v>
      </c>
      <c r="F221" s="7" t="s">
        <v>684</v>
      </c>
      <c r="G221" s="10">
        <v>56.39</v>
      </c>
      <c r="H221" s="10">
        <v>26.64</v>
      </c>
      <c r="I221" s="10">
        <v>0.24890000000000001</v>
      </c>
      <c r="J221" s="10">
        <v>1.4999999999999999E-2</v>
      </c>
      <c r="K221" s="10">
        <v>8.4499999999999993</v>
      </c>
      <c r="L221" s="10">
        <v>6.28</v>
      </c>
      <c r="M221" s="10">
        <v>0.37519999999999998</v>
      </c>
      <c r="N221" s="10">
        <v>7.51E-2</v>
      </c>
      <c r="O221" s="10">
        <v>0.64400000000000002</v>
      </c>
      <c r="P221" s="10">
        <v>99.12</v>
      </c>
      <c r="Q221" s="11">
        <v>2.5647788965358091</v>
      </c>
      <c r="R221" s="11">
        <v>1.4280444803251011</v>
      </c>
      <c r="S221" s="11">
        <v>9.4674352078825252E-3</v>
      </c>
      <c r="T221" s="11">
        <v>1.0168943507013813E-3</v>
      </c>
      <c r="U221" s="11">
        <v>0.41178052921262581</v>
      </c>
      <c r="V221" s="11">
        <v>0.55380584037230629</v>
      </c>
      <c r="W221" s="11">
        <v>2.1769011288778173E-2</v>
      </c>
      <c r="X221" s="11">
        <v>1.3385264505296707E-3</v>
      </c>
      <c r="Y221" s="11">
        <v>1.6984675388449264E-2</v>
      </c>
      <c r="Z221" s="10">
        <v>56.089818428116907</v>
      </c>
      <c r="AA221" s="10">
        <v>41.705401843077155</v>
      </c>
      <c r="AB221" s="10">
        <v>2.2047797288059328</v>
      </c>
      <c r="AD221" s="149"/>
      <c r="AE221" s="11"/>
      <c r="AF221" s="11"/>
    </row>
    <row r="222" spans="1:32" x14ac:dyDescent="0.25">
      <c r="A222" s="24" t="s">
        <v>814</v>
      </c>
      <c r="B222" s="7" t="s">
        <v>670</v>
      </c>
      <c r="C222" s="3" t="s">
        <v>238</v>
      </c>
      <c r="D222" s="3" t="s">
        <v>223</v>
      </c>
      <c r="E222" s="3" t="s">
        <v>113</v>
      </c>
      <c r="F222" s="7" t="s">
        <v>684</v>
      </c>
      <c r="G222" s="10">
        <v>55.48</v>
      </c>
      <c r="H222" s="10">
        <v>27.58</v>
      </c>
      <c r="I222" s="10">
        <v>0.24310000000000001</v>
      </c>
      <c r="J222" s="10">
        <v>1.9300000000000001E-2</v>
      </c>
      <c r="K222" s="10">
        <v>9.56</v>
      </c>
      <c r="L222" s="10">
        <v>5.83</v>
      </c>
      <c r="M222" s="10">
        <v>0.28039999999999998</v>
      </c>
      <c r="N222" s="10">
        <v>5.2900000000000003E-2</v>
      </c>
      <c r="O222" s="10">
        <v>0.51980000000000004</v>
      </c>
      <c r="P222" s="10">
        <v>99.58</v>
      </c>
      <c r="Q222" s="11">
        <v>2.5168757519914289</v>
      </c>
      <c r="R222" s="11">
        <v>1.4746170926128994</v>
      </c>
      <c r="S222" s="11">
        <v>9.2229507850920094E-3</v>
      </c>
      <c r="T222" s="11">
        <v>1.3050266241910254E-3</v>
      </c>
      <c r="U222" s="11">
        <v>0.46466983264756945</v>
      </c>
      <c r="V222" s="11">
        <v>0.51279517457576795</v>
      </c>
      <c r="W222" s="11">
        <v>1.6226743510120396E-2</v>
      </c>
      <c r="X222" s="11">
        <v>9.4041636927621737E-4</v>
      </c>
      <c r="Y222" s="11">
        <v>1.3673671628719679E-2</v>
      </c>
      <c r="Z222" s="10">
        <v>51.605055007980759</v>
      </c>
      <c r="AA222" s="10">
        <v>46.761969424078458</v>
      </c>
      <c r="AB222" s="10">
        <v>1.6329755679407834</v>
      </c>
      <c r="AD222" s="149"/>
      <c r="AE222" s="11"/>
      <c r="AF222" s="11"/>
    </row>
    <row r="223" spans="1:32" x14ac:dyDescent="0.25">
      <c r="A223" s="24" t="s">
        <v>814</v>
      </c>
      <c r="B223" s="7" t="s">
        <v>670</v>
      </c>
      <c r="C223" s="3" t="s">
        <v>238</v>
      </c>
      <c r="D223" s="3" t="s">
        <v>224</v>
      </c>
      <c r="E223" s="3" t="s">
        <v>113</v>
      </c>
      <c r="F223" s="7" t="s">
        <v>684</v>
      </c>
      <c r="G223" s="10">
        <v>55.72</v>
      </c>
      <c r="H223" s="10">
        <v>27.25</v>
      </c>
      <c r="I223" s="10">
        <v>0.24560000000000001</v>
      </c>
      <c r="J223" s="10">
        <v>1.8800000000000001E-2</v>
      </c>
      <c r="K223" s="10">
        <v>9.2799999999999994</v>
      </c>
      <c r="L223" s="10">
        <v>5.97</v>
      </c>
      <c r="M223" s="10">
        <v>0.31409999999999999</v>
      </c>
      <c r="N223" s="10">
        <v>5.6899999999999999E-2</v>
      </c>
      <c r="O223" s="10">
        <v>0.50149999999999995</v>
      </c>
      <c r="P223" s="10">
        <v>99.35</v>
      </c>
      <c r="Q223" s="11">
        <v>2.5314078504204756</v>
      </c>
      <c r="R223" s="11">
        <v>1.4590735978798695</v>
      </c>
      <c r="S223" s="11">
        <v>9.3312319580327371E-3</v>
      </c>
      <c r="T223" s="11">
        <v>1.2730504147456091E-3</v>
      </c>
      <c r="U223" s="11">
        <v>0.45171056939262427</v>
      </c>
      <c r="V223" s="11">
        <v>0.5258663686004621</v>
      </c>
      <c r="W223" s="11">
        <v>1.8203168496998514E-2</v>
      </c>
      <c r="X223" s="11">
        <v>1.0129837181517419E-3</v>
      </c>
      <c r="Y223" s="11">
        <v>1.3211298306961626E-2</v>
      </c>
      <c r="Z223" s="10">
        <v>52.809487272650017</v>
      </c>
      <c r="AA223" s="10">
        <v>45.362481781726778</v>
      </c>
      <c r="AB223" s="10">
        <v>1.8280309456232109</v>
      </c>
      <c r="AD223" s="149"/>
      <c r="AE223" s="11"/>
      <c r="AF223" s="11"/>
    </row>
    <row r="224" spans="1:32" x14ac:dyDescent="0.25">
      <c r="A224" s="24" t="s">
        <v>814</v>
      </c>
      <c r="B224" s="7" t="s">
        <v>670</v>
      </c>
      <c r="C224" s="3" t="s">
        <v>238</v>
      </c>
      <c r="D224" s="3" t="s">
        <v>225</v>
      </c>
      <c r="E224" s="3" t="s">
        <v>113</v>
      </c>
      <c r="F224" s="7" t="s">
        <v>684</v>
      </c>
      <c r="G224" s="10">
        <v>55.19</v>
      </c>
      <c r="H224" s="10">
        <v>27.47</v>
      </c>
      <c r="I224" s="10">
        <v>0.25690000000000002</v>
      </c>
      <c r="J224" s="10">
        <v>1.2E-2</v>
      </c>
      <c r="K224" s="10">
        <v>9.34</v>
      </c>
      <c r="L224" s="10">
        <v>5.77</v>
      </c>
      <c r="M224" s="10">
        <v>0.31040000000000001</v>
      </c>
      <c r="N224" s="10">
        <v>9.2299999999999993E-2</v>
      </c>
      <c r="O224" s="10">
        <v>0.81299999999999994</v>
      </c>
      <c r="P224" s="10">
        <v>99.25</v>
      </c>
      <c r="Q224" s="11">
        <v>2.5160341047601822</v>
      </c>
      <c r="R224" s="11">
        <v>1.4759595875475535</v>
      </c>
      <c r="S224" s="11">
        <v>9.7944452271037999E-3</v>
      </c>
      <c r="T224" s="11" t="s">
        <v>1115</v>
      </c>
      <c r="U224" s="11">
        <v>0.4562094397382816</v>
      </c>
      <c r="V224" s="11">
        <v>0.51001387756271654</v>
      </c>
      <c r="W224" s="11">
        <v>1.8051191771221848E-2</v>
      </c>
      <c r="X224" s="11">
        <v>1.6489102371579723E-3</v>
      </c>
      <c r="Y224" s="11">
        <v>2.1491672891783442E-2</v>
      </c>
      <c r="Z224" s="10">
        <v>51.816223305778493</v>
      </c>
      <c r="AA224" s="10">
        <v>46.349817610161004</v>
      </c>
      <c r="AB224" s="10">
        <v>1.8339590840604978</v>
      </c>
      <c r="AD224" s="149"/>
      <c r="AE224" s="11"/>
      <c r="AF224" s="11"/>
    </row>
    <row r="225" spans="1:32" x14ac:dyDescent="0.25">
      <c r="A225" s="24" t="s">
        <v>814</v>
      </c>
      <c r="B225" s="7" t="s">
        <v>670</v>
      </c>
      <c r="C225" s="3" t="s">
        <v>238</v>
      </c>
      <c r="D225" s="3" t="s">
        <v>226</v>
      </c>
      <c r="E225" s="3" t="s">
        <v>113</v>
      </c>
      <c r="F225" s="7" t="s">
        <v>684</v>
      </c>
      <c r="G225" s="10">
        <v>56.23</v>
      </c>
      <c r="H225" s="10">
        <v>27.3</v>
      </c>
      <c r="I225" s="10">
        <v>0.1812</v>
      </c>
      <c r="J225" s="10">
        <v>1.15E-2</v>
      </c>
      <c r="K225" s="10">
        <v>9.11</v>
      </c>
      <c r="L225" s="10">
        <v>6.09</v>
      </c>
      <c r="M225" s="10">
        <v>0.33229999999999998</v>
      </c>
      <c r="N225" s="10">
        <v>4.7199999999999999E-2</v>
      </c>
      <c r="O225" s="10">
        <v>0.4199</v>
      </c>
      <c r="P225" s="10">
        <v>99.71</v>
      </c>
      <c r="Q225" s="11">
        <v>2.5410372170435362</v>
      </c>
      <c r="R225" s="11">
        <v>1.4540028806082173</v>
      </c>
      <c r="S225" s="11">
        <v>6.8479525720348874E-3</v>
      </c>
      <c r="T225" s="11" t="s">
        <v>1115</v>
      </c>
      <c r="U225" s="11">
        <v>0.44108529650959072</v>
      </c>
      <c r="V225" s="11">
        <v>0.53359319928435389</v>
      </c>
      <c r="W225" s="11">
        <v>1.9155845323020938E-2</v>
      </c>
      <c r="X225" s="11">
        <v>8.3584187423383683E-4</v>
      </c>
      <c r="Y225" s="11">
        <v>1.1003031689785933E-2</v>
      </c>
      <c r="Z225" s="10">
        <v>53.690356351004247</v>
      </c>
      <c r="AA225" s="10">
        <v>44.382175002511694</v>
      </c>
      <c r="AB225" s="10">
        <v>1.9274686464840585</v>
      </c>
      <c r="AD225" s="149"/>
      <c r="AE225" s="11"/>
      <c r="AF225" s="11"/>
    </row>
    <row r="226" spans="1:32" x14ac:dyDescent="0.25">
      <c r="A226" s="24" t="s">
        <v>814</v>
      </c>
      <c r="B226" s="7" t="s">
        <v>670</v>
      </c>
      <c r="C226" s="3" t="s">
        <v>238</v>
      </c>
      <c r="D226" s="3" t="s">
        <v>227</v>
      </c>
      <c r="E226" s="3" t="s">
        <v>113</v>
      </c>
      <c r="F226" s="7" t="s">
        <v>684</v>
      </c>
      <c r="G226" s="10">
        <v>57.78</v>
      </c>
      <c r="H226" s="10">
        <v>26.16</v>
      </c>
      <c r="I226" s="10">
        <v>0.15390000000000001</v>
      </c>
      <c r="J226" s="10">
        <v>1.0699999999999999E-2</v>
      </c>
      <c r="K226" s="10">
        <v>7.83</v>
      </c>
      <c r="L226" s="10">
        <v>6.74</v>
      </c>
      <c r="M226" s="10">
        <v>0.42180000000000001</v>
      </c>
      <c r="N226" s="10">
        <v>5.2499999999999998E-2</v>
      </c>
      <c r="O226" s="10">
        <v>0.41830000000000001</v>
      </c>
      <c r="P226" s="10">
        <v>99.57</v>
      </c>
      <c r="Q226" s="11">
        <v>2.6055250635659135</v>
      </c>
      <c r="R226" s="11">
        <v>1.3903211670649696</v>
      </c>
      <c r="S226" s="11">
        <v>5.8038468718616051E-3</v>
      </c>
      <c r="T226" s="11" t="s">
        <v>1115</v>
      </c>
      <c r="U226" s="11">
        <v>0.37830383264671325</v>
      </c>
      <c r="V226" s="11">
        <v>0.58928809162646723</v>
      </c>
      <c r="W226" s="11">
        <v>2.4263437600384088E-2</v>
      </c>
      <c r="X226" s="11">
        <v>9.2771847358093782E-4</v>
      </c>
      <c r="Y226" s="11">
        <v>1.0937778617650804E-2</v>
      </c>
      <c r="Z226" s="10">
        <v>59.412704137963402</v>
      </c>
      <c r="AA226" s="10">
        <v>38.141028136614239</v>
      </c>
      <c r="AB226" s="10">
        <v>2.4462677254223522</v>
      </c>
      <c r="AD226" s="149"/>
      <c r="AE226" s="11"/>
      <c r="AF226" s="11"/>
    </row>
    <row r="227" spans="1:32" x14ac:dyDescent="0.25">
      <c r="A227" s="24" t="s">
        <v>814</v>
      </c>
      <c r="B227" s="7" t="s">
        <v>670</v>
      </c>
      <c r="C227" s="3" t="s">
        <v>238</v>
      </c>
      <c r="D227" s="3" t="s">
        <v>228</v>
      </c>
      <c r="E227" s="3" t="s">
        <v>113</v>
      </c>
      <c r="F227" s="7" t="s">
        <v>684</v>
      </c>
      <c r="G227" s="10">
        <v>53.7</v>
      </c>
      <c r="H227" s="10">
        <v>29</v>
      </c>
      <c r="I227" s="10">
        <v>0.27829999999999999</v>
      </c>
      <c r="J227" s="10">
        <v>2.3199999999999998E-2</v>
      </c>
      <c r="K227" s="10">
        <v>10.92</v>
      </c>
      <c r="L227" s="10">
        <v>4.91</v>
      </c>
      <c r="M227" s="10">
        <v>0.24379999999999999</v>
      </c>
      <c r="N227" s="10">
        <v>6.93E-2</v>
      </c>
      <c r="O227" s="10">
        <v>0.57820000000000005</v>
      </c>
      <c r="P227" s="10">
        <v>99.73</v>
      </c>
      <c r="Q227" s="11">
        <v>2.4421101213578127</v>
      </c>
      <c r="R227" s="11">
        <v>1.5543493403544864</v>
      </c>
      <c r="S227" s="11">
        <v>1.0584339756844184E-2</v>
      </c>
      <c r="T227" s="11">
        <v>1.5725906216281435E-3</v>
      </c>
      <c r="U227" s="11">
        <v>0.53207745522337924</v>
      </c>
      <c r="V227" s="11">
        <v>0.43293480419797459</v>
      </c>
      <c r="W227" s="11">
        <v>1.4143363293892057E-2</v>
      </c>
      <c r="X227" s="11">
        <v>1.2349898155426526E-3</v>
      </c>
      <c r="Y227" s="11">
        <v>1.5247287589317243E-2</v>
      </c>
      <c r="Z227" s="10">
        <v>44.215117000240014</v>
      </c>
      <c r="AA227" s="10">
        <v>54.34043811625191</v>
      </c>
      <c r="AB227" s="10">
        <v>1.4444448835080808</v>
      </c>
      <c r="AD227" s="149"/>
      <c r="AE227" s="11"/>
      <c r="AF227" s="11"/>
    </row>
    <row r="228" spans="1:32" x14ac:dyDescent="0.25">
      <c r="A228" s="24" t="s">
        <v>814</v>
      </c>
      <c r="B228" s="7" t="s">
        <v>670</v>
      </c>
      <c r="C228" s="3" t="s">
        <v>238</v>
      </c>
      <c r="D228" s="3" t="s">
        <v>229</v>
      </c>
      <c r="E228" s="3" t="s">
        <v>113</v>
      </c>
      <c r="F228" s="7" t="s">
        <v>684</v>
      </c>
      <c r="G228" s="10">
        <v>53.8</v>
      </c>
      <c r="H228" s="10">
        <v>28.89</v>
      </c>
      <c r="I228" s="10">
        <v>0.21779999999999999</v>
      </c>
      <c r="J228" s="10">
        <v>2.1899999999999999E-2</v>
      </c>
      <c r="K228" s="10">
        <v>10.75</v>
      </c>
      <c r="L228" s="10">
        <v>4.87</v>
      </c>
      <c r="M228" s="10">
        <v>0.24410000000000001</v>
      </c>
      <c r="N228" s="10">
        <v>6.7599999999999993E-2</v>
      </c>
      <c r="O228" s="10">
        <v>0.58930000000000005</v>
      </c>
      <c r="P228" s="10">
        <v>99.44</v>
      </c>
      <c r="Q228" s="11">
        <v>2.4503066299321863</v>
      </c>
      <c r="R228" s="11">
        <v>1.5507628151082156</v>
      </c>
      <c r="S228" s="11">
        <v>8.2957497554150585E-3</v>
      </c>
      <c r="T228" s="11">
        <v>1.4866851824252066E-3</v>
      </c>
      <c r="U228" s="11">
        <v>0.52457535740320627</v>
      </c>
      <c r="V228" s="11">
        <v>0.43004823680654736</v>
      </c>
      <c r="W228" s="11">
        <v>1.418188556731872E-2</v>
      </c>
      <c r="X228" s="11">
        <v>1.2064908680672129E-3</v>
      </c>
      <c r="Y228" s="11">
        <v>1.5563173077256905E-2</v>
      </c>
      <c r="Z228" s="10">
        <v>44.389533893378051</v>
      </c>
      <c r="AA228" s="10">
        <v>54.146613365968378</v>
      </c>
      <c r="AB228" s="10">
        <v>1.4638527406535782</v>
      </c>
      <c r="AD228" s="149"/>
      <c r="AE228" s="11"/>
      <c r="AF228" s="11"/>
    </row>
    <row r="229" spans="1:32" x14ac:dyDescent="0.25">
      <c r="A229" s="24" t="s">
        <v>814</v>
      </c>
      <c r="B229" s="7" t="s">
        <v>670</v>
      </c>
      <c r="C229" s="3" t="s">
        <v>238</v>
      </c>
      <c r="D229" s="3" t="s">
        <v>230</v>
      </c>
      <c r="E229" s="3" t="s">
        <v>113</v>
      </c>
      <c r="F229" s="7" t="s">
        <v>684</v>
      </c>
      <c r="G229" s="10">
        <v>57.39</v>
      </c>
      <c r="H229" s="10">
        <v>26.52</v>
      </c>
      <c r="I229" s="10">
        <v>0.2203</v>
      </c>
      <c r="J229" s="10">
        <v>1.47E-2</v>
      </c>
      <c r="K229" s="10">
        <v>8</v>
      </c>
      <c r="L229" s="10">
        <v>6.58</v>
      </c>
      <c r="M229" s="10">
        <v>0.38940000000000002</v>
      </c>
      <c r="N229" s="10">
        <v>9.4299999999999995E-2</v>
      </c>
      <c r="O229" s="10">
        <v>0.56630000000000003</v>
      </c>
      <c r="P229" s="10">
        <v>99.76</v>
      </c>
      <c r="Q229" s="11">
        <v>2.5875520483390861</v>
      </c>
      <c r="R229" s="11">
        <v>1.4092435857386287</v>
      </c>
      <c r="S229" s="11">
        <v>8.3066703297454015E-3</v>
      </c>
      <c r="T229" s="11">
        <v>9.8788625511036566E-4</v>
      </c>
      <c r="U229" s="11">
        <v>0.3864596160585238</v>
      </c>
      <c r="V229" s="11">
        <v>0.57521316060509953</v>
      </c>
      <c r="W229" s="11">
        <v>2.2396329827674352E-2</v>
      </c>
      <c r="X229" s="11">
        <v>1.6661102876717718E-3</v>
      </c>
      <c r="Y229" s="11">
        <v>1.4805496566446927E-2</v>
      </c>
      <c r="Z229" s="10">
        <v>58.452516882277138</v>
      </c>
      <c r="AA229" s="10">
        <v>39.27159317463456</v>
      </c>
      <c r="AB229" s="10">
        <v>2.2758899430883015</v>
      </c>
      <c r="AD229" s="149"/>
      <c r="AE229" s="11"/>
      <c r="AF229" s="11"/>
    </row>
    <row r="230" spans="1:32" x14ac:dyDescent="0.25">
      <c r="A230" s="24" t="s">
        <v>814</v>
      </c>
      <c r="B230" s="7" t="s">
        <v>670</v>
      </c>
      <c r="C230" s="3" t="s">
        <v>238</v>
      </c>
      <c r="D230" s="3" t="s">
        <v>231</v>
      </c>
      <c r="E230" s="3" t="s">
        <v>113</v>
      </c>
      <c r="F230" s="7" t="s">
        <v>684</v>
      </c>
      <c r="G230" s="10">
        <v>54.35</v>
      </c>
      <c r="H230" s="10">
        <v>28.1</v>
      </c>
      <c r="I230" s="10">
        <v>0.24510000000000001</v>
      </c>
      <c r="J230" s="10">
        <v>1.8499999999999999E-2</v>
      </c>
      <c r="K230" s="10">
        <v>10</v>
      </c>
      <c r="L230" s="10">
        <v>5.41</v>
      </c>
      <c r="M230" s="10">
        <v>0.2384</v>
      </c>
      <c r="N230" s="10">
        <v>7.6300000000000007E-2</v>
      </c>
      <c r="O230" s="10">
        <v>0.57689999999999997</v>
      </c>
      <c r="P230" s="10">
        <v>99.01</v>
      </c>
      <c r="Q230" s="11">
        <v>2.4833632128068888</v>
      </c>
      <c r="R230" s="11">
        <v>1.5132360965899423</v>
      </c>
      <c r="S230" s="11">
        <v>9.3657727153528651E-3</v>
      </c>
      <c r="T230" s="11">
        <v>1.2599379636447907E-3</v>
      </c>
      <c r="U230" s="11">
        <v>0.48955552525642571</v>
      </c>
      <c r="V230" s="11">
        <v>0.47927857005044527</v>
      </c>
      <c r="W230" s="11">
        <v>1.3895525769428159E-2</v>
      </c>
      <c r="X230" s="11">
        <v>1.3661689691539098E-3</v>
      </c>
      <c r="Y230" s="11">
        <v>1.5284976686794474E-2</v>
      </c>
      <c r="Z230" s="10">
        <v>48.770135729248985</v>
      </c>
      <c r="AA230" s="10">
        <v>49.815891854389989</v>
      </c>
      <c r="AB230" s="10">
        <v>1.4139724163610317</v>
      </c>
      <c r="AD230" s="149"/>
      <c r="AE230" s="11"/>
      <c r="AF230" s="11"/>
    </row>
    <row r="231" spans="1:32" x14ac:dyDescent="0.25">
      <c r="A231" s="24" t="s">
        <v>814</v>
      </c>
      <c r="B231" s="7" t="s">
        <v>670</v>
      </c>
      <c r="C231" s="3" t="s">
        <v>238</v>
      </c>
      <c r="D231" s="3" t="s">
        <v>232</v>
      </c>
      <c r="E231" s="3" t="s">
        <v>113</v>
      </c>
      <c r="F231" s="7" t="s">
        <v>684</v>
      </c>
      <c r="G231" s="10">
        <v>54.85</v>
      </c>
      <c r="H231" s="10">
        <v>28.21</v>
      </c>
      <c r="I231" s="10">
        <v>0.25969999999999999</v>
      </c>
      <c r="J231" s="10">
        <v>1.72E-2</v>
      </c>
      <c r="K231" s="10">
        <v>9.91</v>
      </c>
      <c r="L231" s="10">
        <v>5.52</v>
      </c>
      <c r="M231" s="10">
        <v>0.27910000000000001</v>
      </c>
      <c r="N231" s="10">
        <v>5.3900000000000003E-2</v>
      </c>
      <c r="O231" s="10">
        <v>0.5958</v>
      </c>
      <c r="P231" s="10">
        <v>99.69</v>
      </c>
      <c r="Q231" s="11">
        <v>2.4885408202110653</v>
      </c>
      <c r="R231" s="11">
        <v>1.5084499351311629</v>
      </c>
      <c r="S231" s="11">
        <v>9.8537081426638261E-3</v>
      </c>
      <c r="T231" s="11">
        <v>1.1631435656986235E-3</v>
      </c>
      <c r="U231" s="11">
        <v>0.48172929006239124</v>
      </c>
      <c r="V231" s="11">
        <v>0.48557605848746832</v>
      </c>
      <c r="W231" s="11">
        <v>1.6153104826246711E-2</v>
      </c>
      <c r="X231" s="11">
        <v>9.582880797580313E-4</v>
      </c>
      <c r="Y231" s="11">
        <v>1.5674445373757354E-2</v>
      </c>
      <c r="Z231" s="10">
        <v>49.374333691528939</v>
      </c>
      <c r="AA231" s="10">
        <v>48.983186672366976</v>
      </c>
      <c r="AB231" s="10">
        <v>1.642479636104083</v>
      </c>
      <c r="AD231" s="149"/>
      <c r="AE231" s="11"/>
      <c r="AF231" s="11"/>
    </row>
    <row r="232" spans="1:32" x14ac:dyDescent="0.25">
      <c r="A232" s="24" t="s">
        <v>814</v>
      </c>
      <c r="B232" s="7" t="s">
        <v>670</v>
      </c>
      <c r="C232" s="3" t="s">
        <v>238</v>
      </c>
      <c r="D232" s="3" t="s">
        <v>233</v>
      </c>
      <c r="E232" s="3" t="s">
        <v>113</v>
      </c>
      <c r="F232" s="7" t="s">
        <v>684</v>
      </c>
      <c r="G232" s="10">
        <v>59.59</v>
      </c>
      <c r="H232" s="10">
        <v>24.92</v>
      </c>
      <c r="I232" s="10">
        <v>0.27910000000000001</v>
      </c>
      <c r="J232" s="10" t="s">
        <v>357</v>
      </c>
      <c r="K232" s="10">
        <v>6.71</v>
      </c>
      <c r="L232" s="10">
        <v>7.35</v>
      </c>
      <c r="M232" s="10">
        <v>0.68799999999999994</v>
      </c>
      <c r="N232" s="10">
        <v>9.11E-2</v>
      </c>
      <c r="O232" s="10">
        <v>0.33900000000000002</v>
      </c>
      <c r="P232" s="10">
        <v>99.98</v>
      </c>
      <c r="Q232" s="11">
        <v>2.6713811152839275</v>
      </c>
      <c r="R232" s="11">
        <v>1.3166495089930594</v>
      </c>
      <c r="S232" s="11">
        <v>1.046361882684179E-2</v>
      </c>
      <c r="T232" s="11" t="s">
        <v>1115</v>
      </c>
      <c r="U232" s="11">
        <v>0.32228956756695998</v>
      </c>
      <c r="V232" s="11">
        <v>0.63885140740928881</v>
      </c>
      <c r="W232" s="11">
        <v>3.9344039027949015E-2</v>
      </c>
      <c r="X232" s="11">
        <v>1.6003686184627997E-3</v>
      </c>
      <c r="Y232" s="11">
        <v>8.8122277116724924E-3</v>
      </c>
      <c r="Z232" s="10">
        <v>63.854170573974066</v>
      </c>
      <c r="AA232" s="10">
        <v>32.213332839147135</v>
      </c>
      <c r="AB232" s="10">
        <v>3.932496586878806</v>
      </c>
      <c r="AD232" s="149"/>
      <c r="AE232" s="11"/>
      <c r="AF232" s="11"/>
    </row>
    <row r="233" spans="1:32" x14ac:dyDescent="0.25">
      <c r="A233" s="24" t="s">
        <v>814</v>
      </c>
      <c r="B233" s="7" t="s">
        <v>670</v>
      </c>
      <c r="C233" s="3" t="s">
        <v>238</v>
      </c>
      <c r="D233" s="3" t="s">
        <v>234</v>
      </c>
      <c r="E233" s="3" t="s">
        <v>113</v>
      </c>
      <c r="F233" s="7" t="s">
        <v>684</v>
      </c>
      <c r="G233" s="10">
        <v>61.19</v>
      </c>
      <c r="H233" s="10">
        <v>24.06</v>
      </c>
      <c r="I233" s="10">
        <v>0.25130000000000002</v>
      </c>
      <c r="J233" s="10">
        <v>0.01</v>
      </c>
      <c r="K233" s="10">
        <v>5.39</v>
      </c>
      <c r="L233" s="10">
        <v>8</v>
      </c>
      <c r="M233" s="10">
        <v>0.79890000000000005</v>
      </c>
      <c r="N233" s="10">
        <v>7.1199999999999999E-2</v>
      </c>
      <c r="O233" s="10">
        <v>0.23649999999999999</v>
      </c>
      <c r="P233" s="10">
        <v>100</v>
      </c>
      <c r="Q233" s="11">
        <v>2.7294855970596212</v>
      </c>
      <c r="R233" s="11">
        <v>1.2648984320279184</v>
      </c>
      <c r="S233" s="11">
        <v>9.3745936169008833E-3</v>
      </c>
      <c r="T233" s="11" t="s">
        <v>1115</v>
      </c>
      <c r="U233" s="11">
        <v>0.2576026820749997</v>
      </c>
      <c r="V233" s="11">
        <v>0.69189531754593581</v>
      </c>
      <c r="W233" s="11">
        <v>4.5459097855105081E-2</v>
      </c>
      <c r="X233" s="11">
        <v>1.2445705813333844E-3</v>
      </c>
      <c r="Y233" s="11">
        <v>6.117233321584487E-3</v>
      </c>
      <c r="Z233" s="10">
        <v>69.540216286823082</v>
      </c>
      <c r="AA233" s="10">
        <v>25.890833155366579</v>
      </c>
      <c r="AB233" s="10">
        <v>4.5689505578103358</v>
      </c>
      <c r="AD233" s="149"/>
      <c r="AE233" s="11"/>
      <c r="AF233" s="11"/>
    </row>
    <row r="234" spans="1:32" x14ac:dyDescent="0.25">
      <c r="A234" s="24" t="s">
        <v>814</v>
      </c>
      <c r="B234" s="7" t="s">
        <v>670</v>
      </c>
      <c r="C234" s="3" t="s">
        <v>238</v>
      </c>
      <c r="D234" s="3" t="s">
        <v>235</v>
      </c>
      <c r="E234" s="3" t="s">
        <v>113</v>
      </c>
      <c r="F234" s="7" t="s">
        <v>684</v>
      </c>
      <c r="G234" s="10">
        <v>59.3</v>
      </c>
      <c r="H234" s="10">
        <v>25.61</v>
      </c>
      <c r="I234" s="10">
        <v>0.22409999999999999</v>
      </c>
      <c r="J234" s="10">
        <v>1.09E-2</v>
      </c>
      <c r="K234" s="10">
        <v>7.06</v>
      </c>
      <c r="L234" s="10">
        <v>7.11</v>
      </c>
      <c r="M234" s="10">
        <v>0.49199999999999999</v>
      </c>
      <c r="N234" s="10">
        <v>5.5100000000000003E-2</v>
      </c>
      <c r="O234" s="10">
        <v>0.3664</v>
      </c>
      <c r="P234" s="10">
        <v>100.23</v>
      </c>
      <c r="Q234" s="11">
        <v>2.6490407792676178</v>
      </c>
      <c r="R234" s="11">
        <v>1.3483517601719528</v>
      </c>
      <c r="S234" s="11">
        <v>8.3721194312595532E-3</v>
      </c>
      <c r="T234" s="11" t="s">
        <v>1115</v>
      </c>
      <c r="U234" s="11">
        <v>0.33790911978019328</v>
      </c>
      <c r="V234" s="11">
        <v>0.61581973423927128</v>
      </c>
      <c r="W234" s="11">
        <v>2.8036712689355349E-2</v>
      </c>
      <c r="X234" s="11">
        <v>9.6454997262097723E-4</v>
      </c>
      <c r="Y234" s="11">
        <v>9.4910216090328386E-3</v>
      </c>
      <c r="Z234" s="10">
        <v>62.72574177801819</v>
      </c>
      <c r="AA234" s="10">
        <v>34.418514076936773</v>
      </c>
      <c r="AB234" s="10">
        <v>2.8557441450450365</v>
      </c>
      <c r="AD234" s="149"/>
      <c r="AE234" s="11"/>
      <c r="AF234" s="11"/>
    </row>
    <row r="235" spans="1:32" x14ac:dyDescent="0.25">
      <c r="A235" s="24" t="s">
        <v>814</v>
      </c>
      <c r="B235" s="7" t="s">
        <v>670</v>
      </c>
      <c r="C235" s="3" t="s">
        <v>238</v>
      </c>
      <c r="D235" s="3" t="s">
        <v>236</v>
      </c>
      <c r="E235" s="3" t="s">
        <v>113</v>
      </c>
      <c r="F235" s="7" t="s">
        <v>684</v>
      </c>
      <c r="G235" s="10">
        <v>55.42</v>
      </c>
      <c r="H235" s="10">
        <v>28</v>
      </c>
      <c r="I235" s="10">
        <v>0.29310000000000003</v>
      </c>
      <c r="J235" s="10">
        <v>2.64E-2</v>
      </c>
      <c r="K235" s="10">
        <v>9.93</v>
      </c>
      <c r="L235" s="10">
        <v>5.61</v>
      </c>
      <c r="M235" s="10">
        <v>0.30409999999999998</v>
      </c>
      <c r="N235" s="10">
        <v>7.8200000000000006E-2</v>
      </c>
      <c r="O235" s="10">
        <v>0.54339999999999999</v>
      </c>
      <c r="P235" s="10">
        <v>100.21</v>
      </c>
      <c r="Q235" s="11">
        <v>2.5014332967180377</v>
      </c>
      <c r="R235" s="11">
        <v>1.4894986495991924</v>
      </c>
      <c r="S235" s="11">
        <v>1.1063634795014215E-2</v>
      </c>
      <c r="T235" s="11">
        <v>1.7760822356809153E-3</v>
      </c>
      <c r="U235" s="11">
        <v>0.48021189670211412</v>
      </c>
      <c r="V235" s="11">
        <v>0.49094779861012205</v>
      </c>
      <c r="W235" s="11">
        <v>1.750922255887305E-2</v>
      </c>
      <c r="X235" s="11">
        <v>1.3831470084574608E-3</v>
      </c>
      <c r="Y235" s="11">
        <v>1.4222160839371964E-2</v>
      </c>
      <c r="Z235" s="10">
        <v>49.657452533986302</v>
      </c>
      <c r="AA235" s="10">
        <v>48.571557982843188</v>
      </c>
      <c r="AB235" s="10">
        <v>1.770989483170512</v>
      </c>
      <c r="AD235" s="149"/>
      <c r="AE235" s="11"/>
      <c r="AF235" s="11"/>
    </row>
    <row r="236" spans="1:32" x14ac:dyDescent="0.25">
      <c r="A236" s="41" t="s">
        <v>814</v>
      </c>
      <c r="B236" s="8" t="s">
        <v>670</v>
      </c>
      <c r="C236" s="6" t="s">
        <v>238</v>
      </c>
      <c r="D236" s="6" t="s">
        <v>237</v>
      </c>
      <c r="E236" s="6" t="s">
        <v>113</v>
      </c>
      <c r="F236" s="8" t="s">
        <v>684</v>
      </c>
      <c r="G236" s="12">
        <v>58.8</v>
      </c>
      <c r="H236" s="12">
        <v>25.2</v>
      </c>
      <c r="I236" s="12">
        <v>0.13439999999999999</v>
      </c>
      <c r="J236" s="12">
        <v>1.21E-2</v>
      </c>
      <c r="K236" s="12">
        <v>7.05</v>
      </c>
      <c r="L236" s="12">
        <v>7.08</v>
      </c>
      <c r="M236" s="12">
        <v>0.49859999999999999</v>
      </c>
      <c r="N236" s="12">
        <v>7.5800000000000006E-2</v>
      </c>
      <c r="O236" s="12">
        <v>0.36070000000000002</v>
      </c>
      <c r="P236" s="12">
        <v>99.21</v>
      </c>
      <c r="Q236" s="21">
        <v>2.6538060162855186</v>
      </c>
      <c r="R236" s="21">
        <v>1.3404544675031462</v>
      </c>
      <c r="S236" s="21">
        <v>5.0728348644508954E-3</v>
      </c>
      <c r="T236" s="11" t="s">
        <v>1115</v>
      </c>
      <c r="U236" s="21">
        <v>0.3409119514794216</v>
      </c>
      <c r="V236" s="21">
        <v>0.61954828148911634</v>
      </c>
      <c r="W236" s="21">
        <v>2.8705965614525104E-2</v>
      </c>
      <c r="X236" s="21">
        <v>1.3406031563030446E-3</v>
      </c>
      <c r="Y236" s="21">
        <v>9.4397727042330373E-3</v>
      </c>
      <c r="Z236" s="12">
        <v>62.63338581287875</v>
      </c>
      <c r="AA236" s="12">
        <v>34.464577536895511</v>
      </c>
      <c r="AB236" s="12">
        <v>2.9020366502257291</v>
      </c>
      <c r="AD236" s="149"/>
      <c r="AE236" s="11"/>
      <c r="AF236" s="11"/>
    </row>
    <row r="238" spans="1:32" x14ac:dyDescent="0.25">
      <c r="A238" s="4" t="s">
        <v>681</v>
      </c>
      <c r="C238" s="4"/>
    </row>
    <row r="239" spans="1:32" x14ac:dyDescent="0.25">
      <c r="A239" s="4" t="s">
        <v>520</v>
      </c>
    </row>
    <row r="240" spans="1:32" x14ac:dyDescent="0.25">
      <c r="A240" s="4" t="s">
        <v>1116</v>
      </c>
    </row>
    <row r="241" spans="1:3" x14ac:dyDescent="0.25">
      <c r="A241" s="22" t="s">
        <v>1072</v>
      </c>
      <c r="B241" s="22"/>
      <c r="C241" s="22"/>
    </row>
    <row r="242" spans="1:3" x14ac:dyDescent="0.25">
      <c r="A242" s="2" t="s">
        <v>1108</v>
      </c>
    </row>
    <row r="243" spans="1:3" x14ac:dyDescent="0.25">
      <c r="A243" s="2" t="s">
        <v>1058</v>
      </c>
    </row>
    <row r="244" spans="1:3" x14ac:dyDescent="0.25">
      <c r="A244" s="2" t="s">
        <v>1059</v>
      </c>
    </row>
  </sheetData>
  <mergeCells count="5">
    <mergeCell ref="A1:F1"/>
    <mergeCell ref="AD1:AF1"/>
    <mergeCell ref="G1:O1"/>
    <mergeCell ref="P1:Y1"/>
    <mergeCell ref="Z1:AB1"/>
  </mergeCells>
  <phoneticPr fontId="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D404"/>
  <sheetViews>
    <sheetView zoomScale="70" zoomScaleNormal="70" workbookViewId="0">
      <selection activeCell="A2" sqref="A2"/>
    </sheetView>
  </sheetViews>
  <sheetFormatPr defaultColWidth="9.109375" defaultRowHeight="13.8" x14ac:dyDescent="0.25"/>
  <cols>
    <col min="1" max="2" width="20" style="51" bestFit="1" customWidth="1"/>
    <col min="3" max="3" width="25.88671875" style="51" bestFit="1" customWidth="1"/>
    <col min="4" max="4" width="12.109375" style="51" customWidth="1"/>
    <col min="5" max="6" width="9.109375" style="51"/>
    <col min="7" max="7" width="11.33203125" style="51" customWidth="1"/>
    <col min="8" max="21" width="9.109375" style="51"/>
    <col min="22" max="32" width="9.109375" style="53"/>
    <col min="33" max="33" width="11.109375" style="53" customWidth="1"/>
    <col min="34" max="34" width="11.33203125" style="53" customWidth="1"/>
    <col min="35" max="36" width="9.109375" style="53"/>
    <col min="37" max="41" width="15.33203125" style="53" customWidth="1"/>
    <col min="42" max="42" width="13.33203125" style="53" customWidth="1"/>
    <col min="43" max="43" width="23.88671875" style="53" bestFit="1" customWidth="1"/>
    <col min="44" max="44" width="23.44140625" style="53" bestFit="1" customWidth="1"/>
    <col min="45" max="45" width="16.88671875" style="53" bestFit="1" customWidth="1"/>
    <col min="46" max="46" width="11.88671875" style="53" customWidth="1"/>
    <col min="47" max="47" width="13.88671875" style="53" customWidth="1"/>
    <col min="48" max="48" width="14.6640625" style="53" customWidth="1"/>
    <col min="49" max="49" width="14" style="53" customWidth="1"/>
    <col min="50" max="50" width="10.33203125" style="53" customWidth="1"/>
    <col min="51" max="51" width="10.6640625" style="53" customWidth="1"/>
    <col min="52" max="52" width="9.109375" style="53"/>
    <col min="53" max="57" width="13" style="53" customWidth="1"/>
    <col min="58" max="58" width="9.109375" style="53"/>
    <col min="59" max="60" width="13.109375" style="53" customWidth="1"/>
    <col min="61" max="61" width="9.5546875" style="53" bestFit="1" customWidth="1"/>
    <col min="62" max="62" width="9.109375" style="51"/>
    <col min="63" max="63" width="10.44140625" style="51" customWidth="1"/>
    <col min="64" max="66" width="10.5546875" style="51" customWidth="1"/>
    <col min="67" max="67" width="9.109375" style="51"/>
    <col min="68" max="68" width="10.6640625" style="51" customWidth="1"/>
    <col min="69" max="69" width="11.5546875" style="51" customWidth="1"/>
    <col min="70" max="71" width="9.109375" style="51"/>
    <col min="72" max="72" width="10" style="51" customWidth="1"/>
    <col min="73" max="73" width="9.109375" style="51"/>
    <col min="74" max="74" width="10.6640625" style="51" customWidth="1"/>
    <col min="75" max="75" width="12.44140625" style="57" customWidth="1"/>
    <col min="76" max="76" width="12.44140625" style="51" customWidth="1"/>
    <col min="77" max="78" width="12.44140625" style="104" customWidth="1"/>
    <col min="79" max="79" width="12.44140625" style="105" customWidth="1"/>
    <col min="80" max="80" width="9.109375" style="105"/>
    <col min="81" max="84" width="9.109375" style="51"/>
    <col min="85" max="85" width="11.33203125" style="51" customWidth="1"/>
    <col min="86" max="86" width="9.109375" style="51"/>
    <col min="87" max="87" width="10.88671875" style="51" customWidth="1"/>
    <col min="88" max="88" width="9.109375" style="51"/>
    <col min="89" max="89" width="10.6640625" style="51" customWidth="1"/>
    <col min="90" max="110" width="9.109375" style="51"/>
    <col min="111" max="111" width="12.33203125" style="51" customWidth="1"/>
    <col min="112" max="112" width="12.88671875" style="51" customWidth="1"/>
    <col min="113" max="113" width="12.44140625" style="51" customWidth="1"/>
    <col min="114" max="118" width="9.109375" style="51"/>
    <col min="119" max="119" width="11.44140625" style="51" customWidth="1"/>
    <col min="120" max="120" width="9.109375" style="51"/>
    <col min="121" max="121" width="11.88671875" style="51" customWidth="1"/>
    <col min="122" max="124" width="9.109375" style="51"/>
    <col min="125" max="125" width="11.109375" style="51" customWidth="1"/>
    <col min="126" max="126" width="9.109375" style="51"/>
    <col min="127" max="128" width="12.109375" style="51" customWidth="1"/>
    <col min="129" max="129" width="16.5546875" style="51" customWidth="1"/>
    <col min="130" max="130" width="11.109375" style="51" customWidth="1"/>
    <col min="131" max="131" width="16" style="51" customWidth="1"/>
    <col min="132" max="132" width="11.33203125" style="51" customWidth="1"/>
    <col min="133" max="133" width="12.109375" style="51" customWidth="1"/>
    <col min="134" max="134" width="12.88671875" style="51" customWidth="1"/>
    <col min="135" max="135" width="12.109375" style="51" customWidth="1"/>
    <col min="136" max="136" width="10.44140625" style="51" customWidth="1"/>
    <col min="137" max="137" width="11.5546875" style="51" customWidth="1"/>
    <col min="138" max="138" width="11.109375" style="53" customWidth="1"/>
    <col min="139" max="139" width="12.5546875" style="53" customWidth="1"/>
    <col min="140" max="140" width="11.5546875" style="53" customWidth="1"/>
    <col min="141" max="141" width="10.44140625" style="53" customWidth="1"/>
    <col min="142" max="142" width="11.109375" style="59" customWidth="1"/>
    <col min="143" max="143" width="11" style="59" customWidth="1"/>
    <col min="144" max="144" width="11.6640625" style="59" customWidth="1"/>
    <col min="145" max="145" width="11" style="59" customWidth="1"/>
    <col min="146" max="146" width="12.33203125" style="59" customWidth="1"/>
    <col min="147" max="149" width="9.109375" style="59"/>
    <col min="150" max="150" width="12.5546875" style="59" customWidth="1"/>
    <col min="151" max="157" width="9.109375" style="59"/>
    <col min="158" max="158" width="11" style="51" customWidth="1"/>
    <col min="159" max="160" width="9.109375" style="53"/>
    <col min="161" max="16384" width="9.109375" style="51"/>
  </cols>
  <sheetData>
    <row r="1" spans="1:160" ht="15.6" x14ac:dyDescent="0.3">
      <c r="A1" s="173" t="s">
        <v>1121</v>
      </c>
      <c r="U1" s="53"/>
      <c r="AQ1" s="51"/>
      <c r="BV1" s="57"/>
      <c r="BW1" s="51"/>
      <c r="BX1" s="104"/>
      <c r="BZ1" s="105"/>
      <c r="CB1" s="51"/>
      <c r="DD1" s="135"/>
      <c r="DE1" s="136"/>
      <c r="DF1" s="136"/>
      <c r="DG1" s="136"/>
      <c r="DH1" s="136"/>
      <c r="DI1" s="136"/>
      <c r="DJ1" s="136"/>
      <c r="DK1" s="136"/>
      <c r="DL1" s="136"/>
      <c r="DM1" s="136"/>
      <c r="DN1" s="136"/>
      <c r="DO1" s="136"/>
      <c r="DP1" s="136"/>
      <c r="DQ1" s="136"/>
      <c r="DR1" s="136"/>
      <c r="DS1" s="136"/>
      <c r="DT1" s="136"/>
      <c r="DU1" s="136"/>
      <c r="DV1" s="136"/>
      <c r="DW1" s="136"/>
      <c r="DX1" s="136"/>
      <c r="DY1" s="136"/>
      <c r="DZ1" s="136"/>
      <c r="EA1" s="136"/>
      <c r="EB1" s="136"/>
      <c r="EC1" s="136"/>
      <c r="ED1" s="136"/>
      <c r="EE1" s="137"/>
      <c r="EG1" s="53"/>
      <c r="EK1" s="59"/>
      <c r="FA1" s="51"/>
      <c r="FB1" s="53"/>
      <c r="FD1" s="51"/>
    </row>
    <row r="2" spans="1:160" s="165" customFormat="1" ht="81" customHeight="1" x14ac:dyDescent="0.3">
      <c r="A2" s="152"/>
      <c r="B2" s="152"/>
      <c r="C2" s="152"/>
      <c r="D2" s="152"/>
      <c r="E2" s="152"/>
      <c r="F2" s="152"/>
      <c r="G2" s="153" t="s">
        <v>1114</v>
      </c>
      <c r="H2" s="154"/>
      <c r="I2" s="154"/>
      <c r="J2" s="154"/>
      <c r="K2" s="154"/>
      <c r="L2" s="154"/>
      <c r="M2" s="154"/>
      <c r="N2" s="154"/>
      <c r="O2" s="154"/>
      <c r="P2" s="154"/>
      <c r="Q2" s="154"/>
      <c r="R2" s="154"/>
      <c r="S2" s="155"/>
      <c r="T2" s="152"/>
      <c r="U2" s="153" t="s">
        <v>1117</v>
      </c>
      <c r="V2" s="154"/>
      <c r="W2" s="154"/>
      <c r="X2" s="154"/>
      <c r="Y2" s="154"/>
      <c r="Z2" s="154"/>
      <c r="AA2" s="154"/>
      <c r="AB2" s="154"/>
      <c r="AC2" s="154"/>
      <c r="AD2" s="154"/>
      <c r="AE2" s="154"/>
      <c r="AF2" s="154"/>
      <c r="AG2" s="154"/>
      <c r="AH2" s="154"/>
      <c r="AI2" s="154"/>
      <c r="AJ2" s="154"/>
      <c r="AK2" s="154"/>
      <c r="AL2" s="155"/>
      <c r="AM2" s="153" t="s">
        <v>843</v>
      </c>
      <c r="AN2" s="154"/>
      <c r="AO2" s="154"/>
      <c r="AP2" s="154"/>
      <c r="AQ2" s="155"/>
      <c r="AR2" s="156" t="s">
        <v>1074</v>
      </c>
      <c r="AS2" s="157"/>
      <c r="AT2" s="156" t="s">
        <v>1075</v>
      </c>
      <c r="AU2" s="157"/>
      <c r="AV2" s="156" t="s">
        <v>1076</v>
      </c>
      <c r="AW2" s="158"/>
      <c r="AX2" s="158"/>
      <c r="AY2" s="158"/>
      <c r="AZ2" s="158"/>
      <c r="BA2" s="158"/>
      <c r="BB2" s="158"/>
      <c r="BC2" s="158"/>
      <c r="BD2" s="158"/>
      <c r="BE2" s="159"/>
      <c r="BF2" s="156" t="s">
        <v>1077</v>
      </c>
      <c r="BG2" s="158"/>
      <c r="BH2" s="158"/>
      <c r="BI2" s="159"/>
      <c r="BJ2" s="160"/>
      <c r="BK2" s="156" t="s">
        <v>1078</v>
      </c>
      <c r="BL2" s="158"/>
      <c r="BM2" s="158"/>
      <c r="BN2" s="158"/>
      <c r="BO2" s="158"/>
      <c r="BP2" s="158"/>
      <c r="BQ2" s="158"/>
      <c r="BR2" s="158"/>
      <c r="BS2" s="158"/>
      <c r="BT2" s="158"/>
      <c r="BU2" s="159"/>
      <c r="BV2" s="88"/>
      <c r="BW2" s="156" t="s">
        <v>1107</v>
      </c>
      <c r="BX2" s="161"/>
      <c r="BY2" s="161"/>
      <c r="BZ2" s="161"/>
      <c r="CA2" s="157"/>
      <c r="CB2" s="152"/>
      <c r="CC2" s="156" t="s">
        <v>1079</v>
      </c>
      <c r="CD2" s="158"/>
      <c r="CE2" s="158"/>
      <c r="CF2" s="158"/>
      <c r="CG2" s="158"/>
      <c r="CH2" s="158"/>
      <c r="CI2" s="158"/>
      <c r="CJ2" s="158"/>
      <c r="CK2" s="158"/>
      <c r="CL2" s="158"/>
      <c r="CM2" s="158"/>
      <c r="CN2" s="158"/>
      <c r="CO2" s="158"/>
      <c r="CP2" s="158"/>
      <c r="CQ2" s="158"/>
      <c r="CR2" s="158"/>
      <c r="CS2" s="158"/>
      <c r="CT2" s="158"/>
      <c r="CU2" s="158"/>
      <c r="CV2" s="158"/>
      <c r="CW2" s="158"/>
      <c r="CX2" s="158"/>
      <c r="CY2" s="158"/>
      <c r="CZ2" s="158"/>
      <c r="DA2" s="158"/>
      <c r="DB2" s="159"/>
      <c r="DC2" s="162"/>
      <c r="DD2" s="156" t="s">
        <v>1080</v>
      </c>
      <c r="DE2" s="158"/>
      <c r="DF2" s="158"/>
      <c r="DG2" s="158"/>
      <c r="DH2" s="158"/>
      <c r="DI2" s="159"/>
      <c r="DJ2" s="156" t="s">
        <v>1081</v>
      </c>
      <c r="DK2" s="158"/>
      <c r="DL2" s="158"/>
      <c r="DM2" s="158"/>
      <c r="DN2" s="159"/>
      <c r="DO2" s="156" t="s">
        <v>1082</v>
      </c>
      <c r="DP2" s="158"/>
      <c r="DQ2" s="158"/>
      <c r="DR2" s="158"/>
      <c r="DS2" s="158"/>
      <c r="DT2" s="158"/>
      <c r="DU2" s="159"/>
      <c r="DV2" s="156" t="s">
        <v>1083</v>
      </c>
      <c r="DW2" s="158"/>
      <c r="DX2" s="158"/>
      <c r="DY2" s="158"/>
      <c r="DZ2" s="158"/>
      <c r="EA2" s="158"/>
      <c r="EB2" s="158"/>
      <c r="EC2" s="158"/>
      <c r="ED2" s="158"/>
      <c r="EE2" s="159"/>
      <c r="EF2" s="162"/>
      <c r="EG2" s="163" t="s">
        <v>1084</v>
      </c>
      <c r="EH2" s="154"/>
      <c r="EI2" s="154"/>
      <c r="EJ2" s="154"/>
      <c r="EK2" s="154"/>
      <c r="EL2" s="154"/>
      <c r="EM2" s="154"/>
      <c r="EN2" s="154"/>
      <c r="EO2" s="154"/>
      <c r="EP2" s="154"/>
      <c r="EQ2" s="154"/>
      <c r="ER2" s="154"/>
      <c r="ES2" s="154"/>
      <c r="ET2" s="154"/>
      <c r="EU2" s="154"/>
      <c r="EV2" s="154"/>
      <c r="EW2" s="154"/>
      <c r="EX2" s="154"/>
      <c r="EY2" s="154"/>
      <c r="EZ2" s="155"/>
      <c r="FA2" s="162"/>
      <c r="FB2" s="163" t="s">
        <v>1085</v>
      </c>
      <c r="FC2" s="164"/>
    </row>
    <row r="3" spans="1:160" ht="69" x14ac:dyDescent="0.25">
      <c r="A3" s="85" t="s">
        <v>241</v>
      </c>
      <c r="B3" s="85" t="s">
        <v>0</v>
      </c>
      <c r="C3" s="85" t="s">
        <v>242</v>
      </c>
      <c r="D3" s="85" t="s">
        <v>853</v>
      </c>
      <c r="E3" s="85" t="s">
        <v>854</v>
      </c>
      <c r="F3" s="85" t="s">
        <v>243</v>
      </c>
      <c r="G3" s="85" t="s">
        <v>3</v>
      </c>
      <c r="H3" s="85" t="s">
        <v>239</v>
      </c>
      <c r="I3" s="85" t="s">
        <v>4</v>
      </c>
      <c r="J3" s="85" t="s">
        <v>12</v>
      </c>
      <c r="K3" s="85" t="s">
        <v>5</v>
      </c>
      <c r="L3" s="85" t="s">
        <v>6</v>
      </c>
      <c r="M3" s="85" t="s">
        <v>7</v>
      </c>
      <c r="N3" s="85" t="s">
        <v>8</v>
      </c>
      <c r="O3" s="85" t="s">
        <v>9</v>
      </c>
      <c r="P3" s="85" t="s">
        <v>10</v>
      </c>
      <c r="Q3" s="85" t="s">
        <v>11</v>
      </c>
      <c r="R3" s="85" t="s">
        <v>13</v>
      </c>
      <c r="S3" s="85" t="s">
        <v>14</v>
      </c>
      <c r="T3" s="85" t="s">
        <v>855</v>
      </c>
      <c r="U3" s="87" t="s">
        <v>641</v>
      </c>
      <c r="V3" s="87" t="s">
        <v>653</v>
      </c>
      <c r="W3" s="87" t="s">
        <v>654</v>
      </c>
      <c r="X3" s="87" t="s">
        <v>856</v>
      </c>
      <c r="Y3" s="87" t="s">
        <v>857</v>
      </c>
      <c r="Z3" s="87" t="s">
        <v>655</v>
      </c>
      <c r="AA3" s="87" t="s">
        <v>529</v>
      </c>
      <c r="AB3" s="87" t="s">
        <v>656</v>
      </c>
      <c r="AC3" s="87" t="s">
        <v>644</v>
      </c>
      <c r="AD3" s="87" t="s">
        <v>657</v>
      </c>
      <c r="AE3" s="87" t="s">
        <v>658</v>
      </c>
      <c r="AF3" s="87" t="s">
        <v>645</v>
      </c>
      <c r="AG3" s="87" t="s">
        <v>646</v>
      </c>
      <c r="AH3" s="87" t="s">
        <v>647</v>
      </c>
      <c r="AI3" s="87" t="s">
        <v>659</v>
      </c>
      <c r="AJ3" s="87" t="s">
        <v>660</v>
      </c>
      <c r="AK3" s="87" t="s">
        <v>661</v>
      </c>
      <c r="AL3" s="87" t="s">
        <v>662</v>
      </c>
      <c r="AM3" s="87" t="s">
        <v>858</v>
      </c>
      <c r="AN3" s="87" t="s">
        <v>859</v>
      </c>
      <c r="AO3" s="87" t="s">
        <v>860</v>
      </c>
      <c r="AP3" s="87" t="s">
        <v>861</v>
      </c>
      <c r="AQ3" s="85" t="s">
        <v>862</v>
      </c>
      <c r="AR3" s="87" t="s">
        <v>863</v>
      </c>
      <c r="AS3" s="87" t="s">
        <v>864</v>
      </c>
      <c r="AT3" s="87" t="s">
        <v>863</v>
      </c>
      <c r="AU3" s="87" t="s">
        <v>864</v>
      </c>
      <c r="AV3" s="166" t="s">
        <v>641</v>
      </c>
      <c r="AW3" s="166" t="s">
        <v>529</v>
      </c>
      <c r="AX3" s="166" t="s">
        <v>643</v>
      </c>
      <c r="AY3" s="166" t="s">
        <v>646</v>
      </c>
      <c r="AZ3" s="166" t="s">
        <v>642</v>
      </c>
      <c r="BA3" s="94" t="s">
        <v>865</v>
      </c>
      <c r="BB3" s="94" t="s">
        <v>866</v>
      </c>
      <c r="BC3" s="94" t="s">
        <v>867</v>
      </c>
      <c r="BD3" s="94" t="s">
        <v>868</v>
      </c>
      <c r="BE3" s="94" t="s">
        <v>869</v>
      </c>
      <c r="BF3" s="87" t="s">
        <v>1073</v>
      </c>
      <c r="BG3" s="87"/>
      <c r="BH3" s="87" t="s">
        <v>870</v>
      </c>
      <c r="BI3" s="87"/>
      <c r="BJ3" s="55"/>
      <c r="BK3" s="88" t="s">
        <v>871</v>
      </c>
      <c r="BL3" s="89" t="s">
        <v>872</v>
      </c>
      <c r="BM3" s="90" t="s">
        <v>873</v>
      </c>
      <c r="BN3" s="89" t="s">
        <v>863</v>
      </c>
      <c r="BO3" s="90" t="s">
        <v>864</v>
      </c>
      <c r="BP3" s="91" t="s">
        <v>874</v>
      </c>
      <c r="BQ3" s="92" t="s">
        <v>836</v>
      </c>
      <c r="BR3" s="92" t="s">
        <v>1035</v>
      </c>
      <c r="BS3" s="93" t="s">
        <v>1036</v>
      </c>
      <c r="BT3" s="93" t="s">
        <v>1037</v>
      </c>
      <c r="BU3" s="93" t="s">
        <v>1038</v>
      </c>
      <c r="BV3" s="88"/>
      <c r="BW3" s="88" t="s">
        <v>871</v>
      </c>
      <c r="BX3" s="89" t="s">
        <v>872</v>
      </c>
      <c r="BY3" s="89" t="s">
        <v>863</v>
      </c>
      <c r="BZ3" s="92" t="s">
        <v>836</v>
      </c>
      <c r="CA3" s="92" t="s">
        <v>841</v>
      </c>
      <c r="CB3" s="93"/>
      <c r="CC3" s="85" t="s">
        <v>875</v>
      </c>
      <c r="CD3" s="85" t="s">
        <v>876</v>
      </c>
      <c r="CE3" s="87" t="s">
        <v>877</v>
      </c>
      <c r="CF3" s="87" t="s">
        <v>878</v>
      </c>
      <c r="CG3" s="87" t="s">
        <v>879</v>
      </c>
      <c r="CH3" s="87" t="s">
        <v>880</v>
      </c>
      <c r="CI3" s="87" t="s">
        <v>881</v>
      </c>
      <c r="CJ3" s="87" t="s">
        <v>882</v>
      </c>
      <c r="CK3" s="91" t="s">
        <v>883</v>
      </c>
      <c r="CL3" s="87" t="s">
        <v>884</v>
      </c>
      <c r="CM3" s="87" t="s">
        <v>885</v>
      </c>
      <c r="CN3" s="87" t="s">
        <v>863</v>
      </c>
      <c r="CO3" s="87" t="s">
        <v>864</v>
      </c>
      <c r="CP3" s="87" t="s">
        <v>872</v>
      </c>
      <c r="CQ3" s="87" t="s">
        <v>873</v>
      </c>
      <c r="CR3" s="91" t="s">
        <v>836</v>
      </c>
      <c r="CS3" s="91" t="s">
        <v>886</v>
      </c>
      <c r="CT3" s="91" t="s">
        <v>3</v>
      </c>
      <c r="CU3" s="91" t="s">
        <v>239</v>
      </c>
      <c r="CV3" s="91" t="s">
        <v>4</v>
      </c>
      <c r="CW3" s="91" t="s">
        <v>5</v>
      </c>
      <c r="CX3" s="91" t="s">
        <v>7</v>
      </c>
      <c r="CY3" s="91" t="s">
        <v>8</v>
      </c>
      <c r="CZ3" s="91" t="s">
        <v>10</v>
      </c>
      <c r="DA3" s="91" t="s">
        <v>887</v>
      </c>
      <c r="DB3" s="91" t="s">
        <v>14</v>
      </c>
      <c r="DC3" s="85"/>
      <c r="DD3" s="85" t="s">
        <v>888</v>
      </c>
      <c r="DE3" s="85" t="s">
        <v>887</v>
      </c>
      <c r="DF3" s="85" t="s">
        <v>889</v>
      </c>
      <c r="DG3" s="85" t="s">
        <v>5</v>
      </c>
      <c r="DH3" s="85" t="s">
        <v>890</v>
      </c>
      <c r="DI3" s="85" t="s">
        <v>14</v>
      </c>
      <c r="DJ3" s="94" t="s">
        <v>877</v>
      </c>
      <c r="DK3" s="94" t="s">
        <v>878</v>
      </c>
      <c r="DL3" s="94" t="s">
        <v>879</v>
      </c>
      <c r="DM3" s="94" t="s">
        <v>880</v>
      </c>
      <c r="DN3" s="94" t="s">
        <v>881</v>
      </c>
      <c r="DO3" s="85" t="s">
        <v>891</v>
      </c>
      <c r="DP3" s="85" t="s">
        <v>892</v>
      </c>
      <c r="DQ3" s="85" t="s">
        <v>893</v>
      </c>
      <c r="DR3" s="85" t="s">
        <v>885</v>
      </c>
      <c r="DS3" s="85" t="s">
        <v>894</v>
      </c>
      <c r="DT3" s="85" t="s">
        <v>895</v>
      </c>
      <c r="DU3" s="85" t="s">
        <v>896</v>
      </c>
      <c r="DV3" s="86" t="s">
        <v>872</v>
      </c>
      <c r="DW3" s="86" t="s">
        <v>873</v>
      </c>
      <c r="DX3" s="86" t="s">
        <v>863</v>
      </c>
      <c r="DY3" s="86" t="s">
        <v>864</v>
      </c>
      <c r="DZ3" s="85" t="s">
        <v>897</v>
      </c>
      <c r="EA3" s="85" t="s">
        <v>812</v>
      </c>
      <c r="EB3" s="85" t="s">
        <v>841</v>
      </c>
      <c r="EC3" s="85" t="s">
        <v>898</v>
      </c>
      <c r="ED3" s="85" t="s">
        <v>899</v>
      </c>
      <c r="EE3" s="85" t="s">
        <v>900</v>
      </c>
      <c r="EF3" s="85"/>
      <c r="EG3" s="87" t="s">
        <v>1118</v>
      </c>
      <c r="EH3" s="87" t="s">
        <v>901</v>
      </c>
      <c r="EI3" s="87" t="s">
        <v>1119</v>
      </c>
      <c r="EJ3" s="87" t="s">
        <v>902</v>
      </c>
      <c r="EK3" s="91" t="s">
        <v>903</v>
      </c>
      <c r="EL3" s="91" t="s">
        <v>904</v>
      </c>
      <c r="EM3" s="91" t="s">
        <v>905</v>
      </c>
      <c r="EN3" s="91" t="s">
        <v>906</v>
      </c>
      <c r="EO3" s="91" t="s">
        <v>907</v>
      </c>
      <c r="EP3" s="91" t="s">
        <v>908</v>
      </c>
      <c r="EQ3" s="91" t="s">
        <v>909</v>
      </c>
      <c r="ER3" s="91" t="s">
        <v>910</v>
      </c>
      <c r="ES3" s="91" t="s">
        <v>911</v>
      </c>
      <c r="ET3" s="91" t="s">
        <v>912</v>
      </c>
      <c r="EU3" s="91" t="s">
        <v>913</v>
      </c>
      <c r="EV3" s="91" t="s">
        <v>914</v>
      </c>
      <c r="EW3" s="91" t="s">
        <v>915</v>
      </c>
      <c r="EX3" s="91" t="s">
        <v>916</v>
      </c>
      <c r="EY3" s="91" t="s">
        <v>917</v>
      </c>
      <c r="EZ3" s="91" t="s">
        <v>918</v>
      </c>
      <c r="FA3" s="85"/>
      <c r="FB3" s="87" t="s">
        <v>1120</v>
      </c>
      <c r="FC3" s="87" t="s">
        <v>919</v>
      </c>
      <c r="FD3" s="51"/>
    </row>
    <row r="4" spans="1:160" s="55" customFormat="1" ht="14.4" x14ac:dyDescent="0.3">
      <c r="A4" s="51" t="s">
        <v>248</v>
      </c>
      <c r="B4" s="51" t="s">
        <v>969</v>
      </c>
      <c r="C4" s="52" t="s">
        <v>640</v>
      </c>
      <c r="D4" s="51" t="s">
        <v>166</v>
      </c>
      <c r="E4" s="51" t="s">
        <v>16</v>
      </c>
      <c r="F4" s="51" t="s">
        <v>114</v>
      </c>
      <c r="G4" s="58">
        <v>43.84</v>
      </c>
      <c r="H4" s="58">
        <v>1.59</v>
      </c>
      <c r="I4" s="58">
        <v>10.55</v>
      </c>
      <c r="J4" s="63" t="s">
        <v>17</v>
      </c>
      <c r="K4" s="58">
        <v>12.04</v>
      </c>
      <c r="L4" s="58">
        <v>0.22</v>
      </c>
      <c r="M4" s="58">
        <v>13.93</v>
      </c>
      <c r="N4" s="58">
        <v>11.93</v>
      </c>
      <c r="O4" s="58">
        <v>2.09</v>
      </c>
      <c r="P4" s="63">
        <v>0.71</v>
      </c>
      <c r="Q4" s="63" t="s">
        <v>17</v>
      </c>
      <c r="R4" s="63" t="s">
        <v>17</v>
      </c>
      <c r="S4" s="58">
        <v>96.90000000000002</v>
      </c>
      <c r="T4" s="58"/>
      <c r="U4" s="61">
        <v>6.4670894821513096</v>
      </c>
      <c r="V4" s="61">
        <v>1.5329105178486904</v>
      </c>
      <c r="W4" s="61">
        <v>0.30130541551440926</v>
      </c>
      <c r="X4" s="61">
        <f>SUM(V4:W4)</f>
        <v>1.8342159333630996</v>
      </c>
      <c r="Y4" s="61">
        <v>0.16426932621938092</v>
      </c>
      <c r="Z4" s="61">
        <v>0.26961041174165246</v>
      </c>
      <c r="AA4" s="61">
        <v>0.17638425382010281</v>
      </c>
      <c r="AB4" s="61">
        <v>0</v>
      </c>
      <c r="AC4" s="61">
        <v>3.062853184068385</v>
      </c>
      <c r="AD4" s="61">
        <v>1.215724604831653</v>
      </c>
      <c r="AE4" s="61">
        <v>2.748845676554576E-2</v>
      </c>
      <c r="AF4" s="61">
        <v>1.8855585813730575</v>
      </c>
      <c r="AG4" s="61">
        <v>0.59777075148428149</v>
      </c>
      <c r="AH4" s="61">
        <v>0.13360561523853126</v>
      </c>
      <c r="AI4" s="61">
        <v>0.71585777685622054</v>
      </c>
      <c r="AJ4" s="61">
        <v>0.6734227012937275</v>
      </c>
      <c r="AK4" s="61">
        <v>6.1075091885194555E-2</v>
      </c>
      <c r="AL4" s="61">
        <v>0.53669565959908694</v>
      </c>
      <c r="AM4" s="61">
        <v>0.1815148829949815</v>
      </c>
      <c r="AN4" s="61">
        <v>0.3265772987062725</v>
      </c>
      <c r="AO4" s="61">
        <v>0.67030127483761826</v>
      </c>
      <c r="AP4" s="61">
        <v>0.92368433489626733</v>
      </c>
      <c r="AQ4" s="51" t="s">
        <v>920</v>
      </c>
      <c r="AR4" s="54"/>
      <c r="AS4" s="54"/>
      <c r="AT4" s="54">
        <v>365.13722879660736</v>
      </c>
      <c r="AU4" s="54">
        <v>72</v>
      </c>
      <c r="AV4" s="61">
        <v>6.5052171839651729</v>
      </c>
      <c r="AW4" s="61">
        <v>0.17742415380182947</v>
      </c>
      <c r="AX4" s="61">
        <v>1.4940920332748524</v>
      </c>
      <c r="AY4" s="61">
        <v>0.60129499914291451</v>
      </c>
      <c r="AZ4" s="61">
        <v>1.845029830149671</v>
      </c>
      <c r="BA4" s="54"/>
      <c r="BB4" s="54"/>
      <c r="BC4" s="54"/>
      <c r="BD4" s="59"/>
      <c r="BE4" s="56"/>
      <c r="BF4" s="54">
        <v>791.19899315659075</v>
      </c>
      <c r="BG4" s="168">
        <v>40</v>
      </c>
      <c r="BH4" s="59"/>
      <c r="BI4" s="59"/>
      <c r="BJ4" s="54"/>
      <c r="BK4" s="53" t="s">
        <v>921</v>
      </c>
      <c r="BL4" s="54">
        <v>919.94026718967939</v>
      </c>
      <c r="BM4" s="54">
        <v>22</v>
      </c>
      <c r="BN4" s="54">
        <v>265.62086185861148</v>
      </c>
      <c r="BO4" s="54">
        <v>29.218294804447261</v>
      </c>
      <c r="BP4" s="59">
        <v>10.031774049718404</v>
      </c>
      <c r="BQ4" s="59">
        <v>0.96882033046421956</v>
      </c>
      <c r="BR4" s="59">
        <v>-10.542506879521355</v>
      </c>
      <c r="BS4" s="60">
        <v>0.4</v>
      </c>
      <c r="BT4" s="59">
        <v>5.598523265509626</v>
      </c>
      <c r="BU4" s="59">
        <v>0.83977848982644387</v>
      </c>
      <c r="BV4" s="57"/>
      <c r="BW4" s="53" t="s">
        <v>921</v>
      </c>
      <c r="BX4" s="104">
        <v>791.19899315659075</v>
      </c>
      <c r="BY4" s="104">
        <v>378</v>
      </c>
      <c r="BZ4" s="59">
        <v>0.96882033046421956</v>
      </c>
      <c r="CA4" s="105">
        <v>-12.959570878175828</v>
      </c>
      <c r="CB4" s="59"/>
      <c r="CC4" s="54" t="s">
        <v>922</v>
      </c>
      <c r="CD4" s="54" t="s">
        <v>923</v>
      </c>
      <c r="CE4" s="54"/>
      <c r="CF4" s="54"/>
      <c r="CG4" s="54"/>
      <c r="CH4" s="54"/>
      <c r="CI4" s="54"/>
      <c r="CJ4" s="54"/>
      <c r="CK4" s="59"/>
      <c r="CL4" s="54"/>
      <c r="CM4" s="54"/>
      <c r="CN4" s="54"/>
      <c r="CO4" s="54"/>
      <c r="CP4" s="54"/>
      <c r="CQ4" s="54"/>
      <c r="CR4" s="59"/>
      <c r="CS4" s="59"/>
      <c r="CT4" s="59">
        <v>71.70372870674484</v>
      </c>
      <c r="CU4" s="59">
        <v>0.25917434879894768</v>
      </c>
      <c r="CV4" s="59">
        <v>15.978892405854696</v>
      </c>
      <c r="CW4" s="59">
        <v>1.7739486135676559</v>
      </c>
      <c r="CX4" s="59">
        <v>0.5891334332220457</v>
      </c>
      <c r="CY4" s="59">
        <v>1.7687093007474903</v>
      </c>
      <c r="CZ4" s="59">
        <v>3.6566772908569729</v>
      </c>
      <c r="DA4" s="59">
        <v>7.0878222623137663</v>
      </c>
      <c r="DB4" s="59">
        <v>102.81808636210641</v>
      </c>
      <c r="DC4" s="54"/>
      <c r="DD4" s="59">
        <v>96.90000000000002</v>
      </c>
      <c r="DE4" s="59">
        <v>1.9259596475034599</v>
      </c>
      <c r="DF4" s="59">
        <v>4.1370682743986276</v>
      </c>
      <c r="DG4" s="59">
        <v>8.317413163641735</v>
      </c>
      <c r="DH4" s="59">
        <v>0</v>
      </c>
      <c r="DI4" s="59">
        <v>99.240441085543836</v>
      </c>
      <c r="DJ4" s="54"/>
      <c r="DK4" s="54"/>
      <c r="DL4" s="54"/>
      <c r="DM4" s="54"/>
      <c r="DN4" s="54"/>
      <c r="DO4" s="61" t="s">
        <v>921</v>
      </c>
      <c r="DP4" s="61" t="s">
        <v>921</v>
      </c>
      <c r="DQ4" s="61" t="s">
        <v>921</v>
      </c>
      <c r="DR4" s="61"/>
      <c r="DS4" s="61"/>
      <c r="DT4" s="61"/>
      <c r="DU4" s="61"/>
      <c r="DV4" s="54"/>
      <c r="DW4" s="54"/>
      <c r="DX4" s="54"/>
      <c r="DY4" s="54"/>
      <c r="DZ4" s="61"/>
      <c r="EA4" s="61"/>
      <c r="EB4" s="61"/>
      <c r="EC4" s="61"/>
      <c r="ED4" s="61"/>
      <c r="EE4" s="61"/>
      <c r="EF4" s="54"/>
      <c r="EG4" s="53">
        <v>240</v>
      </c>
      <c r="EH4" s="53">
        <v>100</v>
      </c>
      <c r="EI4" s="53">
        <v>899</v>
      </c>
      <c r="EJ4" s="53">
        <v>22.5</v>
      </c>
      <c r="EK4" s="59">
        <v>69.099999999999994</v>
      </c>
      <c r="EL4" s="59">
        <v>1.45</v>
      </c>
      <c r="EM4" s="59">
        <v>16.7</v>
      </c>
      <c r="EN4" s="59">
        <v>0.65</v>
      </c>
      <c r="EO4" s="59">
        <v>3.9</v>
      </c>
      <c r="EP4" s="59">
        <v>0.7</v>
      </c>
      <c r="EQ4" s="59">
        <v>3.7</v>
      </c>
      <c r="ER4" s="59">
        <v>0.4</v>
      </c>
      <c r="ES4" s="59">
        <v>2.85</v>
      </c>
      <c r="ET4" s="59">
        <v>0.375</v>
      </c>
      <c r="EU4" s="59">
        <v>2.6</v>
      </c>
      <c r="EV4" s="59">
        <v>0.7</v>
      </c>
      <c r="EW4" s="59">
        <v>1</v>
      </c>
      <c r="EX4" s="59">
        <v>0.3</v>
      </c>
      <c r="EY4" s="59">
        <v>0.39</v>
      </c>
      <c r="EZ4" s="59">
        <v>7.0000000000000007E-2</v>
      </c>
      <c r="FA4" s="54"/>
      <c r="FB4" s="54"/>
      <c r="FC4" s="56"/>
    </row>
    <row r="5" spans="1:160" ht="14.4" x14ac:dyDescent="0.3">
      <c r="A5" s="51" t="s">
        <v>248</v>
      </c>
      <c r="B5" s="51" t="s">
        <v>969</v>
      </c>
      <c r="C5" s="52" t="s">
        <v>640</v>
      </c>
      <c r="D5" s="51" t="s">
        <v>166</v>
      </c>
      <c r="E5" s="51" t="s">
        <v>16</v>
      </c>
      <c r="F5" s="51" t="s">
        <v>114</v>
      </c>
      <c r="G5" s="58">
        <v>43.77</v>
      </c>
      <c r="H5" s="58">
        <v>1.67</v>
      </c>
      <c r="I5" s="58">
        <v>10.72</v>
      </c>
      <c r="J5" s="63" t="s">
        <v>17</v>
      </c>
      <c r="K5" s="58">
        <v>12.59</v>
      </c>
      <c r="L5" s="58">
        <v>0.26</v>
      </c>
      <c r="M5" s="58">
        <v>13.78</v>
      </c>
      <c r="N5" s="58">
        <v>11.7</v>
      </c>
      <c r="O5" s="58">
        <v>2.04</v>
      </c>
      <c r="P5" s="63">
        <v>0.82</v>
      </c>
      <c r="Q5" s="63" t="s">
        <v>17</v>
      </c>
      <c r="R5" s="63" t="s">
        <v>17</v>
      </c>
      <c r="S5" s="58">
        <v>97.350000000000009</v>
      </c>
      <c r="T5" s="58"/>
      <c r="U5" s="61">
        <v>6.4332606846490714</v>
      </c>
      <c r="V5" s="61">
        <v>1.5667393153509286</v>
      </c>
      <c r="W5" s="61">
        <v>0.29024855150859841</v>
      </c>
      <c r="X5" s="61">
        <f t="shared" ref="X5:X68" si="0">SUM(V5:W5)</f>
        <v>1.856987866859527</v>
      </c>
      <c r="Y5" s="61">
        <v>0.15630072586282248</v>
      </c>
      <c r="Z5" s="61">
        <v>0.34012585910360116</v>
      </c>
      <c r="AA5" s="61">
        <v>0.18458458850576043</v>
      </c>
      <c r="AB5" s="61">
        <v>0</v>
      </c>
      <c r="AC5" s="61">
        <v>3.0188432233955922</v>
      </c>
      <c r="AD5" s="61">
        <v>1.2074072217992475</v>
      </c>
      <c r="AE5" s="61">
        <v>3.2368107260658648E-2</v>
      </c>
      <c r="AF5" s="61">
        <v>1.842475521129882</v>
      </c>
      <c r="AG5" s="61">
        <v>0.58134617790693177</v>
      </c>
      <c r="AH5" s="61">
        <v>0.1537434044135956</v>
      </c>
      <c r="AI5" s="61">
        <v>0.71430769722318643</v>
      </c>
      <c r="AJ5" s="61">
        <v>0.66110259475415589</v>
      </c>
      <c r="AK5" s="61">
        <v>8.3946927296659757E-2</v>
      </c>
      <c r="AL5" s="61">
        <v>0.49739925061027201</v>
      </c>
      <c r="AM5" s="61">
        <v>0.21978584063945683</v>
      </c>
      <c r="AN5" s="61">
        <v>0.33889740524584411</v>
      </c>
      <c r="AO5" s="61">
        <v>0.65114265502386759</v>
      </c>
      <c r="AP5" s="61">
        <v>0.99954358762372042</v>
      </c>
      <c r="AQ5" s="51" t="s">
        <v>924</v>
      </c>
      <c r="AR5" s="54"/>
      <c r="AS5" s="54"/>
      <c r="AT5" s="54">
        <v>364.61829078099305</v>
      </c>
      <c r="AU5" s="54">
        <v>72</v>
      </c>
      <c r="AV5" s="61">
        <v>6.4811828123021531</v>
      </c>
      <c r="AW5" s="61">
        <v>0.1859595811645022</v>
      </c>
      <c r="AX5" s="61">
        <v>1.5590608397619534</v>
      </c>
      <c r="AY5" s="61">
        <v>0.5856766950605059</v>
      </c>
      <c r="AZ5" s="61">
        <v>1.8708207914009209</v>
      </c>
      <c r="BA5" s="54"/>
      <c r="BB5" s="54"/>
      <c r="BC5" s="54"/>
      <c r="BD5" s="59"/>
      <c r="BE5" s="56"/>
      <c r="BF5" s="54">
        <v>806.78629246373691</v>
      </c>
      <c r="BG5" s="168">
        <v>40</v>
      </c>
      <c r="BH5" s="59"/>
      <c r="BI5" s="59"/>
      <c r="BJ5" s="54"/>
      <c r="BK5" s="53" t="s">
        <v>921</v>
      </c>
      <c r="BL5" s="54">
        <v>919.17576353143363</v>
      </c>
      <c r="BM5" s="54">
        <v>22</v>
      </c>
      <c r="BN5" s="54">
        <v>273.3003025804569</v>
      </c>
      <c r="BO5" s="54">
        <v>30.06303328385026</v>
      </c>
      <c r="BP5" s="59">
        <v>10.321805539002431</v>
      </c>
      <c r="BQ5" s="59">
        <v>0.96014091479781971</v>
      </c>
      <c r="BR5" s="59">
        <v>-10.561275404968971</v>
      </c>
      <c r="BS5" s="60">
        <v>0.4</v>
      </c>
      <c r="BT5" s="59">
        <v>5.4245277518821364</v>
      </c>
      <c r="BU5" s="59">
        <v>0.81367916278232044</v>
      </c>
      <c r="BV5" s="57"/>
      <c r="BW5" s="53" t="s">
        <v>921</v>
      </c>
      <c r="BX5" s="104">
        <v>806.78629246373691</v>
      </c>
      <c r="BY5" s="104">
        <v>378</v>
      </c>
      <c r="BZ5" s="59">
        <v>0.96014091479781971</v>
      </c>
      <c r="CA5" s="105">
        <v>-12.638770876873657</v>
      </c>
      <c r="CB5" s="59"/>
      <c r="CC5" s="54" t="s">
        <v>922</v>
      </c>
      <c r="CD5" s="54" t="s">
        <v>923</v>
      </c>
      <c r="CE5" s="54"/>
      <c r="CF5" s="54"/>
      <c r="CG5" s="54"/>
      <c r="CH5" s="54"/>
      <c r="CI5" s="54"/>
      <c r="CJ5" s="54"/>
      <c r="CK5" s="59"/>
      <c r="CL5" s="54"/>
      <c r="CM5" s="54"/>
      <c r="CN5" s="54"/>
      <c r="CO5" s="54"/>
      <c r="CP5" s="54"/>
      <c r="CQ5" s="54"/>
      <c r="CR5" s="59"/>
      <c r="CS5" s="59"/>
      <c r="CT5" s="59">
        <v>71.367175299840667</v>
      </c>
      <c r="CU5" s="59">
        <v>0.25915629693642184</v>
      </c>
      <c r="CV5" s="59">
        <v>16.054239527927809</v>
      </c>
      <c r="CW5" s="59">
        <v>1.729634888325265</v>
      </c>
      <c r="CX5" s="59">
        <v>0.55202863404710845</v>
      </c>
      <c r="CY5" s="59">
        <v>1.4613242501772579</v>
      </c>
      <c r="CZ5" s="59">
        <v>4.2739002302157836</v>
      </c>
      <c r="DA5" s="59">
        <v>6.9223023715560936</v>
      </c>
      <c r="DB5" s="59">
        <v>102.61976149902641</v>
      </c>
      <c r="DC5" s="54"/>
      <c r="DD5" s="59">
        <v>97.350000000000009</v>
      </c>
      <c r="DE5" s="59">
        <v>1.9359873951954953</v>
      </c>
      <c r="DF5" s="59">
        <v>5.4362218830431317</v>
      </c>
      <c r="DG5" s="59">
        <v>7.6984181649671326</v>
      </c>
      <c r="DH5" s="59">
        <v>0</v>
      </c>
      <c r="DI5" s="59">
        <v>99.830627443205771</v>
      </c>
      <c r="DJ5" s="54"/>
      <c r="DK5" s="54"/>
      <c r="DL5" s="54"/>
      <c r="DM5" s="54"/>
      <c r="DN5" s="54"/>
      <c r="DO5" s="61" t="s">
        <v>921</v>
      </c>
      <c r="DP5" s="61" t="s">
        <v>921</v>
      </c>
      <c r="DQ5" s="61" t="s">
        <v>921</v>
      </c>
      <c r="DR5" s="61"/>
      <c r="DS5" s="61"/>
      <c r="DT5" s="61"/>
      <c r="DU5" s="61"/>
      <c r="DV5" s="54"/>
      <c r="DW5" s="54"/>
      <c r="DX5" s="54"/>
      <c r="DY5" s="54"/>
      <c r="DZ5" s="61"/>
      <c r="EA5" s="61"/>
      <c r="EB5" s="61"/>
      <c r="EC5" s="61"/>
      <c r="ED5" s="61"/>
      <c r="EE5" s="61"/>
      <c r="EF5" s="54"/>
      <c r="EG5" s="53">
        <v>250</v>
      </c>
      <c r="EH5" s="53">
        <v>150</v>
      </c>
      <c r="EI5" s="53">
        <v>899</v>
      </c>
      <c r="EJ5" s="53">
        <v>22</v>
      </c>
      <c r="EK5" s="59">
        <v>69.7</v>
      </c>
      <c r="EL5" s="59">
        <v>1.55</v>
      </c>
      <c r="EM5" s="59">
        <v>16.7</v>
      </c>
      <c r="EN5" s="59">
        <v>0.6</v>
      </c>
      <c r="EO5" s="59">
        <v>3.7</v>
      </c>
      <c r="EP5" s="59">
        <v>0.75</v>
      </c>
      <c r="EQ5" s="59">
        <v>3.6</v>
      </c>
      <c r="ER5" s="59">
        <v>0.4</v>
      </c>
      <c r="ES5" s="59">
        <v>3.05</v>
      </c>
      <c r="ET5" s="59">
        <v>0.56499999999999995</v>
      </c>
      <c r="EU5" s="59">
        <v>2.6</v>
      </c>
      <c r="EV5" s="59">
        <v>0.75</v>
      </c>
      <c r="EW5" s="59">
        <v>0.8</v>
      </c>
      <c r="EX5" s="59">
        <v>0.25</v>
      </c>
      <c r="EY5" s="59">
        <v>0.39</v>
      </c>
      <c r="EZ5" s="59">
        <v>7.0000000000000007E-2</v>
      </c>
      <c r="FA5" s="54"/>
      <c r="FB5" s="54"/>
      <c r="FD5" s="51"/>
    </row>
    <row r="6" spans="1:160" ht="14.4" x14ac:dyDescent="0.3">
      <c r="A6" s="51" t="s">
        <v>281</v>
      </c>
      <c r="B6" s="51" t="s">
        <v>969</v>
      </c>
      <c r="C6" s="52" t="s">
        <v>640</v>
      </c>
      <c r="D6" s="51" t="s">
        <v>166</v>
      </c>
      <c r="E6" s="51" t="s">
        <v>16</v>
      </c>
      <c r="F6" s="51" t="s">
        <v>925</v>
      </c>
      <c r="G6" s="58">
        <v>43.58</v>
      </c>
      <c r="H6" s="58">
        <v>1.47</v>
      </c>
      <c r="I6" s="58">
        <v>10.62</v>
      </c>
      <c r="J6" s="63" t="s">
        <v>17</v>
      </c>
      <c r="K6" s="58">
        <v>12.56</v>
      </c>
      <c r="L6" s="58">
        <v>0.25</v>
      </c>
      <c r="M6" s="58">
        <v>13.81</v>
      </c>
      <c r="N6" s="58">
        <v>11.74</v>
      </c>
      <c r="O6" s="58">
        <v>2.14</v>
      </c>
      <c r="P6" s="63">
        <v>0.79</v>
      </c>
      <c r="Q6" s="63" t="s">
        <v>17</v>
      </c>
      <c r="R6" s="63" t="s">
        <v>17</v>
      </c>
      <c r="S6" s="58">
        <v>96.96</v>
      </c>
      <c r="T6" s="58"/>
      <c r="U6" s="61">
        <v>6.4343037237548133</v>
      </c>
      <c r="V6" s="61">
        <v>1.5656962762451867</v>
      </c>
      <c r="W6" s="61">
        <v>0.28228908095370175</v>
      </c>
      <c r="X6" s="61">
        <f t="shared" si="0"/>
        <v>1.8479853571988885</v>
      </c>
      <c r="Y6" s="61">
        <v>0.15275504205378859</v>
      </c>
      <c r="Z6" s="61">
        <v>0.34793299139192957</v>
      </c>
      <c r="AA6" s="61">
        <v>0.16321348174789518</v>
      </c>
      <c r="AB6" s="61">
        <v>0</v>
      </c>
      <c r="AC6" s="61">
        <v>3.0390983074817184</v>
      </c>
      <c r="AD6" s="61">
        <v>1.2028948136474531</v>
      </c>
      <c r="AE6" s="61">
        <v>3.126393891018564E-2</v>
      </c>
      <c r="AF6" s="61">
        <v>1.8571359194396879</v>
      </c>
      <c r="AG6" s="61">
        <v>0.61260164064621148</v>
      </c>
      <c r="AH6" s="61">
        <v>0.14878853261240663</v>
      </c>
      <c r="AI6" s="61">
        <v>0.71643169158952902</v>
      </c>
      <c r="AJ6" s="61">
        <v>0.66212357954765377</v>
      </c>
      <c r="AK6" s="61">
        <v>7.6171466427429113E-2</v>
      </c>
      <c r="AL6" s="61">
        <v>0.53643017421878236</v>
      </c>
      <c r="AM6" s="61">
        <v>0.22435307792478865</v>
      </c>
      <c r="AN6" s="61">
        <v>0.33787642045234623</v>
      </c>
      <c r="AO6" s="61">
        <v>0.68521870683118902</v>
      </c>
      <c r="AP6" s="61">
        <v>0.95664903584142169</v>
      </c>
      <c r="AQ6" s="51" t="s">
        <v>924</v>
      </c>
      <c r="AR6" s="54"/>
      <c r="AS6" s="54"/>
      <c r="AT6" s="54">
        <v>358.66583119120872</v>
      </c>
      <c r="AU6" s="54">
        <v>72</v>
      </c>
      <c r="AV6" s="61">
        <v>6.4833421723689391</v>
      </c>
      <c r="AW6" s="61">
        <v>0.16445739814995711</v>
      </c>
      <c r="AX6" s="61">
        <v>1.5626472952114134</v>
      </c>
      <c r="AY6" s="61">
        <v>0.61727052719019748</v>
      </c>
      <c r="AZ6" s="61">
        <v>1.8620696060732593</v>
      </c>
      <c r="BA6" s="54"/>
      <c r="BB6" s="54"/>
      <c r="BC6" s="54"/>
      <c r="BD6" s="59"/>
      <c r="BE6" s="56"/>
      <c r="BF6" s="54">
        <v>807.90526380601216</v>
      </c>
      <c r="BG6" s="168">
        <v>40</v>
      </c>
      <c r="BH6" s="59"/>
      <c r="BI6" s="59"/>
      <c r="BJ6" s="54"/>
      <c r="BK6" s="53" t="s">
        <v>921</v>
      </c>
      <c r="BL6" s="54">
        <v>920.30462608030393</v>
      </c>
      <c r="BM6" s="54">
        <v>22</v>
      </c>
      <c r="BN6" s="54">
        <v>270.18057859214497</v>
      </c>
      <c r="BO6" s="54">
        <v>29.719863645135948</v>
      </c>
      <c r="BP6" s="59">
        <v>10.203982089709916</v>
      </c>
      <c r="BQ6" s="59">
        <v>1.00500797928001</v>
      </c>
      <c r="BR6" s="59">
        <v>-10.498347263314919</v>
      </c>
      <c r="BS6" s="60">
        <v>0.4</v>
      </c>
      <c r="BT6" s="59">
        <v>5.3483334766296844</v>
      </c>
      <c r="BU6" s="59">
        <v>0.80225002149445268</v>
      </c>
      <c r="BV6" s="57"/>
      <c r="BW6" s="53" t="s">
        <v>921</v>
      </c>
      <c r="BX6" s="104">
        <v>807.90526380601216</v>
      </c>
      <c r="BY6" s="104">
        <v>378</v>
      </c>
      <c r="BZ6" s="59">
        <v>1.00500797928001</v>
      </c>
      <c r="CA6" s="105">
        <v>-12.570620981562847</v>
      </c>
      <c r="CB6" s="59"/>
      <c r="CC6" s="54" t="s">
        <v>922</v>
      </c>
      <c r="CD6" s="54" t="s">
        <v>923</v>
      </c>
      <c r="CE6" s="54"/>
      <c r="CF6" s="54"/>
      <c r="CG6" s="54"/>
      <c r="CH6" s="54"/>
      <c r="CI6" s="54"/>
      <c r="CJ6" s="54"/>
      <c r="CK6" s="59"/>
      <c r="CL6" s="54"/>
      <c r="CM6" s="54"/>
      <c r="CN6" s="54"/>
      <c r="CO6" s="54"/>
      <c r="CP6" s="54"/>
      <c r="CQ6" s="54"/>
      <c r="CR6" s="59"/>
      <c r="CS6" s="59"/>
      <c r="CT6" s="59">
        <v>72.238914526167164</v>
      </c>
      <c r="CU6" s="59">
        <v>0.21614403575717903</v>
      </c>
      <c r="CV6" s="59">
        <v>16.089626178531859</v>
      </c>
      <c r="CW6" s="59">
        <v>1.6084681953857671</v>
      </c>
      <c r="CX6" s="59">
        <v>0.37504645769139866</v>
      </c>
      <c r="CY6" s="59">
        <v>0.83927581652396732</v>
      </c>
      <c r="CZ6" s="59">
        <v>4.3097180652211069</v>
      </c>
      <c r="DA6" s="59">
        <v>7.1869922371388038</v>
      </c>
      <c r="DB6" s="59">
        <v>102.86418551241725</v>
      </c>
      <c r="DC6" s="54"/>
      <c r="DD6" s="59">
        <v>96.96</v>
      </c>
      <c r="DE6" s="59">
        <v>1.9262566574982443</v>
      </c>
      <c r="DF6" s="59">
        <v>5.2627964909481282</v>
      </c>
      <c r="DG6" s="59">
        <v>7.82446854627175</v>
      </c>
      <c r="DH6" s="59">
        <v>0</v>
      </c>
      <c r="DI6" s="59">
        <v>99.413521694718114</v>
      </c>
      <c r="DJ6" s="54"/>
      <c r="DK6" s="54"/>
      <c r="DL6" s="54"/>
      <c r="DM6" s="54"/>
      <c r="DN6" s="54"/>
      <c r="DO6" s="61" t="s">
        <v>921</v>
      </c>
      <c r="DP6" s="61" t="s">
        <v>921</v>
      </c>
      <c r="DQ6" s="61" t="s">
        <v>921</v>
      </c>
      <c r="DR6" s="61"/>
      <c r="DS6" s="61"/>
      <c r="DT6" s="61"/>
      <c r="DU6" s="61"/>
      <c r="DV6" s="54"/>
      <c r="DW6" s="54"/>
      <c r="DX6" s="54"/>
      <c r="DY6" s="54"/>
      <c r="DZ6" s="61"/>
      <c r="EA6" s="61"/>
      <c r="EB6" s="61"/>
      <c r="EC6" s="61"/>
      <c r="ED6" s="61"/>
      <c r="EE6" s="61"/>
      <c r="EF6" s="54"/>
      <c r="EG6" s="53">
        <v>280</v>
      </c>
      <c r="EH6" s="53">
        <v>150</v>
      </c>
      <c r="EI6" s="53">
        <v>900</v>
      </c>
      <c r="EJ6" s="53">
        <v>25</v>
      </c>
      <c r="EK6" s="59">
        <v>69.400000000000006</v>
      </c>
      <c r="EL6" s="59">
        <v>1.6</v>
      </c>
      <c r="EM6" s="59">
        <v>16.899999999999999</v>
      </c>
      <c r="EN6" s="59">
        <v>0.65</v>
      </c>
      <c r="EO6" s="59">
        <v>3.8</v>
      </c>
      <c r="EP6" s="59">
        <v>0.8</v>
      </c>
      <c r="EQ6" s="59">
        <v>3.7</v>
      </c>
      <c r="ER6" s="59">
        <v>0.45</v>
      </c>
      <c r="ES6" s="59">
        <v>2.91</v>
      </c>
      <c r="ET6" s="59">
        <v>0.55000000000000004</v>
      </c>
      <c r="EU6" s="59">
        <v>2.6</v>
      </c>
      <c r="EV6" s="59">
        <v>0.8</v>
      </c>
      <c r="EW6" s="59">
        <v>0.8</v>
      </c>
      <c r="EX6" s="59">
        <v>0.3</v>
      </c>
      <c r="EY6" s="59">
        <v>0.42</v>
      </c>
      <c r="EZ6" s="59">
        <v>0.09</v>
      </c>
      <c r="FA6" s="54"/>
      <c r="FB6" s="54"/>
      <c r="FD6" s="51"/>
    </row>
    <row r="7" spans="1:160" x14ac:dyDescent="0.25">
      <c r="A7" s="51" t="s">
        <v>286</v>
      </c>
      <c r="B7" s="51" t="s">
        <v>969</v>
      </c>
      <c r="D7" s="51" t="s">
        <v>166</v>
      </c>
      <c r="E7" s="51" t="s">
        <v>16</v>
      </c>
      <c r="F7" s="51" t="s">
        <v>925</v>
      </c>
      <c r="G7" s="58">
        <v>44.15</v>
      </c>
      <c r="H7" s="58">
        <v>1.4890000000000001</v>
      </c>
      <c r="I7" s="58">
        <v>10.022</v>
      </c>
      <c r="J7" s="63" t="s">
        <v>17</v>
      </c>
      <c r="K7" s="58">
        <v>11.414999999999999</v>
      </c>
      <c r="L7" s="58">
        <v>0.191</v>
      </c>
      <c r="M7" s="58">
        <v>14.486000000000001</v>
      </c>
      <c r="N7" s="58">
        <v>11.523</v>
      </c>
      <c r="O7" s="58">
        <v>2.052</v>
      </c>
      <c r="P7" s="63">
        <v>0.75700000000000001</v>
      </c>
      <c r="Q7" s="63" t="s">
        <v>17</v>
      </c>
      <c r="R7" s="63" t="s">
        <v>17</v>
      </c>
      <c r="S7" s="58">
        <v>96.085000000000008</v>
      </c>
      <c r="T7" s="58"/>
      <c r="U7" s="61">
        <v>6.534358077994499</v>
      </c>
      <c r="V7" s="61">
        <v>1.465641922005501</v>
      </c>
      <c r="W7" s="61">
        <v>0.2825386832299539</v>
      </c>
      <c r="X7" s="61">
        <f t="shared" si="0"/>
        <v>1.7481806052354549</v>
      </c>
      <c r="Y7" s="61">
        <v>0.16161870368759754</v>
      </c>
      <c r="Z7" s="61">
        <v>0.30390980480160312</v>
      </c>
      <c r="AA7" s="61">
        <v>0.16572624216358905</v>
      </c>
      <c r="AB7" s="61">
        <v>0</v>
      </c>
      <c r="AC7" s="61">
        <v>3.1956370033988071</v>
      </c>
      <c r="AD7" s="61">
        <v>1.1089782250726816</v>
      </c>
      <c r="AE7" s="61">
        <v>2.3943902886795699E-2</v>
      </c>
      <c r="AF7" s="61">
        <v>1.8272545217501022</v>
      </c>
      <c r="AG7" s="61">
        <v>0.58884315242207685</v>
      </c>
      <c r="AH7" s="61">
        <v>0.14292103061762171</v>
      </c>
      <c r="AI7" s="61">
        <v>0.74237459884040202</v>
      </c>
      <c r="AJ7" s="61">
        <v>0.69341860580698289</v>
      </c>
      <c r="AK7" s="61">
        <v>9.2011616696467069E-2</v>
      </c>
      <c r="AL7" s="61">
        <v>0.49683153572560979</v>
      </c>
      <c r="AM7" s="61">
        <v>0.21509829397354599</v>
      </c>
      <c r="AN7" s="61">
        <v>0.30658139419301705</v>
      </c>
      <c r="AO7" s="61">
        <v>0.63975256634323152</v>
      </c>
      <c r="AP7" s="61">
        <v>0.91790097235873513</v>
      </c>
      <c r="AQ7" s="51" t="s">
        <v>924</v>
      </c>
      <c r="AR7" s="54"/>
      <c r="AS7" s="54"/>
      <c r="AT7" s="54"/>
      <c r="AU7" s="54"/>
      <c r="AV7" s="61">
        <v>6.5778159642054241</v>
      </c>
      <c r="AW7" s="61">
        <v>0.16682843339463954</v>
      </c>
      <c r="AX7" s="61">
        <v>1.4222846877400104</v>
      </c>
      <c r="AY7" s="61">
        <v>0.59275935634120691</v>
      </c>
      <c r="AZ7" s="61">
        <v>1.7598071847573695</v>
      </c>
      <c r="BA7" s="54"/>
      <c r="BB7" s="54"/>
      <c r="BC7" s="54"/>
      <c r="BD7" s="59"/>
      <c r="BE7" s="56"/>
      <c r="BF7" s="54"/>
      <c r="BG7" s="54"/>
      <c r="BH7" s="59"/>
      <c r="BI7" s="59"/>
      <c r="BJ7" s="54"/>
      <c r="BK7" s="53" t="s">
        <v>921</v>
      </c>
      <c r="BL7" s="54"/>
      <c r="BM7" s="54"/>
      <c r="BN7" s="54"/>
      <c r="BO7" s="54"/>
      <c r="BP7" s="59"/>
      <c r="BQ7" s="59"/>
      <c r="BR7" s="59"/>
      <c r="BS7" s="60"/>
      <c r="BT7" s="59"/>
      <c r="BU7" s="59"/>
      <c r="BV7" s="57"/>
      <c r="BW7" s="53" t="s">
        <v>921</v>
      </c>
      <c r="BX7" s="104"/>
      <c r="BZ7" s="59"/>
      <c r="CB7" s="59"/>
      <c r="CC7" s="54" t="s">
        <v>922</v>
      </c>
      <c r="CD7" s="54" t="s">
        <v>923</v>
      </c>
      <c r="CE7" s="54"/>
      <c r="CF7" s="54"/>
      <c r="CG7" s="54"/>
      <c r="CH7" s="54"/>
      <c r="CI7" s="54"/>
      <c r="CJ7" s="54"/>
      <c r="CK7" s="59"/>
      <c r="CL7" s="54"/>
      <c r="CM7" s="54"/>
      <c r="CN7" s="54"/>
      <c r="CO7" s="54"/>
      <c r="CP7" s="54"/>
      <c r="CQ7" s="54"/>
      <c r="CR7" s="59"/>
      <c r="CS7" s="59"/>
      <c r="CT7" s="59">
        <v>73.313749984271837</v>
      </c>
      <c r="CU7" s="59">
        <v>0.22240919865731262</v>
      </c>
      <c r="CV7" s="59">
        <v>15.714636608288474</v>
      </c>
      <c r="CW7" s="59">
        <v>1.4499265809747308</v>
      </c>
      <c r="CX7" s="59">
        <v>0.33002952793419504</v>
      </c>
      <c r="CY7" s="59">
        <v>0.80378431503878112</v>
      </c>
      <c r="CZ7" s="59">
        <v>4.5637379554929032</v>
      </c>
      <c r="DA7" s="59">
        <v>6.6920538108559793</v>
      </c>
      <c r="DB7" s="59">
        <v>103.09032798151422</v>
      </c>
      <c r="DC7" s="54"/>
      <c r="DD7" s="59">
        <v>96.085000000000008</v>
      </c>
      <c r="DE7" s="59">
        <v>1.9236392936938296</v>
      </c>
      <c r="DF7" s="59">
        <v>5.301210805105665</v>
      </c>
      <c r="DG7" s="59">
        <v>6.6449028560955643</v>
      </c>
      <c r="DH7" s="59">
        <v>0</v>
      </c>
      <c r="DI7" s="59">
        <v>98.539752954895079</v>
      </c>
      <c r="DJ7" s="54"/>
      <c r="DK7" s="54"/>
      <c r="DL7" s="54"/>
      <c r="DM7" s="54"/>
      <c r="DN7" s="54"/>
      <c r="DO7" s="61" t="s">
        <v>921</v>
      </c>
      <c r="DP7" s="61" t="s">
        <v>921</v>
      </c>
      <c r="DQ7" s="61" t="s">
        <v>921</v>
      </c>
      <c r="DR7" s="61"/>
      <c r="DS7" s="61"/>
      <c r="DT7" s="61"/>
      <c r="DU7" s="61"/>
      <c r="DV7" s="54"/>
      <c r="DW7" s="54"/>
      <c r="DX7" s="54"/>
      <c r="DY7" s="54"/>
      <c r="DZ7" s="61"/>
      <c r="EA7" s="61"/>
      <c r="EB7" s="61"/>
      <c r="EC7" s="61"/>
      <c r="ED7" s="61"/>
      <c r="EE7" s="61"/>
      <c r="EF7" s="54"/>
      <c r="EG7" s="53"/>
      <c r="EK7" s="59">
        <v>69.2</v>
      </c>
      <c r="EL7" s="59">
        <v>1.25</v>
      </c>
      <c r="EM7" s="59">
        <v>16.5</v>
      </c>
      <c r="EN7" s="59">
        <v>0.65</v>
      </c>
      <c r="EO7" s="59">
        <v>3.6</v>
      </c>
      <c r="EP7" s="59">
        <v>0.55000000000000004</v>
      </c>
      <c r="EQ7" s="59">
        <v>3.9</v>
      </c>
      <c r="ER7" s="59">
        <v>0.4</v>
      </c>
      <c r="ES7" s="59">
        <v>2.9</v>
      </c>
      <c r="ET7" s="59">
        <v>0.35499999999999998</v>
      </c>
      <c r="EU7" s="59">
        <v>2.5</v>
      </c>
      <c r="EV7" s="59">
        <v>0.55000000000000004</v>
      </c>
      <c r="EW7" s="59">
        <v>0.9</v>
      </c>
      <c r="EX7" s="59">
        <v>0.2</v>
      </c>
      <c r="EY7" s="59">
        <v>0.38</v>
      </c>
      <c r="EZ7" s="59">
        <v>5.5E-2</v>
      </c>
      <c r="FA7" s="54"/>
      <c r="FB7" s="54"/>
      <c r="FD7" s="51"/>
    </row>
    <row r="8" spans="1:160" ht="14.4" x14ac:dyDescent="0.3">
      <c r="A8" s="51" t="s">
        <v>287</v>
      </c>
      <c r="B8" s="51" t="s">
        <v>969</v>
      </c>
      <c r="C8" s="52" t="s">
        <v>640</v>
      </c>
      <c r="D8" s="51" t="s">
        <v>166</v>
      </c>
      <c r="E8" s="51" t="s">
        <v>16</v>
      </c>
      <c r="F8" s="51" t="s">
        <v>925</v>
      </c>
      <c r="G8" s="58">
        <v>43.627000000000002</v>
      </c>
      <c r="H8" s="58">
        <v>1.51</v>
      </c>
      <c r="I8" s="58">
        <v>10.342000000000001</v>
      </c>
      <c r="J8" s="63" t="s">
        <v>17</v>
      </c>
      <c r="K8" s="58">
        <v>11.91</v>
      </c>
      <c r="L8" s="58">
        <v>0.23499999999999999</v>
      </c>
      <c r="M8" s="58">
        <v>13.906000000000001</v>
      </c>
      <c r="N8" s="58">
        <v>11.538</v>
      </c>
      <c r="O8" s="58">
        <v>2.0990000000000002</v>
      </c>
      <c r="P8" s="63">
        <v>0.76</v>
      </c>
      <c r="Q8" s="63" t="s">
        <v>17</v>
      </c>
      <c r="R8" s="63" t="s">
        <v>17</v>
      </c>
      <c r="S8" s="58">
        <v>95.927000000000007</v>
      </c>
      <c r="T8" s="58"/>
      <c r="U8" s="61">
        <v>6.4938920725832059</v>
      </c>
      <c r="V8" s="61">
        <v>1.5061079274167941</v>
      </c>
      <c r="W8" s="61">
        <v>0.30821223747767013</v>
      </c>
      <c r="X8" s="61">
        <f t="shared" si="0"/>
        <v>1.8143201648944642</v>
      </c>
      <c r="Y8" s="61">
        <v>0.16987753509072545</v>
      </c>
      <c r="Z8" s="61">
        <v>0.28017295428263678</v>
      </c>
      <c r="AA8" s="61">
        <v>0.16902503210219347</v>
      </c>
      <c r="AB8" s="61">
        <v>0</v>
      </c>
      <c r="AC8" s="61">
        <v>3.0852380599301186</v>
      </c>
      <c r="AD8" s="61">
        <v>1.2024171126576062</v>
      </c>
      <c r="AE8" s="61">
        <v>2.9628313554470966E-2</v>
      </c>
      <c r="AF8" s="61">
        <v>1.8401003701845049</v>
      </c>
      <c r="AG8" s="61">
        <v>0.60577619905462998</v>
      </c>
      <c r="AH8" s="61">
        <v>0.14430831201905717</v>
      </c>
      <c r="AI8" s="61">
        <v>0.71956300955705998</v>
      </c>
      <c r="AJ8" s="61">
        <v>0.67542779067827208</v>
      </c>
      <c r="AK8" s="61">
        <v>8.520591981079928E-2</v>
      </c>
      <c r="AL8" s="61">
        <v>0.5205702792438307</v>
      </c>
      <c r="AM8" s="61">
        <v>0.18897533480772294</v>
      </c>
      <c r="AN8" s="61">
        <v>0.32457220932172781</v>
      </c>
      <c r="AO8" s="61">
        <v>0.66487859126288784</v>
      </c>
      <c r="AP8" s="61">
        <v>0.92643525596469378</v>
      </c>
      <c r="AQ8" s="51" t="s">
        <v>920</v>
      </c>
      <c r="AR8" s="54"/>
      <c r="AS8" s="54"/>
      <c r="AT8" s="54">
        <v>373.08293751170692</v>
      </c>
      <c r="AU8" s="54">
        <v>72</v>
      </c>
      <c r="AV8" s="61">
        <v>6.5336869065607912</v>
      </c>
      <c r="AW8" s="61">
        <v>0.17006082435364786</v>
      </c>
      <c r="AX8" s="61">
        <v>1.4916754389962086</v>
      </c>
      <c r="AY8" s="61">
        <v>0.60948842016941085</v>
      </c>
      <c r="AZ8" s="61">
        <v>1.8254383924438542</v>
      </c>
      <c r="BA8" s="54"/>
      <c r="BB8" s="54"/>
      <c r="BC8" s="54"/>
      <c r="BD8" s="59"/>
      <c r="BE8" s="56"/>
      <c r="BF8" s="54">
        <v>798.46288064949556</v>
      </c>
      <c r="BG8" s="168">
        <v>40</v>
      </c>
      <c r="BH8" s="59"/>
      <c r="BI8" s="59"/>
      <c r="BJ8" s="54"/>
      <c r="BK8" s="53" t="s">
        <v>921</v>
      </c>
      <c r="BL8" s="54">
        <v>912.50730032716456</v>
      </c>
      <c r="BM8" s="54">
        <v>22</v>
      </c>
      <c r="BN8" s="54">
        <v>257.06767644128854</v>
      </c>
      <c r="BO8" s="54">
        <v>28.27744440854174</v>
      </c>
      <c r="BP8" s="59">
        <v>9.7087436111017151</v>
      </c>
      <c r="BQ8" s="59">
        <v>1.0580369965632075</v>
      </c>
      <c r="BR8" s="59">
        <v>-10.584229197562269</v>
      </c>
      <c r="BS8" s="60">
        <v>0.4</v>
      </c>
      <c r="BT8" s="59">
        <v>5.3527214842694635</v>
      </c>
      <c r="BU8" s="59">
        <v>0.8029082226404195</v>
      </c>
      <c r="BV8" s="57"/>
      <c r="BW8" s="53" t="s">
        <v>921</v>
      </c>
      <c r="BX8" s="104">
        <v>798.46288064949556</v>
      </c>
      <c r="BY8" s="104">
        <v>378</v>
      </c>
      <c r="BZ8" s="59">
        <v>1.0580369965632075</v>
      </c>
      <c r="CA8" s="105">
        <v>-12.715606396254085</v>
      </c>
      <c r="CB8" s="59"/>
      <c r="CC8" s="54" t="s">
        <v>922</v>
      </c>
      <c r="CD8" s="54" t="s">
        <v>923</v>
      </c>
      <c r="CE8" s="54"/>
      <c r="CF8" s="54"/>
      <c r="CG8" s="54"/>
      <c r="CH8" s="54"/>
      <c r="CI8" s="54"/>
      <c r="CJ8" s="54"/>
      <c r="CK8" s="59"/>
      <c r="CL8" s="54"/>
      <c r="CM8" s="54"/>
      <c r="CN8" s="54"/>
      <c r="CO8" s="54"/>
      <c r="CP8" s="54"/>
      <c r="CQ8" s="54"/>
      <c r="CR8" s="59"/>
      <c r="CS8" s="59"/>
      <c r="CT8" s="59">
        <v>72.556511024358613</v>
      </c>
      <c r="CU8" s="59">
        <v>0.220127552308652</v>
      </c>
      <c r="CV8" s="59">
        <v>15.894376919822953</v>
      </c>
      <c r="CW8" s="59">
        <v>1.5471508512238767</v>
      </c>
      <c r="CX8" s="59">
        <v>0.39051927372273676</v>
      </c>
      <c r="CY8" s="59">
        <v>0.89266418478383791</v>
      </c>
      <c r="CZ8" s="59">
        <v>4.3437885413646002</v>
      </c>
      <c r="DA8" s="59">
        <v>6.9232258782702258</v>
      </c>
      <c r="DB8" s="59">
        <v>102.76836422585549</v>
      </c>
      <c r="DC8" s="54"/>
      <c r="DD8" s="59">
        <v>95.927000000000007</v>
      </c>
      <c r="DE8" s="59">
        <v>1.9118107438913687</v>
      </c>
      <c r="DF8" s="59">
        <v>4.8680601318346977</v>
      </c>
      <c r="DG8" s="59">
        <v>7.5296573603797876</v>
      </c>
      <c r="DH8" s="59">
        <v>0</v>
      </c>
      <c r="DI8" s="59">
        <v>98.326528236105858</v>
      </c>
      <c r="DJ8" s="54"/>
      <c r="DK8" s="54"/>
      <c r="DL8" s="54"/>
      <c r="DM8" s="54"/>
      <c r="DN8" s="54"/>
      <c r="DO8" s="61" t="s">
        <v>926</v>
      </c>
      <c r="DP8" s="61" t="s">
        <v>921</v>
      </c>
      <c r="DQ8" s="61" t="s">
        <v>921</v>
      </c>
      <c r="DR8" s="61"/>
      <c r="DS8" s="61"/>
      <c r="DT8" s="61"/>
      <c r="DU8" s="61"/>
      <c r="DV8" s="54"/>
      <c r="DW8" s="54"/>
      <c r="DX8" s="54"/>
      <c r="DY8" s="54"/>
      <c r="DZ8" s="61"/>
      <c r="EA8" s="61"/>
      <c r="EB8" s="61"/>
      <c r="EC8" s="61"/>
      <c r="ED8" s="61"/>
      <c r="EE8" s="61"/>
      <c r="EF8" s="54"/>
      <c r="EG8" s="53">
        <v>250</v>
      </c>
      <c r="EH8" s="53">
        <v>125</v>
      </c>
      <c r="EI8" s="53">
        <v>900</v>
      </c>
      <c r="EJ8" s="53">
        <v>18.5</v>
      </c>
      <c r="EK8" s="59">
        <v>69.3</v>
      </c>
      <c r="EL8" s="59">
        <v>1.25</v>
      </c>
      <c r="EM8" s="59">
        <v>16.7</v>
      </c>
      <c r="EN8" s="59">
        <v>0.6</v>
      </c>
      <c r="EO8" s="59">
        <v>3.7</v>
      </c>
      <c r="EP8" s="59">
        <v>0.65</v>
      </c>
      <c r="EQ8" s="59">
        <v>3.7</v>
      </c>
      <c r="ER8" s="59">
        <v>0.45</v>
      </c>
      <c r="ES8" s="59">
        <v>2.9</v>
      </c>
      <c r="ET8" s="59">
        <v>0.45500000000000002</v>
      </c>
      <c r="EU8" s="59">
        <v>2.6</v>
      </c>
      <c r="EV8" s="59">
        <v>0.6</v>
      </c>
      <c r="EW8" s="59">
        <v>0.9</v>
      </c>
      <c r="EX8" s="59">
        <v>0.25</v>
      </c>
      <c r="EY8" s="59">
        <v>0.39</v>
      </c>
      <c r="EZ8" s="59">
        <v>7.0000000000000007E-2</v>
      </c>
      <c r="FA8" s="54"/>
      <c r="FB8" s="54"/>
      <c r="FD8" s="51"/>
    </row>
    <row r="9" spans="1:160" ht="14.4" x14ac:dyDescent="0.3">
      <c r="A9" s="51" t="s">
        <v>288</v>
      </c>
      <c r="B9" s="51" t="s">
        <v>969</v>
      </c>
      <c r="C9" s="52" t="s">
        <v>640</v>
      </c>
      <c r="D9" s="51" t="s">
        <v>166</v>
      </c>
      <c r="E9" s="51" t="s">
        <v>16</v>
      </c>
      <c r="F9" s="51" t="s">
        <v>925</v>
      </c>
      <c r="G9" s="58">
        <v>43.655000000000001</v>
      </c>
      <c r="H9" s="58">
        <v>1.4850000000000001</v>
      </c>
      <c r="I9" s="58">
        <v>10.686</v>
      </c>
      <c r="J9" s="63" t="s">
        <v>17</v>
      </c>
      <c r="K9" s="58">
        <v>11.252000000000001</v>
      </c>
      <c r="L9" s="58">
        <v>0.20200000000000001</v>
      </c>
      <c r="M9" s="58">
        <v>14.196</v>
      </c>
      <c r="N9" s="58">
        <v>11.522</v>
      </c>
      <c r="O9" s="58">
        <v>2.1360000000000001</v>
      </c>
      <c r="P9" s="63">
        <v>0.68400000000000005</v>
      </c>
      <c r="Q9" s="63" t="s">
        <v>17</v>
      </c>
      <c r="R9" s="63" t="s">
        <v>17</v>
      </c>
      <c r="S9" s="58">
        <v>95.817999999999998</v>
      </c>
      <c r="T9" s="58"/>
      <c r="U9" s="61">
        <v>6.4799910382859336</v>
      </c>
      <c r="V9" s="61">
        <v>1.5200089617140664</v>
      </c>
      <c r="W9" s="61">
        <v>0.3494470901484934</v>
      </c>
      <c r="X9" s="61">
        <f t="shared" si="0"/>
        <v>1.8694560518625598</v>
      </c>
      <c r="Y9" s="61">
        <v>0.18692447452847868</v>
      </c>
      <c r="Z9" s="61">
        <v>0.27346893224060453</v>
      </c>
      <c r="AA9" s="61">
        <v>0.16576438609075564</v>
      </c>
      <c r="AB9" s="61">
        <v>0</v>
      </c>
      <c r="AC9" s="61">
        <v>3.1408206814258235</v>
      </c>
      <c r="AD9" s="61">
        <v>1.1233166521574254</v>
      </c>
      <c r="AE9" s="61">
        <v>2.5396924938394148E-2</v>
      </c>
      <c r="AF9" s="61">
        <v>1.8324390790437988</v>
      </c>
      <c r="AG9" s="61">
        <v>0.61474033830281083</v>
      </c>
      <c r="AH9" s="61">
        <v>0.1295163367500527</v>
      </c>
      <c r="AI9" s="61">
        <v>0.73656649299015953</v>
      </c>
      <c r="AJ9" s="61">
        <v>0.69217567532946178</v>
      </c>
      <c r="AK9" s="61">
        <v>8.9346253954705412E-2</v>
      </c>
      <c r="AL9" s="61">
        <v>0.52539408434810542</v>
      </c>
      <c r="AM9" s="61">
        <v>0.19578447493676054</v>
      </c>
      <c r="AN9" s="61">
        <v>0.30782432467053811</v>
      </c>
      <c r="AO9" s="61">
        <v>0.65491042109815811</v>
      </c>
      <c r="AP9" s="61">
        <v>0.95444479457060916</v>
      </c>
      <c r="AQ9" s="51" t="s">
        <v>920</v>
      </c>
      <c r="AR9" s="54"/>
      <c r="AS9" s="54"/>
      <c r="AT9" s="54">
        <v>411.53983124383939</v>
      </c>
      <c r="AU9" s="54">
        <v>86</v>
      </c>
      <c r="AV9" s="61">
        <v>6.518744824956145</v>
      </c>
      <c r="AW9" s="61">
        <v>0.16675574512476118</v>
      </c>
      <c r="AX9" s="61">
        <v>1.4051391037535299</v>
      </c>
      <c r="AY9" s="61">
        <v>0.61841681189473452</v>
      </c>
      <c r="AZ9" s="61">
        <v>1.8806363915567303</v>
      </c>
      <c r="BA9" s="54"/>
      <c r="BB9" s="54"/>
      <c r="BC9" s="54"/>
      <c r="BD9" s="59"/>
      <c r="BE9" s="56"/>
      <c r="BF9" s="54">
        <v>792.45477526946809</v>
      </c>
      <c r="BG9" s="168">
        <v>40</v>
      </c>
      <c r="BH9" s="59"/>
      <c r="BI9" s="59"/>
      <c r="BJ9" s="54"/>
      <c r="BK9" s="53" t="s">
        <v>921</v>
      </c>
      <c r="BL9" s="54">
        <v>919.52331223254191</v>
      </c>
      <c r="BM9" s="54">
        <v>22</v>
      </c>
      <c r="BN9" s="54">
        <v>277.95145568135814</v>
      </c>
      <c r="BO9" s="54">
        <v>30.574660124949396</v>
      </c>
      <c r="BP9" s="59">
        <v>10.497466880707302</v>
      </c>
      <c r="BQ9" s="59">
        <v>1.123277880252477</v>
      </c>
      <c r="BR9" s="59">
        <v>-10.390409848900406</v>
      </c>
      <c r="BS9" s="60">
        <v>0.4</v>
      </c>
      <c r="BT9" s="59">
        <v>5.7122144240604751</v>
      </c>
      <c r="BU9" s="59">
        <v>0.85683216360907122</v>
      </c>
      <c r="BV9" s="57"/>
      <c r="BW9" s="53" t="s">
        <v>921</v>
      </c>
      <c r="BX9" s="104">
        <v>792.45477526946809</v>
      </c>
      <c r="BY9" s="104">
        <v>378</v>
      </c>
      <c r="BZ9" s="59">
        <v>1.123277880252477</v>
      </c>
      <c r="CA9" s="105">
        <v>-12.778207963926119</v>
      </c>
      <c r="CB9" s="59"/>
      <c r="CC9" s="54" t="s">
        <v>922</v>
      </c>
      <c r="CD9" s="54" t="s">
        <v>923</v>
      </c>
      <c r="CE9" s="54"/>
      <c r="CF9" s="54"/>
      <c r="CG9" s="54"/>
      <c r="CH9" s="54"/>
      <c r="CI9" s="54"/>
      <c r="CJ9" s="54"/>
      <c r="CK9" s="59"/>
      <c r="CL9" s="54"/>
      <c r="CM9" s="54"/>
      <c r="CN9" s="54"/>
      <c r="CO9" s="54"/>
      <c r="CP9" s="54"/>
      <c r="CQ9" s="54"/>
      <c r="CR9" s="59"/>
      <c r="CS9" s="59"/>
      <c r="CT9" s="59">
        <v>71.450140407122163</v>
      </c>
      <c r="CU9" s="59">
        <v>0.24621138230324841</v>
      </c>
      <c r="CV9" s="59">
        <v>16.175501425290285</v>
      </c>
      <c r="CW9" s="59">
        <v>1.7425328051762983</v>
      </c>
      <c r="CX9" s="59">
        <v>0.56505274243772297</v>
      </c>
      <c r="CY9" s="59">
        <v>1.5595530380247773</v>
      </c>
      <c r="CZ9" s="59">
        <v>3.7136155364748267</v>
      </c>
      <c r="DA9" s="59">
        <v>7.1131458448971001</v>
      </c>
      <c r="DB9" s="59">
        <v>102.56575318172642</v>
      </c>
      <c r="DC9" s="54"/>
      <c r="DD9" s="59">
        <v>95.817999999999998</v>
      </c>
      <c r="DE9" s="59">
        <v>1.9176593056282536</v>
      </c>
      <c r="DF9" s="59">
        <v>4.9333016334240476</v>
      </c>
      <c r="DG9" s="59">
        <v>6.8129522245463523</v>
      </c>
      <c r="DH9" s="59">
        <v>0</v>
      </c>
      <c r="DI9" s="59">
        <v>98.229913163598653</v>
      </c>
      <c r="DJ9" s="54"/>
      <c r="DK9" s="54"/>
      <c r="DL9" s="54"/>
      <c r="DM9" s="54"/>
      <c r="DN9" s="54"/>
      <c r="DO9" s="61" t="s">
        <v>926</v>
      </c>
      <c r="DP9" s="61" t="s">
        <v>921</v>
      </c>
      <c r="DQ9" s="61" t="s">
        <v>921</v>
      </c>
      <c r="DR9" s="61"/>
      <c r="DS9" s="61"/>
      <c r="DT9" s="61"/>
      <c r="DU9" s="61"/>
      <c r="DV9" s="54"/>
      <c r="DW9" s="54"/>
      <c r="DX9" s="54"/>
      <c r="DY9" s="54"/>
      <c r="DZ9" s="61"/>
      <c r="EA9" s="61"/>
      <c r="EB9" s="61"/>
      <c r="EC9" s="61"/>
      <c r="ED9" s="61"/>
      <c r="EE9" s="61"/>
      <c r="EF9" s="54"/>
      <c r="EG9" s="53">
        <v>220.00000000000003</v>
      </c>
      <c r="EH9" s="53">
        <v>80</v>
      </c>
      <c r="EI9" s="53">
        <v>900</v>
      </c>
      <c r="EJ9" s="53">
        <v>14.5</v>
      </c>
      <c r="EK9" s="59">
        <v>69.099999999999994</v>
      </c>
      <c r="EL9" s="59">
        <v>1.65</v>
      </c>
      <c r="EM9" s="59">
        <v>16.899999999999999</v>
      </c>
      <c r="EN9" s="59">
        <v>0.5</v>
      </c>
      <c r="EO9" s="59">
        <v>3.9</v>
      </c>
      <c r="EP9" s="59">
        <v>0.6</v>
      </c>
      <c r="EQ9" s="59">
        <v>3.9</v>
      </c>
      <c r="ER9" s="59">
        <v>0.4</v>
      </c>
      <c r="ES9" s="59">
        <v>2.78</v>
      </c>
      <c r="ET9" s="59">
        <v>0.35499999999999998</v>
      </c>
      <c r="EU9" s="59">
        <v>2.6</v>
      </c>
      <c r="EV9" s="59">
        <v>0.6</v>
      </c>
      <c r="EW9" s="59">
        <v>1</v>
      </c>
      <c r="EX9" s="59">
        <v>0.3</v>
      </c>
      <c r="EY9" s="59">
        <v>0.43</v>
      </c>
      <c r="EZ9" s="59">
        <v>9.5000000000000001E-2</v>
      </c>
      <c r="FA9" s="54"/>
      <c r="FB9" s="54"/>
      <c r="FD9" s="51"/>
    </row>
    <row r="10" spans="1:160" ht="14.4" x14ac:dyDescent="0.3">
      <c r="A10" s="51" t="s">
        <v>259</v>
      </c>
      <c r="B10" s="51" t="s">
        <v>969</v>
      </c>
      <c r="C10" s="52" t="s">
        <v>640</v>
      </c>
      <c r="D10" s="51" t="s">
        <v>166</v>
      </c>
      <c r="E10" s="51" t="s">
        <v>16</v>
      </c>
      <c r="F10" s="51" t="s">
        <v>114</v>
      </c>
      <c r="G10" s="58">
        <v>43.762999999999998</v>
      </c>
      <c r="H10" s="58">
        <v>1.5169999999999999</v>
      </c>
      <c r="I10" s="58">
        <v>10.361000000000001</v>
      </c>
      <c r="J10" s="63" t="s">
        <v>17</v>
      </c>
      <c r="K10" s="58">
        <v>11.948</v>
      </c>
      <c r="L10" s="58">
        <v>0.20300000000000001</v>
      </c>
      <c r="M10" s="58">
        <v>13.89</v>
      </c>
      <c r="N10" s="58">
        <v>11.58</v>
      </c>
      <c r="O10" s="58">
        <v>2.1139999999999999</v>
      </c>
      <c r="P10" s="63">
        <v>0.86799999999999999</v>
      </c>
      <c r="Q10" s="63" t="s">
        <v>17</v>
      </c>
      <c r="R10" s="63" t="s">
        <v>17</v>
      </c>
      <c r="S10" s="58">
        <v>96.244</v>
      </c>
      <c r="T10" s="58"/>
      <c r="U10" s="61">
        <v>6.5011183534727577</v>
      </c>
      <c r="V10" s="61">
        <v>1.4988816465272423</v>
      </c>
      <c r="W10" s="61">
        <v>0.31513946869419374</v>
      </c>
      <c r="X10" s="61">
        <f t="shared" si="0"/>
        <v>1.8140211152214361</v>
      </c>
      <c r="Y10" s="61">
        <v>0.17372425604633876</v>
      </c>
      <c r="Z10" s="61">
        <v>0.24515610535880938</v>
      </c>
      <c r="AA10" s="61">
        <v>0.16946925910538496</v>
      </c>
      <c r="AB10" s="61">
        <v>0</v>
      </c>
      <c r="AC10" s="61">
        <v>3.0755300245236787</v>
      </c>
      <c r="AD10" s="61">
        <v>1.2391921582112402</v>
      </c>
      <c r="AE10" s="61">
        <v>2.5542675024833005E-2</v>
      </c>
      <c r="AF10" s="61">
        <v>1.8431080997077396</v>
      </c>
      <c r="AG10" s="61">
        <v>0.60888604483119113</v>
      </c>
      <c r="AH10" s="61">
        <v>0.16448592818050931</v>
      </c>
      <c r="AI10" s="61">
        <v>0.71279908514856716</v>
      </c>
      <c r="AJ10" s="61">
        <v>0.67447634129932321</v>
      </c>
      <c r="AK10" s="61">
        <v>8.6862209374120924E-2</v>
      </c>
      <c r="AL10" s="61">
        <v>0.52202383545707021</v>
      </c>
      <c r="AM10" s="61">
        <v>0.16516077215543556</v>
      </c>
      <c r="AN10" s="61">
        <v>0.3255236587006769</v>
      </c>
      <c r="AO10" s="61">
        <v>0.68650976363757954</v>
      </c>
      <c r="AP10" s="61">
        <v>0.89923409226377304</v>
      </c>
      <c r="AQ10" s="51" t="s">
        <v>920</v>
      </c>
      <c r="AR10" s="54"/>
      <c r="AS10" s="54"/>
      <c r="AT10" s="54">
        <v>373.56573525120098</v>
      </c>
      <c r="AU10" s="54">
        <v>72</v>
      </c>
      <c r="AV10" s="61">
        <v>6.5359515803040864</v>
      </c>
      <c r="AW10" s="61">
        <v>0.17037728151359136</v>
      </c>
      <c r="AX10" s="61">
        <v>1.4923014551519262</v>
      </c>
      <c r="AY10" s="61">
        <v>0.61214847824046836</v>
      </c>
      <c r="AZ10" s="61">
        <v>1.8237407058438055</v>
      </c>
      <c r="BA10" s="54"/>
      <c r="BB10" s="54"/>
      <c r="BC10" s="54"/>
      <c r="BD10" s="59"/>
      <c r="BE10" s="56"/>
      <c r="BF10" s="54">
        <v>796.6866218929357</v>
      </c>
      <c r="BG10" s="168">
        <v>40</v>
      </c>
      <c r="BH10" s="59"/>
      <c r="BI10" s="59"/>
      <c r="BJ10" s="54"/>
      <c r="BK10" s="53" t="s">
        <v>921</v>
      </c>
      <c r="BL10" s="54">
        <v>912.58155744362398</v>
      </c>
      <c r="BM10" s="54">
        <v>22</v>
      </c>
      <c r="BN10" s="54">
        <v>257.19578760918159</v>
      </c>
      <c r="BO10" s="54">
        <v>28.291536637009976</v>
      </c>
      <c r="BP10" s="59">
        <v>9.7135820198040879</v>
      </c>
      <c r="BQ10" s="59">
        <v>1.0265319974807836</v>
      </c>
      <c r="BR10" s="59">
        <v>-10.614401316568863</v>
      </c>
      <c r="BS10" s="60">
        <v>0.4</v>
      </c>
      <c r="BT10" s="59">
        <v>5.1071259560486393</v>
      </c>
      <c r="BU10" s="59">
        <v>0.76606889340729589</v>
      </c>
      <c r="BV10" s="57"/>
      <c r="BW10" s="53" t="s">
        <v>921</v>
      </c>
      <c r="BX10" s="104">
        <v>796.6866218929357</v>
      </c>
      <c r="BY10" s="104">
        <v>378</v>
      </c>
      <c r="BZ10" s="59">
        <v>1.0265319974807836</v>
      </c>
      <c r="CA10" s="105">
        <v>-12.78475602926882</v>
      </c>
      <c r="CB10" s="59"/>
      <c r="CC10" s="54" t="s">
        <v>922</v>
      </c>
      <c r="CD10" s="54" t="s">
        <v>923</v>
      </c>
      <c r="CE10" s="54"/>
      <c r="CF10" s="54"/>
      <c r="CG10" s="54"/>
      <c r="CH10" s="54"/>
      <c r="CI10" s="54"/>
      <c r="CJ10" s="54"/>
      <c r="CK10" s="59"/>
      <c r="CL10" s="54"/>
      <c r="CM10" s="54"/>
      <c r="CN10" s="54"/>
      <c r="CO10" s="54"/>
      <c r="CP10" s="54"/>
      <c r="CQ10" s="54"/>
      <c r="CR10" s="59"/>
      <c r="CS10" s="59"/>
      <c r="CT10" s="59">
        <v>73.131110327657439</v>
      </c>
      <c r="CU10" s="59">
        <v>0.20948586816169973</v>
      </c>
      <c r="CV10" s="59">
        <v>15.877815761420267</v>
      </c>
      <c r="CW10" s="59">
        <v>1.3805905324866798</v>
      </c>
      <c r="CX10" s="59">
        <v>0.24522865400634294</v>
      </c>
      <c r="CY10" s="59">
        <v>0.52271657806312</v>
      </c>
      <c r="CZ10" s="59">
        <v>5.2329938070560074</v>
      </c>
      <c r="DA10" s="59">
        <v>7.0134321634179839</v>
      </c>
      <c r="DB10" s="59">
        <v>103.61337369226953</v>
      </c>
      <c r="DC10" s="54"/>
      <c r="DD10" s="59">
        <v>96.244</v>
      </c>
      <c r="DE10" s="59">
        <v>1.9149552503925984</v>
      </c>
      <c r="DF10" s="59">
        <v>4.4168908803708486</v>
      </c>
      <c r="DG10" s="59">
        <v>7.9736252113002744</v>
      </c>
      <c r="DH10" s="59">
        <v>0</v>
      </c>
      <c r="DI10" s="59">
        <v>98.601471342063704</v>
      </c>
      <c r="DJ10" s="54"/>
      <c r="DK10" s="54"/>
      <c r="DL10" s="54"/>
      <c r="DM10" s="54"/>
      <c r="DN10" s="54"/>
      <c r="DO10" s="61" t="s">
        <v>921</v>
      </c>
      <c r="DP10" s="61" t="s">
        <v>921</v>
      </c>
      <c r="DQ10" s="61" t="s">
        <v>921</v>
      </c>
      <c r="DR10" s="61"/>
      <c r="DS10" s="61"/>
      <c r="DT10" s="61"/>
      <c r="DU10" s="61"/>
      <c r="DV10" s="54"/>
      <c r="DW10" s="54"/>
      <c r="DX10" s="54"/>
      <c r="DY10" s="54"/>
      <c r="DZ10" s="61"/>
      <c r="EA10" s="61"/>
      <c r="EB10" s="61"/>
      <c r="EC10" s="61"/>
      <c r="ED10" s="61"/>
      <c r="EE10" s="61"/>
      <c r="EF10" s="54"/>
      <c r="EG10" s="53">
        <v>250</v>
      </c>
      <c r="EH10" s="53">
        <v>114.99999999999999</v>
      </c>
      <c r="EI10" s="53">
        <v>899</v>
      </c>
      <c r="EJ10" s="53">
        <v>18</v>
      </c>
      <c r="EK10" s="59">
        <v>68.8</v>
      </c>
      <c r="EL10" s="59">
        <v>1.85</v>
      </c>
      <c r="EM10" s="59">
        <v>16.7</v>
      </c>
      <c r="EN10" s="59">
        <v>0.65</v>
      </c>
      <c r="EO10" s="59">
        <v>3.8</v>
      </c>
      <c r="EP10" s="59">
        <v>0.8</v>
      </c>
      <c r="EQ10" s="59">
        <v>3.6</v>
      </c>
      <c r="ER10" s="59">
        <v>0.45</v>
      </c>
      <c r="ES10" s="59">
        <v>2.93</v>
      </c>
      <c r="ET10" s="59">
        <v>0.59</v>
      </c>
      <c r="EU10" s="59">
        <v>2.8</v>
      </c>
      <c r="EV10" s="59">
        <v>0.6</v>
      </c>
      <c r="EW10" s="59">
        <v>1</v>
      </c>
      <c r="EX10" s="59">
        <v>0.3</v>
      </c>
      <c r="EY10" s="59">
        <v>0.39</v>
      </c>
      <c r="EZ10" s="59">
        <v>0.08</v>
      </c>
      <c r="FA10" s="54"/>
      <c r="FB10" s="54"/>
      <c r="FD10" s="51"/>
    </row>
    <row r="11" spans="1:160" ht="14.4" x14ac:dyDescent="0.3">
      <c r="A11" s="51" t="s">
        <v>260</v>
      </c>
      <c r="B11" s="51" t="s">
        <v>969</v>
      </c>
      <c r="C11" s="52" t="s">
        <v>640</v>
      </c>
      <c r="D11" s="51" t="s">
        <v>166</v>
      </c>
      <c r="E11" s="51" t="s">
        <v>16</v>
      </c>
      <c r="F11" s="51" t="s">
        <v>114</v>
      </c>
      <c r="G11" s="58">
        <v>43.765999999999998</v>
      </c>
      <c r="H11" s="58">
        <v>1.4159999999999999</v>
      </c>
      <c r="I11" s="58">
        <v>10.28</v>
      </c>
      <c r="J11" s="63" t="s">
        <v>17</v>
      </c>
      <c r="K11" s="58">
        <v>12.036</v>
      </c>
      <c r="L11" s="58">
        <v>0.223</v>
      </c>
      <c r="M11" s="58">
        <v>13.919</v>
      </c>
      <c r="N11" s="58">
        <v>11.569000000000001</v>
      </c>
      <c r="O11" s="58">
        <v>2.1219999999999999</v>
      </c>
      <c r="P11" s="63">
        <v>0.86599999999999999</v>
      </c>
      <c r="Q11" s="63" t="s">
        <v>17</v>
      </c>
      <c r="R11" s="63" t="s">
        <v>17</v>
      </c>
      <c r="S11" s="58">
        <v>96.196999999999989</v>
      </c>
      <c r="T11" s="58"/>
      <c r="U11" s="61">
        <v>6.505868171402164</v>
      </c>
      <c r="V11" s="61">
        <v>1.494131828597836</v>
      </c>
      <c r="W11" s="61">
        <v>0.30689919996027371</v>
      </c>
      <c r="X11" s="61">
        <f t="shared" si="0"/>
        <v>1.8010310285581097</v>
      </c>
      <c r="Y11" s="61">
        <v>0.17040195037948602</v>
      </c>
      <c r="Z11" s="61">
        <v>0.26262732289631385</v>
      </c>
      <c r="AA11" s="61">
        <v>0.15829092590500712</v>
      </c>
      <c r="AB11" s="61">
        <v>0</v>
      </c>
      <c r="AC11" s="61">
        <v>3.0839915280077643</v>
      </c>
      <c r="AD11" s="61">
        <v>1.233643440300469</v>
      </c>
      <c r="AE11" s="61">
        <v>2.807777045380094E-2</v>
      </c>
      <c r="AF11" s="61">
        <v>1.8425763198331213</v>
      </c>
      <c r="AG11" s="61">
        <v>0.61159486895514092</v>
      </c>
      <c r="AH11" s="61">
        <v>0.16421557026258268</v>
      </c>
      <c r="AI11" s="61">
        <v>0.71427796713814273</v>
      </c>
      <c r="AJ11" s="61">
        <v>0.67332203527512735</v>
      </c>
      <c r="AK11" s="61">
        <v>8.3893492643250189E-2</v>
      </c>
      <c r="AL11" s="61">
        <v>0.52770137631189074</v>
      </c>
      <c r="AM11" s="61">
        <v>0.17552125548133449</v>
      </c>
      <c r="AN11" s="61">
        <v>0.32667796472487254</v>
      </c>
      <c r="AO11" s="61">
        <v>0.69191694657447345</v>
      </c>
      <c r="AP11" s="61">
        <v>0.88610837466660186</v>
      </c>
      <c r="AQ11" s="51" t="s">
        <v>920</v>
      </c>
      <c r="AR11" s="54"/>
      <c r="AS11" s="54"/>
      <c r="AT11" s="54">
        <v>368.65065491992118</v>
      </c>
      <c r="AU11" s="54">
        <v>72</v>
      </c>
      <c r="AV11" s="61">
        <v>6.5432253399705074</v>
      </c>
      <c r="AW11" s="61">
        <v>0.15919984392272313</v>
      </c>
      <c r="AX11" s="61">
        <v>1.5048624588247899</v>
      </c>
      <c r="AY11" s="61">
        <v>0.6151066912074763</v>
      </c>
      <c r="AZ11" s="61">
        <v>1.8113726798117287</v>
      </c>
      <c r="BA11" s="54"/>
      <c r="BB11" s="54"/>
      <c r="BC11" s="54"/>
      <c r="BD11" s="59"/>
      <c r="BE11" s="56"/>
      <c r="BF11" s="54">
        <v>797.4500066743841</v>
      </c>
      <c r="BG11" s="168">
        <v>40</v>
      </c>
      <c r="BH11" s="59"/>
      <c r="BI11" s="59"/>
      <c r="BJ11" s="54"/>
      <c r="BK11" s="53" t="s">
        <v>921</v>
      </c>
      <c r="BL11" s="54">
        <v>910.72640939056328</v>
      </c>
      <c r="BM11" s="54">
        <v>22</v>
      </c>
      <c r="BN11" s="54">
        <v>252.28739385774378</v>
      </c>
      <c r="BO11" s="54">
        <v>27.751613324351815</v>
      </c>
      <c r="BP11" s="59">
        <v>9.528205401729247</v>
      </c>
      <c r="BQ11" s="59">
        <v>1.071276974144582</v>
      </c>
      <c r="BR11" s="59">
        <v>-10.603669644187828</v>
      </c>
      <c r="BS11" s="60">
        <v>0.4</v>
      </c>
      <c r="BT11" s="59">
        <v>5.0448556007977423</v>
      </c>
      <c r="BU11" s="59">
        <v>0.75672834011966128</v>
      </c>
      <c r="BV11" s="57"/>
      <c r="BW11" s="53" t="s">
        <v>921</v>
      </c>
      <c r="BX11" s="104">
        <v>797.4500066743841</v>
      </c>
      <c r="BY11" s="104">
        <v>378</v>
      </c>
      <c r="BZ11" s="59">
        <v>1.071276974144582</v>
      </c>
      <c r="CA11" s="105">
        <v>-12.72381699589215</v>
      </c>
      <c r="CB11" s="59"/>
      <c r="CC11" s="54" t="s">
        <v>922</v>
      </c>
      <c r="CD11" s="54" t="s">
        <v>923</v>
      </c>
      <c r="CE11" s="54"/>
      <c r="CF11" s="54"/>
      <c r="CG11" s="54"/>
      <c r="CH11" s="54"/>
      <c r="CI11" s="54"/>
      <c r="CJ11" s="54"/>
      <c r="CK11" s="59"/>
      <c r="CL11" s="54"/>
      <c r="CM11" s="54"/>
      <c r="CN11" s="54"/>
      <c r="CO11" s="54"/>
      <c r="CP11" s="54"/>
      <c r="CQ11" s="54"/>
      <c r="CR11" s="59"/>
      <c r="CS11" s="59"/>
      <c r="CT11" s="59">
        <v>73.640478246036537</v>
      </c>
      <c r="CU11" s="59">
        <v>0.19081962855746407</v>
      </c>
      <c r="CV11" s="59">
        <v>15.822994709661556</v>
      </c>
      <c r="CW11" s="59">
        <v>1.3100899710932634</v>
      </c>
      <c r="CX11" s="59">
        <v>0.16458882987506498</v>
      </c>
      <c r="CY11" s="59">
        <v>0.16258447542435128</v>
      </c>
      <c r="CZ11" s="59">
        <v>5.3699172689273089</v>
      </c>
      <c r="DA11" s="59">
        <v>7.0750131511758809</v>
      </c>
      <c r="DB11" s="59">
        <v>103.73648628075144</v>
      </c>
      <c r="DC11" s="54"/>
      <c r="DD11" s="59">
        <v>96.196999999999989</v>
      </c>
      <c r="DE11" s="59">
        <v>1.9142010904545688</v>
      </c>
      <c r="DF11" s="59">
        <v>4.6809060907728073</v>
      </c>
      <c r="DG11" s="59">
        <v>7.8240609552490374</v>
      </c>
      <c r="DH11" s="59">
        <v>0</v>
      </c>
      <c r="DI11" s="59">
        <v>98.580168136476402</v>
      </c>
      <c r="DJ11" s="54"/>
      <c r="DK11" s="54"/>
      <c r="DL11" s="54"/>
      <c r="DM11" s="54"/>
      <c r="DN11" s="54"/>
      <c r="DO11" s="61" t="s">
        <v>921</v>
      </c>
      <c r="DP11" s="61" t="s">
        <v>921</v>
      </c>
      <c r="DQ11" s="61" t="s">
        <v>921</v>
      </c>
      <c r="DR11" s="61"/>
      <c r="DS11" s="61"/>
      <c r="DT11" s="61"/>
      <c r="DU11" s="61"/>
      <c r="DV11" s="54"/>
      <c r="DW11" s="54"/>
      <c r="DX11" s="54"/>
      <c r="DY11" s="54"/>
      <c r="DZ11" s="61"/>
      <c r="EA11" s="61"/>
      <c r="EB11" s="61"/>
      <c r="EC11" s="61"/>
      <c r="ED11" s="61"/>
      <c r="EE11" s="61"/>
      <c r="EF11" s="54"/>
      <c r="EG11" s="53">
        <v>280</v>
      </c>
      <c r="EH11" s="53">
        <v>120</v>
      </c>
      <c r="EI11" s="53">
        <v>899</v>
      </c>
      <c r="EJ11" s="53">
        <v>20</v>
      </c>
      <c r="EK11" s="59">
        <v>69.2</v>
      </c>
      <c r="EL11" s="59">
        <v>1.4</v>
      </c>
      <c r="EM11" s="59">
        <v>16.7</v>
      </c>
      <c r="EN11" s="59">
        <v>0.65</v>
      </c>
      <c r="EO11" s="59">
        <v>3.8</v>
      </c>
      <c r="EP11" s="59">
        <v>0.7</v>
      </c>
      <c r="EQ11" s="59">
        <v>3.6</v>
      </c>
      <c r="ER11" s="59">
        <v>0.45</v>
      </c>
      <c r="ES11" s="59">
        <v>3.01</v>
      </c>
      <c r="ET11" s="59">
        <v>0.63</v>
      </c>
      <c r="EU11" s="59">
        <v>2.6</v>
      </c>
      <c r="EV11" s="59">
        <v>0.6</v>
      </c>
      <c r="EW11" s="59">
        <v>1</v>
      </c>
      <c r="EX11" s="59">
        <v>0.25</v>
      </c>
      <c r="EY11" s="59">
        <v>0.38</v>
      </c>
      <c r="EZ11" s="59">
        <v>6.5000000000000002E-2</v>
      </c>
      <c r="FA11" s="54"/>
      <c r="FB11" s="54"/>
      <c r="FD11" s="51"/>
    </row>
    <row r="12" spans="1:160" x14ac:dyDescent="0.25">
      <c r="A12" s="51" t="s">
        <v>269</v>
      </c>
      <c r="B12" s="51" t="s">
        <v>969</v>
      </c>
      <c r="D12" s="51" t="s">
        <v>166</v>
      </c>
      <c r="E12" s="51" t="s">
        <v>16</v>
      </c>
      <c r="F12" s="51" t="s">
        <v>114</v>
      </c>
      <c r="G12" s="58">
        <v>44.298000000000002</v>
      </c>
      <c r="H12" s="58">
        <v>1.5880000000000001</v>
      </c>
      <c r="I12" s="58">
        <v>10.573</v>
      </c>
      <c r="J12" s="63" t="s">
        <v>17</v>
      </c>
      <c r="K12" s="58">
        <v>11.448</v>
      </c>
      <c r="L12" s="58">
        <v>0.18099999999999999</v>
      </c>
      <c r="M12" s="58">
        <v>14.646000000000001</v>
      </c>
      <c r="N12" s="58">
        <v>11.712999999999999</v>
      </c>
      <c r="O12" s="58">
        <v>2.0619999999999998</v>
      </c>
      <c r="P12" s="63">
        <v>0.72</v>
      </c>
      <c r="Q12" s="63" t="s">
        <v>17</v>
      </c>
      <c r="R12" s="63" t="s">
        <v>17</v>
      </c>
      <c r="S12" s="58">
        <v>97.228999999999999</v>
      </c>
      <c r="T12" s="58"/>
      <c r="U12" s="61">
        <v>6.4720734292807585</v>
      </c>
      <c r="V12" s="61">
        <v>1.5279265707192415</v>
      </c>
      <c r="W12" s="61">
        <v>0.29268469932875929</v>
      </c>
      <c r="X12" s="61">
        <f t="shared" si="0"/>
        <v>1.8206112700480008</v>
      </c>
      <c r="Y12" s="61">
        <v>0.1607617749839825</v>
      </c>
      <c r="Z12" s="61">
        <v>0.34535872713062332</v>
      </c>
      <c r="AA12" s="61">
        <v>0.17447539027147516</v>
      </c>
      <c r="AB12" s="61">
        <v>0</v>
      </c>
      <c r="AC12" s="61">
        <v>3.18944476596065</v>
      </c>
      <c r="AD12" s="61">
        <v>1.0534184767755248</v>
      </c>
      <c r="AE12" s="61">
        <v>2.2398928594077966E-2</v>
      </c>
      <c r="AF12" s="61">
        <v>1.8335329624159302</v>
      </c>
      <c r="AG12" s="61">
        <v>0.58411455590127503</v>
      </c>
      <c r="AH12" s="61">
        <v>0.134189906861542</v>
      </c>
      <c r="AI12" s="61">
        <v>0.75171990787612863</v>
      </c>
      <c r="AJ12" s="61">
        <v>0.69513741639078619</v>
      </c>
      <c r="AK12" s="61">
        <v>8.8686049522959776E-2</v>
      </c>
      <c r="AL12" s="61">
        <v>0.49542850637831526</v>
      </c>
      <c r="AM12" s="61">
        <v>0.24690045431552185</v>
      </c>
      <c r="AN12" s="61">
        <v>0.30486258360921376</v>
      </c>
      <c r="AO12" s="61">
        <v>0.62961841323985723</v>
      </c>
      <c r="AP12" s="61">
        <v>0.98699420700233298</v>
      </c>
      <c r="AQ12" s="51" t="s">
        <v>924</v>
      </c>
      <c r="AR12" s="54"/>
      <c r="AS12" s="54"/>
      <c r="AT12" s="54"/>
      <c r="AU12" s="54"/>
      <c r="AV12" s="61">
        <v>6.5210320231742696</v>
      </c>
      <c r="AW12" s="61">
        <v>0.17579522538614911</v>
      </c>
      <c r="AX12" s="61">
        <v>1.4093583825379783</v>
      </c>
      <c r="AY12" s="61">
        <v>0.58853314410830604</v>
      </c>
      <c r="AZ12" s="61">
        <v>1.8343834512171713</v>
      </c>
      <c r="BA12" s="54"/>
      <c r="BB12" s="54"/>
      <c r="BC12" s="54"/>
      <c r="BD12" s="59"/>
      <c r="BE12" s="56"/>
      <c r="BF12" s="54"/>
      <c r="BG12" s="54"/>
      <c r="BH12" s="59"/>
      <c r="BI12" s="59"/>
      <c r="BJ12" s="54"/>
      <c r="BK12" s="53" t="s">
        <v>921</v>
      </c>
      <c r="BL12" s="54"/>
      <c r="BM12" s="54"/>
      <c r="BN12" s="54"/>
      <c r="BO12" s="54"/>
      <c r="BP12" s="59"/>
      <c r="BQ12" s="59"/>
      <c r="BR12" s="59"/>
      <c r="BS12" s="60"/>
      <c r="BT12" s="59"/>
      <c r="BU12" s="59"/>
      <c r="BV12" s="57"/>
      <c r="BW12" s="53" t="s">
        <v>921</v>
      </c>
      <c r="BX12" s="104"/>
      <c r="BZ12" s="59"/>
      <c r="CB12" s="59"/>
      <c r="CC12" s="54" t="s">
        <v>922</v>
      </c>
      <c r="CD12" s="54" t="s">
        <v>923</v>
      </c>
      <c r="CE12" s="54"/>
      <c r="CF12" s="54"/>
      <c r="CG12" s="54"/>
      <c r="CH12" s="54"/>
      <c r="CI12" s="54"/>
      <c r="CJ12" s="54"/>
      <c r="CK12" s="59"/>
      <c r="CL12" s="54"/>
      <c r="CM12" s="54"/>
      <c r="CN12" s="54"/>
      <c r="CO12" s="54"/>
      <c r="CP12" s="54"/>
      <c r="CQ12" s="54"/>
      <c r="CR12" s="59"/>
      <c r="CS12" s="59"/>
      <c r="CT12" s="59">
        <v>71.544093872350501</v>
      </c>
      <c r="CU12" s="59">
        <v>0.27173075182951173</v>
      </c>
      <c r="CV12" s="59">
        <v>16.073906788283029</v>
      </c>
      <c r="CW12" s="59">
        <v>1.7696388990448622</v>
      </c>
      <c r="CX12" s="59">
        <v>0.5962590399797485</v>
      </c>
      <c r="CY12" s="59">
        <v>1.7473075962155669</v>
      </c>
      <c r="CZ12" s="59">
        <v>3.8316276677182066</v>
      </c>
      <c r="DA12" s="59">
        <v>6.855415028427772</v>
      </c>
      <c r="DB12" s="59">
        <v>102.68997964384918</v>
      </c>
      <c r="DC12" s="54"/>
      <c r="DD12" s="59">
        <v>97.228999999999999</v>
      </c>
      <c r="DE12" s="59">
        <v>1.9482219827788054</v>
      </c>
      <c r="DF12" s="59">
        <v>5.6521253878412905</v>
      </c>
      <c r="DG12" s="59">
        <v>6.3621454356871032</v>
      </c>
      <c r="DH12" s="59">
        <v>0</v>
      </c>
      <c r="DI12" s="59">
        <v>99.743492806307202</v>
      </c>
      <c r="DJ12" s="54"/>
      <c r="DK12" s="54"/>
      <c r="DL12" s="54"/>
      <c r="DM12" s="54"/>
      <c r="DN12" s="54"/>
      <c r="DO12" s="61" t="s">
        <v>921</v>
      </c>
      <c r="DP12" s="61" t="s">
        <v>921</v>
      </c>
      <c r="DQ12" s="61" t="s">
        <v>921</v>
      </c>
      <c r="DR12" s="61"/>
      <c r="DS12" s="61"/>
      <c r="DT12" s="61"/>
      <c r="DU12" s="61"/>
      <c r="DV12" s="54"/>
      <c r="DW12" s="54"/>
      <c r="DX12" s="54"/>
      <c r="DY12" s="54"/>
      <c r="DZ12" s="61"/>
      <c r="EA12" s="61"/>
      <c r="EB12" s="61"/>
      <c r="EC12" s="61"/>
      <c r="ED12" s="61"/>
      <c r="EE12" s="61"/>
      <c r="EF12" s="54"/>
      <c r="EG12" s="53"/>
      <c r="EK12" s="59">
        <v>68.900000000000006</v>
      </c>
      <c r="EL12" s="59">
        <v>1.95</v>
      </c>
      <c r="EM12" s="59">
        <v>16.7</v>
      </c>
      <c r="EN12" s="59">
        <v>0.55000000000000004</v>
      </c>
      <c r="EO12" s="59">
        <v>3.9</v>
      </c>
      <c r="EP12" s="59">
        <v>0.65</v>
      </c>
      <c r="EQ12" s="59">
        <v>3.9</v>
      </c>
      <c r="ER12" s="59">
        <v>0.35</v>
      </c>
      <c r="ES12" s="59">
        <v>2.88</v>
      </c>
      <c r="ET12" s="59">
        <v>0.28499999999999998</v>
      </c>
      <c r="EU12" s="59">
        <v>2.6</v>
      </c>
      <c r="EV12" s="59">
        <v>0.65</v>
      </c>
      <c r="EW12" s="59">
        <v>1</v>
      </c>
      <c r="EX12" s="59">
        <v>0.3</v>
      </c>
      <c r="EY12" s="59">
        <v>0.4</v>
      </c>
      <c r="EZ12" s="59">
        <v>7.4999999999999997E-2</v>
      </c>
      <c r="FA12" s="54"/>
      <c r="FB12" s="54"/>
      <c r="FD12" s="51"/>
    </row>
    <row r="13" spans="1:160" ht="14.4" x14ac:dyDescent="0.3">
      <c r="A13" s="51" t="s">
        <v>273</v>
      </c>
      <c r="B13" s="51" t="s">
        <v>969</v>
      </c>
      <c r="C13" s="52" t="s">
        <v>640</v>
      </c>
      <c r="D13" s="51" t="s">
        <v>166</v>
      </c>
      <c r="E13" s="51" t="s">
        <v>16</v>
      </c>
      <c r="F13" s="51" t="s">
        <v>114</v>
      </c>
      <c r="G13" s="58">
        <v>44.435000000000002</v>
      </c>
      <c r="H13" s="58">
        <v>1.53</v>
      </c>
      <c r="I13" s="58">
        <v>10.398999999999999</v>
      </c>
      <c r="J13" s="63" t="s">
        <v>17</v>
      </c>
      <c r="K13" s="58">
        <v>12.417999999999999</v>
      </c>
      <c r="L13" s="58">
        <v>0.22700000000000001</v>
      </c>
      <c r="M13" s="58">
        <v>14.388999999999999</v>
      </c>
      <c r="N13" s="58">
        <v>11.666</v>
      </c>
      <c r="O13" s="58">
        <v>1.972</v>
      </c>
      <c r="P13" s="63">
        <v>0.85599999999999998</v>
      </c>
      <c r="Q13" s="63" t="s">
        <v>17</v>
      </c>
      <c r="R13" s="63" t="s">
        <v>17</v>
      </c>
      <c r="S13" s="58">
        <v>97.891999999999996</v>
      </c>
      <c r="T13" s="58"/>
      <c r="U13" s="61">
        <v>6.4695968502848196</v>
      </c>
      <c r="V13" s="61">
        <v>1.5304031497151804</v>
      </c>
      <c r="W13" s="61">
        <v>0.25404235611002624</v>
      </c>
      <c r="X13" s="61">
        <f t="shared" si="0"/>
        <v>1.7844455058252067</v>
      </c>
      <c r="Y13" s="61">
        <v>0.14236487204609019</v>
      </c>
      <c r="Z13" s="61">
        <v>0.41751654256585069</v>
      </c>
      <c r="AA13" s="61">
        <v>0.16752044893386561</v>
      </c>
      <c r="AB13" s="61">
        <v>0</v>
      </c>
      <c r="AC13" s="61">
        <v>3.1226217858139864</v>
      </c>
      <c r="AD13" s="61">
        <v>1.0945235181025323</v>
      </c>
      <c r="AE13" s="61">
        <v>2.7994147374805996E-2</v>
      </c>
      <c r="AF13" s="61">
        <v>1.8198486370317373</v>
      </c>
      <c r="AG13" s="61">
        <v>0.55668432858159778</v>
      </c>
      <c r="AH13" s="61">
        <v>0.15898415272436611</v>
      </c>
      <c r="AI13" s="61">
        <v>0.7404586659401956</v>
      </c>
      <c r="AJ13" s="61">
        <v>0.673753962909722</v>
      </c>
      <c r="AK13" s="61">
        <v>9.5932564067194859E-2</v>
      </c>
      <c r="AL13" s="61">
        <v>0.46075176451440292</v>
      </c>
      <c r="AM13" s="61">
        <v>0.27612796342266982</v>
      </c>
      <c r="AN13" s="61">
        <v>0.32624603709027789</v>
      </c>
      <c r="AO13" s="61">
        <v>0.61973591723876909</v>
      </c>
      <c r="AP13" s="61">
        <v>1.0065997965436082</v>
      </c>
      <c r="AQ13" s="51" t="s">
        <v>924</v>
      </c>
      <c r="AR13" s="54"/>
      <c r="AS13" s="54"/>
      <c r="AT13" s="54">
        <v>345.86438905756899</v>
      </c>
      <c r="AU13" s="54">
        <v>72</v>
      </c>
      <c r="AV13" s="61">
        <v>6.5288556598941785</v>
      </c>
      <c r="AW13" s="61">
        <v>0.16905486639739106</v>
      </c>
      <c r="AX13" s="61">
        <v>1.5258897171694563</v>
      </c>
      <c r="AY13" s="61">
        <v>0.56178332491836003</v>
      </c>
      <c r="AZ13" s="61">
        <v>1.8007902826227464</v>
      </c>
      <c r="BA13" s="54"/>
      <c r="BB13" s="54"/>
      <c r="BC13" s="54"/>
      <c r="BD13" s="59"/>
      <c r="BE13" s="56"/>
      <c r="BF13" s="54">
        <v>814.89645342952178</v>
      </c>
      <c r="BG13" s="168">
        <v>40</v>
      </c>
      <c r="BH13" s="59"/>
      <c r="BI13" s="59"/>
      <c r="BJ13" s="54"/>
      <c r="BK13" s="53" t="s">
        <v>921</v>
      </c>
      <c r="BL13" s="54">
        <v>909.08463393418242</v>
      </c>
      <c r="BM13" s="54">
        <v>22</v>
      </c>
      <c r="BN13" s="54">
        <v>245.86157602690815</v>
      </c>
      <c r="BO13" s="54">
        <v>27.044773362959898</v>
      </c>
      <c r="BP13" s="59">
        <v>9.2855198230719971</v>
      </c>
      <c r="BQ13" s="59">
        <v>1.2124318975481332</v>
      </c>
      <c r="BR13" s="59">
        <v>-10.493516101586803</v>
      </c>
      <c r="BS13" s="60">
        <v>0.4</v>
      </c>
      <c r="BT13" s="59">
        <v>5.0044348674321064</v>
      </c>
      <c r="BU13" s="59">
        <v>0.7506652301148159</v>
      </c>
      <c r="BV13" s="57"/>
      <c r="BW13" s="53" t="s">
        <v>921</v>
      </c>
      <c r="BX13" s="104">
        <v>814.89645342952178</v>
      </c>
      <c r="BY13" s="104">
        <v>378</v>
      </c>
      <c r="BZ13" s="59">
        <v>1.2124318975481332</v>
      </c>
      <c r="CA13" s="105">
        <v>-12.218825530443233</v>
      </c>
      <c r="CB13" s="59"/>
      <c r="CC13" s="54" t="s">
        <v>922</v>
      </c>
      <c r="CD13" s="54" t="s">
        <v>923</v>
      </c>
      <c r="CE13" s="54"/>
      <c r="CF13" s="54"/>
      <c r="CG13" s="54"/>
      <c r="CH13" s="54"/>
      <c r="CI13" s="54"/>
      <c r="CJ13" s="54"/>
      <c r="CK13" s="59"/>
      <c r="CL13" s="54"/>
      <c r="CM13" s="54"/>
      <c r="CN13" s="54"/>
      <c r="CO13" s="54"/>
      <c r="CP13" s="54"/>
      <c r="CQ13" s="54"/>
      <c r="CR13" s="59"/>
      <c r="CS13" s="59"/>
      <c r="CT13" s="59">
        <v>72.728863207128654</v>
      </c>
      <c r="CU13" s="59">
        <v>0.2398451281772665</v>
      </c>
      <c r="CV13" s="59">
        <v>15.83234086631038</v>
      </c>
      <c r="CW13" s="59">
        <v>1.5010744907069564</v>
      </c>
      <c r="CX13" s="59">
        <v>0.36927709206224946</v>
      </c>
      <c r="CY13" s="59">
        <v>1.0167824112732617</v>
      </c>
      <c r="CZ13" s="59">
        <v>4.8803583149840213</v>
      </c>
      <c r="DA13" s="59">
        <v>6.8272269426069343</v>
      </c>
      <c r="DB13" s="59">
        <v>103.3957684532497</v>
      </c>
      <c r="DC13" s="54"/>
      <c r="DD13" s="59">
        <v>97.891999999999996</v>
      </c>
      <c r="DE13" s="59">
        <v>1.9559558972153204</v>
      </c>
      <c r="DF13" s="59">
        <v>6.5381031082433516</v>
      </c>
      <c r="DG13" s="59">
        <v>6.5349313747818965</v>
      </c>
      <c r="DH13" s="59">
        <v>0</v>
      </c>
      <c r="DI13" s="59">
        <v>100.50299038024055</v>
      </c>
      <c r="DJ13" s="54"/>
      <c r="DK13" s="54"/>
      <c r="DL13" s="54"/>
      <c r="DM13" s="54"/>
      <c r="DN13" s="54"/>
      <c r="DO13" s="61" t="s">
        <v>921</v>
      </c>
      <c r="DP13" s="61" t="s">
        <v>921</v>
      </c>
      <c r="DQ13" s="61" t="s">
        <v>921</v>
      </c>
      <c r="DR13" s="61"/>
      <c r="DS13" s="61"/>
      <c r="DT13" s="61"/>
      <c r="DU13" s="61"/>
      <c r="DV13" s="54"/>
      <c r="DW13" s="54"/>
      <c r="DX13" s="54"/>
      <c r="DY13" s="54"/>
      <c r="DZ13" s="61"/>
      <c r="EA13" s="61"/>
      <c r="EB13" s="61"/>
      <c r="EC13" s="61"/>
      <c r="ED13" s="61"/>
      <c r="EE13" s="61"/>
      <c r="EF13" s="54"/>
      <c r="EG13" s="53">
        <v>250</v>
      </c>
      <c r="EH13" s="53">
        <v>130</v>
      </c>
      <c r="EI13" s="53">
        <v>891</v>
      </c>
      <c r="EJ13" s="53">
        <v>20.5</v>
      </c>
      <c r="EK13" s="59">
        <v>69.8</v>
      </c>
      <c r="EL13" s="59">
        <v>1.35</v>
      </c>
      <c r="EM13" s="59">
        <v>16.3</v>
      </c>
      <c r="EN13" s="59">
        <v>0.9</v>
      </c>
      <c r="EO13" s="59">
        <v>3.6</v>
      </c>
      <c r="EP13" s="59">
        <v>0.65</v>
      </c>
      <c r="EQ13" s="59">
        <v>3.5</v>
      </c>
      <c r="ER13" s="59">
        <v>0.4</v>
      </c>
      <c r="ES13" s="59">
        <v>3.05</v>
      </c>
      <c r="ET13" s="59">
        <v>0.53500000000000003</v>
      </c>
      <c r="EU13" s="59">
        <v>2.4</v>
      </c>
      <c r="EV13" s="59">
        <v>0.65</v>
      </c>
      <c r="EW13" s="59">
        <v>0.8</v>
      </c>
      <c r="EX13" s="59">
        <v>0.2</v>
      </c>
      <c r="EY13" s="59">
        <v>0.36</v>
      </c>
      <c r="EZ13" s="59">
        <v>5.5E-2</v>
      </c>
      <c r="FA13" s="54"/>
      <c r="FB13" s="54"/>
      <c r="FD13" s="51"/>
    </row>
    <row r="14" spans="1:160" ht="14.4" x14ac:dyDescent="0.3">
      <c r="A14" s="51" t="s">
        <v>275</v>
      </c>
      <c r="B14" s="51" t="s">
        <v>969</v>
      </c>
      <c r="C14" s="52" t="s">
        <v>640</v>
      </c>
      <c r="D14" s="51" t="s">
        <v>166</v>
      </c>
      <c r="E14" s="51" t="s">
        <v>16</v>
      </c>
      <c r="F14" s="51" t="s">
        <v>114</v>
      </c>
      <c r="G14" s="58">
        <v>44.552999999999997</v>
      </c>
      <c r="H14" s="58">
        <v>1.4730000000000001</v>
      </c>
      <c r="I14" s="58">
        <v>10.428000000000001</v>
      </c>
      <c r="J14" s="63" t="s">
        <v>17</v>
      </c>
      <c r="K14" s="58">
        <v>12.186999999999999</v>
      </c>
      <c r="L14" s="58">
        <v>0.22900000000000001</v>
      </c>
      <c r="M14" s="58">
        <v>14.521000000000001</v>
      </c>
      <c r="N14" s="58">
        <v>11.634</v>
      </c>
      <c r="O14" s="58">
        <v>2.0880000000000001</v>
      </c>
      <c r="P14" s="63">
        <v>0.83799999999999997</v>
      </c>
      <c r="Q14" s="63" t="s">
        <v>17</v>
      </c>
      <c r="R14" s="63" t="s">
        <v>17</v>
      </c>
      <c r="S14" s="58">
        <v>97.950999999999979</v>
      </c>
      <c r="T14" s="58"/>
      <c r="U14" s="61">
        <v>6.4801158553678757</v>
      </c>
      <c r="V14" s="61">
        <v>1.5198841446321243</v>
      </c>
      <c r="W14" s="61">
        <v>0.26770009762936731</v>
      </c>
      <c r="X14" s="61">
        <f t="shared" si="0"/>
        <v>1.7875842422614916</v>
      </c>
      <c r="Y14" s="61">
        <v>0.1497552346348148</v>
      </c>
      <c r="Z14" s="61">
        <v>0.38477079359384403</v>
      </c>
      <c r="AA14" s="61">
        <v>0.16111386929901012</v>
      </c>
      <c r="AB14" s="61">
        <v>0</v>
      </c>
      <c r="AC14" s="61">
        <v>3.1480315896258433</v>
      </c>
      <c r="AD14" s="61">
        <v>1.0976183880518435</v>
      </c>
      <c r="AE14" s="61">
        <v>2.8211790706312741E-2</v>
      </c>
      <c r="AF14" s="61">
        <v>1.8129930475034346</v>
      </c>
      <c r="AG14" s="61">
        <v>0.58882516543607122</v>
      </c>
      <c r="AH14" s="61">
        <v>0.15548119655550968</v>
      </c>
      <c r="AI14" s="61">
        <v>0.74147223774385995</v>
      </c>
      <c r="AJ14" s="61">
        <v>0.67985864463055734</v>
      </c>
      <c r="AK14" s="61">
        <v>9.9560423590344449E-2</v>
      </c>
      <c r="AL14" s="61">
        <v>0.48926474184572677</v>
      </c>
      <c r="AM14" s="61">
        <v>0.25956125311619405</v>
      </c>
      <c r="AN14" s="61">
        <v>0.32014135536944255</v>
      </c>
      <c r="AO14" s="61">
        <v>0.6447459384012364</v>
      </c>
      <c r="AP14" s="61">
        <v>0.97469862982123157</v>
      </c>
      <c r="AQ14" s="51" t="s">
        <v>924</v>
      </c>
      <c r="AR14" s="54"/>
      <c r="AS14" s="54"/>
      <c r="AT14" s="54">
        <v>353.75906859607051</v>
      </c>
      <c r="AU14" s="54">
        <v>72</v>
      </c>
      <c r="AV14" s="61">
        <v>6.5347765325940639</v>
      </c>
      <c r="AW14" s="61">
        <v>0.1624728871627294</v>
      </c>
      <c r="AX14" s="61">
        <v>1.4948933402734081</v>
      </c>
      <c r="AY14" s="61">
        <v>0.59379198748507778</v>
      </c>
      <c r="AZ14" s="61">
        <v>1.8026627636122998</v>
      </c>
      <c r="BA14" s="54"/>
      <c r="BB14" s="54"/>
      <c r="BC14" s="54"/>
      <c r="BD14" s="59"/>
      <c r="BE14" s="56"/>
      <c r="BF14" s="54">
        <v>814.41557287431453</v>
      </c>
      <c r="BG14" s="168">
        <v>40</v>
      </c>
      <c r="BH14" s="59"/>
      <c r="BI14" s="59"/>
      <c r="BJ14" s="54"/>
      <c r="BK14" s="53" t="s">
        <v>921</v>
      </c>
      <c r="BL14" s="54">
        <v>909.7786868582175</v>
      </c>
      <c r="BM14" s="54">
        <v>22</v>
      </c>
      <c r="BN14" s="54">
        <v>246.81083404923939</v>
      </c>
      <c r="BO14" s="54">
        <v>27.149191745416331</v>
      </c>
      <c r="BP14" s="59">
        <v>9.3213707043931286</v>
      </c>
      <c r="BQ14" s="59">
        <v>1.234953455877827</v>
      </c>
      <c r="BR14" s="59">
        <v>-10.458565447079996</v>
      </c>
      <c r="BS14" s="60">
        <v>0.4</v>
      </c>
      <c r="BT14" s="59">
        <v>4.9660114249934493</v>
      </c>
      <c r="BU14" s="59">
        <v>0.74490171374901737</v>
      </c>
      <c r="BV14" s="57"/>
      <c r="BW14" s="53" t="s">
        <v>921</v>
      </c>
      <c r="BX14" s="104">
        <v>814.41557287431453</v>
      </c>
      <c r="BY14" s="104">
        <v>378</v>
      </c>
      <c r="BZ14" s="59">
        <v>1.234953455877827</v>
      </c>
      <c r="CA14" s="105">
        <v>-12.206174270812813</v>
      </c>
      <c r="CB14" s="59"/>
      <c r="CC14" s="54" t="s">
        <v>922</v>
      </c>
      <c r="CD14" s="54" t="s">
        <v>923</v>
      </c>
      <c r="CE14" s="54"/>
      <c r="CF14" s="54"/>
      <c r="CG14" s="54"/>
      <c r="CH14" s="54"/>
      <c r="CI14" s="54"/>
      <c r="CJ14" s="54"/>
      <c r="CK14" s="59"/>
      <c r="CL14" s="54"/>
      <c r="CM14" s="54"/>
      <c r="CN14" s="54"/>
      <c r="CO14" s="54"/>
      <c r="CP14" s="54"/>
      <c r="CQ14" s="54"/>
      <c r="CR14" s="59"/>
      <c r="CS14" s="59"/>
      <c r="CT14" s="59">
        <v>73.023374263905211</v>
      </c>
      <c r="CU14" s="59">
        <v>0.21187906180812854</v>
      </c>
      <c r="CV14" s="59">
        <v>15.896406180016134</v>
      </c>
      <c r="CW14" s="59">
        <v>1.4451344036308051</v>
      </c>
      <c r="CX14" s="59">
        <v>0.28141679630626099</v>
      </c>
      <c r="CY14" s="59">
        <v>0.49564442604583903</v>
      </c>
      <c r="CZ14" s="59">
        <v>4.9379890933391408</v>
      </c>
      <c r="DA14" s="59">
        <v>6.8354339465006886</v>
      </c>
      <c r="DB14" s="59">
        <v>103.12727817155221</v>
      </c>
      <c r="DC14" s="54"/>
      <c r="DD14" s="59">
        <v>97.950999999999979</v>
      </c>
      <c r="DE14" s="59">
        <v>1.9584502489270035</v>
      </c>
      <c r="DF14" s="59">
        <v>6.3500590527408276</v>
      </c>
      <c r="DG14" s="59">
        <v>6.4731358160044374</v>
      </c>
      <c r="DH14" s="59">
        <v>0</v>
      </c>
      <c r="DI14" s="59">
        <v>100.54564511767227</v>
      </c>
      <c r="DJ14" s="54"/>
      <c r="DK14" s="54"/>
      <c r="DL14" s="54"/>
      <c r="DM14" s="54"/>
      <c r="DN14" s="54"/>
      <c r="DO14" s="61" t="s">
        <v>921</v>
      </c>
      <c r="DP14" s="61" t="s">
        <v>921</v>
      </c>
      <c r="DQ14" s="61" t="s">
        <v>921</v>
      </c>
      <c r="DR14" s="61"/>
      <c r="DS14" s="61"/>
      <c r="DT14" s="61"/>
      <c r="DU14" s="61"/>
      <c r="DV14" s="54"/>
      <c r="DW14" s="54"/>
      <c r="DX14" s="54"/>
      <c r="DY14" s="54"/>
      <c r="DZ14" s="61"/>
      <c r="EA14" s="61"/>
      <c r="EB14" s="61"/>
      <c r="EC14" s="61"/>
      <c r="ED14" s="61"/>
      <c r="EE14" s="61"/>
      <c r="EF14" s="54"/>
      <c r="EG14" s="53">
        <v>260</v>
      </c>
      <c r="EH14" s="53">
        <v>150</v>
      </c>
      <c r="EI14" s="53">
        <v>899</v>
      </c>
      <c r="EJ14" s="53">
        <v>19.5</v>
      </c>
      <c r="EK14" s="59">
        <v>69.400000000000006</v>
      </c>
      <c r="EL14" s="59">
        <v>1.35</v>
      </c>
      <c r="EM14" s="59">
        <v>16.600000000000001</v>
      </c>
      <c r="EN14" s="59">
        <v>0.7</v>
      </c>
      <c r="EO14" s="59">
        <v>3.6</v>
      </c>
      <c r="EP14" s="59">
        <v>0.7</v>
      </c>
      <c r="EQ14" s="59">
        <v>3.7</v>
      </c>
      <c r="ER14" s="59">
        <v>0.4</v>
      </c>
      <c r="ES14" s="59">
        <v>3.04</v>
      </c>
      <c r="ET14" s="59">
        <v>0.56999999999999995</v>
      </c>
      <c r="EU14" s="59">
        <v>2.6</v>
      </c>
      <c r="EV14" s="59">
        <v>0.6</v>
      </c>
      <c r="EW14" s="59">
        <v>0.9</v>
      </c>
      <c r="EX14" s="59">
        <v>0.25</v>
      </c>
      <c r="EY14" s="59">
        <v>0.38</v>
      </c>
      <c r="EZ14" s="59">
        <v>0.06</v>
      </c>
      <c r="FA14" s="54"/>
      <c r="FB14" s="54"/>
      <c r="FD14" s="51"/>
    </row>
    <row r="15" spans="1:160" x14ac:dyDescent="0.25">
      <c r="A15" s="51" t="s">
        <v>276</v>
      </c>
      <c r="B15" s="51" t="s">
        <v>969</v>
      </c>
      <c r="D15" s="51" t="s">
        <v>166</v>
      </c>
      <c r="E15" s="51" t="s">
        <v>16</v>
      </c>
      <c r="F15" s="51" t="s">
        <v>114</v>
      </c>
      <c r="G15" s="58">
        <v>44.165999999999997</v>
      </c>
      <c r="H15" s="58">
        <v>1.456</v>
      </c>
      <c r="I15" s="58">
        <v>10.619</v>
      </c>
      <c r="J15" s="63" t="s">
        <v>17</v>
      </c>
      <c r="K15" s="58">
        <v>12.170999999999999</v>
      </c>
      <c r="L15" s="58">
        <v>0.27200000000000002</v>
      </c>
      <c r="M15" s="58">
        <v>14.105</v>
      </c>
      <c r="N15" s="58">
        <v>11.696999999999999</v>
      </c>
      <c r="O15" s="58">
        <v>2.177</v>
      </c>
      <c r="P15" s="63">
        <v>0.82499999999999996</v>
      </c>
      <c r="Q15" s="63" t="s">
        <v>17</v>
      </c>
      <c r="R15" s="63" t="s">
        <v>17</v>
      </c>
      <c r="S15" s="58">
        <v>97.488000000000028</v>
      </c>
      <c r="T15" s="58"/>
      <c r="U15" s="61">
        <v>6.4738056486416857</v>
      </c>
      <c r="V15" s="61">
        <v>1.5261943513583143</v>
      </c>
      <c r="W15" s="61">
        <v>0.30829369986133415</v>
      </c>
      <c r="X15" s="61">
        <f t="shared" si="0"/>
        <v>1.8344880512196484</v>
      </c>
      <c r="Y15" s="61">
        <v>0.16805435154312776</v>
      </c>
      <c r="Z15" s="61">
        <v>0.2976599114894789</v>
      </c>
      <c r="AA15" s="61">
        <v>0.16049345534455861</v>
      </c>
      <c r="AB15" s="61">
        <v>0</v>
      </c>
      <c r="AC15" s="61">
        <v>3.0816365623806043</v>
      </c>
      <c r="AD15" s="61">
        <v>1.1943010499816069</v>
      </c>
      <c r="AE15" s="61">
        <v>3.3769905583062906E-2</v>
      </c>
      <c r="AF15" s="61">
        <v>1.836992319457551</v>
      </c>
      <c r="AG15" s="61">
        <v>0.61869993284851243</v>
      </c>
      <c r="AH15" s="61">
        <v>0.1542600882734837</v>
      </c>
      <c r="AI15" s="61">
        <v>0.72069259230332317</v>
      </c>
      <c r="AJ15" s="61">
        <v>0.67378831353428326</v>
      </c>
      <c r="AK15" s="61">
        <v>8.6853095901803012E-2</v>
      </c>
      <c r="AL15" s="61">
        <v>0.53184683694670942</v>
      </c>
      <c r="AM15" s="61">
        <v>0.1995091823287278</v>
      </c>
      <c r="AN15" s="61">
        <v>0.32621168646571669</v>
      </c>
      <c r="AO15" s="61">
        <v>0.68610692522019312</v>
      </c>
      <c r="AP15" s="61">
        <v>0.92694052203993027</v>
      </c>
      <c r="AQ15" s="51" t="s">
        <v>920</v>
      </c>
      <c r="AR15" s="54"/>
      <c r="AS15" s="54"/>
      <c r="AT15" s="54"/>
      <c r="AU15" s="54"/>
      <c r="AV15" s="61">
        <v>6.5159696256424873</v>
      </c>
      <c r="AW15" s="61">
        <v>0.16153875122262487</v>
      </c>
      <c r="AX15" s="61">
        <v>1.5016781218369921</v>
      </c>
      <c r="AY15" s="61">
        <v>0.62272953323426017</v>
      </c>
      <c r="AZ15" s="61">
        <v>1.8464360947967831</v>
      </c>
      <c r="BA15" s="54"/>
      <c r="BB15" s="54"/>
      <c r="BC15" s="54"/>
      <c r="BD15" s="59"/>
      <c r="BE15" s="56"/>
      <c r="BF15" s="54"/>
      <c r="BG15" s="54"/>
      <c r="BH15" s="59"/>
      <c r="BI15" s="59"/>
      <c r="BJ15" s="54"/>
      <c r="BK15" s="53" t="s">
        <v>921</v>
      </c>
      <c r="BL15" s="54"/>
      <c r="BM15" s="54"/>
      <c r="BN15" s="54"/>
      <c r="BO15" s="54"/>
      <c r="BP15" s="59"/>
      <c r="BQ15" s="59"/>
      <c r="BR15" s="59"/>
      <c r="BS15" s="60"/>
      <c r="BT15" s="59"/>
      <c r="BU15" s="59"/>
      <c r="BV15" s="57"/>
      <c r="BW15" s="53" t="s">
        <v>921</v>
      </c>
      <c r="BX15" s="104"/>
      <c r="BZ15" s="59"/>
      <c r="CB15" s="59"/>
      <c r="CC15" s="54" t="s">
        <v>922</v>
      </c>
      <c r="CD15" s="54" t="s">
        <v>923</v>
      </c>
      <c r="CE15" s="54"/>
      <c r="CF15" s="54"/>
      <c r="CG15" s="54"/>
      <c r="CH15" s="54"/>
      <c r="CI15" s="54"/>
      <c r="CJ15" s="54"/>
      <c r="CK15" s="59"/>
      <c r="CL15" s="54"/>
      <c r="CM15" s="54"/>
      <c r="CN15" s="54"/>
      <c r="CO15" s="54"/>
      <c r="CP15" s="54"/>
      <c r="CQ15" s="54"/>
      <c r="CR15" s="59"/>
      <c r="CS15" s="59"/>
      <c r="CT15" s="59">
        <v>72.708769694030295</v>
      </c>
      <c r="CU15" s="59">
        <v>0.19752172110633295</v>
      </c>
      <c r="CV15" s="59">
        <v>15.986745407887035</v>
      </c>
      <c r="CW15" s="59">
        <v>1.455833894489418</v>
      </c>
      <c r="CX15" s="59">
        <v>0.31066020991684257</v>
      </c>
      <c r="CY15" s="59">
        <v>0.34849517693547583</v>
      </c>
      <c r="CZ15" s="59">
        <v>4.7520206659472617</v>
      </c>
      <c r="DA15" s="59">
        <v>7.0446864385076546</v>
      </c>
      <c r="DB15" s="59">
        <v>102.80473320882031</v>
      </c>
      <c r="DC15" s="54"/>
      <c r="DD15" s="59">
        <v>97.488000000000028</v>
      </c>
      <c r="DE15" s="59">
        <v>1.9416525405305325</v>
      </c>
      <c r="DF15" s="59">
        <v>5.148880891538445</v>
      </c>
      <c r="DG15" s="59">
        <v>7.5379712565708639</v>
      </c>
      <c r="DH15" s="59">
        <v>0</v>
      </c>
      <c r="DI15" s="59">
        <v>99.945504688639872</v>
      </c>
      <c r="DJ15" s="54"/>
      <c r="DK15" s="54"/>
      <c r="DL15" s="54"/>
      <c r="DM15" s="54"/>
      <c r="DN15" s="54"/>
      <c r="DO15" s="61" t="s">
        <v>921</v>
      </c>
      <c r="DP15" s="61" t="s">
        <v>921</v>
      </c>
      <c r="DQ15" s="61" t="s">
        <v>921</v>
      </c>
      <c r="DR15" s="61"/>
      <c r="DS15" s="61"/>
      <c r="DT15" s="61"/>
      <c r="DU15" s="61"/>
      <c r="DV15" s="54"/>
      <c r="DW15" s="54"/>
      <c r="DX15" s="54"/>
      <c r="DY15" s="54"/>
      <c r="DZ15" s="61"/>
      <c r="EA15" s="61"/>
      <c r="EB15" s="61"/>
      <c r="EC15" s="61"/>
      <c r="ED15" s="61"/>
      <c r="EE15" s="61"/>
      <c r="EF15" s="54"/>
      <c r="EG15" s="53"/>
      <c r="EK15" s="59">
        <v>69.7</v>
      </c>
      <c r="EL15" s="59">
        <v>1.45</v>
      </c>
      <c r="EM15" s="59">
        <v>16.7</v>
      </c>
      <c r="EN15" s="59">
        <v>0.6</v>
      </c>
      <c r="EO15" s="59">
        <v>3.6</v>
      </c>
      <c r="EP15" s="59">
        <v>0.75</v>
      </c>
      <c r="EQ15" s="59">
        <v>3.7</v>
      </c>
      <c r="ER15" s="59">
        <v>0.4</v>
      </c>
      <c r="ES15" s="59">
        <v>3.04</v>
      </c>
      <c r="ET15" s="59">
        <v>0.63500000000000001</v>
      </c>
      <c r="EU15" s="59">
        <v>2.5</v>
      </c>
      <c r="EV15" s="59">
        <v>0.7</v>
      </c>
      <c r="EW15" s="59">
        <v>0.8</v>
      </c>
      <c r="EX15" s="59">
        <v>0.25</v>
      </c>
      <c r="EY15" s="59">
        <v>0.39</v>
      </c>
      <c r="EZ15" s="59">
        <v>0.08</v>
      </c>
      <c r="FA15" s="54"/>
      <c r="FB15" s="54"/>
      <c r="FD15" s="51"/>
    </row>
    <row r="16" spans="1:160" ht="14.4" x14ac:dyDescent="0.3">
      <c r="A16" s="51" t="s">
        <v>278</v>
      </c>
      <c r="B16" s="51" t="s">
        <v>969</v>
      </c>
      <c r="C16" s="52" t="s">
        <v>640</v>
      </c>
      <c r="D16" s="51" t="s">
        <v>166</v>
      </c>
      <c r="E16" s="51" t="s">
        <v>16</v>
      </c>
      <c r="F16" s="51" t="s">
        <v>114</v>
      </c>
      <c r="G16" s="58">
        <v>44.481999999999999</v>
      </c>
      <c r="H16" s="58">
        <v>1.548</v>
      </c>
      <c r="I16" s="58">
        <v>10.625999999999999</v>
      </c>
      <c r="J16" s="63" t="s">
        <v>17</v>
      </c>
      <c r="K16" s="58">
        <v>11.68</v>
      </c>
      <c r="L16" s="58">
        <v>0.24099999999999999</v>
      </c>
      <c r="M16" s="58">
        <v>14.477</v>
      </c>
      <c r="N16" s="58">
        <v>11.667999999999999</v>
      </c>
      <c r="O16" s="58">
        <v>2.0910000000000002</v>
      </c>
      <c r="P16" s="63">
        <v>0.81299999999999994</v>
      </c>
      <c r="Q16" s="63" t="s">
        <v>17</v>
      </c>
      <c r="R16" s="63" t="s">
        <v>17</v>
      </c>
      <c r="S16" s="58">
        <v>97.626000000000005</v>
      </c>
      <c r="T16" s="58"/>
      <c r="U16" s="61">
        <v>6.4862679681511857</v>
      </c>
      <c r="V16" s="61">
        <v>1.5137320318488143</v>
      </c>
      <c r="W16" s="61">
        <v>0.31243319999956243</v>
      </c>
      <c r="X16" s="61">
        <f t="shared" si="0"/>
        <v>1.8261652318483768</v>
      </c>
      <c r="Y16" s="61">
        <v>0.17108703777222237</v>
      </c>
      <c r="Z16" s="61">
        <v>0.30801234106573983</v>
      </c>
      <c r="AA16" s="61">
        <v>0.16974848252521721</v>
      </c>
      <c r="AB16" s="61">
        <v>0</v>
      </c>
      <c r="AC16" s="61">
        <v>3.1464866541223979</v>
      </c>
      <c r="AD16" s="61">
        <v>1.116325563227365</v>
      </c>
      <c r="AE16" s="61">
        <v>2.9765760075910652E-2</v>
      </c>
      <c r="AF16" s="61">
        <v>1.8229227416354474</v>
      </c>
      <c r="AG16" s="61">
        <v>0.59117310043770266</v>
      </c>
      <c r="AH16" s="61">
        <v>0.15122693999209982</v>
      </c>
      <c r="AI16" s="61">
        <v>0.73812462142153723</v>
      </c>
      <c r="AJ16" s="61">
        <v>0.68838491040512428</v>
      </c>
      <c r="AK16" s="61">
        <v>9.4305257348358928E-2</v>
      </c>
      <c r="AL16" s="61">
        <v>0.49686784308934373</v>
      </c>
      <c r="AM16" s="61">
        <v>0.21624948696328175</v>
      </c>
      <c r="AN16" s="61">
        <v>0.31161508959487566</v>
      </c>
      <c r="AO16" s="61">
        <v>0.64809478308144353</v>
      </c>
      <c r="AP16" s="61">
        <v>0.95994250611573673</v>
      </c>
      <c r="AQ16" s="51" t="s">
        <v>920</v>
      </c>
      <c r="AR16" s="54"/>
      <c r="AS16" s="54"/>
      <c r="AT16" s="54">
        <v>383.20897392298059</v>
      </c>
      <c r="AU16" s="54">
        <v>72</v>
      </c>
      <c r="AV16" s="61">
        <v>6.5299922770292067</v>
      </c>
      <c r="AW16" s="61">
        <v>0.17089276689921348</v>
      </c>
      <c r="AX16" s="61">
        <v>1.4339394487836783</v>
      </c>
      <c r="AY16" s="61">
        <v>0.59515823262324252</v>
      </c>
      <c r="AZ16" s="61">
        <v>1.8384755176786429</v>
      </c>
      <c r="BA16" s="54"/>
      <c r="BB16" s="54"/>
      <c r="BC16" s="54"/>
      <c r="BD16" s="59"/>
      <c r="BE16" s="56"/>
      <c r="BF16" s="54">
        <v>800.61261460032017</v>
      </c>
      <c r="BG16" s="168">
        <v>40</v>
      </c>
      <c r="BH16" s="59"/>
      <c r="BI16" s="59"/>
      <c r="BJ16" s="54"/>
      <c r="BK16" s="53" t="s">
        <v>921</v>
      </c>
      <c r="BL16" s="54">
        <v>914.46600654935855</v>
      </c>
      <c r="BM16" s="54">
        <v>22</v>
      </c>
      <c r="BN16" s="54">
        <v>261.03648968912233</v>
      </c>
      <c r="BO16" s="54">
        <v>28.714013865803455</v>
      </c>
      <c r="BP16" s="59">
        <v>9.8586348412905185</v>
      </c>
      <c r="BQ16" s="59">
        <v>1.1674629102561811</v>
      </c>
      <c r="BR16" s="59">
        <v>-10.439473529473908</v>
      </c>
      <c r="BS16" s="60">
        <v>0.4</v>
      </c>
      <c r="BT16" s="59">
        <v>5.2582809193722531</v>
      </c>
      <c r="BU16" s="59">
        <v>0.78874213790583791</v>
      </c>
      <c r="BV16" s="57"/>
      <c r="BW16" s="53" t="s">
        <v>921</v>
      </c>
      <c r="BX16" s="104">
        <v>800.61261460032017</v>
      </c>
      <c r="BY16" s="104">
        <v>378</v>
      </c>
      <c r="BZ16" s="59">
        <v>1.1674629102561811</v>
      </c>
      <c r="CA16" s="105">
        <v>-12.560789164852949</v>
      </c>
      <c r="CB16" s="59"/>
      <c r="CC16" s="54" t="s">
        <v>922</v>
      </c>
      <c r="CD16" s="54" t="s">
        <v>923</v>
      </c>
      <c r="CE16" s="54"/>
      <c r="CF16" s="54"/>
      <c r="CG16" s="54"/>
      <c r="CH16" s="54"/>
      <c r="CI16" s="54"/>
      <c r="CJ16" s="54"/>
      <c r="CK16" s="59"/>
      <c r="CL16" s="54"/>
      <c r="CM16" s="54"/>
      <c r="CN16" s="54"/>
      <c r="CO16" s="54"/>
      <c r="CP16" s="54"/>
      <c r="CQ16" s="54"/>
      <c r="CR16" s="59"/>
      <c r="CS16" s="59"/>
      <c r="CT16" s="59">
        <v>72.167332334194967</v>
      </c>
      <c r="CU16" s="59">
        <v>0.23334725064803705</v>
      </c>
      <c r="CV16" s="59">
        <v>15.974506190283829</v>
      </c>
      <c r="CW16" s="59">
        <v>1.5416745887526022</v>
      </c>
      <c r="CX16" s="59">
        <v>0.45906719779047384</v>
      </c>
      <c r="CY16" s="59">
        <v>0.97693920788630528</v>
      </c>
      <c r="CZ16" s="59">
        <v>4.561857609235723</v>
      </c>
      <c r="DA16" s="59">
        <v>6.8601392279996842</v>
      </c>
      <c r="DB16" s="59">
        <v>102.77486360679161</v>
      </c>
      <c r="DC16" s="54"/>
      <c r="DD16" s="59">
        <v>97.626000000000005</v>
      </c>
      <c r="DE16" s="59">
        <v>1.9527768999074036</v>
      </c>
      <c r="DF16" s="59">
        <v>5.4836579059990633</v>
      </c>
      <c r="DG16" s="59">
        <v>6.7457346260664828</v>
      </c>
      <c r="DH16" s="59">
        <v>0</v>
      </c>
      <c r="DI16" s="59">
        <v>100.12816943197295</v>
      </c>
      <c r="DJ16" s="54"/>
      <c r="DK16" s="54"/>
      <c r="DL16" s="54"/>
      <c r="DM16" s="54"/>
      <c r="DN16" s="54"/>
      <c r="DO16" s="61" t="s">
        <v>921</v>
      </c>
      <c r="DP16" s="61" t="s">
        <v>921</v>
      </c>
      <c r="DQ16" s="61" t="s">
        <v>921</v>
      </c>
      <c r="DR16" s="61"/>
      <c r="DS16" s="61"/>
      <c r="DT16" s="61"/>
      <c r="DU16" s="61"/>
      <c r="DV16" s="54"/>
      <c r="DW16" s="54"/>
      <c r="DX16" s="54"/>
      <c r="DY16" s="54"/>
      <c r="DZ16" s="61"/>
      <c r="EA16" s="61"/>
      <c r="EB16" s="61"/>
      <c r="EC16" s="61"/>
      <c r="ED16" s="61"/>
      <c r="EE16" s="61"/>
      <c r="EF16" s="54"/>
      <c r="EG16" s="53"/>
      <c r="EI16" s="53">
        <v>900</v>
      </c>
      <c r="EJ16" s="53">
        <v>21</v>
      </c>
      <c r="EK16" s="59">
        <v>69.5</v>
      </c>
      <c r="EL16" s="59">
        <v>1.4</v>
      </c>
      <c r="EM16" s="59">
        <v>16.7</v>
      </c>
      <c r="EN16" s="59">
        <v>0.6</v>
      </c>
      <c r="EO16" s="59">
        <v>3.7</v>
      </c>
      <c r="EP16" s="59">
        <v>0.7</v>
      </c>
      <c r="EQ16" s="59">
        <v>3.8</v>
      </c>
      <c r="ER16" s="59">
        <v>0.4</v>
      </c>
      <c r="ES16" s="59">
        <v>2.96</v>
      </c>
      <c r="ET16" s="59">
        <v>0.54500000000000004</v>
      </c>
      <c r="EU16" s="59">
        <v>2.5</v>
      </c>
      <c r="EV16" s="59">
        <v>0.65</v>
      </c>
      <c r="EW16" s="59">
        <v>0.9</v>
      </c>
      <c r="EX16" s="59">
        <v>0.25</v>
      </c>
      <c r="EY16" s="59">
        <v>0.39</v>
      </c>
      <c r="EZ16" s="59">
        <v>6.5000000000000002E-2</v>
      </c>
      <c r="FA16" s="54"/>
      <c r="FB16" s="54"/>
      <c r="FD16" s="51"/>
    </row>
    <row r="17" spans="1:160" x14ac:dyDescent="0.25">
      <c r="A17" s="51" t="s">
        <v>285</v>
      </c>
      <c r="B17" s="51" t="s">
        <v>969</v>
      </c>
      <c r="D17" s="51" t="s">
        <v>166</v>
      </c>
      <c r="E17" s="51" t="s">
        <v>16</v>
      </c>
      <c r="F17" s="51" t="s">
        <v>925</v>
      </c>
      <c r="G17" s="58">
        <v>43.738</v>
      </c>
      <c r="H17" s="58">
        <v>1.538</v>
      </c>
      <c r="I17" s="58">
        <v>10.176</v>
      </c>
      <c r="J17" s="63" t="s">
        <v>17</v>
      </c>
      <c r="K17" s="58">
        <v>12.702999999999999</v>
      </c>
      <c r="L17" s="58">
        <v>0.27300000000000002</v>
      </c>
      <c r="M17" s="58">
        <v>13.65</v>
      </c>
      <c r="N17" s="58">
        <v>11.561</v>
      </c>
      <c r="O17" s="58">
        <v>2.016</v>
      </c>
      <c r="P17" s="63">
        <v>0.85</v>
      </c>
      <c r="Q17" s="63" t="s">
        <v>17</v>
      </c>
      <c r="R17" s="63" t="s">
        <v>17</v>
      </c>
      <c r="S17" s="58">
        <v>96.50500000000001</v>
      </c>
      <c r="T17" s="58"/>
      <c r="U17" s="61">
        <v>6.4922655302639525</v>
      </c>
      <c r="V17" s="61">
        <v>1.5077344697360475</v>
      </c>
      <c r="W17" s="61">
        <v>0.27248738964216934</v>
      </c>
      <c r="X17" s="61">
        <f t="shared" si="0"/>
        <v>1.7802218593782169</v>
      </c>
      <c r="Y17" s="61">
        <v>0.15306372529171267</v>
      </c>
      <c r="Z17" s="61">
        <v>0.32271247158147576</v>
      </c>
      <c r="AA17" s="61">
        <v>0.17167934685097505</v>
      </c>
      <c r="AB17" s="61">
        <v>0</v>
      </c>
      <c r="AC17" s="61">
        <v>3.0199986141876347</v>
      </c>
      <c r="AD17" s="61">
        <v>1.2541842846844997</v>
      </c>
      <c r="AE17" s="61">
        <v>3.4323325110862092E-2</v>
      </c>
      <c r="AF17" s="61">
        <v>1.8386286213732894</v>
      </c>
      <c r="AG17" s="61">
        <v>0.58020027751595715</v>
      </c>
      <c r="AH17" s="61">
        <v>0.16094753043267804</v>
      </c>
      <c r="AI17" s="61">
        <v>0.70656747398071051</v>
      </c>
      <c r="AJ17" s="61">
        <v>0.65696483622372037</v>
      </c>
      <c r="AK17" s="61">
        <v>8.598594656909353E-2</v>
      </c>
      <c r="AL17" s="61">
        <v>0.49421433094686362</v>
      </c>
      <c r="AM17" s="61">
        <v>0.20465034904735627</v>
      </c>
      <c r="AN17" s="61">
        <v>0.34303516377627957</v>
      </c>
      <c r="AO17" s="61">
        <v>0.65516186137954169</v>
      </c>
      <c r="AP17" s="61">
        <v>0.93855855492559526</v>
      </c>
      <c r="AQ17" s="51" t="s">
        <v>924</v>
      </c>
      <c r="AR17" s="54"/>
      <c r="AS17" s="54"/>
      <c r="AT17" s="54"/>
      <c r="AU17" s="54"/>
      <c r="AV17" s="61">
        <v>6.5381337323574149</v>
      </c>
      <c r="AW17" s="61">
        <v>0.17289227058921808</v>
      </c>
      <c r="AX17" s="61">
        <v>1.5880376159180902</v>
      </c>
      <c r="AY17" s="61">
        <v>0.58429942340882435</v>
      </c>
      <c r="AZ17" s="61">
        <v>1.7927992217236908</v>
      </c>
      <c r="BA17" s="54"/>
      <c r="BB17" s="54"/>
      <c r="BC17" s="54"/>
      <c r="BD17" s="59"/>
      <c r="BE17" s="56"/>
      <c r="BF17" s="54"/>
      <c r="BG17" s="54"/>
      <c r="BH17" s="59"/>
      <c r="BI17" s="59"/>
      <c r="BJ17" s="54"/>
      <c r="BK17" s="53" t="s">
        <v>921</v>
      </c>
      <c r="BL17" s="54"/>
      <c r="BM17" s="54"/>
      <c r="BN17" s="54"/>
      <c r="BO17" s="54"/>
      <c r="BP17" s="59"/>
      <c r="BQ17" s="59"/>
      <c r="BR17" s="59"/>
      <c r="BS17" s="60"/>
      <c r="BT17" s="59"/>
      <c r="BU17" s="59"/>
      <c r="BV17" s="57"/>
      <c r="BW17" s="53" t="s">
        <v>921</v>
      </c>
      <c r="BX17" s="104"/>
      <c r="BZ17" s="59"/>
      <c r="CB17" s="59"/>
      <c r="CC17" s="54" t="s">
        <v>922</v>
      </c>
      <c r="CD17" s="54" t="s">
        <v>923</v>
      </c>
      <c r="CE17" s="54"/>
      <c r="CF17" s="54"/>
      <c r="CG17" s="54"/>
      <c r="CH17" s="54"/>
      <c r="CI17" s="54"/>
      <c r="CJ17" s="54"/>
      <c r="CK17" s="59"/>
      <c r="CL17" s="54"/>
      <c r="CM17" s="54"/>
      <c r="CN17" s="54"/>
      <c r="CO17" s="54"/>
      <c r="CP17" s="54"/>
      <c r="CQ17" s="54"/>
      <c r="CR17" s="59"/>
      <c r="CS17" s="59"/>
      <c r="CT17" s="59">
        <v>73.253414092763876</v>
      </c>
      <c r="CU17" s="59">
        <v>0.21052850099887971</v>
      </c>
      <c r="CV17" s="59">
        <v>15.670748965457941</v>
      </c>
      <c r="CW17" s="59">
        <v>1.4163598553906238</v>
      </c>
      <c r="CX17" s="59">
        <v>0.2775840417172053</v>
      </c>
      <c r="CY17" s="59">
        <v>0.54037913197914555</v>
      </c>
      <c r="CZ17" s="59">
        <v>5.0276456442847852</v>
      </c>
      <c r="DA17" s="59">
        <v>6.8126838467812307</v>
      </c>
      <c r="DB17" s="59">
        <v>103.20934407937369</v>
      </c>
      <c r="DC17" s="54"/>
      <c r="DD17" s="59">
        <v>96.50500000000001</v>
      </c>
      <c r="DE17" s="59">
        <v>1.9172548893677579</v>
      </c>
      <c r="DF17" s="59">
        <v>5.2842491140043295</v>
      </c>
      <c r="DG17" s="59">
        <v>7.9481652022373819</v>
      </c>
      <c r="DH17" s="59">
        <v>0</v>
      </c>
      <c r="DI17" s="59">
        <v>98.951669205609463</v>
      </c>
      <c r="DJ17" s="54"/>
      <c r="DK17" s="54"/>
      <c r="DL17" s="54"/>
      <c r="DM17" s="54"/>
      <c r="DN17" s="54"/>
      <c r="DO17" s="61" t="s">
        <v>921</v>
      </c>
      <c r="DP17" s="61" t="s">
        <v>921</v>
      </c>
      <c r="DQ17" s="61" t="s">
        <v>921</v>
      </c>
      <c r="DR17" s="61"/>
      <c r="DS17" s="61"/>
      <c r="DT17" s="61"/>
      <c r="DU17" s="61"/>
      <c r="DV17" s="54"/>
      <c r="DW17" s="54"/>
      <c r="DX17" s="54"/>
      <c r="DY17" s="54"/>
      <c r="DZ17" s="61"/>
      <c r="EA17" s="61"/>
      <c r="EB17" s="61"/>
      <c r="EC17" s="61"/>
      <c r="ED17" s="61"/>
      <c r="EE17" s="61"/>
      <c r="EF17" s="54"/>
      <c r="EG17" s="53"/>
      <c r="EK17" s="59">
        <v>70</v>
      </c>
      <c r="EL17" s="59">
        <v>1.4</v>
      </c>
      <c r="EM17" s="59">
        <v>16.3</v>
      </c>
      <c r="EN17" s="59">
        <v>0.8</v>
      </c>
      <c r="EO17" s="59">
        <v>3.6</v>
      </c>
      <c r="EP17" s="59">
        <v>0.7</v>
      </c>
      <c r="EQ17" s="59">
        <v>3.6</v>
      </c>
      <c r="ER17" s="59">
        <v>0.45</v>
      </c>
      <c r="ES17" s="59">
        <v>3.16</v>
      </c>
      <c r="ET17" s="59">
        <v>0.56000000000000005</v>
      </c>
      <c r="EU17" s="59">
        <v>2.2999999999999998</v>
      </c>
      <c r="EV17" s="59">
        <v>0.6</v>
      </c>
      <c r="EW17" s="59">
        <v>0.7</v>
      </c>
      <c r="EX17" s="59">
        <v>0.2</v>
      </c>
      <c r="EY17" s="59">
        <v>0.37</v>
      </c>
      <c r="EZ17" s="59">
        <v>5.5E-2</v>
      </c>
      <c r="FA17" s="54"/>
      <c r="FB17" s="54"/>
      <c r="FD17" s="51"/>
    </row>
    <row r="18" spans="1:160" ht="14.4" x14ac:dyDescent="0.3">
      <c r="A18" s="51" t="s">
        <v>401</v>
      </c>
      <c r="B18" s="51" t="s">
        <v>969</v>
      </c>
      <c r="C18" s="52" t="s">
        <v>640</v>
      </c>
      <c r="D18" s="51" t="s">
        <v>168</v>
      </c>
      <c r="E18" s="51" t="s">
        <v>113</v>
      </c>
      <c r="F18" s="51" t="s">
        <v>114</v>
      </c>
      <c r="G18" s="58">
        <v>44.22</v>
      </c>
      <c r="H18" s="58">
        <v>1.6558999999999999</v>
      </c>
      <c r="I18" s="58">
        <v>10.4</v>
      </c>
      <c r="J18" s="63" t="s">
        <v>357</v>
      </c>
      <c r="K18" s="58">
        <v>11.45</v>
      </c>
      <c r="L18" s="58">
        <v>0.19350000000000001</v>
      </c>
      <c r="M18" s="58">
        <v>14.5</v>
      </c>
      <c r="N18" s="58">
        <v>11.48</v>
      </c>
      <c r="O18" s="58">
        <v>2.1800000000000002</v>
      </c>
      <c r="P18" s="63">
        <v>0.73119999999999996</v>
      </c>
      <c r="Q18" s="63">
        <v>6.3700000000000007E-2</v>
      </c>
      <c r="R18" s="63" t="s">
        <v>17</v>
      </c>
      <c r="S18" s="58">
        <v>96.86</v>
      </c>
      <c r="T18" s="58"/>
      <c r="U18" s="61">
        <v>6.4961299249207132</v>
      </c>
      <c r="V18" s="61">
        <v>1.5038700750792868</v>
      </c>
      <c r="W18" s="61">
        <v>0.29677857955927123</v>
      </c>
      <c r="X18" s="61">
        <f t="shared" si="0"/>
        <v>1.8006486546385581</v>
      </c>
      <c r="Y18" s="61">
        <v>0.16481759436787141</v>
      </c>
      <c r="Z18" s="61">
        <v>0.29849440310438702</v>
      </c>
      <c r="AA18" s="61">
        <v>0.18293400117775838</v>
      </c>
      <c r="AB18" s="61">
        <v>0</v>
      </c>
      <c r="AC18" s="61">
        <v>3.1749778876224171</v>
      </c>
      <c r="AD18" s="61">
        <v>1.108204208568639</v>
      </c>
      <c r="AE18" s="61">
        <v>2.4077216988982221E-2</v>
      </c>
      <c r="AF18" s="61">
        <v>1.806920785279805</v>
      </c>
      <c r="AG18" s="61">
        <v>0.62092980745901816</v>
      </c>
      <c r="AH18" s="61">
        <v>0.13702511799857811</v>
      </c>
      <c r="AI18" s="61">
        <v>0.74126614659831025</v>
      </c>
      <c r="AJ18" s="61">
        <v>0.69297295173735118</v>
      </c>
      <c r="AK18" s="61">
        <v>0.10761291769873926</v>
      </c>
      <c r="AL18" s="61">
        <v>0.51331688976027889</v>
      </c>
      <c r="AM18" s="61">
        <v>0.21219499374452305</v>
      </c>
      <c r="AN18" s="61">
        <v>0.30702704826264887</v>
      </c>
      <c r="AO18" s="61">
        <v>0.65034200775885698</v>
      </c>
      <c r="AP18" s="61">
        <v>0.961140985019175</v>
      </c>
      <c r="AQ18" s="51" t="s">
        <v>920</v>
      </c>
      <c r="AR18" s="54"/>
      <c r="AS18" s="54"/>
      <c r="AT18" s="54">
        <v>368.27068142626723</v>
      </c>
      <c r="AU18" s="54">
        <v>72</v>
      </c>
      <c r="AV18" s="61">
        <v>6.5385586895555363</v>
      </c>
      <c r="AW18" s="61">
        <v>0.18412881466969641</v>
      </c>
      <c r="AX18" s="61">
        <v>1.4158863103484858</v>
      </c>
      <c r="AY18" s="61">
        <v>0.62498534282544582</v>
      </c>
      <c r="AZ18" s="61">
        <v>1.8124093950856641</v>
      </c>
      <c r="BA18" s="54"/>
      <c r="BB18" s="54"/>
      <c r="BC18" s="54"/>
      <c r="BD18" s="59"/>
      <c r="BE18" s="56"/>
      <c r="BF18" s="54">
        <v>810.54087353876946</v>
      </c>
      <c r="BG18" s="168">
        <v>40</v>
      </c>
      <c r="BH18" s="59"/>
      <c r="BI18" s="59"/>
      <c r="BJ18" s="54"/>
      <c r="BK18" s="53" t="s">
        <v>921</v>
      </c>
      <c r="BL18" s="54">
        <v>912.38104413320684</v>
      </c>
      <c r="BM18" s="54">
        <v>22</v>
      </c>
      <c r="BN18" s="54">
        <v>251.55724304566681</v>
      </c>
      <c r="BO18" s="54">
        <v>27.671296735023351</v>
      </c>
      <c r="BP18" s="59">
        <v>9.5006296009516973</v>
      </c>
      <c r="BQ18" s="59">
        <v>1.1765981496456099</v>
      </c>
      <c r="BR18" s="59">
        <v>-10.469988266825787</v>
      </c>
      <c r="BS18" s="60">
        <v>0.4</v>
      </c>
      <c r="BT18" s="59">
        <v>5.1630434693725116</v>
      </c>
      <c r="BU18" s="59">
        <v>0.77445652040587676</v>
      </c>
      <c r="BV18" s="57"/>
      <c r="BW18" s="53" t="s">
        <v>921</v>
      </c>
      <c r="BX18" s="104">
        <v>810.54087353876946</v>
      </c>
      <c r="BY18" s="104">
        <v>378</v>
      </c>
      <c r="BZ18" s="59">
        <v>1.1765981496456099</v>
      </c>
      <c r="CA18" s="105">
        <v>-12.344382911468006</v>
      </c>
      <c r="CB18" s="59"/>
      <c r="CC18" s="54" t="s">
        <v>922</v>
      </c>
      <c r="CD18" s="54" t="s">
        <v>923</v>
      </c>
      <c r="CE18" s="54"/>
      <c r="CF18" s="54"/>
      <c r="CG18" s="54"/>
      <c r="CH18" s="54"/>
      <c r="CI18" s="54"/>
      <c r="CJ18" s="54"/>
      <c r="CK18" s="59"/>
      <c r="CL18" s="54"/>
      <c r="CM18" s="54"/>
      <c r="CN18" s="54"/>
      <c r="CO18" s="54"/>
      <c r="CP18" s="54"/>
      <c r="CQ18" s="54"/>
      <c r="CR18" s="59"/>
      <c r="CS18" s="59"/>
      <c r="CT18" s="59">
        <v>72.042151475519958</v>
      </c>
      <c r="CU18" s="59">
        <v>0.23315912573673933</v>
      </c>
      <c r="CV18" s="59">
        <v>16.026522225325852</v>
      </c>
      <c r="CW18" s="59">
        <v>1.6586811043179157</v>
      </c>
      <c r="CX18" s="59">
        <v>0.44379020912649958</v>
      </c>
      <c r="CY18" s="59">
        <v>0.90694619904464169</v>
      </c>
      <c r="CZ18" s="59">
        <v>4.1800713274396308</v>
      </c>
      <c r="DA18" s="59">
        <v>6.5488608058852069</v>
      </c>
      <c r="DB18" s="59">
        <v>102.04018247239645</v>
      </c>
      <c r="DC18" s="54"/>
      <c r="DD18" s="59">
        <v>96.874300000000005</v>
      </c>
      <c r="DE18" s="59">
        <v>1.9234555131672151</v>
      </c>
      <c r="DF18" s="59">
        <v>5.443308583910861</v>
      </c>
      <c r="DG18" s="59">
        <v>6.5520414610759552</v>
      </c>
      <c r="DH18" s="59">
        <v>-1.4373061518066197E-2</v>
      </c>
      <c r="DI18" s="59">
        <v>99.328732496635965</v>
      </c>
      <c r="DJ18" s="54"/>
      <c r="DK18" s="54"/>
      <c r="DL18" s="54"/>
      <c r="DM18" s="54"/>
      <c r="DN18" s="54"/>
      <c r="DO18" s="61" t="s">
        <v>921</v>
      </c>
      <c r="DP18" s="61" t="s">
        <v>921</v>
      </c>
      <c r="DQ18" s="61" t="s">
        <v>921</v>
      </c>
      <c r="DR18" s="61"/>
      <c r="DS18" s="61"/>
      <c r="DT18" s="61"/>
      <c r="DU18" s="61"/>
      <c r="DV18" s="54"/>
      <c r="DW18" s="54"/>
      <c r="DX18" s="54"/>
      <c r="DY18" s="54"/>
      <c r="DZ18" s="61"/>
      <c r="EA18" s="61"/>
      <c r="EB18" s="61"/>
      <c r="EC18" s="61"/>
      <c r="ED18" s="61"/>
      <c r="EE18" s="61"/>
      <c r="EF18" s="54"/>
      <c r="EG18" s="53">
        <v>229.99999999999997</v>
      </c>
      <c r="EH18" s="53">
        <v>90</v>
      </c>
      <c r="EI18" s="53">
        <v>900</v>
      </c>
      <c r="EJ18" s="53">
        <v>16.5</v>
      </c>
      <c r="EK18" s="59">
        <v>69.2</v>
      </c>
      <c r="EL18" s="59">
        <v>1.4</v>
      </c>
      <c r="EM18" s="59">
        <v>16.600000000000001</v>
      </c>
      <c r="EN18" s="59">
        <v>0.6</v>
      </c>
      <c r="EO18" s="59">
        <v>3.7</v>
      </c>
      <c r="EP18" s="59">
        <v>0.6</v>
      </c>
      <c r="EQ18" s="59">
        <v>3.9</v>
      </c>
      <c r="ER18" s="59">
        <v>0.4</v>
      </c>
      <c r="ES18" s="59">
        <v>2.83</v>
      </c>
      <c r="ET18" s="59">
        <v>0.375</v>
      </c>
      <c r="EU18" s="59">
        <v>2.6</v>
      </c>
      <c r="EV18" s="59">
        <v>0.55000000000000004</v>
      </c>
      <c r="EW18" s="59">
        <v>1</v>
      </c>
      <c r="EX18" s="59">
        <v>0.3</v>
      </c>
      <c r="EY18" s="59">
        <v>0.4</v>
      </c>
      <c r="EZ18" s="59">
        <v>7.4999999999999997E-2</v>
      </c>
      <c r="FA18" s="54"/>
      <c r="FB18" s="54"/>
      <c r="FD18" s="51"/>
    </row>
    <row r="19" spans="1:160" ht="14.4" x14ac:dyDescent="0.3">
      <c r="A19" s="51" t="s">
        <v>413</v>
      </c>
      <c r="B19" s="51" t="s">
        <v>969</v>
      </c>
      <c r="C19" s="52" t="s">
        <v>640</v>
      </c>
      <c r="D19" s="51" t="s">
        <v>168</v>
      </c>
      <c r="E19" s="51" t="s">
        <v>113</v>
      </c>
      <c r="F19" s="51" t="s">
        <v>114</v>
      </c>
      <c r="G19" s="58">
        <v>44.59</v>
      </c>
      <c r="H19" s="58">
        <v>1.4663999999999999</v>
      </c>
      <c r="I19" s="58">
        <v>10.61</v>
      </c>
      <c r="J19" s="63" t="s">
        <v>357</v>
      </c>
      <c r="K19" s="58">
        <v>10.52</v>
      </c>
      <c r="L19" s="58">
        <v>0.17380000000000001</v>
      </c>
      <c r="M19" s="58">
        <v>14.77</v>
      </c>
      <c r="N19" s="58">
        <v>11.61</v>
      </c>
      <c r="O19" s="58">
        <v>2.17</v>
      </c>
      <c r="P19" s="63">
        <v>0.69259999999999999</v>
      </c>
      <c r="Q19" s="63">
        <v>6.9699999999999998E-2</v>
      </c>
      <c r="R19" s="63" t="s">
        <v>17</v>
      </c>
      <c r="S19" s="58">
        <v>96.67</v>
      </c>
      <c r="T19" s="58"/>
      <c r="U19" s="61">
        <v>6.5360673860124967</v>
      </c>
      <c r="V19" s="61">
        <v>1.4639326139875033</v>
      </c>
      <c r="W19" s="61">
        <v>0.36903212337418112</v>
      </c>
      <c r="X19" s="61">
        <f t="shared" si="0"/>
        <v>1.8329647373616844</v>
      </c>
      <c r="Y19" s="61">
        <v>0.20133072712863812</v>
      </c>
      <c r="Z19" s="61">
        <v>0.2410047536415334</v>
      </c>
      <c r="AA19" s="61">
        <v>0.16164261358019291</v>
      </c>
      <c r="AB19" s="61">
        <v>0</v>
      </c>
      <c r="AC19" s="61">
        <v>3.2269800658951171</v>
      </c>
      <c r="AD19" s="61">
        <v>1.0485933819028646</v>
      </c>
      <c r="AE19" s="61">
        <v>2.157834706985063E-2</v>
      </c>
      <c r="AF19" s="61">
        <v>1.8233604480676326</v>
      </c>
      <c r="AG19" s="61">
        <v>0.61672113694495612</v>
      </c>
      <c r="AH19" s="61">
        <v>0.12950590580370877</v>
      </c>
      <c r="AI19" s="61">
        <v>0.75474789646218943</v>
      </c>
      <c r="AJ19" s="61">
        <v>0.71447452517629839</v>
      </c>
      <c r="AK19" s="61">
        <v>0.10780826646862729</v>
      </c>
      <c r="AL19" s="61">
        <v>0.50891287047632883</v>
      </c>
      <c r="AM19" s="61">
        <v>0.18688360893123837</v>
      </c>
      <c r="AN19" s="61">
        <v>0.28552547482370166</v>
      </c>
      <c r="AO19" s="61">
        <v>0.63841877628003763</v>
      </c>
      <c r="AP19" s="61">
        <v>0.9333221041761004</v>
      </c>
      <c r="AQ19" s="51" t="s">
        <v>920</v>
      </c>
      <c r="AR19" s="54"/>
      <c r="AS19" s="54"/>
      <c r="AT19" s="54">
        <v>427.21439722435593</v>
      </c>
      <c r="AU19" s="54">
        <v>86</v>
      </c>
      <c r="AV19" s="61">
        <v>6.570491728191989</v>
      </c>
      <c r="AW19" s="61">
        <v>0.1624939574100592</v>
      </c>
      <c r="AX19" s="61">
        <v>1.2963902270070746</v>
      </c>
      <c r="AY19" s="61">
        <v>0.61996930104634718</v>
      </c>
      <c r="AZ19" s="61">
        <v>1.8426186472122645</v>
      </c>
      <c r="BA19" s="54"/>
      <c r="BB19" s="54"/>
      <c r="BC19" s="54"/>
      <c r="BD19" s="59"/>
      <c r="BE19" s="56"/>
      <c r="BF19" s="54">
        <v>787.3417971482728</v>
      </c>
      <c r="BG19" s="168">
        <v>40</v>
      </c>
      <c r="BH19" s="59"/>
      <c r="BI19" s="59"/>
      <c r="BJ19" s="54"/>
      <c r="BK19" s="53" t="s">
        <v>921</v>
      </c>
      <c r="BL19" s="54">
        <v>913.9598361407468</v>
      </c>
      <c r="BM19" s="54">
        <v>22</v>
      </c>
      <c r="BN19" s="54">
        <v>264.32150958459692</v>
      </c>
      <c r="BO19" s="54">
        <v>29.075366054305661</v>
      </c>
      <c r="BP19" s="59">
        <v>9.9827010652672037</v>
      </c>
      <c r="BQ19" s="59">
        <v>1.236803801617576</v>
      </c>
      <c r="BR19" s="59">
        <v>-10.377580920241272</v>
      </c>
      <c r="BS19" s="60">
        <v>0.4</v>
      </c>
      <c r="BT19" s="59">
        <v>5.5875349047186456</v>
      </c>
      <c r="BU19" s="59">
        <v>0.83813023570779677</v>
      </c>
      <c r="BV19" s="57"/>
      <c r="BW19" s="53" t="s">
        <v>921</v>
      </c>
      <c r="BX19" s="104">
        <v>787.3417971482728</v>
      </c>
      <c r="BY19" s="104">
        <v>378</v>
      </c>
      <c r="BZ19" s="59">
        <v>1.236803801617576</v>
      </c>
      <c r="CA19" s="105">
        <v>-12.774631460195458</v>
      </c>
      <c r="CB19" s="59"/>
      <c r="CC19" s="54" t="s">
        <v>922</v>
      </c>
      <c r="CD19" s="54" t="s">
        <v>923</v>
      </c>
      <c r="CE19" s="54"/>
      <c r="CF19" s="54"/>
      <c r="CG19" s="54"/>
      <c r="CH19" s="54"/>
      <c r="CI19" s="54"/>
      <c r="CJ19" s="54"/>
      <c r="CK19" s="59"/>
      <c r="CL19" s="54"/>
      <c r="CM19" s="54"/>
      <c r="CN19" s="54"/>
      <c r="CO19" s="54"/>
      <c r="CP19" s="54"/>
      <c r="CQ19" s="54"/>
      <c r="CR19" s="59"/>
      <c r="CS19" s="59"/>
      <c r="CT19" s="59">
        <v>72.158421097556428</v>
      </c>
      <c r="CU19" s="59">
        <v>0.23581906318823387</v>
      </c>
      <c r="CV19" s="59">
        <v>16.01922334605425</v>
      </c>
      <c r="CW19" s="59">
        <v>1.5754713348509575</v>
      </c>
      <c r="CX19" s="59">
        <v>0.50889114940649205</v>
      </c>
      <c r="CY19" s="59">
        <v>1.3321390291162771</v>
      </c>
      <c r="CZ19" s="59">
        <v>3.9674138526505605</v>
      </c>
      <c r="DA19" s="59">
        <v>6.9946510503740225</v>
      </c>
      <c r="DB19" s="59">
        <v>102.79202992319722</v>
      </c>
      <c r="DC19" s="54"/>
      <c r="DD19" s="59">
        <v>96.672499999999999</v>
      </c>
      <c r="DE19" s="59">
        <v>1.9238248944329599</v>
      </c>
      <c r="DF19" s="59">
        <v>4.4006167828563019</v>
      </c>
      <c r="DG19" s="59">
        <v>6.5602688519566659</v>
      </c>
      <c r="DH19" s="59">
        <v>-1.5726882069218427E-2</v>
      </c>
      <c r="DI19" s="59">
        <v>99.021483647176709</v>
      </c>
      <c r="DJ19" s="54"/>
      <c r="DK19" s="54"/>
      <c r="DL19" s="54"/>
      <c r="DM19" s="54"/>
      <c r="DN19" s="54"/>
      <c r="DO19" s="61" t="s">
        <v>921</v>
      </c>
      <c r="DP19" s="61" t="s">
        <v>921</v>
      </c>
      <c r="DQ19" s="61" t="s">
        <v>921</v>
      </c>
      <c r="DR19" s="61"/>
      <c r="DS19" s="61"/>
      <c r="DT19" s="61"/>
      <c r="DU19" s="61"/>
      <c r="DV19" s="54"/>
      <c r="DW19" s="54"/>
      <c r="DX19" s="54"/>
      <c r="DY19" s="54"/>
      <c r="DZ19" s="61"/>
      <c r="EA19" s="61"/>
      <c r="EB19" s="61"/>
      <c r="EC19" s="61"/>
      <c r="ED19" s="61"/>
      <c r="EE19" s="61"/>
      <c r="EF19" s="54"/>
      <c r="EG19" s="53">
        <v>220.00000000000003</v>
      </c>
      <c r="EH19" s="53">
        <v>60</v>
      </c>
      <c r="EI19" s="53">
        <v>900</v>
      </c>
      <c r="EJ19" s="53">
        <v>14.5</v>
      </c>
      <c r="EK19" s="59">
        <v>68.900000000000006</v>
      </c>
      <c r="EL19" s="59">
        <v>1.3</v>
      </c>
      <c r="EM19" s="59">
        <v>16.7</v>
      </c>
      <c r="EN19" s="59">
        <v>0.55000000000000004</v>
      </c>
      <c r="EO19" s="59">
        <v>3.8</v>
      </c>
      <c r="EP19" s="59">
        <v>0.5</v>
      </c>
      <c r="EQ19" s="59">
        <v>4</v>
      </c>
      <c r="ER19" s="59">
        <v>0.3</v>
      </c>
      <c r="ES19" s="59">
        <v>2.82</v>
      </c>
      <c r="ET19" s="59">
        <v>0.33500000000000002</v>
      </c>
      <c r="EU19" s="59">
        <v>2.5</v>
      </c>
      <c r="EV19" s="59">
        <v>0.55000000000000004</v>
      </c>
      <c r="EW19" s="59">
        <v>1</v>
      </c>
      <c r="EX19" s="59">
        <v>0.25</v>
      </c>
      <c r="EY19" s="59">
        <v>0.4</v>
      </c>
      <c r="EZ19" s="59">
        <v>0.06</v>
      </c>
      <c r="FA19" s="54"/>
      <c r="FB19" s="54"/>
      <c r="FD19" s="51"/>
    </row>
    <row r="20" spans="1:160" x14ac:dyDescent="0.25">
      <c r="A20" s="51" t="s">
        <v>394</v>
      </c>
      <c r="B20" s="51" t="s">
        <v>969</v>
      </c>
      <c r="D20" s="51" t="s">
        <v>168</v>
      </c>
      <c r="E20" s="51" t="s">
        <v>113</v>
      </c>
      <c r="F20" s="51" t="s">
        <v>114</v>
      </c>
      <c r="G20" s="58">
        <v>43.9</v>
      </c>
      <c r="H20" s="58">
        <v>1.4654</v>
      </c>
      <c r="I20" s="58">
        <v>10.81</v>
      </c>
      <c r="J20" s="63" t="s">
        <v>357</v>
      </c>
      <c r="K20" s="58">
        <v>10.59</v>
      </c>
      <c r="L20" s="58">
        <v>0.14549999999999999</v>
      </c>
      <c r="M20" s="58">
        <v>14.7</v>
      </c>
      <c r="N20" s="58">
        <v>11.73</v>
      </c>
      <c r="O20" s="58">
        <v>2.0499999999999998</v>
      </c>
      <c r="P20" s="63">
        <v>0.7419</v>
      </c>
      <c r="Q20" s="63">
        <v>8.1699999999999995E-2</v>
      </c>
      <c r="R20" s="63" t="s">
        <v>17</v>
      </c>
      <c r="S20" s="58">
        <v>96.22</v>
      </c>
      <c r="T20" s="58"/>
      <c r="U20" s="61">
        <v>6.4729114492979711</v>
      </c>
      <c r="V20" s="61">
        <v>1.5270885507020289</v>
      </c>
      <c r="W20" s="61">
        <v>0.3514517520803937</v>
      </c>
      <c r="X20" s="61">
        <f t="shared" si="0"/>
        <v>1.8785403027824226</v>
      </c>
      <c r="Y20" s="61">
        <v>0.18708768268630527</v>
      </c>
      <c r="Z20" s="61">
        <v>0.28171152735908489</v>
      </c>
      <c r="AA20" s="61">
        <v>0.16248590587947978</v>
      </c>
      <c r="AB20" s="61">
        <v>0</v>
      </c>
      <c r="AC20" s="61">
        <v>3.2306448573352169</v>
      </c>
      <c r="AD20" s="61">
        <v>1.0241307160538451</v>
      </c>
      <c r="AE20" s="61">
        <v>1.8171362498358479E-2</v>
      </c>
      <c r="AF20" s="61">
        <v>1.8530810683247469</v>
      </c>
      <c r="AG20" s="61">
        <v>0.58605592010167329</v>
      </c>
      <c r="AH20" s="61">
        <v>0.13954316033967992</v>
      </c>
      <c r="AI20" s="61">
        <v>0.75929853446110374</v>
      </c>
      <c r="AJ20" s="61">
        <v>0.71214681880224606</v>
      </c>
      <c r="AK20" s="61">
        <v>7.832281046887446E-2</v>
      </c>
      <c r="AL20" s="61">
        <v>0.50773310963279883</v>
      </c>
      <c r="AM20" s="61">
        <v>0.21573166956431722</v>
      </c>
      <c r="AN20" s="61">
        <v>0.28785318119775399</v>
      </c>
      <c r="AO20" s="61">
        <v>0.64727626997247878</v>
      </c>
      <c r="AP20" s="61">
        <v>0.95813509119843809</v>
      </c>
      <c r="AQ20" s="51" t="s">
        <v>920</v>
      </c>
      <c r="AR20" s="54"/>
      <c r="AS20" s="54"/>
      <c r="AT20" s="54"/>
      <c r="AU20" s="54"/>
      <c r="AV20" s="61">
        <v>6.5127968831530261</v>
      </c>
      <c r="AW20" s="61">
        <v>0.16348712780289071</v>
      </c>
      <c r="AX20" s="61">
        <v>1.3138887128931254</v>
      </c>
      <c r="AY20" s="61">
        <v>0.5896671381477836</v>
      </c>
      <c r="AZ20" s="61">
        <v>1.8901156805050405</v>
      </c>
      <c r="BA20" s="54"/>
      <c r="BB20" s="54"/>
      <c r="BC20" s="54"/>
      <c r="BD20" s="59"/>
      <c r="BE20" s="56"/>
      <c r="BF20" s="54"/>
      <c r="BG20" s="54"/>
      <c r="BH20" s="59"/>
      <c r="BI20" s="59"/>
      <c r="BJ20" s="54"/>
      <c r="BK20" s="53" t="s">
        <v>921</v>
      </c>
      <c r="BL20" s="54"/>
      <c r="BM20" s="54"/>
      <c r="BN20" s="54"/>
      <c r="BO20" s="54"/>
      <c r="BP20" s="59"/>
      <c r="BQ20" s="59"/>
      <c r="BR20" s="59"/>
      <c r="BS20" s="60"/>
      <c r="BT20" s="59"/>
      <c r="BU20" s="59"/>
      <c r="BV20" s="57"/>
      <c r="BW20" s="53" t="s">
        <v>921</v>
      </c>
      <c r="BX20" s="104"/>
      <c r="BZ20" s="59"/>
      <c r="CB20" s="59"/>
      <c r="CC20" s="54" t="s">
        <v>922</v>
      </c>
      <c r="CD20" s="54" t="s">
        <v>923</v>
      </c>
      <c r="CE20" s="54"/>
      <c r="CF20" s="54"/>
      <c r="CG20" s="54"/>
      <c r="CH20" s="54"/>
      <c r="CI20" s="54"/>
      <c r="CJ20" s="54"/>
      <c r="CK20" s="59"/>
      <c r="CL20" s="54"/>
      <c r="CM20" s="54"/>
      <c r="CN20" s="54"/>
      <c r="CO20" s="54"/>
      <c r="CP20" s="54"/>
      <c r="CQ20" s="54"/>
      <c r="CR20" s="59"/>
      <c r="CS20" s="59"/>
      <c r="CT20" s="59">
        <v>71.188984639478335</v>
      </c>
      <c r="CU20" s="59">
        <v>0.28429979205272499</v>
      </c>
      <c r="CV20" s="59">
        <v>16.2559002638897</v>
      </c>
      <c r="CW20" s="59">
        <v>1.7249462848071679</v>
      </c>
      <c r="CX20" s="59">
        <v>0.66155217338139549</v>
      </c>
      <c r="CY20" s="59">
        <v>2.0984109987397641</v>
      </c>
      <c r="CZ20" s="59">
        <v>3.8951571539404952</v>
      </c>
      <c r="DA20" s="59">
        <v>7.3230370499340287</v>
      </c>
      <c r="DB20" s="59">
        <v>103.43228835622362</v>
      </c>
      <c r="DC20" s="54"/>
      <c r="DD20" s="59">
        <v>96.214500000000001</v>
      </c>
      <c r="DE20" s="59">
        <v>1.9095254026911019</v>
      </c>
      <c r="DF20" s="59">
        <v>4.7341695640752013</v>
      </c>
      <c r="DG20" s="59">
        <v>6.3301338021485645</v>
      </c>
      <c r="DH20" s="59">
        <v>-1.8434523171522891E-2</v>
      </c>
      <c r="DI20" s="59">
        <v>98.579894245743347</v>
      </c>
      <c r="DJ20" s="54"/>
      <c r="DK20" s="54"/>
      <c r="DL20" s="54"/>
      <c r="DM20" s="54"/>
      <c r="DN20" s="54"/>
      <c r="DO20" s="61" t="s">
        <v>921</v>
      </c>
      <c r="DP20" s="61" t="s">
        <v>921</v>
      </c>
      <c r="DQ20" s="61" t="s">
        <v>921</v>
      </c>
      <c r="DR20" s="61"/>
      <c r="DS20" s="61"/>
      <c r="DT20" s="61"/>
      <c r="DU20" s="61"/>
      <c r="DV20" s="54"/>
      <c r="DW20" s="54"/>
      <c r="DX20" s="54"/>
      <c r="DY20" s="54"/>
      <c r="DZ20" s="61"/>
      <c r="EA20" s="61"/>
      <c r="EB20" s="61"/>
      <c r="EC20" s="61"/>
      <c r="ED20" s="61"/>
      <c r="EE20" s="61"/>
      <c r="EF20" s="54"/>
      <c r="EG20" s="53"/>
      <c r="EK20" s="59">
        <v>68.3</v>
      </c>
      <c r="EL20" s="59">
        <v>1.8</v>
      </c>
      <c r="EM20" s="59">
        <v>16.899999999999999</v>
      </c>
      <c r="EN20" s="59">
        <v>0.6</v>
      </c>
      <c r="EO20" s="59">
        <v>4</v>
      </c>
      <c r="EP20" s="59">
        <v>0.65</v>
      </c>
      <c r="EQ20" s="59">
        <v>3.9</v>
      </c>
      <c r="ER20" s="59">
        <v>0.3</v>
      </c>
      <c r="ES20" s="59">
        <v>2.84</v>
      </c>
      <c r="ET20" s="59">
        <v>0.29499999999999998</v>
      </c>
      <c r="EU20" s="59">
        <v>2.6</v>
      </c>
      <c r="EV20" s="59">
        <v>0.7</v>
      </c>
      <c r="EW20" s="59">
        <v>1.1000000000000001</v>
      </c>
      <c r="EX20" s="59">
        <v>0.35</v>
      </c>
      <c r="EY20" s="59">
        <v>0.44</v>
      </c>
      <c r="EZ20" s="59">
        <v>0.105</v>
      </c>
      <c r="FA20" s="54"/>
      <c r="FB20" s="54"/>
      <c r="FD20" s="51"/>
    </row>
    <row r="21" spans="1:160" ht="14.4" x14ac:dyDescent="0.3">
      <c r="A21" s="51" t="s">
        <v>396</v>
      </c>
      <c r="B21" s="51" t="s">
        <v>969</v>
      </c>
      <c r="C21" s="52" t="s">
        <v>640</v>
      </c>
      <c r="D21" s="51" t="s">
        <v>168</v>
      </c>
      <c r="E21" s="51" t="s">
        <v>113</v>
      </c>
      <c r="F21" s="51" t="s">
        <v>114</v>
      </c>
      <c r="G21" s="58">
        <v>44.68</v>
      </c>
      <c r="H21" s="58">
        <v>1.2770999999999999</v>
      </c>
      <c r="I21" s="58">
        <v>10.83</v>
      </c>
      <c r="J21" s="63" t="s">
        <v>357</v>
      </c>
      <c r="K21" s="58">
        <v>11.3</v>
      </c>
      <c r="L21" s="58">
        <v>0.20180000000000001</v>
      </c>
      <c r="M21" s="58">
        <v>14.92</v>
      </c>
      <c r="N21" s="58">
        <v>11.64</v>
      </c>
      <c r="O21" s="58">
        <v>2.09</v>
      </c>
      <c r="P21" s="63">
        <v>0.66120000000000001</v>
      </c>
      <c r="Q21" s="63">
        <v>5.8500000000000003E-2</v>
      </c>
      <c r="R21" s="63" t="s">
        <v>17</v>
      </c>
      <c r="S21" s="58">
        <v>97.67</v>
      </c>
      <c r="T21" s="58"/>
      <c r="U21" s="61">
        <v>6.4792292972677021</v>
      </c>
      <c r="V21" s="61">
        <v>1.5207707027322979</v>
      </c>
      <c r="W21" s="61">
        <v>0.33019477726218605</v>
      </c>
      <c r="X21" s="61">
        <f t="shared" si="0"/>
        <v>1.8509654799944839</v>
      </c>
      <c r="Y21" s="61">
        <v>0.17839056472472412</v>
      </c>
      <c r="Z21" s="61">
        <v>0.40593695643823136</v>
      </c>
      <c r="AA21" s="61">
        <v>0.1392706021733229</v>
      </c>
      <c r="AB21" s="61">
        <v>0</v>
      </c>
      <c r="AC21" s="61">
        <v>3.2248962482227044</v>
      </c>
      <c r="AD21" s="61">
        <v>0.96446584195947782</v>
      </c>
      <c r="AE21" s="61">
        <v>2.4786813577034775E-2</v>
      </c>
      <c r="AF21" s="61">
        <v>1.8085246273232596</v>
      </c>
      <c r="AG21" s="61">
        <v>0.58763346738749622</v>
      </c>
      <c r="AH21" s="61">
        <v>0.12231256338531067</v>
      </c>
      <c r="AI21" s="61">
        <v>0.76978217179658093</v>
      </c>
      <c r="AJ21" s="61">
        <v>0.70178158494264598</v>
      </c>
      <c r="AK21" s="61">
        <v>0.10192413304378323</v>
      </c>
      <c r="AL21" s="61">
        <v>0.485709334343713</v>
      </c>
      <c r="AM21" s="61">
        <v>0.29621725591399661</v>
      </c>
      <c r="AN21" s="61">
        <v>0.29821841505735391</v>
      </c>
      <c r="AO21" s="61">
        <v>0.60802189772902371</v>
      </c>
      <c r="AP21" s="61">
        <v>1.0146729380470632</v>
      </c>
      <c r="AQ21" s="51" t="s">
        <v>924</v>
      </c>
      <c r="AR21" s="54"/>
      <c r="AS21" s="54"/>
      <c r="AT21" s="54">
        <v>416.67953698644124</v>
      </c>
      <c r="AU21" s="54">
        <v>86</v>
      </c>
      <c r="AV21" s="61">
        <v>6.5369157249608287</v>
      </c>
      <c r="AW21" s="61">
        <v>0.14051056809418289</v>
      </c>
      <c r="AX21" s="61">
        <v>1.3826038856433118</v>
      </c>
      <c r="AY21" s="61">
        <v>0.59286533586617551</v>
      </c>
      <c r="AZ21" s="61">
        <v>1.8674451539534225</v>
      </c>
      <c r="BA21" s="54"/>
      <c r="BB21" s="54"/>
      <c r="BC21" s="54"/>
      <c r="BD21" s="59"/>
      <c r="BE21" s="56"/>
      <c r="BF21" s="54">
        <v>799.52773343681713</v>
      </c>
      <c r="BG21" s="168">
        <v>40</v>
      </c>
      <c r="BH21" s="59"/>
      <c r="BI21" s="59"/>
      <c r="BJ21" s="54"/>
      <c r="BK21" s="53" t="s">
        <v>921</v>
      </c>
      <c r="BL21" s="54">
        <v>915.28535860216812</v>
      </c>
      <c r="BM21" s="54">
        <v>22</v>
      </c>
      <c r="BN21" s="54">
        <v>270.08132978047973</v>
      </c>
      <c r="BO21" s="54">
        <v>29.708946275852771</v>
      </c>
      <c r="BP21" s="59">
        <v>10.200233733325701</v>
      </c>
      <c r="BQ21" s="59">
        <v>1.3739498230569067</v>
      </c>
      <c r="BR21" s="59">
        <v>-10.215384361942149</v>
      </c>
      <c r="BS21" s="60">
        <v>0.4</v>
      </c>
      <c r="BT21" s="59">
        <v>5.6996287893174076</v>
      </c>
      <c r="BU21" s="59">
        <v>0.85494431839761109</v>
      </c>
      <c r="BV21" s="57"/>
      <c r="BW21" s="53" t="s">
        <v>921</v>
      </c>
      <c r="BX21" s="104">
        <v>799.52773343681713</v>
      </c>
      <c r="BY21" s="104">
        <v>378</v>
      </c>
      <c r="BZ21" s="59">
        <v>1.3739498230569067</v>
      </c>
      <c r="CA21" s="105">
        <v>-12.377186362145778</v>
      </c>
      <c r="CB21" s="59"/>
      <c r="CC21" s="54" t="s">
        <v>922</v>
      </c>
      <c r="CD21" s="54" t="s">
        <v>923</v>
      </c>
      <c r="CE21" s="54"/>
      <c r="CF21" s="54"/>
      <c r="CG21" s="54"/>
      <c r="CH21" s="54"/>
      <c r="CI21" s="54"/>
      <c r="CJ21" s="54"/>
      <c r="CK21" s="59"/>
      <c r="CL21" s="54"/>
      <c r="CM21" s="54"/>
      <c r="CN21" s="54"/>
      <c r="CO21" s="54"/>
      <c r="CP21" s="54"/>
      <c r="CQ21" s="54"/>
      <c r="CR21" s="59"/>
      <c r="CS21" s="59"/>
      <c r="CT21" s="59">
        <v>71.912257343999713</v>
      </c>
      <c r="CU21" s="59">
        <v>0.23964729777968963</v>
      </c>
      <c r="CV21" s="59">
        <v>16.151704317476462</v>
      </c>
      <c r="CW21" s="59">
        <v>1.6838021163459744</v>
      </c>
      <c r="CX21" s="59">
        <v>0.52446339703829059</v>
      </c>
      <c r="CY21" s="59">
        <v>1.5832527912605237</v>
      </c>
      <c r="CZ21" s="59">
        <v>3.6444527722157805</v>
      </c>
      <c r="DA21" s="59">
        <v>7.2903799989167481</v>
      </c>
      <c r="DB21" s="59">
        <v>103.02996003503317</v>
      </c>
      <c r="DC21" s="54"/>
      <c r="DD21" s="59">
        <v>97.658599999999993</v>
      </c>
      <c r="DE21" s="59">
        <v>1.9505939001614083</v>
      </c>
      <c r="DF21" s="59">
        <v>6.6314600114688753</v>
      </c>
      <c r="DG21" s="59">
        <v>5.3329276417081397</v>
      </c>
      <c r="DH21" s="59">
        <v>-1.3199750373734262E-2</v>
      </c>
      <c r="DI21" s="59">
        <v>100.26038180296469</v>
      </c>
      <c r="DJ21" s="54"/>
      <c r="DK21" s="54"/>
      <c r="DL21" s="54"/>
      <c r="DM21" s="54"/>
      <c r="DN21" s="54"/>
      <c r="DO21" s="61" t="s">
        <v>921</v>
      </c>
      <c r="DP21" s="61" t="s">
        <v>921</v>
      </c>
      <c r="DQ21" s="61" t="s">
        <v>921</v>
      </c>
      <c r="DR21" s="61"/>
      <c r="DS21" s="61"/>
      <c r="DT21" s="61"/>
      <c r="DU21" s="61"/>
      <c r="DV21" s="54"/>
      <c r="DW21" s="54"/>
      <c r="DX21" s="54"/>
      <c r="DY21" s="54"/>
      <c r="DZ21" s="61"/>
      <c r="EA21" s="61"/>
      <c r="EB21" s="61"/>
      <c r="EC21" s="61"/>
      <c r="ED21" s="61"/>
      <c r="EE21" s="61"/>
      <c r="EF21" s="54"/>
      <c r="EG21" s="53">
        <v>229.99999999999997</v>
      </c>
      <c r="EH21" s="53">
        <v>120</v>
      </c>
      <c r="EI21" s="53">
        <v>900</v>
      </c>
      <c r="EJ21" s="53">
        <v>13.5</v>
      </c>
      <c r="EK21" s="59">
        <v>69.2</v>
      </c>
      <c r="EL21" s="59">
        <v>1.45</v>
      </c>
      <c r="EM21" s="59">
        <v>16.7</v>
      </c>
      <c r="EN21" s="59">
        <v>0.5</v>
      </c>
      <c r="EO21" s="59">
        <v>4</v>
      </c>
      <c r="EP21" s="59">
        <v>0.5</v>
      </c>
      <c r="EQ21" s="59">
        <v>4</v>
      </c>
      <c r="ER21" s="59">
        <v>0.25</v>
      </c>
      <c r="ES21" s="59">
        <v>2.87</v>
      </c>
      <c r="ET21" s="59">
        <v>0.315</v>
      </c>
      <c r="EU21" s="59">
        <v>2.2999999999999998</v>
      </c>
      <c r="EV21" s="59">
        <v>0.7</v>
      </c>
      <c r="EW21" s="59">
        <v>1</v>
      </c>
      <c r="EX21" s="59">
        <v>0.3</v>
      </c>
      <c r="EY21" s="59">
        <v>0.36</v>
      </c>
      <c r="EZ21" s="59">
        <v>0.105</v>
      </c>
      <c r="FA21" s="54"/>
      <c r="FB21" s="54"/>
      <c r="FD21" s="51"/>
    </row>
    <row r="22" spans="1:160" x14ac:dyDescent="0.25">
      <c r="A22" s="51" t="s">
        <v>397</v>
      </c>
      <c r="B22" s="51" t="s">
        <v>969</v>
      </c>
      <c r="D22" s="51" t="s">
        <v>168</v>
      </c>
      <c r="E22" s="51" t="s">
        <v>113</v>
      </c>
      <c r="F22" s="51" t="s">
        <v>114</v>
      </c>
      <c r="G22" s="58">
        <v>44.44</v>
      </c>
      <c r="H22" s="58">
        <v>1.3528</v>
      </c>
      <c r="I22" s="58">
        <v>9.7899999999999991</v>
      </c>
      <c r="J22" s="63">
        <v>0.1002</v>
      </c>
      <c r="K22" s="58">
        <v>13.03</v>
      </c>
      <c r="L22" s="58">
        <v>0.2427</v>
      </c>
      <c r="M22" s="58">
        <v>13.76</v>
      </c>
      <c r="N22" s="58">
        <v>11.61</v>
      </c>
      <c r="O22" s="58">
        <v>1.91</v>
      </c>
      <c r="P22" s="63">
        <v>0.79449999999999998</v>
      </c>
      <c r="Q22" s="63">
        <v>6.9599999999999995E-2</v>
      </c>
      <c r="R22" s="63" t="s">
        <v>17</v>
      </c>
      <c r="S22" s="58">
        <v>97.099799999999988</v>
      </c>
      <c r="T22" s="58"/>
      <c r="U22" s="61">
        <v>6.5529632558243209</v>
      </c>
      <c r="V22" s="61">
        <v>1.4470367441756791</v>
      </c>
      <c r="W22" s="61">
        <v>0.25436177996813081</v>
      </c>
      <c r="X22" s="61">
        <f t="shared" si="0"/>
        <v>1.7013985241438099</v>
      </c>
      <c r="Y22" s="61">
        <v>0.14950158728751253</v>
      </c>
      <c r="Z22" s="61">
        <v>0.36207565661900154</v>
      </c>
      <c r="AA22" s="61">
        <v>0.15001049367443933</v>
      </c>
      <c r="AB22" s="61">
        <v>1.1681817929149598E-2</v>
      </c>
      <c r="AC22" s="61">
        <v>3.0242581172972169</v>
      </c>
      <c r="AD22" s="61">
        <v>1.2447461100906725</v>
      </c>
      <c r="AE22" s="61">
        <v>3.0312573715005637E-2</v>
      </c>
      <c r="AF22" s="61">
        <v>1.8342442390162463</v>
      </c>
      <c r="AG22" s="61">
        <v>0.54606846922214447</v>
      </c>
      <c r="AH22" s="61">
        <v>0.14944645646863958</v>
      </c>
      <c r="AI22" s="61">
        <v>0.70842237585407464</v>
      </c>
      <c r="AJ22" s="61">
        <v>0.65303518683434492</v>
      </c>
      <c r="AK22" s="61">
        <v>8.8309211690137612E-2</v>
      </c>
      <c r="AL22" s="61">
        <v>0.45775925753200686</v>
      </c>
      <c r="AM22" s="61">
        <v>0.22533653957179844</v>
      </c>
      <c r="AN22" s="61">
        <v>0.34696481316565503</v>
      </c>
      <c r="AO22" s="61">
        <v>0.60720571400064638</v>
      </c>
      <c r="AP22" s="61">
        <v>0.92814024186516053</v>
      </c>
      <c r="AQ22" s="51" t="s">
        <v>924</v>
      </c>
      <c r="AR22" s="54"/>
      <c r="AS22" s="54"/>
      <c r="AT22" s="54"/>
      <c r="AU22" s="54"/>
      <c r="AV22" s="61">
        <v>6.6049522213127769</v>
      </c>
      <c r="AW22" s="61">
        <v>0.15120062553907551</v>
      </c>
      <c r="AX22" s="61">
        <v>1.6195697401248035</v>
      </c>
      <c r="AY22" s="61">
        <v>0.55040078937905834</v>
      </c>
      <c r="AZ22" s="61">
        <v>1.7148968371513189</v>
      </c>
      <c r="BA22" s="54"/>
      <c r="BB22" s="54"/>
      <c r="BC22" s="54"/>
      <c r="BD22" s="59"/>
      <c r="BE22" s="56"/>
      <c r="BF22" s="54"/>
      <c r="BG22" s="54"/>
      <c r="BH22" s="59"/>
      <c r="BI22" s="59"/>
      <c r="BJ22" s="54"/>
      <c r="BK22" s="53" t="s">
        <v>921</v>
      </c>
      <c r="BL22" s="54"/>
      <c r="BM22" s="54"/>
      <c r="BN22" s="54"/>
      <c r="BO22" s="54"/>
      <c r="BP22" s="59"/>
      <c r="BQ22" s="59"/>
      <c r="BR22" s="59"/>
      <c r="BS22" s="60"/>
      <c r="BT22" s="59"/>
      <c r="BU22" s="59"/>
      <c r="BV22" s="57"/>
      <c r="BW22" s="53" t="s">
        <v>921</v>
      </c>
      <c r="BX22" s="104"/>
      <c r="BZ22" s="59"/>
      <c r="CB22" s="59"/>
      <c r="CC22" s="54" t="s">
        <v>922</v>
      </c>
      <c r="CD22" s="54" t="s">
        <v>923</v>
      </c>
      <c r="CE22" s="54"/>
      <c r="CF22" s="54"/>
      <c r="CG22" s="54"/>
      <c r="CH22" s="54"/>
      <c r="CI22" s="54"/>
      <c r="CJ22" s="54"/>
      <c r="CK22" s="59"/>
      <c r="CL22" s="54"/>
      <c r="CM22" s="54"/>
      <c r="CN22" s="54"/>
      <c r="CO22" s="54"/>
      <c r="CP22" s="54"/>
      <c r="CQ22" s="54"/>
      <c r="CR22" s="59"/>
      <c r="CS22" s="59"/>
      <c r="CT22" s="59">
        <v>74.696032557499763</v>
      </c>
      <c r="CU22" s="59">
        <v>0.18833581777776759</v>
      </c>
      <c r="CV22" s="59">
        <v>15.187704779517627</v>
      </c>
      <c r="CW22" s="59">
        <v>1.2644670103228268</v>
      </c>
      <c r="CX22" s="59">
        <v>0.18183789894444763</v>
      </c>
      <c r="CY22" s="59">
        <v>0.31613667145865421</v>
      </c>
      <c r="CZ22" s="59">
        <v>4.9288615202264916</v>
      </c>
      <c r="DA22" s="59">
        <v>6.756378255385723</v>
      </c>
      <c r="DB22" s="59">
        <v>103.51975451113331</v>
      </c>
      <c r="DC22" s="54"/>
      <c r="DD22" s="59">
        <v>97.099799999999988</v>
      </c>
      <c r="DE22" s="59">
        <v>1.9136007191907516</v>
      </c>
      <c r="DF22" s="59">
        <v>5.7398178160605884</v>
      </c>
      <c r="DG22" s="59">
        <v>7.8652386695218999</v>
      </c>
      <c r="DH22" s="59">
        <v>-1.570431839336589E-2</v>
      </c>
      <c r="DI22" s="59">
        <v>99.572752886379874</v>
      </c>
      <c r="DJ22" s="54"/>
      <c r="DK22" s="54"/>
      <c r="DL22" s="54"/>
      <c r="DM22" s="54"/>
      <c r="DN22" s="54"/>
      <c r="DO22" s="61" t="s">
        <v>921</v>
      </c>
      <c r="DP22" s="61" t="s">
        <v>921</v>
      </c>
      <c r="DQ22" s="61" t="s">
        <v>921</v>
      </c>
      <c r="DR22" s="61"/>
      <c r="DS22" s="61"/>
      <c r="DT22" s="61"/>
      <c r="DU22" s="61"/>
      <c r="DV22" s="54"/>
      <c r="DW22" s="54"/>
      <c r="DX22" s="54"/>
      <c r="DY22" s="54"/>
      <c r="DZ22" s="61"/>
      <c r="EA22" s="61"/>
      <c r="EB22" s="61"/>
      <c r="EC22" s="61"/>
      <c r="ED22" s="61"/>
      <c r="EE22" s="61"/>
      <c r="EF22" s="54"/>
      <c r="EG22" s="53"/>
      <c r="EK22" s="59">
        <v>70.5</v>
      </c>
      <c r="EL22" s="59">
        <v>1.35</v>
      </c>
      <c r="EM22" s="59">
        <v>16</v>
      </c>
      <c r="EN22" s="59">
        <v>0.5</v>
      </c>
      <c r="EO22" s="59">
        <v>3.1</v>
      </c>
      <c r="EP22" s="59">
        <v>0.65</v>
      </c>
      <c r="EQ22" s="59">
        <v>3.7</v>
      </c>
      <c r="ER22" s="59">
        <v>0.4</v>
      </c>
      <c r="ES22" s="59">
        <v>3.06</v>
      </c>
      <c r="ET22" s="59">
        <v>0.41</v>
      </c>
      <c r="EU22" s="59">
        <v>2.2000000000000002</v>
      </c>
      <c r="EV22" s="59">
        <v>0.45</v>
      </c>
      <c r="EW22" s="59">
        <v>0.7</v>
      </c>
      <c r="EX22" s="59">
        <v>0.15</v>
      </c>
      <c r="EY22" s="59">
        <v>0.34</v>
      </c>
      <c r="EZ22" s="59">
        <v>0.04</v>
      </c>
      <c r="FA22" s="54"/>
      <c r="FB22" s="54"/>
      <c r="FD22" s="51"/>
    </row>
    <row r="23" spans="1:160" ht="14.4" x14ac:dyDescent="0.3">
      <c r="A23" s="51" t="s">
        <v>398</v>
      </c>
      <c r="B23" s="51" t="s">
        <v>969</v>
      </c>
      <c r="C23" s="52" t="s">
        <v>640</v>
      </c>
      <c r="D23" s="51" t="s">
        <v>168</v>
      </c>
      <c r="E23" s="51" t="s">
        <v>113</v>
      </c>
      <c r="F23" s="51" t="s">
        <v>114</v>
      </c>
      <c r="G23" s="58">
        <v>44.67</v>
      </c>
      <c r="H23" s="58">
        <v>1.5036</v>
      </c>
      <c r="I23" s="58">
        <v>10.29</v>
      </c>
      <c r="J23" s="63" t="s">
        <v>357</v>
      </c>
      <c r="K23" s="58">
        <v>10.7</v>
      </c>
      <c r="L23" s="58">
        <v>0.19620000000000001</v>
      </c>
      <c r="M23" s="58">
        <v>14.91</v>
      </c>
      <c r="N23" s="58">
        <v>11.62</v>
      </c>
      <c r="O23" s="58">
        <v>2.14</v>
      </c>
      <c r="P23" s="63">
        <v>0.68899999999999995</v>
      </c>
      <c r="Q23" s="63">
        <v>6.4199999999999993E-2</v>
      </c>
      <c r="R23" s="63" t="s">
        <v>17</v>
      </c>
      <c r="S23" s="58">
        <v>96.79</v>
      </c>
      <c r="T23" s="58"/>
      <c r="U23" s="61">
        <v>6.5436537876393377</v>
      </c>
      <c r="V23" s="61">
        <v>1.4563462123606623</v>
      </c>
      <c r="W23" s="61">
        <v>0.32021188037361026</v>
      </c>
      <c r="X23" s="61">
        <f t="shared" si="0"/>
        <v>1.7765580927342726</v>
      </c>
      <c r="Y23" s="61">
        <v>0.18024284242840447</v>
      </c>
      <c r="Z23" s="61">
        <v>0.26766900260233317</v>
      </c>
      <c r="AA23" s="61">
        <v>0.16563840557221571</v>
      </c>
      <c r="AB23" s="61">
        <v>0</v>
      </c>
      <c r="AC23" s="61">
        <v>3.2555078219499314</v>
      </c>
      <c r="AD23" s="61">
        <v>1.0431651464169822</v>
      </c>
      <c r="AE23" s="61">
        <v>2.4344043612764765E-2</v>
      </c>
      <c r="AF23" s="61">
        <v>1.8237770680543726</v>
      </c>
      <c r="AG23" s="61">
        <v>0.60781048164120988</v>
      </c>
      <c r="AH23" s="61">
        <v>0.12875129943466695</v>
      </c>
      <c r="AI23" s="61">
        <v>0.75732856300225004</v>
      </c>
      <c r="AJ23" s="61">
        <v>0.71293561512628478</v>
      </c>
      <c r="AK23" s="61">
        <v>9.9686631417790217E-2</v>
      </c>
      <c r="AL23" s="61">
        <v>0.50812385022341966</v>
      </c>
      <c r="AM23" s="61">
        <v>0.20419745915422366</v>
      </c>
      <c r="AN23" s="61">
        <v>0.28706438487371527</v>
      </c>
      <c r="AO23" s="61">
        <v>0.63687514965808667</v>
      </c>
      <c r="AP23" s="61">
        <v>0.91915769412037485</v>
      </c>
      <c r="AQ23" s="51" t="s">
        <v>920</v>
      </c>
      <c r="AR23" s="54"/>
      <c r="AS23" s="54"/>
      <c r="AT23" s="54">
        <v>387.29772112373115</v>
      </c>
      <c r="AU23" s="54">
        <v>72</v>
      </c>
      <c r="AV23" s="61">
        <v>6.5819534597643399</v>
      </c>
      <c r="AW23" s="61">
        <v>0.16660787871835117</v>
      </c>
      <c r="AX23" s="61">
        <v>1.3185063944875171</v>
      </c>
      <c r="AY23" s="61">
        <v>0.61136796541349792</v>
      </c>
      <c r="AZ23" s="61">
        <v>1.7869561967096492</v>
      </c>
      <c r="BA23" s="54"/>
      <c r="BB23" s="54"/>
      <c r="BC23" s="54"/>
      <c r="BD23" s="59"/>
      <c r="BE23" s="56"/>
      <c r="BF23" s="54">
        <v>795.45290202348599</v>
      </c>
      <c r="BG23" s="168">
        <v>40</v>
      </c>
      <c r="BH23" s="59"/>
      <c r="BI23" s="59"/>
      <c r="BJ23" s="54"/>
      <c r="BK23" s="53" t="s">
        <v>921</v>
      </c>
      <c r="BL23" s="54">
        <v>909.31500611010506</v>
      </c>
      <c r="BM23" s="54">
        <v>22</v>
      </c>
      <c r="BN23" s="54">
        <v>243.4682431945445</v>
      </c>
      <c r="BO23" s="54">
        <v>26.781506751399895</v>
      </c>
      <c r="BP23" s="59">
        <v>9.1951301826196428</v>
      </c>
      <c r="BQ23" s="59">
        <v>1.302902265040653</v>
      </c>
      <c r="BR23" s="59">
        <v>-10.399972214274122</v>
      </c>
      <c r="BS23" s="60">
        <v>0.4</v>
      </c>
      <c r="BT23" s="59">
        <v>5.2726683380082378</v>
      </c>
      <c r="BU23" s="59">
        <v>0.7909002507012356</v>
      </c>
      <c r="BV23" s="57"/>
      <c r="BW23" s="53" t="s">
        <v>921</v>
      </c>
      <c r="BX23" s="104">
        <v>795.45290202348599</v>
      </c>
      <c r="BY23" s="104">
        <v>378</v>
      </c>
      <c r="BZ23" s="59">
        <v>1.302902265040653</v>
      </c>
      <c r="CA23" s="105">
        <v>-12.534606731132342</v>
      </c>
      <c r="CB23" s="59"/>
      <c r="CC23" s="54" t="s">
        <v>922</v>
      </c>
      <c r="CD23" s="54" t="s">
        <v>923</v>
      </c>
      <c r="CE23" s="54"/>
      <c r="CF23" s="54"/>
      <c r="CG23" s="54"/>
      <c r="CH23" s="54"/>
      <c r="CI23" s="54"/>
      <c r="CJ23" s="54"/>
      <c r="CK23" s="59"/>
      <c r="CL23" s="54"/>
      <c r="CM23" s="54"/>
      <c r="CN23" s="54"/>
      <c r="CO23" s="54"/>
      <c r="CP23" s="54"/>
      <c r="CQ23" s="54"/>
      <c r="CR23" s="59"/>
      <c r="CS23" s="59"/>
      <c r="CT23" s="59">
        <v>72.620961166119514</v>
      </c>
      <c r="CU23" s="59">
        <v>0.22887228182412597</v>
      </c>
      <c r="CV23" s="59">
        <v>15.853540690756304</v>
      </c>
      <c r="CW23" s="59">
        <v>1.5498853538151907</v>
      </c>
      <c r="CX23" s="59">
        <v>0.47464207167312683</v>
      </c>
      <c r="CY23" s="59">
        <v>1.0237071685143189</v>
      </c>
      <c r="CZ23" s="59">
        <v>4.0361030554518287</v>
      </c>
      <c r="DA23" s="59">
        <v>6.684757873173516</v>
      </c>
      <c r="DB23" s="59">
        <v>102.47246966132792</v>
      </c>
      <c r="DC23" s="54"/>
      <c r="DD23" s="59">
        <v>96.783000000000001</v>
      </c>
      <c r="DE23" s="59">
        <v>1.927516853567345</v>
      </c>
      <c r="DF23" s="59">
        <v>4.8926872657506983</v>
      </c>
      <c r="DG23" s="59">
        <v>6.2974975509562245</v>
      </c>
      <c r="DH23" s="59">
        <v>-1.448587989732888E-2</v>
      </c>
      <c r="DI23" s="59">
        <v>99.18621579037692</v>
      </c>
      <c r="DJ23" s="54"/>
      <c r="DK23" s="54"/>
      <c r="DL23" s="54"/>
      <c r="DM23" s="54"/>
      <c r="DN23" s="54"/>
      <c r="DO23" s="61" t="s">
        <v>921</v>
      </c>
      <c r="DP23" s="61" t="s">
        <v>921</v>
      </c>
      <c r="DQ23" s="61" t="s">
        <v>921</v>
      </c>
      <c r="DR23" s="61"/>
      <c r="DS23" s="61"/>
      <c r="DT23" s="61"/>
      <c r="DU23" s="61"/>
      <c r="DV23" s="54"/>
      <c r="DW23" s="54"/>
      <c r="DX23" s="54"/>
      <c r="DY23" s="54"/>
      <c r="DZ23" s="61"/>
      <c r="EA23" s="61"/>
      <c r="EB23" s="61"/>
      <c r="EC23" s="61"/>
      <c r="ED23" s="61"/>
      <c r="EE23" s="61"/>
      <c r="EF23" s="54"/>
      <c r="EG23" s="53">
        <v>220.00000000000003</v>
      </c>
      <c r="EH23" s="53">
        <v>55.000000000000007</v>
      </c>
      <c r="EI23" s="53">
        <v>900</v>
      </c>
      <c r="EJ23" s="53">
        <v>16.5</v>
      </c>
      <c r="EK23" s="59">
        <v>69.2</v>
      </c>
      <c r="EL23" s="59">
        <v>1.25</v>
      </c>
      <c r="EM23" s="59">
        <v>16.600000000000001</v>
      </c>
      <c r="EN23" s="59">
        <v>0.65</v>
      </c>
      <c r="EO23" s="59">
        <v>3.6</v>
      </c>
      <c r="EP23" s="59">
        <v>0.6</v>
      </c>
      <c r="EQ23" s="59">
        <v>4</v>
      </c>
      <c r="ER23" s="59">
        <v>0.35</v>
      </c>
      <c r="ES23" s="59">
        <v>2.9</v>
      </c>
      <c r="ET23" s="59">
        <v>0.33</v>
      </c>
      <c r="EU23" s="59">
        <v>2.4</v>
      </c>
      <c r="EV23" s="59">
        <v>0.5</v>
      </c>
      <c r="EW23" s="59">
        <v>0.9</v>
      </c>
      <c r="EX23" s="59">
        <v>0.2</v>
      </c>
      <c r="EY23" s="59">
        <v>0.39</v>
      </c>
      <c r="EZ23" s="59">
        <v>0.06</v>
      </c>
      <c r="FA23" s="54"/>
      <c r="FB23" s="54"/>
      <c r="FD23" s="51"/>
    </row>
    <row r="24" spans="1:160" ht="14.4" x14ac:dyDescent="0.3">
      <c r="A24" s="51" t="s">
        <v>399</v>
      </c>
      <c r="B24" s="51" t="s">
        <v>969</v>
      </c>
      <c r="C24" s="52" t="s">
        <v>640</v>
      </c>
      <c r="D24" s="51" t="s">
        <v>168</v>
      </c>
      <c r="E24" s="51" t="s">
        <v>113</v>
      </c>
      <c r="F24" s="51" t="s">
        <v>114</v>
      </c>
      <c r="G24" s="58">
        <v>44.64</v>
      </c>
      <c r="H24" s="58">
        <v>1.4539</v>
      </c>
      <c r="I24" s="58">
        <v>10.33</v>
      </c>
      <c r="J24" s="63" t="s">
        <v>357</v>
      </c>
      <c r="K24" s="58">
        <v>10.56</v>
      </c>
      <c r="L24" s="58">
        <v>0.18770000000000001</v>
      </c>
      <c r="M24" s="58">
        <v>15.04</v>
      </c>
      <c r="N24" s="58">
        <v>11.55</v>
      </c>
      <c r="O24" s="58">
        <v>2.2799999999999998</v>
      </c>
      <c r="P24" s="63">
        <v>0.67469999999999997</v>
      </c>
      <c r="Q24" s="63">
        <v>4.6600000000000003E-2</v>
      </c>
      <c r="R24" s="63" t="s">
        <v>17</v>
      </c>
      <c r="S24" s="58">
        <v>96.77</v>
      </c>
      <c r="T24" s="58"/>
      <c r="U24" s="61">
        <v>6.5362650011554013</v>
      </c>
      <c r="V24" s="61">
        <v>1.4637349988445987</v>
      </c>
      <c r="W24" s="61">
        <v>0.31891246078858515</v>
      </c>
      <c r="X24" s="61">
        <f t="shared" si="0"/>
        <v>1.7826474596331838</v>
      </c>
      <c r="Y24" s="61">
        <v>0.17889822189195384</v>
      </c>
      <c r="Z24" s="61">
        <v>0.27190110676527368</v>
      </c>
      <c r="AA24" s="61">
        <v>0.16009005926796616</v>
      </c>
      <c r="AB24" s="61">
        <v>0</v>
      </c>
      <c r="AC24" s="61">
        <v>3.282388939213392</v>
      </c>
      <c r="AD24" s="61">
        <v>1.0211896040616835</v>
      </c>
      <c r="AE24" s="61">
        <v>2.3278719728353246E-2</v>
      </c>
      <c r="AF24" s="61">
        <v>1.811960438917035</v>
      </c>
      <c r="AG24" s="61">
        <v>0.64727728031077991</v>
      </c>
      <c r="AH24" s="61">
        <v>0.12602137495945603</v>
      </c>
      <c r="AI24" s="61">
        <v>0.76271152163414546</v>
      </c>
      <c r="AJ24" s="61">
        <v>0.71738685127458623</v>
      </c>
      <c r="AK24" s="61">
        <v>0.11027867125771196</v>
      </c>
      <c r="AL24" s="61">
        <v>0.53699860905306795</v>
      </c>
      <c r="AM24" s="61">
        <v>0.21027226047535949</v>
      </c>
      <c r="AN24" s="61">
        <v>0.28261314872541371</v>
      </c>
      <c r="AO24" s="61">
        <v>0.66301998401252393</v>
      </c>
      <c r="AP24" s="61">
        <v>0.91099368608979114</v>
      </c>
      <c r="AQ24" s="51" t="s">
        <v>920</v>
      </c>
      <c r="AR24" s="54"/>
      <c r="AS24" s="54"/>
      <c r="AT24" s="54">
        <v>387.39366402586762</v>
      </c>
      <c r="AU24" s="54">
        <v>72</v>
      </c>
      <c r="AV24" s="61">
        <v>6.5751298945347365</v>
      </c>
      <c r="AW24" s="61">
        <v>0.16104196116965483</v>
      </c>
      <c r="AX24" s="61">
        <v>1.3007794799630334</v>
      </c>
      <c r="AY24" s="61">
        <v>0.65112601693356031</v>
      </c>
      <c r="AZ24" s="61">
        <v>1.7932471527972982</v>
      </c>
      <c r="BA24" s="54"/>
      <c r="BB24" s="54"/>
      <c r="BC24" s="54"/>
      <c r="BD24" s="59"/>
      <c r="BE24" s="56"/>
      <c r="BF24" s="54">
        <v>803.35557908933004</v>
      </c>
      <c r="BG24" s="168">
        <v>40</v>
      </c>
      <c r="BH24" s="59"/>
      <c r="BI24" s="59"/>
      <c r="BJ24" s="54"/>
      <c r="BK24" s="53" t="s">
        <v>921</v>
      </c>
      <c r="BL24" s="54">
        <v>911.58876171672682</v>
      </c>
      <c r="BM24" s="54">
        <v>22</v>
      </c>
      <c r="BN24" s="54">
        <v>245.53802041796894</v>
      </c>
      <c r="BO24" s="54">
        <v>27.009182245976582</v>
      </c>
      <c r="BP24" s="59">
        <v>9.2733000119521733</v>
      </c>
      <c r="BQ24" s="59">
        <v>1.334458836171259</v>
      </c>
      <c r="BR24" s="59">
        <v>-10.328170014887089</v>
      </c>
      <c r="BS24" s="60">
        <v>0.4</v>
      </c>
      <c r="BT24" s="59">
        <v>5.1545031121198699</v>
      </c>
      <c r="BU24" s="59">
        <v>0.77317546681798044</v>
      </c>
      <c r="BV24" s="57"/>
      <c r="BW24" s="53" t="s">
        <v>921</v>
      </c>
      <c r="BX24" s="104">
        <v>803.35557908933004</v>
      </c>
      <c r="BY24" s="104">
        <v>378</v>
      </c>
      <c r="BZ24" s="59">
        <v>1.334458836171259</v>
      </c>
      <c r="CA24" s="105">
        <v>-12.336142148259338</v>
      </c>
      <c r="CB24" s="59"/>
      <c r="CC24" s="54" t="s">
        <v>922</v>
      </c>
      <c r="CD24" s="54" t="s">
        <v>923</v>
      </c>
      <c r="CE24" s="54"/>
      <c r="CF24" s="54"/>
      <c r="CG24" s="54"/>
      <c r="CH24" s="54"/>
      <c r="CI24" s="54"/>
      <c r="CJ24" s="54"/>
      <c r="CK24" s="59"/>
      <c r="CL24" s="54"/>
      <c r="CM24" s="54"/>
      <c r="CN24" s="54"/>
      <c r="CO24" s="54"/>
      <c r="CP24" s="54"/>
      <c r="CQ24" s="54"/>
      <c r="CR24" s="59"/>
      <c r="CS24" s="59"/>
      <c r="CT24" s="59">
        <v>72.831650554521374</v>
      </c>
      <c r="CU24" s="59">
        <v>0.1998624244529402</v>
      </c>
      <c r="CV24" s="59">
        <v>15.997921177728523</v>
      </c>
      <c r="CW24" s="59">
        <v>1.5145912427523773</v>
      </c>
      <c r="CX24" s="59">
        <v>0.36096736525057571</v>
      </c>
      <c r="CY24" s="59">
        <v>0.4015822604466841</v>
      </c>
      <c r="CZ24" s="59">
        <v>4.1065609383404862</v>
      </c>
      <c r="DA24" s="59">
        <v>6.6845118391576062</v>
      </c>
      <c r="DB24" s="59">
        <v>102.09764780265058</v>
      </c>
      <c r="DC24" s="54"/>
      <c r="DD24" s="59">
        <v>96.762900000000002</v>
      </c>
      <c r="DE24" s="59">
        <v>1.932809249530727</v>
      </c>
      <c r="DF24" s="59">
        <v>4.9727362208903489</v>
      </c>
      <c r="DG24" s="59">
        <v>6.0854684794247893</v>
      </c>
      <c r="DH24" s="59">
        <v>-1.0514672947282335E-2</v>
      </c>
      <c r="DI24" s="59">
        <v>99.183399276898584</v>
      </c>
      <c r="DJ24" s="54"/>
      <c r="DK24" s="54"/>
      <c r="DL24" s="54"/>
      <c r="DM24" s="54"/>
      <c r="DN24" s="54"/>
      <c r="DO24" s="61" t="s">
        <v>921</v>
      </c>
      <c r="DP24" s="61" t="s">
        <v>921</v>
      </c>
      <c r="DQ24" s="61" t="s">
        <v>921</v>
      </c>
      <c r="DR24" s="61"/>
      <c r="DS24" s="61"/>
      <c r="DT24" s="61"/>
      <c r="DU24" s="61"/>
      <c r="DV24" s="54"/>
      <c r="DW24" s="54"/>
      <c r="DX24" s="54"/>
      <c r="DY24" s="54"/>
      <c r="DZ24" s="61"/>
      <c r="EA24" s="61"/>
      <c r="EB24" s="61"/>
      <c r="EC24" s="61"/>
      <c r="ED24" s="61"/>
      <c r="EE24" s="61"/>
      <c r="EF24" s="54"/>
      <c r="EG24" s="53">
        <v>220.00000000000003</v>
      </c>
      <c r="EH24" s="53">
        <v>70</v>
      </c>
      <c r="EI24" s="53">
        <v>909</v>
      </c>
      <c r="EJ24" s="53">
        <v>21</v>
      </c>
      <c r="EK24" s="59">
        <v>68.5</v>
      </c>
      <c r="EL24" s="59">
        <v>1.95</v>
      </c>
      <c r="EM24" s="59">
        <v>16.8</v>
      </c>
      <c r="EN24" s="59">
        <v>0.75</v>
      </c>
      <c r="EO24" s="59">
        <v>3.8</v>
      </c>
      <c r="EP24" s="59">
        <v>0.65</v>
      </c>
      <c r="EQ24" s="59">
        <v>4</v>
      </c>
      <c r="ER24" s="59">
        <v>0.35</v>
      </c>
      <c r="ES24" s="59">
        <v>2.84</v>
      </c>
      <c r="ET24" s="59">
        <v>0.43</v>
      </c>
      <c r="EU24" s="59">
        <v>2.5</v>
      </c>
      <c r="EV24" s="59">
        <v>0.6</v>
      </c>
      <c r="EW24" s="59">
        <v>1.1000000000000001</v>
      </c>
      <c r="EX24" s="59">
        <v>0.35</v>
      </c>
      <c r="EY24" s="59">
        <v>0.41</v>
      </c>
      <c r="EZ24" s="59">
        <v>7.4999999999999997E-2</v>
      </c>
      <c r="FA24" s="54"/>
      <c r="FB24" s="54"/>
      <c r="FD24" s="51"/>
    </row>
    <row r="25" spans="1:160" ht="14.4" x14ac:dyDescent="0.3">
      <c r="A25" s="51" t="s">
        <v>449</v>
      </c>
      <c r="B25" s="51" t="s">
        <v>969</v>
      </c>
      <c r="C25" s="52" t="s">
        <v>640</v>
      </c>
      <c r="D25" s="51" t="s">
        <v>238</v>
      </c>
      <c r="E25" s="51" t="s">
        <v>113</v>
      </c>
      <c r="F25" s="51" t="s">
        <v>400</v>
      </c>
      <c r="G25" s="58">
        <v>44.28</v>
      </c>
      <c r="H25" s="58">
        <v>1.5365</v>
      </c>
      <c r="I25" s="58">
        <v>10.85</v>
      </c>
      <c r="J25" s="63">
        <v>5.7500000000000002E-2</v>
      </c>
      <c r="K25" s="58">
        <v>9.67</v>
      </c>
      <c r="L25" s="58">
        <v>0.14729999999999999</v>
      </c>
      <c r="M25" s="58">
        <v>15.49</v>
      </c>
      <c r="N25" s="58">
        <v>11.53</v>
      </c>
      <c r="O25" s="58">
        <v>2.2799999999999998</v>
      </c>
      <c r="P25" s="63">
        <v>0.73599999999999999</v>
      </c>
      <c r="Q25" s="63">
        <v>7.4099999999999999E-2</v>
      </c>
      <c r="R25" s="63" t="s">
        <v>17</v>
      </c>
      <c r="S25" s="58">
        <v>96.68</v>
      </c>
      <c r="T25" s="58"/>
      <c r="U25" s="61">
        <v>6.4681768917151734</v>
      </c>
      <c r="V25" s="61">
        <v>1.5318231082848266</v>
      </c>
      <c r="W25" s="61">
        <v>0.33612020245574548</v>
      </c>
      <c r="X25" s="61">
        <f t="shared" si="0"/>
        <v>1.8679433107405721</v>
      </c>
      <c r="Y25" s="61">
        <v>0.17994132933428583</v>
      </c>
      <c r="Z25" s="61">
        <v>0.29223736437357695</v>
      </c>
      <c r="AA25" s="61">
        <v>0.16878397244357018</v>
      </c>
      <c r="AB25" s="61">
        <v>6.6408114561298352E-3</v>
      </c>
      <c r="AC25" s="61">
        <v>3.3725813387922652</v>
      </c>
      <c r="AD25" s="61">
        <v>0.88906305569399513</v>
      </c>
      <c r="AE25" s="61">
        <v>1.8224951295232029E-2</v>
      </c>
      <c r="AF25" s="61">
        <v>1.8045330686731638</v>
      </c>
      <c r="AG25" s="61">
        <v>0.64574220747846001</v>
      </c>
      <c r="AH25" s="61">
        <v>0.1371450472664166</v>
      </c>
      <c r="AI25" s="61">
        <v>0.79138028108486247</v>
      </c>
      <c r="AJ25" s="61">
        <v>0.74059484136379161</v>
      </c>
      <c r="AK25" s="61">
        <v>0.1118152348163215</v>
      </c>
      <c r="AL25" s="61">
        <v>0.53392697266213851</v>
      </c>
      <c r="AM25" s="61">
        <v>0.24738615123565313</v>
      </c>
      <c r="AN25" s="61">
        <v>0.25940515863620844</v>
      </c>
      <c r="AO25" s="61">
        <v>0.67107201992855514</v>
      </c>
      <c r="AP25" s="61">
        <v>0.97256632317259262</v>
      </c>
      <c r="AQ25" s="51" t="s">
        <v>920</v>
      </c>
      <c r="AR25" s="54"/>
      <c r="AS25" s="54"/>
      <c r="AT25" s="54">
        <v>409.65155846040255</v>
      </c>
      <c r="AU25" s="54">
        <v>86</v>
      </c>
      <c r="AV25" s="61">
        <v>6.5095318576583887</v>
      </c>
      <c r="AW25" s="61">
        <v>0.16986311043701391</v>
      </c>
      <c r="AX25" s="61">
        <v>1.1888531879430417</v>
      </c>
      <c r="AY25" s="61">
        <v>0.64987082786801265</v>
      </c>
      <c r="AZ25" s="61">
        <v>1.8798862018044324</v>
      </c>
      <c r="BA25" s="54"/>
      <c r="BB25" s="54"/>
      <c r="BC25" s="54"/>
      <c r="BD25" s="59"/>
      <c r="BE25" s="56"/>
      <c r="BF25" s="54">
        <v>805.62852408893434</v>
      </c>
      <c r="BG25" s="168">
        <v>40</v>
      </c>
      <c r="BH25" s="59"/>
      <c r="BI25" s="59"/>
      <c r="BJ25" s="54"/>
      <c r="BK25" s="53" t="s">
        <v>921</v>
      </c>
      <c r="BL25" s="54">
        <v>928.35376414392681</v>
      </c>
      <c r="BM25" s="54">
        <v>22</v>
      </c>
      <c r="BN25" s="54">
        <v>277.04125447481442</v>
      </c>
      <c r="BO25" s="54">
        <v>30.474537992229585</v>
      </c>
      <c r="BP25" s="59">
        <v>10.463091068581944</v>
      </c>
      <c r="BQ25" s="59">
        <v>1.432462628550609</v>
      </c>
      <c r="BR25" s="59">
        <v>-9.9319653916638302</v>
      </c>
      <c r="BS25" s="60">
        <v>0.4</v>
      </c>
      <c r="BT25" s="59">
        <v>5.1294352974149717</v>
      </c>
      <c r="BU25" s="59">
        <v>0.76941529461224578</v>
      </c>
      <c r="BV25" s="57"/>
      <c r="BW25" s="53" t="s">
        <v>921</v>
      </c>
      <c r="BX25" s="104">
        <v>805.62852408893434</v>
      </c>
      <c r="BY25" s="104">
        <v>378</v>
      </c>
      <c r="BZ25" s="59">
        <v>1.432462628550609</v>
      </c>
      <c r="CA25" s="105">
        <v>-12.190590678003783</v>
      </c>
      <c r="CB25" s="59"/>
      <c r="CC25" s="54" t="s">
        <v>922</v>
      </c>
      <c r="CD25" s="54" t="s">
        <v>923</v>
      </c>
      <c r="CE25" s="54"/>
      <c r="CF25" s="54"/>
      <c r="CG25" s="54"/>
      <c r="CH25" s="54"/>
      <c r="CI25" s="54"/>
      <c r="CJ25" s="54"/>
      <c r="CK25" s="59"/>
      <c r="CL25" s="54"/>
      <c r="CM25" s="54"/>
      <c r="CN25" s="54"/>
      <c r="CO25" s="54"/>
      <c r="CP25" s="54"/>
      <c r="CQ25" s="54"/>
      <c r="CR25" s="59"/>
      <c r="CS25" s="59"/>
      <c r="CT25" s="59">
        <v>70.899936042196785</v>
      </c>
      <c r="CU25" s="59">
        <v>0.23851999987408931</v>
      </c>
      <c r="CV25" s="59">
        <v>16.470208606318529</v>
      </c>
      <c r="CW25" s="59">
        <v>1.6895097283546294</v>
      </c>
      <c r="CX25" s="59">
        <v>0.62646568716460138</v>
      </c>
      <c r="CY25" s="59">
        <v>0.85723183042966866</v>
      </c>
      <c r="CZ25" s="59">
        <v>4.0923892066258967</v>
      </c>
      <c r="DA25" s="59">
        <v>6.7271292689277553</v>
      </c>
      <c r="DB25" s="59">
        <v>101.60139036989196</v>
      </c>
      <c r="DC25" s="54"/>
      <c r="DD25" s="59">
        <v>96.651399999999995</v>
      </c>
      <c r="DE25" s="59">
        <v>1.9317172541733716</v>
      </c>
      <c r="DF25" s="59">
        <v>5.3594082751136467</v>
      </c>
      <c r="DG25" s="59">
        <v>4.8475360297848349</v>
      </c>
      <c r="DH25" s="59">
        <v>-1.6719683806730064E-2</v>
      </c>
      <c r="DI25" s="59">
        <v>99.10334187526513</v>
      </c>
      <c r="DJ25" s="54"/>
      <c r="DK25" s="54"/>
      <c r="DL25" s="54"/>
      <c r="DM25" s="54"/>
      <c r="DN25" s="54"/>
      <c r="DO25" s="61" t="s">
        <v>921</v>
      </c>
      <c r="DP25" s="61" t="s">
        <v>921</v>
      </c>
      <c r="DQ25" s="61" t="s">
        <v>921</v>
      </c>
      <c r="DR25" s="61"/>
      <c r="DS25" s="61"/>
      <c r="DT25" s="61"/>
      <c r="DU25" s="61"/>
      <c r="DV25" s="54"/>
      <c r="DW25" s="54"/>
      <c r="DX25" s="54"/>
      <c r="DY25" s="54"/>
      <c r="DZ25" s="61"/>
      <c r="EA25" s="61"/>
      <c r="EB25" s="61"/>
      <c r="EC25" s="61"/>
      <c r="ED25" s="61"/>
      <c r="EE25" s="61"/>
      <c r="EF25" s="54"/>
      <c r="EG25" s="53">
        <v>240</v>
      </c>
      <c r="EH25" s="53">
        <v>125</v>
      </c>
      <c r="EI25" s="53">
        <v>922</v>
      </c>
      <c r="EJ25" s="53">
        <v>21.5</v>
      </c>
      <c r="EK25" s="59">
        <v>67.2</v>
      </c>
      <c r="EL25" s="59">
        <v>2.2999999999999998</v>
      </c>
      <c r="EM25" s="59">
        <v>17.100000000000001</v>
      </c>
      <c r="EN25" s="59">
        <v>0.7</v>
      </c>
      <c r="EO25" s="59">
        <v>4</v>
      </c>
      <c r="EP25" s="59">
        <v>0.8</v>
      </c>
      <c r="EQ25" s="59">
        <v>3.9</v>
      </c>
      <c r="ER25" s="59">
        <v>0.35</v>
      </c>
      <c r="ES25" s="59">
        <v>2.72</v>
      </c>
      <c r="ET25" s="59">
        <v>0.51</v>
      </c>
      <c r="EU25" s="59">
        <v>2.9</v>
      </c>
      <c r="EV25" s="59">
        <v>0.7</v>
      </c>
      <c r="EW25" s="59">
        <v>1.6</v>
      </c>
      <c r="EX25" s="59">
        <v>0.5</v>
      </c>
      <c r="EY25" s="59">
        <v>0.46</v>
      </c>
      <c r="EZ25" s="59">
        <v>0.105</v>
      </c>
      <c r="FA25" s="54"/>
      <c r="FB25" s="54"/>
      <c r="FD25" s="51"/>
    </row>
    <row r="26" spans="1:160" x14ac:dyDescent="0.25">
      <c r="A26" s="51" t="s">
        <v>497</v>
      </c>
      <c r="B26" s="51" t="s">
        <v>969</v>
      </c>
      <c r="D26" s="51" t="s">
        <v>238</v>
      </c>
      <c r="E26" s="51" t="s">
        <v>113</v>
      </c>
      <c r="F26" s="51" t="s">
        <v>415</v>
      </c>
      <c r="G26" s="58">
        <v>44.02</v>
      </c>
      <c r="H26" s="58">
        <v>1.4708000000000001</v>
      </c>
      <c r="I26" s="58">
        <v>10.49</v>
      </c>
      <c r="J26" s="63">
        <v>4.2599999999999999E-2</v>
      </c>
      <c r="K26" s="58">
        <v>11.63</v>
      </c>
      <c r="L26" s="58">
        <v>0.22850000000000001</v>
      </c>
      <c r="M26" s="58">
        <v>14.54</v>
      </c>
      <c r="N26" s="58">
        <v>11.7</v>
      </c>
      <c r="O26" s="58">
        <v>2.0299999999999998</v>
      </c>
      <c r="P26" s="63">
        <v>0.74519999999999997</v>
      </c>
      <c r="Q26" s="63">
        <v>6.9699999999999998E-2</v>
      </c>
      <c r="R26" s="63">
        <v>8.4199999999999997E-2</v>
      </c>
      <c r="S26" s="58">
        <v>97.08</v>
      </c>
      <c r="T26" s="58"/>
      <c r="U26" s="61">
        <v>6.4586954898661242</v>
      </c>
      <c r="V26" s="61">
        <v>1.5413045101338758</v>
      </c>
      <c r="W26" s="61">
        <v>0.27266480632689749</v>
      </c>
      <c r="X26" s="61">
        <f t="shared" si="0"/>
        <v>1.8139693164607733</v>
      </c>
      <c r="Y26" s="61">
        <v>0.15031390214410709</v>
      </c>
      <c r="Z26" s="61">
        <v>0.39348033555848771</v>
      </c>
      <c r="AA26" s="61">
        <v>0.1622828982970001</v>
      </c>
      <c r="AB26" s="61">
        <v>4.9417799063892287E-3</v>
      </c>
      <c r="AC26" s="61">
        <v>3.1797715266143345</v>
      </c>
      <c r="AD26" s="61">
        <v>1.0335529191249861</v>
      </c>
      <c r="AE26" s="61">
        <v>2.8396860544306117E-2</v>
      </c>
      <c r="AF26" s="61">
        <v>1.8392547835216688</v>
      </c>
      <c r="AG26" s="61">
        <v>0.57748520157781835</v>
      </c>
      <c r="AH26" s="61">
        <v>0.13947477038215139</v>
      </c>
      <c r="AI26" s="61">
        <v>0.75469420111471452</v>
      </c>
      <c r="AJ26" s="61">
        <v>0.69023361691452945</v>
      </c>
      <c r="AK26" s="61">
        <v>8.565409010593017E-2</v>
      </c>
      <c r="AL26" s="61">
        <v>0.49183111147188818</v>
      </c>
      <c r="AM26" s="61">
        <v>0.27573312273354444</v>
      </c>
      <c r="AN26" s="61">
        <v>0.3097663830854705</v>
      </c>
      <c r="AO26" s="61">
        <v>0.63130588185403957</v>
      </c>
      <c r="AP26" s="61">
        <v>0.99565271838577463</v>
      </c>
      <c r="AQ26" s="51" t="s">
        <v>924</v>
      </c>
      <c r="AR26" s="54"/>
      <c r="AS26" s="54"/>
      <c r="AT26" s="54"/>
      <c r="AU26" s="54"/>
      <c r="AV26" s="61">
        <v>6.5144193137255462</v>
      </c>
      <c r="AW26" s="61">
        <v>0.16368302989544553</v>
      </c>
      <c r="AX26" s="61">
        <v>1.4393452997164513</v>
      </c>
      <c r="AY26" s="61">
        <v>0.58246758288138589</v>
      </c>
      <c r="AZ26" s="61">
        <v>1.8296197379484338</v>
      </c>
      <c r="BA26" s="54"/>
      <c r="BB26" s="54"/>
      <c r="BC26" s="54"/>
      <c r="BD26" s="59"/>
      <c r="BE26" s="56"/>
      <c r="BF26" s="54"/>
      <c r="BG26" s="54"/>
      <c r="BH26" s="59"/>
      <c r="BI26" s="59"/>
      <c r="BJ26" s="54"/>
      <c r="BK26" s="53" t="s">
        <v>921</v>
      </c>
      <c r="BL26" s="54"/>
      <c r="BM26" s="54"/>
      <c r="BN26" s="54"/>
      <c r="BO26" s="54"/>
      <c r="BP26" s="59"/>
      <c r="BQ26" s="59"/>
      <c r="BR26" s="59"/>
      <c r="BS26" s="60"/>
      <c r="BT26" s="59"/>
      <c r="BU26" s="59"/>
      <c r="BV26" s="57"/>
      <c r="BW26" s="53" t="s">
        <v>921</v>
      </c>
      <c r="BX26" s="104"/>
      <c r="BZ26" s="59"/>
      <c r="CB26" s="59"/>
      <c r="CC26" s="54" t="s">
        <v>922</v>
      </c>
      <c r="CD26" s="54" t="s">
        <v>923</v>
      </c>
      <c r="CE26" s="54"/>
      <c r="CF26" s="54"/>
      <c r="CG26" s="54"/>
      <c r="CH26" s="54"/>
      <c r="CI26" s="54"/>
      <c r="CJ26" s="54"/>
      <c r="CK26" s="59"/>
      <c r="CL26" s="54"/>
      <c r="CM26" s="54"/>
      <c r="CN26" s="54"/>
      <c r="CO26" s="54"/>
      <c r="CP26" s="54"/>
      <c r="CQ26" s="54"/>
      <c r="CR26" s="59"/>
      <c r="CS26" s="59"/>
      <c r="CT26" s="59">
        <v>71.904668710637182</v>
      </c>
      <c r="CU26" s="59">
        <v>0.2426039664851033</v>
      </c>
      <c r="CV26" s="59">
        <v>15.989333919508114</v>
      </c>
      <c r="CW26" s="59">
        <v>1.6585906117962066</v>
      </c>
      <c r="CX26" s="59">
        <v>0.56551870721278785</v>
      </c>
      <c r="CY26" s="59">
        <v>1.21966736195753</v>
      </c>
      <c r="CZ26" s="59">
        <v>4.0290407174906191</v>
      </c>
      <c r="DA26" s="59">
        <v>6.8854849056838878</v>
      </c>
      <c r="DB26" s="59">
        <v>102.49490890077142</v>
      </c>
      <c r="DC26" s="54"/>
      <c r="DD26" s="59">
        <v>96.966799999999992</v>
      </c>
      <c r="DE26" s="59">
        <v>1.9228954677245049</v>
      </c>
      <c r="DF26" s="59">
        <v>5.9779008970859859</v>
      </c>
      <c r="DG26" s="59">
        <v>6.2510084744658156</v>
      </c>
      <c r="DH26" s="59">
        <v>-1.5726882069218427E-2</v>
      </c>
      <c r="DI26" s="59">
        <v>99.472877957207089</v>
      </c>
      <c r="DJ26" s="54"/>
      <c r="DK26" s="54"/>
      <c r="DL26" s="54"/>
      <c r="DM26" s="54"/>
      <c r="DN26" s="54"/>
      <c r="DO26" s="61" t="s">
        <v>921</v>
      </c>
      <c r="DP26" s="61" t="s">
        <v>921</v>
      </c>
      <c r="DQ26" s="61" t="s">
        <v>921</v>
      </c>
      <c r="DR26" s="61"/>
      <c r="DS26" s="61"/>
      <c r="DT26" s="61"/>
      <c r="DU26" s="61"/>
      <c r="DV26" s="54"/>
      <c r="DW26" s="54"/>
      <c r="DX26" s="54"/>
      <c r="DY26" s="54"/>
      <c r="DZ26" s="61"/>
      <c r="EA26" s="61"/>
      <c r="EB26" s="61"/>
      <c r="EC26" s="61"/>
      <c r="ED26" s="61"/>
      <c r="EE26" s="61"/>
      <c r="EF26" s="54"/>
      <c r="EG26" s="53"/>
      <c r="EK26" s="59">
        <v>69.3</v>
      </c>
      <c r="EL26" s="59">
        <v>1.5</v>
      </c>
      <c r="EM26" s="59">
        <v>16.7</v>
      </c>
      <c r="EN26" s="59">
        <v>0.6</v>
      </c>
      <c r="EO26" s="59">
        <v>3.7</v>
      </c>
      <c r="EP26" s="59">
        <v>0.65</v>
      </c>
      <c r="EQ26" s="59">
        <v>3.8</v>
      </c>
      <c r="ER26" s="59">
        <v>0.35</v>
      </c>
      <c r="ES26" s="59">
        <v>2.9</v>
      </c>
      <c r="ET26" s="59">
        <v>0.44500000000000001</v>
      </c>
      <c r="EU26" s="59">
        <v>2.4</v>
      </c>
      <c r="EV26" s="59">
        <v>0.7</v>
      </c>
      <c r="EW26" s="59">
        <v>0.9</v>
      </c>
      <c r="EX26" s="59">
        <v>0.25</v>
      </c>
      <c r="EY26" s="59">
        <v>0.38</v>
      </c>
      <c r="EZ26" s="59">
        <v>0.08</v>
      </c>
      <c r="FA26" s="54"/>
      <c r="FB26" s="54"/>
      <c r="FD26" s="51"/>
    </row>
    <row r="27" spans="1:160" ht="14.4" x14ac:dyDescent="0.3">
      <c r="A27" s="51" t="s">
        <v>519</v>
      </c>
      <c r="B27" s="51" t="s">
        <v>969</v>
      </c>
      <c r="C27" s="52" t="s">
        <v>640</v>
      </c>
      <c r="D27" s="51" t="s">
        <v>238</v>
      </c>
      <c r="E27" s="51" t="s">
        <v>113</v>
      </c>
      <c r="F27" s="51" t="s">
        <v>415</v>
      </c>
      <c r="G27" s="58">
        <v>43.86</v>
      </c>
      <c r="H27" s="58">
        <v>1.3328</v>
      </c>
      <c r="I27" s="58">
        <v>10.25</v>
      </c>
      <c r="J27" s="63">
        <v>4.7800000000000002E-2</v>
      </c>
      <c r="K27" s="58">
        <v>12.29</v>
      </c>
      <c r="L27" s="58">
        <v>0.2467</v>
      </c>
      <c r="M27" s="58">
        <v>14.34</v>
      </c>
      <c r="N27" s="58">
        <v>11.62</v>
      </c>
      <c r="O27" s="58">
        <v>1.96</v>
      </c>
      <c r="P27" s="63">
        <v>0.78559999999999997</v>
      </c>
      <c r="Q27" s="63">
        <v>6.83E-2</v>
      </c>
      <c r="R27" s="63">
        <v>9.1499999999999998E-2</v>
      </c>
      <c r="S27" s="58">
        <v>96.91</v>
      </c>
      <c r="T27" s="58"/>
      <c r="U27" s="61">
        <v>6.4565284270402046</v>
      </c>
      <c r="V27" s="61">
        <v>1.5434715729597954</v>
      </c>
      <c r="W27" s="61">
        <v>0.23486509332887118</v>
      </c>
      <c r="X27" s="61">
        <f t="shared" si="0"/>
        <v>1.7783366662886666</v>
      </c>
      <c r="Y27" s="61">
        <v>0.13207009548930199</v>
      </c>
      <c r="Z27" s="61">
        <v>0.47924091073177877</v>
      </c>
      <c r="AA27" s="61">
        <v>0.14754340009428393</v>
      </c>
      <c r="AB27" s="61">
        <v>5.5633625902531776E-3</v>
      </c>
      <c r="AC27" s="61">
        <v>3.1464173636927701</v>
      </c>
      <c r="AD27" s="61">
        <v>1.0337695513774647</v>
      </c>
      <c r="AE27" s="61">
        <v>3.0760184985533442E-2</v>
      </c>
      <c r="AF27" s="61">
        <v>1.8327272182080885</v>
      </c>
      <c r="AG27" s="61">
        <v>0.55941816229278651</v>
      </c>
      <c r="AH27" s="61">
        <v>0.14752307380946478</v>
      </c>
      <c r="AI27" s="61">
        <v>0.75269776869293525</v>
      </c>
      <c r="AJ27" s="61">
        <v>0.67527977282300466</v>
      </c>
      <c r="AK27" s="61">
        <v>8.9112914990955749E-2</v>
      </c>
      <c r="AL27" s="61">
        <v>0.47030524730183076</v>
      </c>
      <c r="AM27" s="61">
        <v>0.31674659411388539</v>
      </c>
      <c r="AN27" s="61">
        <v>0.32472022717699539</v>
      </c>
      <c r="AO27" s="61">
        <v>0.6178283211112956</v>
      </c>
      <c r="AP27" s="61">
        <v>1.0147561668394709</v>
      </c>
      <c r="AQ27" s="51" t="s">
        <v>924</v>
      </c>
      <c r="AR27" s="54"/>
      <c r="AS27" s="54"/>
      <c r="AT27" s="54">
        <v>338.60526146841693</v>
      </c>
      <c r="AU27" s="54">
        <v>72</v>
      </c>
      <c r="AV27" s="61">
        <v>6.5245025255712159</v>
      </c>
      <c r="AW27" s="61">
        <v>0.14909673169174223</v>
      </c>
      <c r="AX27" s="61">
        <v>1.5289393817124073</v>
      </c>
      <c r="AY27" s="61">
        <v>0.56530769653915847</v>
      </c>
      <c r="AZ27" s="61">
        <v>1.7970589306047908</v>
      </c>
      <c r="BA27" s="54"/>
      <c r="BB27" s="54"/>
      <c r="BC27" s="54"/>
      <c r="BD27" s="59"/>
      <c r="BE27" s="56"/>
      <c r="BF27" s="54">
        <v>817.51494561093671</v>
      </c>
      <c r="BG27" s="168">
        <v>40</v>
      </c>
      <c r="BH27" s="59"/>
      <c r="BI27" s="59"/>
      <c r="BJ27" s="54"/>
      <c r="BK27" s="53" t="s">
        <v>921</v>
      </c>
      <c r="BL27" s="54">
        <v>910.32346823643684</v>
      </c>
      <c r="BM27" s="54">
        <v>22</v>
      </c>
      <c r="BN27" s="54">
        <v>244.01198852331646</v>
      </c>
      <c r="BO27" s="54">
        <v>26.841318737564812</v>
      </c>
      <c r="BP27" s="59">
        <v>9.2156659577114866</v>
      </c>
      <c r="BQ27" s="59">
        <v>1.2923065035143271</v>
      </c>
      <c r="BR27" s="59">
        <v>-10.39284427587927</v>
      </c>
      <c r="BS27" s="60">
        <v>0.4</v>
      </c>
      <c r="BT27" s="59">
        <v>5.0853796378922773</v>
      </c>
      <c r="BU27" s="59">
        <v>0.76280694568384155</v>
      </c>
      <c r="BV27" s="57"/>
      <c r="BW27" s="53" t="s">
        <v>921</v>
      </c>
      <c r="BX27" s="104">
        <v>817.51494561093671</v>
      </c>
      <c r="BY27" s="104">
        <v>378</v>
      </c>
      <c r="BZ27" s="59">
        <v>1.2923065035143271</v>
      </c>
      <c r="CA27" s="105">
        <v>-12.085359625083786</v>
      </c>
      <c r="CB27" s="59"/>
      <c r="CC27" s="54" t="s">
        <v>922</v>
      </c>
      <c r="CD27" s="54" t="s">
        <v>923</v>
      </c>
      <c r="CE27" s="54"/>
      <c r="CF27" s="54"/>
      <c r="CG27" s="54"/>
      <c r="CH27" s="54"/>
      <c r="CI27" s="54"/>
      <c r="CJ27" s="54"/>
      <c r="CK27" s="59"/>
      <c r="CL27" s="54"/>
      <c r="CM27" s="54"/>
      <c r="CN27" s="54"/>
      <c r="CO27" s="54"/>
      <c r="CP27" s="54"/>
      <c r="CQ27" s="54"/>
      <c r="CR27" s="59"/>
      <c r="CS27" s="59"/>
      <c r="CT27" s="59">
        <v>72.959453461683907</v>
      </c>
      <c r="CU27" s="59">
        <v>0.21625327653755594</v>
      </c>
      <c r="CV27" s="59">
        <v>15.810770638763346</v>
      </c>
      <c r="CW27" s="59">
        <v>1.4959620820287496</v>
      </c>
      <c r="CX27" s="59">
        <v>0.38346057140577411</v>
      </c>
      <c r="CY27" s="59">
        <v>0.73706406671741398</v>
      </c>
      <c r="CZ27" s="59">
        <v>4.4797683048367611</v>
      </c>
      <c r="DA27" s="59">
        <v>6.9637043176046109</v>
      </c>
      <c r="DB27" s="59">
        <v>103.04643671957813</v>
      </c>
      <c r="DC27" s="54"/>
      <c r="DD27" s="59">
        <v>96.801199999999994</v>
      </c>
      <c r="DE27" s="59">
        <v>1.9172826881883394</v>
      </c>
      <c r="DF27" s="59">
        <v>6.8302940739822287</v>
      </c>
      <c r="DG27" s="59">
        <v>6.1440142144600856</v>
      </c>
      <c r="DH27" s="59">
        <v>-1.5410990607282907E-2</v>
      </c>
      <c r="DI27" s="59">
        <v>99.387379986023376</v>
      </c>
      <c r="DJ27" s="54"/>
      <c r="DK27" s="54"/>
      <c r="DL27" s="54"/>
      <c r="DM27" s="54"/>
      <c r="DN27" s="54"/>
      <c r="DO27" s="61" t="s">
        <v>921</v>
      </c>
      <c r="DP27" s="61" t="s">
        <v>921</v>
      </c>
      <c r="DQ27" s="61" t="s">
        <v>921</v>
      </c>
      <c r="DR27" s="61"/>
      <c r="DS27" s="61"/>
      <c r="DT27" s="61"/>
      <c r="DU27" s="61"/>
      <c r="DV27" s="54"/>
      <c r="DW27" s="54"/>
      <c r="DX27" s="54"/>
      <c r="DY27" s="54"/>
      <c r="DZ27" s="61"/>
      <c r="EA27" s="61"/>
      <c r="EB27" s="61"/>
      <c r="EC27" s="61"/>
      <c r="ED27" s="61"/>
      <c r="EE27" s="61"/>
      <c r="EF27" s="54"/>
      <c r="EG27" s="53">
        <v>290</v>
      </c>
      <c r="EH27" s="53">
        <v>150</v>
      </c>
      <c r="EI27" s="53">
        <v>894</v>
      </c>
      <c r="EJ27" s="53">
        <v>21.5</v>
      </c>
      <c r="EK27" s="59">
        <v>69.900000000000006</v>
      </c>
      <c r="EL27" s="59">
        <v>1.2</v>
      </c>
      <c r="EM27" s="59">
        <v>16.5</v>
      </c>
      <c r="EN27" s="59">
        <v>0.75</v>
      </c>
      <c r="EO27" s="59">
        <v>3.6</v>
      </c>
      <c r="EP27" s="59">
        <v>0.65</v>
      </c>
      <c r="EQ27" s="59">
        <v>3.7</v>
      </c>
      <c r="ER27" s="59">
        <v>0.4</v>
      </c>
      <c r="ES27" s="59">
        <v>3.06</v>
      </c>
      <c r="ET27" s="59">
        <v>0.53</v>
      </c>
      <c r="EU27" s="59">
        <v>2.2999999999999998</v>
      </c>
      <c r="EV27" s="59">
        <v>0.65</v>
      </c>
      <c r="EW27" s="59">
        <v>0.7</v>
      </c>
      <c r="EX27" s="59">
        <v>0.2</v>
      </c>
      <c r="EY27" s="59">
        <v>0.35</v>
      </c>
      <c r="EZ27" s="59">
        <v>6.5000000000000002E-2</v>
      </c>
      <c r="FA27" s="54"/>
      <c r="FB27" s="54"/>
      <c r="FD27" s="51"/>
    </row>
    <row r="28" spans="1:160" ht="14.4" x14ac:dyDescent="0.3">
      <c r="A28" s="51" t="s">
        <v>453</v>
      </c>
      <c r="B28" s="51" t="s">
        <v>969</v>
      </c>
      <c r="C28" s="52" t="s">
        <v>640</v>
      </c>
      <c r="D28" s="51" t="s">
        <v>238</v>
      </c>
      <c r="E28" s="51" t="s">
        <v>113</v>
      </c>
      <c r="F28" s="51" t="s">
        <v>114</v>
      </c>
      <c r="G28" s="58">
        <v>44.3</v>
      </c>
      <c r="H28" s="58">
        <v>1.5222</v>
      </c>
      <c r="I28" s="58">
        <v>10.26</v>
      </c>
      <c r="J28" s="63" t="s">
        <v>357</v>
      </c>
      <c r="K28" s="58">
        <v>11.56</v>
      </c>
      <c r="L28" s="58">
        <v>0.18479999999999999</v>
      </c>
      <c r="M28" s="58">
        <v>14.35</v>
      </c>
      <c r="N28" s="58">
        <v>11.33</v>
      </c>
      <c r="O28" s="58">
        <v>2.04</v>
      </c>
      <c r="P28" s="63">
        <v>0.74309999999999998</v>
      </c>
      <c r="Q28" s="63">
        <v>7.4999999999999997E-2</v>
      </c>
      <c r="R28" s="63" t="s">
        <v>357</v>
      </c>
      <c r="S28" s="58">
        <v>96.42</v>
      </c>
      <c r="T28" s="58"/>
      <c r="U28" s="61">
        <v>6.5348560457827043</v>
      </c>
      <c r="V28" s="61">
        <v>1.4651439542172957</v>
      </c>
      <c r="W28" s="61">
        <v>0.31862802362094977</v>
      </c>
      <c r="X28" s="61">
        <f t="shared" si="0"/>
        <v>1.7837719778382455</v>
      </c>
      <c r="Y28" s="61">
        <v>0.17862598335415902</v>
      </c>
      <c r="Z28" s="61">
        <v>0.32042602698258715</v>
      </c>
      <c r="AA28" s="61">
        <v>0.16886062006164862</v>
      </c>
      <c r="AB28" s="61">
        <v>0</v>
      </c>
      <c r="AC28" s="61">
        <v>3.1551567385622459</v>
      </c>
      <c r="AD28" s="61">
        <v>1.1056731885643458</v>
      </c>
      <c r="AE28" s="61">
        <v>2.3089983310349709E-2</v>
      </c>
      <c r="AF28" s="61">
        <v>1.790702624890089</v>
      </c>
      <c r="AG28" s="61">
        <v>0.58346192028915578</v>
      </c>
      <c r="AH28" s="61">
        <v>0.13983233121687491</v>
      </c>
      <c r="AI28" s="61">
        <v>0.74050285801714999</v>
      </c>
      <c r="AJ28" s="61">
        <v>0.68870998917495829</v>
      </c>
      <c r="AK28" s="61">
        <v>0.11746279400778414</v>
      </c>
      <c r="AL28" s="61">
        <v>0.46599912628137163</v>
      </c>
      <c r="AM28" s="61">
        <v>0.22468705086532034</v>
      </c>
      <c r="AN28" s="61">
        <v>0.31129001082504171</v>
      </c>
      <c r="AO28" s="61">
        <v>0.60583145749824652</v>
      </c>
      <c r="AP28" s="61">
        <v>0.97677529072683411</v>
      </c>
      <c r="AQ28" s="51" t="s">
        <v>920</v>
      </c>
      <c r="AR28" s="54"/>
      <c r="AS28" s="54"/>
      <c r="AT28" s="54">
        <v>390.68559191784232</v>
      </c>
      <c r="AU28" s="54">
        <v>72</v>
      </c>
      <c r="AV28" s="61">
        <v>6.5806957456207584</v>
      </c>
      <c r="AW28" s="61">
        <v>0.17004511748345319</v>
      </c>
      <c r="AX28" s="61">
        <v>1.4361027962718891</v>
      </c>
      <c r="AY28" s="61">
        <v>0.58755469893731738</v>
      </c>
      <c r="AZ28" s="61">
        <v>1.796284506265923</v>
      </c>
      <c r="BA28" s="54"/>
      <c r="BB28" s="54"/>
      <c r="BC28" s="54"/>
      <c r="BD28" s="59"/>
      <c r="BE28" s="56"/>
      <c r="BF28" s="54">
        <v>800.72609172187401</v>
      </c>
      <c r="BG28" s="168">
        <v>40</v>
      </c>
      <c r="BH28" s="59"/>
      <c r="BI28" s="59"/>
      <c r="BJ28" s="54"/>
      <c r="BK28" s="53" t="s">
        <v>921</v>
      </c>
      <c r="BL28" s="54">
        <v>902.66661500350369</v>
      </c>
      <c r="BM28" s="54">
        <v>22</v>
      </c>
      <c r="BN28" s="54">
        <v>245.26096255041742</v>
      </c>
      <c r="BO28" s="54">
        <v>26.978705880545917</v>
      </c>
      <c r="BP28" s="59">
        <v>9.2628362934530841</v>
      </c>
      <c r="BQ28" s="59">
        <v>1.2236094434745572</v>
      </c>
      <c r="BR28" s="59">
        <v>-10.594776898265025</v>
      </c>
      <c r="BS28" s="60">
        <v>0.4</v>
      </c>
      <c r="BT28" s="59">
        <v>5.3210815598581673</v>
      </c>
      <c r="BU28" s="59">
        <v>0.7981622339787251</v>
      </c>
      <c r="BV28" s="57"/>
      <c r="BW28" s="53" t="s">
        <v>921</v>
      </c>
      <c r="BX28" s="104">
        <v>800.72609172187401</v>
      </c>
      <c r="BY28" s="104">
        <v>378</v>
      </c>
      <c r="BZ28" s="59">
        <v>1.2236094434745572</v>
      </c>
      <c r="CA28" s="105">
        <v>-12.502251685563177</v>
      </c>
      <c r="CB28" s="59"/>
      <c r="CC28" s="54" t="s">
        <v>922</v>
      </c>
      <c r="CD28" s="54" t="s">
        <v>923</v>
      </c>
      <c r="CE28" s="54"/>
      <c r="CF28" s="54"/>
      <c r="CG28" s="54"/>
      <c r="CH28" s="54"/>
      <c r="CI28" s="54"/>
      <c r="CJ28" s="54"/>
      <c r="CK28" s="59"/>
      <c r="CL28" s="54"/>
      <c r="CM28" s="54"/>
      <c r="CN28" s="54"/>
      <c r="CO28" s="54"/>
      <c r="CP28" s="54"/>
      <c r="CQ28" s="54"/>
      <c r="CR28" s="59"/>
      <c r="CS28" s="59"/>
      <c r="CT28" s="59">
        <v>72.79323433000485</v>
      </c>
      <c r="CU28" s="59">
        <v>0.23372236244148803</v>
      </c>
      <c r="CV28" s="59">
        <v>15.790882355532149</v>
      </c>
      <c r="CW28" s="59">
        <v>1.5153817944476498</v>
      </c>
      <c r="CX28" s="59">
        <v>0.37059787810263917</v>
      </c>
      <c r="CY28" s="59">
        <v>1.1257870652327835</v>
      </c>
      <c r="CZ28" s="59">
        <v>4.4290410866718348</v>
      </c>
      <c r="DA28" s="59">
        <v>6.7183051475431936</v>
      </c>
      <c r="DB28" s="59">
        <v>102.97695201997658</v>
      </c>
      <c r="DC28" s="54"/>
      <c r="DD28" s="59">
        <v>96.365099999999984</v>
      </c>
      <c r="DE28" s="59">
        <v>1.9136829640804818</v>
      </c>
      <c r="DF28" s="59">
        <v>5.8213583772925563</v>
      </c>
      <c r="DG28" s="59">
        <v>6.3218674317906309</v>
      </c>
      <c r="DH28" s="59">
        <v>-1.6922756889402899E-2</v>
      </c>
      <c r="DI28" s="59">
        <v>98.845086016274252</v>
      </c>
      <c r="DJ28" s="54"/>
      <c r="DK28" s="54"/>
      <c r="DL28" s="54"/>
      <c r="DM28" s="54"/>
      <c r="DN28" s="54"/>
      <c r="DO28" s="61" t="s">
        <v>921</v>
      </c>
      <c r="DP28" s="61" t="s">
        <v>921</v>
      </c>
      <c r="DQ28" s="61" t="s">
        <v>921</v>
      </c>
      <c r="DR28" s="61"/>
      <c r="DS28" s="61"/>
      <c r="DT28" s="61"/>
      <c r="DU28" s="61"/>
      <c r="DV28" s="54"/>
      <c r="DW28" s="54"/>
      <c r="DX28" s="54"/>
      <c r="DY28" s="54"/>
      <c r="DZ28" s="61"/>
      <c r="EA28" s="61"/>
      <c r="EB28" s="61"/>
      <c r="EC28" s="61"/>
      <c r="ED28" s="61"/>
      <c r="EE28" s="61"/>
      <c r="EF28" s="54"/>
      <c r="EG28" s="53">
        <v>229.99999999999997</v>
      </c>
      <c r="EH28" s="53">
        <v>85</v>
      </c>
      <c r="EI28" s="53">
        <v>899</v>
      </c>
      <c r="EJ28" s="53">
        <v>15.5</v>
      </c>
      <c r="EK28" s="59">
        <v>68.900000000000006</v>
      </c>
      <c r="EL28" s="59">
        <v>1.7</v>
      </c>
      <c r="EM28" s="59">
        <v>16.5</v>
      </c>
      <c r="EN28" s="59">
        <v>0.6</v>
      </c>
      <c r="EO28" s="59">
        <v>3.6</v>
      </c>
      <c r="EP28" s="59">
        <v>0.6</v>
      </c>
      <c r="EQ28" s="59">
        <v>3.8</v>
      </c>
      <c r="ER28" s="59">
        <v>0.4</v>
      </c>
      <c r="ES28" s="59">
        <v>2.9</v>
      </c>
      <c r="ET28" s="59">
        <v>0.36</v>
      </c>
      <c r="EU28" s="59">
        <v>2.6</v>
      </c>
      <c r="EV28" s="59">
        <v>0.5</v>
      </c>
      <c r="EW28" s="59">
        <v>1</v>
      </c>
      <c r="EX28" s="59">
        <v>0.25</v>
      </c>
      <c r="EY28" s="59">
        <v>0.39</v>
      </c>
      <c r="EZ28" s="59">
        <v>5.5E-2</v>
      </c>
      <c r="FA28" s="54"/>
      <c r="FB28" s="54"/>
      <c r="FD28" s="51"/>
    </row>
    <row r="29" spans="1:160" ht="14.4" x14ac:dyDescent="0.3">
      <c r="A29" s="51" t="s">
        <v>456</v>
      </c>
      <c r="B29" s="51" t="s">
        <v>969</v>
      </c>
      <c r="C29" s="52" t="s">
        <v>640</v>
      </c>
      <c r="D29" s="51" t="s">
        <v>238</v>
      </c>
      <c r="E29" s="51" t="s">
        <v>113</v>
      </c>
      <c r="F29" s="51" t="s">
        <v>114</v>
      </c>
      <c r="G29" s="58">
        <v>44.18</v>
      </c>
      <c r="H29" s="58">
        <v>1.5434000000000001</v>
      </c>
      <c r="I29" s="58">
        <v>10.51</v>
      </c>
      <c r="J29" s="63">
        <v>5.04E-2</v>
      </c>
      <c r="K29" s="58">
        <v>11.32</v>
      </c>
      <c r="L29" s="58">
        <v>0.153</v>
      </c>
      <c r="M29" s="58">
        <v>14.46</v>
      </c>
      <c r="N29" s="58">
        <v>11.67</v>
      </c>
      <c r="O29" s="58">
        <v>2.12</v>
      </c>
      <c r="P29" s="63">
        <v>0.78610000000000002</v>
      </c>
      <c r="Q29" s="63">
        <v>8.0799999999999997E-2</v>
      </c>
      <c r="R29" s="63" t="s">
        <v>357</v>
      </c>
      <c r="S29" s="58">
        <v>96.99</v>
      </c>
      <c r="T29" s="58"/>
      <c r="U29" s="61">
        <v>6.4963344248107866</v>
      </c>
      <c r="V29" s="61">
        <v>1.5036655751892134</v>
      </c>
      <c r="W29" s="61">
        <v>0.31773326543791636</v>
      </c>
      <c r="X29" s="61">
        <f t="shared" si="0"/>
        <v>1.8213988406271298</v>
      </c>
      <c r="Y29" s="61">
        <v>0.17444464021318742</v>
      </c>
      <c r="Z29" s="61">
        <v>0.26073117585637062</v>
      </c>
      <c r="AA29" s="61">
        <v>0.17066541512142908</v>
      </c>
      <c r="AB29" s="61">
        <v>5.8593876028090047E-3</v>
      </c>
      <c r="AC29" s="61">
        <v>3.1691857455845995</v>
      </c>
      <c r="AD29" s="61">
        <v>1.1312991518545101</v>
      </c>
      <c r="AE29" s="61">
        <v>1.9055635914406625E-2</v>
      </c>
      <c r="AF29" s="61">
        <v>1.8385471835122515</v>
      </c>
      <c r="AG29" s="61">
        <v>0.60440573141271925</v>
      </c>
      <c r="AH29" s="61">
        <v>0.14745126286795407</v>
      </c>
      <c r="AI29" s="61">
        <v>0.73693683879039174</v>
      </c>
      <c r="AJ29" s="61">
        <v>0.69481157977566754</v>
      </c>
      <c r="AK29" s="61">
        <v>8.6923039115706979E-2</v>
      </c>
      <c r="AL29" s="61">
        <v>0.51748269229701227</v>
      </c>
      <c r="AM29" s="61">
        <v>0.18730279841325659</v>
      </c>
      <c r="AN29" s="61">
        <v>0.30518842022433251</v>
      </c>
      <c r="AO29" s="61">
        <v>0.66493395516496634</v>
      </c>
      <c r="AP29" s="61">
        <v>0.92565465913995415</v>
      </c>
      <c r="AQ29" s="51" t="s">
        <v>920</v>
      </c>
      <c r="AR29" s="54"/>
      <c r="AS29" s="54"/>
      <c r="AT29" s="54">
        <v>381.35308311646344</v>
      </c>
      <c r="AU29" s="54">
        <v>72</v>
      </c>
      <c r="AV29" s="61">
        <v>6.533365994332577</v>
      </c>
      <c r="AW29" s="61">
        <v>0.17163827270106616</v>
      </c>
      <c r="AX29" s="61">
        <v>1.3999654284132383</v>
      </c>
      <c r="AY29" s="61">
        <v>0.60785107326222398</v>
      </c>
      <c r="AZ29" s="61">
        <v>1.8317815046624033</v>
      </c>
      <c r="BA29" s="54"/>
      <c r="BB29" s="54"/>
      <c r="BC29" s="54"/>
      <c r="BD29" s="59"/>
      <c r="BE29" s="56"/>
      <c r="BF29" s="54">
        <v>795.1321480519174</v>
      </c>
      <c r="BG29" s="168">
        <v>40</v>
      </c>
      <c r="BH29" s="59"/>
      <c r="BI29" s="59"/>
      <c r="BJ29" s="54"/>
      <c r="BK29" s="53" t="s">
        <v>921</v>
      </c>
      <c r="BL29" s="54">
        <v>915.93897576026529</v>
      </c>
      <c r="BM29" s="54">
        <v>22</v>
      </c>
      <c r="BN29" s="54">
        <v>259.69024349165272</v>
      </c>
      <c r="BO29" s="54">
        <v>28.5659267840818</v>
      </c>
      <c r="BP29" s="59">
        <v>9.8077908015046056</v>
      </c>
      <c r="BQ29" s="59">
        <v>1.1609512408256339</v>
      </c>
      <c r="BR29" s="59">
        <v>-10.421169804153404</v>
      </c>
      <c r="BS29" s="60">
        <v>0.4</v>
      </c>
      <c r="BT29" s="59">
        <v>5.2371533144468696</v>
      </c>
      <c r="BU29" s="59">
        <v>0.78557299716703044</v>
      </c>
      <c r="BV29" s="57"/>
      <c r="BW29" s="53" t="s">
        <v>921</v>
      </c>
      <c r="BX29" s="104">
        <v>795.1321480519174</v>
      </c>
      <c r="BY29" s="104">
        <v>378</v>
      </c>
      <c r="BZ29" s="59">
        <v>1.1609512408256339</v>
      </c>
      <c r="CA29" s="105">
        <v>-12.683384958454793</v>
      </c>
      <c r="CB29" s="59"/>
      <c r="CC29" s="54" t="s">
        <v>922</v>
      </c>
      <c r="CD29" s="54" t="s">
        <v>923</v>
      </c>
      <c r="CE29" s="54"/>
      <c r="CF29" s="54"/>
      <c r="CG29" s="54"/>
      <c r="CH29" s="54"/>
      <c r="CI29" s="54"/>
      <c r="CJ29" s="54"/>
      <c r="CK29" s="59"/>
      <c r="CL29" s="54"/>
      <c r="CM29" s="54"/>
      <c r="CN29" s="54"/>
      <c r="CO29" s="54"/>
      <c r="CP29" s="54"/>
      <c r="CQ29" s="54"/>
      <c r="CR29" s="59"/>
      <c r="CS29" s="59"/>
      <c r="CT29" s="59">
        <v>72.258292007124552</v>
      </c>
      <c r="CU29" s="59">
        <v>0.23517322153570944</v>
      </c>
      <c r="CV29" s="59">
        <v>16.000417040936881</v>
      </c>
      <c r="CW29" s="59">
        <v>1.5509898373556981</v>
      </c>
      <c r="CX29" s="59">
        <v>0.45066103134370178</v>
      </c>
      <c r="CY29" s="59">
        <v>1.0526854280198101</v>
      </c>
      <c r="CZ29" s="59">
        <v>4.4424366511244813</v>
      </c>
      <c r="DA29" s="59">
        <v>6.9059035908926036</v>
      </c>
      <c r="DB29" s="59">
        <v>102.89655880833344</v>
      </c>
      <c r="DC29" s="54"/>
      <c r="DD29" s="59">
        <v>96.873700000000014</v>
      </c>
      <c r="DE29" s="59">
        <v>1.9159221065774463</v>
      </c>
      <c r="DF29" s="59">
        <v>4.7471711932573903</v>
      </c>
      <c r="DG29" s="59">
        <v>7.0484347702654437</v>
      </c>
      <c r="DH29" s="59">
        <v>-1.8231450088850056E-2</v>
      </c>
      <c r="DI29" s="59">
        <v>99.246996620011444</v>
      </c>
      <c r="DJ29" s="54"/>
      <c r="DK29" s="54"/>
      <c r="DL29" s="54"/>
      <c r="DM29" s="54"/>
      <c r="DN29" s="54"/>
      <c r="DO29" s="61" t="s">
        <v>921</v>
      </c>
      <c r="DP29" s="61" t="s">
        <v>921</v>
      </c>
      <c r="DQ29" s="61" t="s">
        <v>921</v>
      </c>
      <c r="DR29" s="61"/>
      <c r="DS29" s="61"/>
      <c r="DT29" s="61"/>
      <c r="DU29" s="61"/>
      <c r="DV29" s="54"/>
      <c r="DW29" s="54"/>
      <c r="DX29" s="54"/>
      <c r="DY29" s="54"/>
      <c r="DZ29" s="61"/>
      <c r="EA29" s="61"/>
      <c r="EB29" s="61"/>
      <c r="EC29" s="61"/>
      <c r="ED29" s="61"/>
      <c r="EE29" s="61"/>
      <c r="EF29" s="54"/>
      <c r="EG29" s="53">
        <v>229.99999999999997</v>
      </c>
      <c r="EH29" s="53">
        <v>100</v>
      </c>
      <c r="EI29" s="53">
        <v>900</v>
      </c>
      <c r="EJ29" s="53">
        <v>13</v>
      </c>
      <c r="EK29" s="59">
        <v>68.7</v>
      </c>
      <c r="EL29" s="59">
        <v>1.95</v>
      </c>
      <c r="EM29" s="59">
        <v>16.8</v>
      </c>
      <c r="EN29" s="59">
        <v>0.55000000000000004</v>
      </c>
      <c r="EO29" s="59">
        <v>3.8</v>
      </c>
      <c r="EP29" s="59">
        <v>0.65</v>
      </c>
      <c r="EQ29" s="59">
        <v>3.9</v>
      </c>
      <c r="ER29" s="59">
        <v>0.4</v>
      </c>
      <c r="ES29" s="59">
        <v>2.83</v>
      </c>
      <c r="ET29" s="59">
        <v>0.36499999999999999</v>
      </c>
      <c r="EU29" s="59">
        <v>2.6</v>
      </c>
      <c r="EV29" s="59">
        <v>0.65</v>
      </c>
      <c r="EW29" s="59">
        <v>1.1000000000000001</v>
      </c>
      <c r="EX29" s="59">
        <v>0.35</v>
      </c>
      <c r="EY29" s="59">
        <v>0.43</v>
      </c>
      <c r="EZ29" s="59">
        <v>0.1</v>
      </c>
      <c r="FA29" s="54"/>
      <c r="FB29" s="54"/>
      <c r="FD29" s="51"/>
    </row>
    <row r="30" spans="1:160" ht="14.4" x14ac:dyDescent="0.3">
      <c r="A30" s="51" t="s">
        <v>462</v>
      </c>
      <c r="B30" s="51" t="s">
        <v>969</v>
      </c>
      <c r="C30" s="52" t="s">
        <v>640</v>
      </c>
      <c r="D30" s="51" t="s">
        <v>238</v>
      </c>
      <c r="E30" s="51" t="s">
        <v>113</v>
      </c>
      <c r="F30" s="51" t="s">
        <v>114</v>
      </c>
      <c r="G30" s="58">
        <v>44.2</v>
      </c>
      <c r="H30" s="58">
        <v>1.5571999999999999</v>
      </c>
      <c r="I30" s="58">
        <v>10.31</v>
      </c>
      <c r="J30" s="63">
        <v>5.1999999999999998E-2</v>
      </c>
      <c r="K30" s="58">
        <v>11.48</v>
      </c>
      <c r="L30" s="58">
        <v>0.21809999999999999</v>
      </c>
      <c r="M30" s="58">
        <v>14.61</v>
      </c>
      <c r="N30" s="58">
        <v>11.42</v>
      </c>
      <c r="O30" s="58">
        <v>2.16</v>
      </c>
      <c r="P30" s="63">
        <v>0.67830000000000001</v>
      </c>
      <c r="Q30" s="63">
        <v>8.0199999999999994E-2</v>
      </c>
      <c r="R30" s="63" t="s">
        <v>357</v>
      </c>
      <c r="S30" s="58">
        <v>96.77</v>
      </c>
      <c r="T30" s="58"/>
      <c r="U30" s="61">
        <v>6.4940505692850783</v>
      </c>
      <c r="V30" s="61">
        <v>1.5059494307149217</v>
      </c>
      <c r="W30" s="61">
        <v>0.27935276677073517</v>
      </c>
      <c r="X30" s="61">
        <f t="shared" si="0"/>
        <v>1.7853021974856569</v>
      </c>
      <c r="Y30" s="61">
        <v>0.15647365872520833</v>
      </c>
      <c r="Z30" s="61">
        <v>0.34928594002052926</v>
      </c>
      <c r="AA30" s="61">
        <v>0.17205296255299884</v>
      </c>
      <c r="AB30" s="61">
        <v>6.0405400695784806E-3</v>
      </c>
      <c r="AC30" s="61">
        <v>3.1994870106576649</v>
      </c>
      <c r="AD30" s="61">
        <v>1.0612848715799661</v>
      </c>
      <c r="AE30" s="61">
        <v>2.714178560483178E-2</v>
      </c>
      <c r="AF30" s="61">
        <v>1.7977146690665173</v>
      </c>
      <c r="AG30" s="61">
        <v>0.61531456978970978</v>
      </c>
      <c r="AH30" s="61">
        <v>0.12712859631271406</v>
      </c>
      <c r="AI30" s="61">
        <v>0.75091722793133664</v>
      </c>
      <c r="AJ30" s="61">
        <v>0.69402318452709766</v>
      </c>
      <c r="AK30" s="61">
        <v>0.10763945367717787</v>
      </c>
      <c r="AL30" s="61">
        <v>0.50767511611253191</v>
      </c>
      <c r="AM30" s="61">
        <v>0.24762028049071436</v>
      </c>
      <c r="AN30" s="61">
        <v>0.3059768154729024</v>
      </c>
      <c r="AO30" s="61">
        <v>0.63480371242524591</v>
      </c>
      <c r="AP30" s="61">
        <v>0.97878517196684056</v>
      </c>
      <c r="AQ30" s="51" t="s">
        <v>924</v>
      </c>
      <c r="AR30" s="54"/>
      <c r="AS30" s="54"/>
      <c r="AT30" s="54">
        <v>360.76657057427826</v>
      </c>
      <c r="AU30" s="54">
        <v>72</v>
      </c>
      <c r="AV30" s="61">
        <v>6.5437383037343873</v>
      </c>
      <c r="AW30" s="61">
        <v>0.17336938622776726</v>
      </c>
      <c r="AX30" s="61">
        <v>1.4213634697667632</v>
      </c>
      <c r="AY30" s="61">
        <v>0.62002250771232248</v>
      </c>
      <c r="AZ30" s="61">
        <v>1.7989620266714652</v>
      </c>
      <c r="BA30" s="54"/>
      <c r="BB30" s="54"/>
      <c r="BC30" s="54"/>
      <c r="BD30" s="59"/>
      <c r="BE30" s="56"/>
      <c r="BF30" s="54">
        <v>813.81311965867224</v>
      </c>
      <c r="BG30" s="168">
        <v>40</v>
      </c>
      <c r="BH30" s="59"/>
      <c r="BI30" s="59"/>
      <c r="BJ30" s="54"/>
      <c r="BK30" s="53" t="s">
        <v>921</v>
      </c>
      <c r="BL30" s="54">
        <v>909.97972227450487</v>
      </c>
      <c r="BM30" s="54">
        <v>22</v>
      </c>
      <c r="BN30" s="54">
        <v>245.66258535334967</v>
      </c>
      <c r="BO30" s="54">
        <v>27.022884388868462</v>
      </c>
      <c r="BP30" s="59">
        <v>9.2780044891438873</v>
      </c>
      <c r="BQ30" s="59">
        <v>1.2668023363973742</v>
      </c>
      <c r="BR30" s="59">
        <v>-10.423672523166427</v>
      </c>
      <c r="BS30" s="60">
        <v>0.4</v>
      </c>
      <c r="BT30" s="59">
        <v>5.1961760250963893</v>
      </c>
      <c r="BU30" s="59">
        <v>0.77942640376445838</v>
      </c>
      <c r="BV30" s="57"/>
      <c r="BW30" s="53" t="s">
        <v>921</v>
      </c>
      <c r="BX30" s="104">
        <v>813.81311965867224</v>
      </c>
      <c r="BY30" s="104">
        <v>378</v>
      </c>
      <c r="BZ30" s="59">
        <v>1.2668023363973742</v>
      </c>
      <c r="CA30" s="105">
        <v>-12.186703490412738</v>
      </c>
      <c r="CB30" s="59"/>
      <c r="CC30" s="54" t="s">
        <v>922</v>
      </c>
      <c r="CD30" s="54" t="s">
        <v>923</v>
      </c>
      <c r="CE30" s="54"/>
      <c r="CF30" s="54"/>
      <c r="CG30" s="54"/>
      <c r="CH30" s="54"/>
      <c r="CI30" s="54"/>
      <c r="CJ30" s="54"/>
      <c r="CK30" s="59"/>
      <c r="CL30" s="54"/>
      <c r="CM30" s="54"/>
      <c r="CN30" s="54"/>
      <c r="CO30" s="54"/>
      <c r="CP30" s="54"/>
      <c r="CQ30" s="54"/>
      <c r="CR30" s="59"/>
      <c r="CS30" s="59"/>
      <c r="CT30" s="59">
        <v>72.126646351726194</v>
      </c>
      <c r="CU30" s="59">
        <v>0.21696810749603562</v>
      </c>
      <c r="CV30" s="59">
        <v>15.956221316738064</v>
      </c>
      <c r="CW30" s="59">
        <v>1.6689345689718815</v>
      </c>
      <c r="CX30" s="59">
        <v>0.47836941251186005</v>
      </c>
      <c r="CY30" s="59">
        <v>0.64929111169025511</v>
      </c>
      <c r="CZ30" s="59">
        <v>3.9128581193448331</v>
      </c>
      <c r="DA30" s="59">
        <v>6.4674835527342234</v>
      </c>
      <c r="DB30" s="59">
        <v>101.47677254121335</v>
      </c>
      <c r="DC30" s="54"/>
      <c r="DD30" s="59">
        <v>96.765800000000013</v>
      </c>
      <c r="DE30" s="59">
        <v>1.9206036370356077</v>
      </c>
      <c r="DF30" s="59">
        <v>6.195838990210957</v>
      </c>
      <c r="DG30" s="59">
        <v>5.9049049966410596</v>
      </c>
      <c r="DH30" s="59">
        <v>-1.8096068033734831E-2</v>
      </c>
      <c r="DI30" s="59">
        <v>99.289051555853916</v>
      </c>
      <c r="DJ30" s="54"/>
      <c r="DK30" s="54"/>
      <c r="DL30" s="54"/>
      <c r="DM30" s="54"/>
      <c r="DN30" s="54"/>
      <c r="DO30" s="61" t="s">
        <v>921</v>
      </c>
      <c r="DP30" s="61" t="s">
        <v>921</v>
      </c>
      <c r="DQ30" s="61" t="s">
        <v>921</v>
      </c>
      <c r="DR30" s="61"/>
      <c r="DS30" s="61"/>
      <c r="DT30" s="61"/>
      <c r="DU30" s="61"/>
      <c r="DV30" s="54"/>
      <c r="DW30" s="54"/>
      <c r="DX30" s="54"/>
      <c r="DY30" s="54"/>
      <c r="DZ30" s="61"/>
      <c r="EA30" s="61"/>
      <c r="EB30" s="61"/>
      <c r="EC30" s="61"/>
      <c r="ED30" s="61"/>
      <c r="EE30" s="61"/>
      <c r="EF30" s="54"/>
      <c r="EG30" s="53">
        <v>229.99999999999997</v>
      </c>
      <c r="EH30" s="53">
        <v>70</v>
      </c>
      <c r="EI30" s="53">
        <v>900</v>
      </c>
      <c r="EJ30" s="53">
        <v>16.5</v>
      </c>
      <c r="EK30" s="59">
        <v>69.3</v>
      </c>
      <c r="EL30" s="59">
        <v>1.3</v>
      </c>
      <c r="EM30" s="59">
        <v>16.600000000000001</v>
      </c>
      <c r="EN30" s="59">
        <v>0.6</v>
      </c>
      <c r="EO30" s="59">
        <v>3.6</v>
      </c>
      <c r="EP30" s="59">
        <v>0.6</v>
      </c>
      <c r="EQ30" s="59">
        <v>3.9</v>
      </c>
      <c r="ER30" s="59">
        <v>0.4</v>
      </c>
      <c r="ES30" s="59">
        <v>2.84</v>
      </c>
      <c r="ET30" s="59">
        <v>0.41</v>
      </c>
      <c r="EU30" s="59">
        <v>2.6</v>
      </c>
      <c r="EV30" s="59">
        <v>0.55000000000000004</v>
      </c>
      <c r="EW30" s="59">
        <v>0.9</v>
      </c>
      <c r="EX30" s="59">
        <v>0.2</v>
      </c>
      <c r="EY30" s="59">
        <v>0.39</v>
      </c>
      <c r="EZ30" s="59">
        <v>7.0000000000000007E-2</v>
      </c>
      <c r="FA30" s="54"/>
      <c r="FB30" s="54"/>
      <c r="FD30" s="51"/>
    </row>
    <row r="31" spans="1:160" ht="14.4" x14ac:dyDescent="0.3">
      <c r="A31" s="51" t="s">
        <v>463</v>
      </c>
      <c r="B31" s="51" t="s">
        <v>969</v>
      </c>
      <c r="C31" s="52" t="s">
        <v>640</v>
      </c>
      <c r="D31" s="51" t="s">
        <v>238</v>
      </c>
      <c r="E31" s="51" t="s">
        <v>113</v>
      </c>
      <c r="F31" s="51" t="s">
        <v>114</v>
      </c>
      <c r="G31" s="58">
        <v>44.07</v>
      </c>
      <c r="H31" s="58">
        <v>1.6644000000000001</v>
      </c>
      <c r="I31" s="58">
        <v>10.62</v>
      </c>
      <c r="J31" s="63" t="s">
        <v>357</v>
      </c>
      <c r="K31" s="58">
        <v>10.96</v>
      </c>
      <c r="L31" s="58">
        <v>0.21190000000000001</v>
      </c>
      <c r="M31" s="58">
        <v>14.55</v>
      </c>
      <c r="N31" s="58">
        <v>11.5</v>
      </c>
      <c r="O31" s="58">
        <v>2.09</v>
      </c>
      <c r="P31" s="63">
        <v>0.69489999999999996</v>
      </c>
      <c r="Q31" s="63">
        <v>6.3899999999999998E-2</v>
      </c>
      <c r="R31" s="63" t="s">
        <v>357</v>
      </c>
      <c r="S31" s="58">
        <v>96.56</v>
      </c>
      <c r="T31" s="58"/>
      <c r="U31" s="61">
        <v>6.4879178674316433</v>
      </c>
      <c r="V31" s="61">
        <v>1.5120821325683567</v>
      </c>
      <c r="W31" s="61">
        <v>0.33058329266665298</v>
      </c>
      <c r="X31" s="61">
        <f t="shared" si="0"/>
        <v>1.8426654252350096</v>
      </c>
      <c r="Y31" s="61">
        <v>0.17940494684459121</v>
      </c>
      <c r="Z31" s="61">
        <v>0.29128327801514331</v>
      </c>
      <c r="AA31" s="61">
        <v>0.18426564139246285</v>
      </c>
      <c r="AB31" s="61">
        <v>0</v>
      </c>
      <c r="AC31" s="61">
        <v>3.1927287629506229</v>
      </c>
      <c r="AD31" s="61">
        <v>1.0580910861808737</v>
      </c>
      <c r="AE31" s="61">
        <v>2.6423029085693703E-2</v>
      </c>
      <c r="AF31" s="61">
        <v>1.8139336387033675</v>
      </c>
      <c r="AG31" s="61">
        <v>0.59656618084652913</v>
      </c>
      <c r="AH31" s="61">
        <v>0.13050064026547145</v>
      </c>
      <c r="AI31" s="61">
        <v>0.7510854085248857</v>
      </c>
      <c r="AJ31" s="61">
        <v>0.70291859818610125</v>
      </c>
      <c r="AK31" s="61">
        <v>0.10269127100518327</v>
      </c>
      <c r="AL31" s="61">
        <v>0.49387490984134585</v>
      </c>
      <c r="AM31" s="61">
        <v>0.2158654304868875</v>
      </c>
      <c r="AN31" s="61">
        <v>0.29708140181389875</v>
      </c>
      <c r="AO31" s="61">
        <v>0.62437555010681733</v>
      </c>
      <c r="AP31" s="61">
        <v>0.99039785346672193</v>
      </c>
      <c r="AQ31" s="51" t="s">
        <v>920</v>
      </c>
      <c r="AR31" s="54"/>
      <c r="AS31" s="54"/>
      <c r="AT31" s="54">
        <v>399.1211064400652</v>
      </c>
      <c r="AU31" s="54">
        <v>72</v>
      </c>
      <c r="AV31" s="61">
        <v>6.5292627600352358</v>
      </c>
      <c r="AW31" s="61">
        <v>0.18543989225530852</v>
      </c>
      <c r="AX31" s="61">
        <v>1.3579733846074469</v>
      </c>
      <c r="AY31" s="61">
        <v>0.6003678573137744</v>
      </c>
      <c r="AZ31" s="61">
        <v>1.8544079912889253</v>
      </c>
      <c r="BA31" s="54"/>
      <c r="BB31" s="54"/>
      <c r="BC31" s="54"/>
      <c r="BD31" s="59"/>
      <c r="BE31" s="56"/>
      <c r="BF31" s="54">
        <v>799.24890162718054</v>
      </c>
      <c r="BG31" s="168">
        <v>40</v>
      </c>
      <c r="BH31" s="59"/>
      <c r="BI31" s="59"/>
      <c r="BJ31" s="54"/>
      <c r="BK31" s="53" t="s">
        <v>921</v>
      </c>
      <c r="BL31" s="54">
        <v>917.14569864693772</v>
      </c>
      <c r="BM31" s="54">
        <v>22</v>
      </c>
      <c r="BN31" s="54">
        <v>267.23092504732665</v>
      </c>
      <c r="BO31" s="54">
        <v>29.395401755205931</v>
      </c>
      <c r="BP31" s="59">
        <v>10.092581736290692</v>
      </c>
      <c r="BQ31" s="59">
        <v>1.1904616972664712</v>
      </c>
      <c r="BR31" s="59">
        <v>-10.368035420199195</v>
      </c>
      <c r="BS31" s="60">
        <v>0.4</v>
      </c>
      <c r="BT31" s="59">
        <v>5.5314806365616649</v>
      </c>
      <c r="BU31" s="59">
        <v>0.82972209548424969</v>
      </c>
      <c r="BV31" s="57"/>
      <c r="BW31" s="53" t="s">
        <v>921</v>
      </c>
      <c r="BX31" s="104">
        <v>799.24890162718054</v>
      </c>
      <c r="BY31" s="104">
        <v>378</v>
      </c>
      <c r="BZ31" s="59">
        <v>1.1904616972664712</v>
      </c>
      <c r="CA31" s="105">
        <v>-12.566563634065883</v>
      </c>
      <c r="CB31" s="59"/>
      <c r="CC31" s="54" t="s">
        <v>922</v>
      </c>
      <c r="CD31" s="54" t="s">
        <v>923</v>
      </c>
      <c r="CE31" s="54"/>
      <c r="CF31" s="54"/>
      <c r="CG31" s="54"/>
      <c r="CH31" s="54"/>
      <c r="CI31" s="54"/>
      <c r="CJ31" s="54"/>
      <c r="CK31" s="59"/>
      <c r="CL31" s="54"/>
      <c r="CM31" s="54"/>
      <c r="CN31" s="54"/>
      <c r="CO31" s="54"/>
      <c r="CP31" s="54"/>
      <c r="CQ31" s="54"/>
      <c r="CR31" s="59"/>
      <c r="CS31" s="59"/>
      <c r="CT31" s="59">
        <v>70.973534652562464</v>
      </c>
      <c r="CU31" s="59">
        <v>0.27458339826378819</v>
      </c>
      <c r="CV31" s="59">
        <v>16.11060559179916</v>
      </c>
      <c r="CW31" s="59">
        <v>1.8214254133712284</v>
      </c>
      <c r="CX31" s="59">
        <v>0.69231625999116642</v>
      </c>
      <c r="CY31" s="59">
        <v>1.7445669866023934</v>
      </c>
      <c r="CZ31" s="59">
        <v>3.7148169205634698</v>
      </c>
      <c r="DA31" s="59">
        <v>6.668436931080751</v>
      </c>
      <c r="DB31" s="59">
        <v>102.00028615423442</v>
      </c>
      <c r="DC31" s="54"/>
      <c r="DD31" s="59">
        <v>96.425100000000015</v>
      </c>
      <c r="DE31" s="59">
        <v>1.9189680383756764</v>
      </c>
      <c r="DF31" s="59">
        <v>5.2998713475154124</v>
      </c>
      <c r="DG31" s="59">
        <v>6.1911081171313063</v>
      </c>
      <c r="DH31" s="59">
        <v>-1.4418188869771269E-2</v>
      </c>
      <c r="DI31" s="59">
        <v>98.860629314152632</v>
      </c>
      <c r="DJ31" s="54"/>
      <c r="DK31" s="54"/>
      <c r="DL31" s="54"/>
      <c r="DM31" s="54"/>
      <c r="DN31" s="54"/>
      <c r="DO31" s="61" t="s">
        <v>921</v>
      </c>
      <c r="DP31" s="61" t="s">
        <v>921</v>
      </c>
      <c r="DQ31" s="61" t="s">
        <v>921</v>
      </c>
      <c r="DR31" s="61"/>
      <c r="DS31" s="61"/>
      <c r="DT31" s="61"/>
      <c r="DU31" s="61"/>
      <c r="DV31" s="54"/>
      <c r="DW31" s="54"/>
      <c r="DX31" s="54"/>
      <c r="DY31" s="54"/>
      <c r="DZ31" s="61"/>
      <c r="EA31" s="61"/>
      <c r="EB31" s="61"/>
      <c r="EC31" s="61"/>
      <c r="ED31" s="61"/>
      <c r="EE31" s="61"/>
      <c r="EF31" s="54"/>
      <c r="EG31" s="53">
        <v>220.00000000000003</v>
      </c>
      <c r="EH31" s="53">
        <v>50</v>
      </c>
      <c r="EI31" s="53">
        <v>900</v>
      </c>
      <c r="EJ31" s="53">
        <v>13.5</v>
      </c>
      <c r="EK31" s="59">
        <v>69.3</v>
      </c>
      <c r="EL31" s="59">
        <v>1.35</v>
      </c>
      <c r="EM31" s="59">
        <v>16.7</v>
      </c>
      <c r="EN31" s="59">
        <v>0.5</v>
      </c>
      <c r="EO31" s="59">
        <v>3.8</v>
      </c>
      <c r="EP31" s="59">
        <v>0.6</v>
      </c>
      <c r="EQ31" s="59">
        <v>4</v>
      </c>
      <c r="ER31" s="59">
        <v>0.35</v>
      </c>
      <c r="ES31" s="59">
        <v>2.86</v>
      </c>
      <c r="ET31" s="59">
        <v>0.35499999999999998</v>
      </c>
      <c r="EU31" s="59">
        <v>2.5</v>
      </c>
      <c r="EV31" s="59">
        <v>0.55000000000000004</v>
      </c>
      <c r="EW31" s="59">
        <v>0.9</v>
      </c>
      <c r="EX31" s="59">
        <v>0.25</v>
      </c>
      <c r="EY31" s="59">
        <v>0.39</v>
      </c>
      <c r="EZ31" s="59">
        <v>7.4999999999999997E-2</v>
      </c>
      <c r="FA31" s="54"/>
      <c r="FB31" s="54"/>
      <c r="FD31" s="51"/>
    </row>
    <row r="32" spans="1:160" ht="14.4" x14ac:dyDescent="0.3">
      <c r="A32" s="51" t="s">
        <v>465</v>
      </c>
      <c r="B32" s="51" t="s">
        <v>969</v>
      </c>
      <c r="C32" s="52" t="s">
        <v>640</v>
      </c>
      <c r="D32" s="51" t="s">
        <v>238</v>
      </c>
      <c r="E32" s="51" t="s">
        <v>113</v>
      </c>
      <c r="F32" s="51" t="s">
        <v>114</v>
      </c>
      <c r="G32" s="58">
        <v>44.25</v>
      </c>
      <c r="H32" s="58">
        <v>1.3939999999999999</v>
      </c>
      <c r="I32" s="58">
        <v>10.23</v>
      </c>
      <c r="J32" s="63" t="s">
        <v>357</v>
      </c>
      <c r="K32" s="58">
        <v>11.2</v>
      </c>
      <c r="L32" s="58">
        <v>0.1835</v>
      </c>
      <c r="M32" s="58">
        <v>14.7</v>
      </c>
      <c r="N32" s="58">
        <v>11.62</v>
      </c>
      <c r="O32" s="58">
        <v>2.09</v>
      </c>
      <c r="P32" s="63">
        <v>0.67279999999999995</v>
      </c>
      <c r="Q32" s="63">
        <v>5.7799999999999997E-2</v>
      </c>
      <c r="R32" s="63" t="s">
        <v>357</v>
      </c>
      <c r="S32" s="58">
        <v>96.46</v>
      </c>
      <c r="T32" s="58"/>
      <c r="U32" s="61">
        <v>6.517645639595302</v>
      </c>
      <c r="V32" s="61">
        <v>1.482354360404698</v>
      </c>
      <c r="W32" s="61">
        <v>0.29352222251283044</v>
      </c>
      <c r="X32" s="61">
        <f t="shared" si="0"/>
        <v>1.7758765829175285</v>
      </c>
      <c r="Y32" s="61">
        <v>0.16528300746587499</v>
      </c>
      <c r="Z32" s="61">
        <v>0.3338660273802867</v>
      </c>
      <c r="AA32" s="61">
        <v>0.15440615429591378</v>
      </c>
      <c r="AB32" s="61">
        <v>0</v>
      </c>
      <c r="AC32" s="61">
        <v>3.2272420732683904</v>
      </c>
      <c r="AD32" s="61">
        <v>1.0457400540839947</v>
      </c>
      <c r="AE32" s="61">
        <v>2.2893009645446404E-2</v>
      </c>
      <c r="AF32" s="61">
        <v>1.8337699807815289</v>
      </c>
      <c r="AG32" s="61">
        <v>0.59686183014767979</v>
      </c>
      <c r="AH32" s="61">
        <v>0.12641292783529529</v>
      </c>
      <c r="AI32" s="61">
        <v>0.75526692531897999</v>
      </c>
      <c r="AJ32" s="61">
        <v>0.70053146204808259</v>
      </c>
      <c r="AK32" s="61">
        <v>8.856047803160938E-2</v>
      </c>
      <c r="AL32" s="61">
        <v>0.50830135211607042</v>
      </c>
      <c r="AM32" s="61">
        <v>0.24200098264711123</v>
      </c>
      <c r="AN32" s="61">
        <v>0.2994685379519173</v>
      </c>
      <c r="AO32" s="61">
        <v>0.63471427995136565</v>
      </c>
      <c r="AP32" s="61">
        <v>0.93620055848494466</v>
      </c>
      <c r="AQ32" s="51" t="s">
        <v>924</v>
      </c>
      <c r="AR32" s="54"/>
      <c r="AS32" s="54"/>
      <c r="AT32" s="54">
        <v>371.93684835365553</v>
      </c>
      <c r="AU32" s="54">
        <v>72</v>
      </c>
      <c r="AV32" s="61">
        <v>6.5652962784444062</v>
      </c>
      <c r="AW32" s="61">
        <v>0.15553502080711776</v>
      </c>
      <c r="AX32" s="61">
        <v>1.3896924093773106</v>
      </c>
      <c r="AY32" s="61">
        <v>0.60122549903731715</v>
      </c>
      <c r="AZ32" s="61">
        <v>1.7888600524665788</v>
      </c>
      <c r="BA32" s="54"/>
      <c r="BB32" s="54"/>
      <c r="BC32" s="54"/>
      <c r="BD32" s="59"/>
      <c r="BE32" s="56"/>
      <c r="BF32" s="54">
        <v>800.17797649431884</v>
      </c>
      <c r="BG32" s="168">
        <v>40</v>
      </c>
      <c r="BH32" s="59"/>
      <c r="BI32" s="59"/>
      <c r="BJ32" s="54"/>
      <c r="BK32" s="53" t="s">
        <v>921</v>
      </c>
      <c r="BL32" s="54">
        <v>909.70625210747176</v>
      </c>
      <c r="BM32" s="54">
        <v>22</v>
      </c>
      <c r="BN32" s="54">
        <v>243.17791648932015</v>
      </c>
      <c r="BO32" s="54">
        <v>26.749570813825216</v>
      </c>
      <c r="BP32" s="59">
        <v>9.1841653363834297</v>
      </c>
      <c r="BQ32" s="59">
        <v>1.3151849346857469</v>
      </c>
      <c r="BR32" s="59">
        <v>-10.381004714888103</v>
      </c>
      <c r="BS32" s="60">
        <v>0.4</v>
      </c>
      <c r="BT32" s="59">
        <v>5.2976071636810147</v>
      </c>
      <c r="BU32" s="59">
        <v>0.79464107455215216</v>
      </c>
      <c r="BV32" s="57"/>
      <c r="BW32" s="53" t="s">
        <v>921</v>
      </c>
      <c r="BX32" s="104">
        <v>800.17797649431884</v>
      </c>
      <c r="BY32" s="104">
        <v>378</v>
      </c>
      <c r="BZ32" s="59">
        <v>1.3151849346857469</v>
      </c>
      <c r="CA32" s="105">
        <v>-12.42222963013948</v>
      </c>
      <c r="CB32" s="59"/>
      <c r="CC32" s="54" t="s">
        <v>922</v>
      </c>
      <c r="CD32" s="54" t="s">
        <v>923</v>
      </c>
      <c r="CE32" s="54"/>
      <c r="CF32" s="54"/>
      <c r="CG32" s="54"/>
      <c r="CH32" s="54"/>
      <c r="CI32" s="54"/>
      <c r="CJ32" s="54"/>
      <c r="CK32" s="59"/>
      <c r="CL32" s="54"/>
      <c r="CM32" s="54"/>
      <c r="CN32" s="54"/>
      <c r="CO32" s="54"/>
      <c r="CP32" s="54"/>
      <c r="CQ32" s="54"/>
      <c r="CR32" s="59"/>
      <c r="CS32" s="59"/>
      <c r="CT32" s="59">
        <v>72.820801892710477</v>
      </c>
      <c r="CU32" s="59">
        <v>0.22861994053567014</v>
      </c>
      <c r="CV32" s="59">
        <v>15.877565253128882</v>
      </c>
      <c r="CW32" s="59">
        <v>1.5772607854658105</v>
      </c>
      <c r="CX32" s="59">
        <v>0.42398899339062085</v>
      </c>
      <c r="CY32" s="59">
        <v>1.1672960886259407</v>
      </c>
      <c r="CZ32" s="59">
        <v>3.9084147023725451</v>
      </c>
      <c r="DA32" s="59">
        <v>6.9137314186803094</v>
      </c>
      <c r="DB32" s="59">
        <v>102.91767907491025</v>
      </c>
      <c r="DC32" s="54"/>
      <c r="DD32" s="59">
        <v>96.398099999999999</v>
      </c>
      <c r="DE32" s="59">
        <v>1.9186302968946303</v>
      </c>
      <c r="DF32" s="59">
        <v>5.4993760123684687</v>
      </c>
      <c r="DG32" s="59">
        <v>6.2515912733388221</v>
      </c>
      <c r="DH32" s="59">
        <v>-1.30418046427665E-2</v>
      </c>
      <c r="DI32" s="59">
        <v>98.854655777959152</v>
      </c>
      <c r="DJ32" s="54"/>
      <c r="DK32" s="54"/>
      <c r="DL32" s="54"/>
      <c r="DM32" s="54"/>
      <c r="DN32" s="54"/>
      <c r="DO32" s="61" t="s">
        <v>921</v>
      </c>
      <c r="DP32" s="61" t="s">
        <v>921</v>
      </c>
      <c r="DQ32" s="61" t="s">
        <v>921</v>
      </c>
      <c r="DR32" s="61"/>
      <c r="DS32" s="61"/>
      <c r="DT32" s="61"/>
      <c r="DU32" s="61"/>
      <c r="DV32" s="54"/>
      <c r="DW32" s="54"/>
      <c r="DX32" s="54"/>
      <c r="DY32" s="54"/>
      <c r="DZ32" s="61"/>
      <c r="EA32" s="61"/>
      <c r="EB32" s="61"/>
      <c r="EC32" s="61"/>
      <c r="ED32" s="61"/>
      <c r="EE32" s="61"/>
      <c r="EF32" s="54"/>
      <c r="EG32" s="53">
        <v>240</v>
      </c>
      <c r="EH32" s="53">
        <v>75</v>
      </c>
      <c r="EI32" s="53">
        <v>900</v>
      </c>
      <c r="EJ32" s="53">
        <v>16</v>
      </c>
      <c r="EK32" s="59">
        <v>69.2</v>
      </c>
      <c r="EL32" s="59">
        <v>1.55</v>
      </c>
      <c r="EM32" s="59">
        <v>16.7</v>
      </c>
      <c r="EN32" s="59">
        <v>0.6</v>
      </c>
      <c r="EO32" s="59">
        <v>3.7</v>
      </c>
      <c r="EP32" s="59">
        <v>0.5</v>
      </c>
      <c r="EQ32" s="59">
        <v>4</v>
      </c>
      <c r="ER32" s="59">
        <v>0.3</v>
      </c>
      <c r="ES32" s="59">
        <v>2.88</v>
      </c>
      <c r="ET32" s="59">
        <v>0.28499999999999998</v>
      </c>
      <c r="EU32" s="59">
        <v>2.4</v>
      </c>
      <c r="EV32" s="59">
        <v>0.55000000000000004</v>
      </c>
      <c r="EW32" s="59">
        <v>1</v>
      </c>
      <c r="EX32" s="59">
        <v>0.25</v>
      </c>
      <c r="EY32" s="59">
        <v>0.39</v>
      </c>
      <c r="EZ32" s="59">
        <v>6.5000000000000002E-2</v>
      </c>
      <c r="FA32" s="54"/>
      <c r="FB32" s="54"/>
      <c r="FD32" s="51"/>
    </row>
    <row r="33" spans="1:160" x14ac:dyDescent="0.25">
      <c r="A33" s="51" t="s">
        <v>467</v>
      </c>
      <c r="B33" s="51" t="s">
        <v>969</v>
      </c>
      <c r="D33" s="51" t="s">
        <v>238</v>
      </c>
      <c r="E33" s="51" t="s">
        <v>113</v>
      </c>
      <c r="F33" s="51" t="s">
        <v>114</v>
      </c>
      <c r="G33" s="58">
        <v>44.31</v>
      </c>
      <c r="H33" s="58">
        <v>1.4785999999999999</v>
      </c>
      <c r="I33" s="58">
        <v>10.44</v>
      </c>
      <c r="J33" s="63" t="s">
        <v>357</v>
      </c>
      <c r="K33" s="58">
        <v>11.05</v>
      </c>
      <c r="L33" s="58">
        <v>0.16700000000000001</v>
      </c>
      <c r="M33" s="58">
        <v>14.73</v>
      </c>
      <c r="N33" s="58">
        <v>11.53</v>
      </c>
      <c r="O33" s="58">
        <v>2.2200000000000002</v>
      </c>
      <c r="P33" s="63">
        <v>0.73429999999999995</v>
      </c>
      <c r="Q33" s="63">
        <v>6.2799999999999995E-2</v>
      </c>
      <c r="R33" s="63" t="s">
        <v>357</v>
      </c>
      <c r="S33" s="58">
        <v>96.86</v>
      </c>
      <c r="T33" s="58"/>
      <c r="U33" s="61">
        <v>6.5083742904298605</v>
      </c>
      <c r="V33" s="61">
        <v>1.4916257095701395</v>
      </c>
      <c r="W33" s="61">
        <v>0.31567719654383009</v>
      </c>
      <c r="X33" s="61">
        <f t="shared" si="0"/>
        <v>1.8073029061139696</v>
      </c>
      <c r="Y33" s="61">
        <v>0.17466756428926103</v>
      </c>
      <c r="Z33" s="61">
        <v>0.28648499028264962</v>
      </c>
      <c r="AA33" s="61">
        <v>0.1633224310976715</v>
      </c>
      <c r="AB33" s="61">
        <v>0</v>
      </c>
      <c r="AC33" s="61">
        <v>3.224855476330704</v>
      </c>
      <c r="AD33" s="61">
        <v>1.0708675400714631</v>
      </c>
      <c r="AE33" s="61">
        <v>2.0776701257168892E-2</v>
      </c>
      <c r="AF33" s="61">
        <v>1.8145182458554083</v>
      </c>
      <c r="AG33" s="61">
        <v>0.63222810206776603</v>
      </c>
      <c r="AH33" s="61">
        <v>0.1375853956027526</v>
      </c>
      <c r="AI33" s="61">
        <v>0.75071308462332942</v>
      </c>
      <c r="AJ33" s="61">
        <v>0.70377762677427114</v>
      </c>
      <c r="AK33" s="61">
        <v>0.10349741856110506</v>
      </c>
      <c r="AL33" s="61">
        <v>0.52873068350666097</v>
      </c>
      <c r="AM33" s="61">
        <v>0.21106159518331619</v>
      </c>
      <c r="AN33" s="61">
        <v>0.29622237322572881</v>
      </c>
      <c r="AO33" s="61">
        <v>0.66631607910941359</v>
      </c>
      <c r="AP33" s="61">
        <v>0.92880704902182276</v>
      </c>
      <c r="AQ33" s="51" t="s">
        <v>920</v>
      </c>
      <c r="AR33" s="54"/>
      <c r="AS33" s="54"/>
      <c r="AT33" s="54"/>
      <c r="AU33" s="54"/>
      <c r="AV33" s="61">
        <v>6.5491620431317319</v>
      </c>
      <c r="AW33" s="61">
        <v>0.16434596702738527</v>
      </c>
      <c r="AX33" s="61">
        <v>1.3658590109077513</v>
      </c>
      <c r="AY33" s="61">
        <v>0.63619025334050894</v>
      </c>
      <c r="AZ33" s="61">
        <v>1.8186292098424359</v>
      </c>
      <c r="BA33" s="54"/>
      <c r="BB33" s="54"/>
      <c r="BC33" s="54"/>
      <c r="BD33" s="59"/>
      <c r="BE33" s="56"/>
      <c r="BF33" s="54"/>
      <c r="BG33" s="54"/>
      <c r="BH33" s="59"/>
      <c r="BI33" s="59"/>
      <c r="BJ33" s="54"/>
      <c r="BK33" s="53" t="s">
        <v>921</v>
      </c>
      <c r="BL33" s="54"/>
      <c r="BM33" s="54"/>
      <c r="BN33" s="54"/>
      <c r="BO33" s="54"/>
      <c r="BP33" s="59"/>
      <c r="BQ33" s="59"/>
      <c r="BR33" s="59"/>
      <c r="BS33" s="60"/>
      <c r="BT33" s="59"/>
      <c r="BU33" s="59"/>
      <c r="BV33" s="57"/>
      <c r="BW33" s="53" t="s">
        <v>921</v>
      </c>
      <c r="BX33" s="104"/>
      <c r="BZ33" s="59"/>
      <c r="CB33" s="59"/>
      <c r="CC33" s="54" t="s">
        <v>922</v>
      </c>
      <c r="CD33" s="54" t="s">
        <v>923</v>
      </c>
      <c r="CE33" s="54"/>
      <c r="CF33" s="54"/>
      <c r="CG33" s="54"/>
      <c r="CH33" s="54"/>
      <c r="CI33" s="54"/>
      <c r="CJ33" s="54"/>
      <c r="CK33" s="59"/>
      <c r="CL33" s="54"/>
      <c r="CM33" s="54"/>
      <c r="CN33" s="54"/>
      <c r="CO33" s="54"/>
      <c r="CP33" s="54"/>
      <c r="CQ33" s="54"/>
      <c r="CR33" s="59"/>
      <c r="CS33" s="59"/>
      <c r="CT33" s="59">
        <v>72.608882672879233</v>
      </c>
      <c r="CU33" s="59">
        <v>0.21347965848853981</v>
      </c>
      <c r="CV33" s="59">
        <v>16.072121903308727</v>
      </c>
      <c r="CW33" s="59">
        <v>1.5319177645950082</v>
      </c>
      <c r="CX33" s="59">
        <v>0.34477864007340531</v>
      </c>
      <c r="CY33" s="59">
        <v>0.66093242218207671</v>
      </c>
      <c r="CZ33" s="59">
        <v>4.3481232998233086</v>
      </c>
      <c r="DA33" s="59">
        <v>6.8417489528072579</v>
      </c>
      <c r="DB33" s="59">
        <v>102.62198531415754</v>
      </c>
      <c r="DC33" s="54"/>
      <c r="DD33" s="59">
        <v>96.722700000000003</v>
      </c>
      <c r="DE33" s="59">
        <v>1.9234477186478913</v>
      </c>
      <c r="DF33" s="59">
        <v>5.2241272916296104</v>
      </c>
      <c r="DG33" s="59">
        <v>6.3492635853689832</v>
      </c>
      <c r="DH33" s="59">
        <v>-1.416998843539336E-2</v>
      </c>
      <c r="DI33" s="59">
        <v>99.155368607211102</v>
      </c>
      <c r="DJ33" s="54"/>
      <c r="DK33" s="54"/>
      <c r="DL33" s="54"/>
      <c r="DM33" s="54"/>
      <c r="DN33" s="54"/>
      <c r="DO33" s="61" t="s">
        <v>921</v>
      </c>
      <c r="DP33" s="61" t="s">
        <v>921</v>
      </c>
      <c r="DQ33" s="61" t="s">
        <v>921</v>
      </c>
      <c r="DR33" s="61"/>
      <c r="DS33" s="61"/>
      <c r="DT33" s="61"/>
      <c r="DU33" s="61"/>
      <c r="DV33" s="54"/>
      <c r="DW33" s="54"/>
      <c r="DX33" s="54"/>
      <c r="DY33" s="54"/>
      <c r="DZ33" s="61"/>
      <c r="EA33" s="61"/>
      <c r="EB33" s="61"/>
      <c r="EC33" s="61"/>
      <c r="ED33" s="61"/>
      <c r="EE33" s="61"/>
      <c r="EF33" s="54"/>
      <c r="EG33" s="53"/>
      <c r="EK33" s="59">
        <v>68.5</v>
      </c>
      <c r="EL33" s="59">
        <v>1.95</v>
      </c>
      <c r="EM33" s="59">
        <v>16.7</v>
      </c>
      <c r="EN33" s="59">
        <v>0.65</v>
      </c>
      <c r="EO33" s="59">
        <v>3.8</v>
      </c>
      <c r="EP33" s="59">
        <v>0.65</v>
      </c>
      <c r="EQ33" s="59">
        <v>3.9</v>
      </c>
      <c r="ER33" s="59">
        <v>0.4</v>
      </c>
      <c r="ES33" s="59">
        <v>2.79</v>
      </c>
      <c r="ET33" s="59">
        <v>0.34499999999999997</v>
      </c>
      <c r="EU33" s="59">
        <v>2.8</v>
      </c>
      <c r="EV33" s="59">
        <v>0.65</v>
      </c>
      <c r="EW33" s="59">
        <v>1.2</v>
      </c>
      <c r="EX33" s="59">
        <v>0.4</v>
      </c>
      <c r="EY33" s="59">
        <v>0.41</v>
      </c>
      <c r="EZ33" s="59">
        <v>0.08</v>
      </c>
      <c r="FA33" s="54"/>
      <c r="FB33" s="54"/>
      <c r="FD33" s="51"/>
    </row>
    <row r="34" spans="1:160" x14ac:dyDescent="0.25">
      <c r="A34" s="51" t="s">
        <v>516</v>
      </c>
      <c r="B34" s="51" t="s">
        <v>969</v>
      </c>
      <c r="D34" s="51" t="s">
        <v>238</v>
      </c>
      <c r="E34" s="51" t="s">
        <v>113</v>
      </c>
      <c r="F34" s="51" t="s">
        <v>927</v>
      </c>
      <c r="G34" s="58">
        <v>44.09</v>
      </c>
      <c r="H34" s="58">
        <v>1.5407</v>
      </c>
      <c r="I34" s="58">
        <v>10.49</v>
      </c>
      <c r="J34" s="63">
        <v>4.9799999999999997E-2</v>
      </c>
      <c r="K34" s="58">
        <v>11.17</v>
      </c>
      <c r="L34" s="58">
        <v>0.16350000000000001</v>
      </c>
      <c r="M34" s="58">
        <v>14.88</v>
      </c>
      <c r="N34" s="58">
        <v>11.62</v>
      </c>
      <c r="O34" s="58">
        <v>2.08</v>
      </c>
      <c r="P34" s="63">
        <v>0.74890000000000001</v>
      </c>
      <c r="Q34" s="63">
        <v>6.4399999999999999E-2</v>
      </c>
      <c r="R34" s="63" t="s">
        <v>357</v>
      </c>
      <c r="S34" s="58">
        <v>96.99</v>
      </c>
      <c r="T34" s="58"/>
      <c r="U34" s="61">
        <v>6.4584315614226</v>
      </c>
      <c r="V34" s="61">
        <v>1.5415684385774</v>
      </c>
      <c r="W34" s="61">
        <v>0.2694469000114541</v>
      </c>
      <c r="X34" s="61">
        <f t="shared" si="0"/>
        <v>1.8110153385888541</v>
      </c>
      <c r="Y34" s="61">
        <v>0.14878222965323282</v>
      </c>
      <c r="Z34" s="61">
        <v>0.38401560546714464</v>
      </c>
      <c r="AA34" s="61">
        <v>0.169718587545791</v>
      </c>
      <c r="AB34" s="61">
        <v>5.7676026784335057E-3</v>
      </c>
      <c r="AC34" s="61">
        <v>3.2488273517276407</v>
      </c>
      <c r="AD34" s="61">
        <v>0.98434242143669515</v>
      </c>
      <c r="AE34" s="61">
        <v>2.0285890328839665E-2</v>
      </c>
      <c r="AF34" s="61">
        <v>1.8237040078619211</v>
      </c>
      <c r="AG34" s="61">
        <v>0.59074540016194765</v>
      </c>
      <c r="AH34" s="61">
        <v>0.13993902105100053</v>
      </c>
      <c r="AI34" s="61">
        <v>0.76746918404340536</v>
      </c>
      <c r="AJ34" s="61">
        <v>0.70363805767109633</v>
      </c>
      <c r="AK34" s="61">
        <v>9.389163294208025E-2</v>
      </c>
      <c r="AL34" s="61">
        <v>0.4968537672198674</v>
      </c>
      <c r="AM34" s="61">
        <v>0.28063971410760835</v>
      </c>
      <c r="AN34" s="61">
        <v>0.29636194232890356</v>
      </c>
      <c r="AO34" s="61">
        <v>0.63679278827086794</v>
      </c>
      <c r="AP34" s="61">
        <v>0.9986672832486142</v>
      </c>
      <c r="AQ34" s="51" t="s">
        <v>924</v>
      </c>
      <c r="AR34" s="54"/>
      <c r="AS34" s="54"/>
      <c r="AT34" s="54"/>
      <c r="AU34" s="54"/>
      <c r="AV34" s="61">
        <v>6.5128015051900539</v>
      </c>
      <c r="AW34" s="61">
        <v>0.17114735395345482</v>
      </c>
      <c r="AX34" s="61">
        <v>1.3798774721853995</v>
      </c>
      <c r="AY34" s="61">
        <v>0.59571855717107947</v>
      </c>
      <c r="AZ34" s="61">
        <v>1.826261269614774</v>
      </c>
      <c r="BA34" s="54"/>
      <c r="BB34" s="54"/>
      <c r="BC34" s="54"/>
      <c r="BD34" s="59"/>
      <c r="BE34" s="56"/>
      <c r="BF34" s="54"/>
      <c r="BG34" s="54"/>
      <c r="BH34" s="59"/>
      <c r="BI34" s="59"/>
      <c r="BJ34" s="54"/>
      <c r="BK34" s="53" t="s">
        <v>921</v>
      </c>
      <c r="BL34" s="54"/>
      <c r="BM34" s="54"/>
      <c r="BN34" s="54"/>
      <c r="BO34" s="54"/>
      <c r="BP34" s="59"/>
      <c r="BQ34" s="59"/>
      <c r="BR34" s="59"/>
      <c r="BS34" s="60"/>
      <c r="BT34" s="59"/>
      <c r="BU34" s="59"/>
      <c r="BV34" s="57"/>
      <c r="BW34" s="53" t="s">
        <v>921</v>
      </c>
      <c r="BX34" s="104"/>
      <c r="BZ34" s="59"/>
      <c r="CB34" s="59"/>
      <c r="CC34" s="54" t="s">
        <v>922</v>
      </c>
      <c r="CD34" s="54" t="s">
        <v>923</v>
      </c>
      <c r="CE34" s="54"/>
      <c r="CF34" s="54"/>
      <c r="CG34" s="54"/>
      <c r="CH34" s="54"/>
      <c r="CI34" s="54"/>
      <c r="CJ34" s="54"/>
      <c r="CK34" s="59"/>
      <c r="CL34" s="54"/>
      <c r="CM34" s="54"/>
      <c r="CN34" s="54"/>
      <c r="CO34" s="54"/>
      <c r="CP34" s="54"/>
      <c r="CQ34" s="54"/>
      <c r="CR34" s="59"/>
      <c r="CS34" s="59"/>
      <c r="CT34" s="59">
        <v>71.679235883499317</v>
      </c>
      <c r="CU34" s="59">
        <v>0.25217640564981225</v>
      </c>
      <c r="CV34" s="59">
        <v>16.126037876050027</v>
      </c>
      <c r="CW34" s="59">
        <v>1.6963690752770013</v>
      </c>
      <c r="CX34" s="59">
        <v>0.55923983885259088</v>
      </c>
      <c r="CY34" s="59">
        <v>1.2114131138859889</v>
      </c>
      <c r="CZ34" s="59">
        <v>4.103894282661309</v>
      </c>
      <c r="DA34" s="59">
        <v>6.7377545496064073</v>
      </c>
      <c r="DB34" s="59">
        <v>102.36612102548246</v>
      </c>
      <c r="DC34" s="54"/>
      <c r="DD34" s="59">
        <v>96.897300000000016</v>
      </c>
      <c r="DE34" s="59">
        <v>1.9284183113132893</v>
      </c>
      <c r="DF34" s="59">
        <v>6.1367206843704691</v>
      </c>
      <c r="DG34" s="59">
        <v>5.6481004027868709</v>
      </c>
      <c r="DH34" s="59">
        <v>-1.4531007249033955E-2</v>
      </c>
      <c r="DI34" s="59">
        <v>99.426008391221615</v>
      </c>
      <c r="DJ34" s="54"/>
      <c r="DK34" s="54"/>
      <c r="DL34" s="54"/>
      <c r="DM34" s="54"/>
      <c r="DN34" s="54"/>
      <c r="DO34" s="61" t="s">
        <v>921</v>
      </c>
      <c r="DP34" s="61" t="s">
        <v>921</v>
      </c>
      <c r="DQ34" s="61" t="s">
        <v>921</v>
      </c>
      <c r="DR34" s="61"/>
      <c r="DS34" s="61"/>
      <c r="DT34" s="61"/>
      <c r="DU34" s="61"/>
      <c r="DV34" s="54"/>
      <c r="DW34" s="54"/>
      <c r="DX34" s="54"/>
      <c r="DY34" s="54"/>
      <c r="DZ34" s="61"/>
      <c r="EA34" s="61"/>
      <c r="EB34" s="61"/>
      <c r="EC34" s="61"/>
      <c r="ED34" s="61"/>
      <c r="EE34" s="61"/>
      <c r="EF34" s="54"/>
      <c r="EG34" s="53"/>
      <c r="EK34" s="59">
        <v>68.900000000000006</v>
      </c>
      <c r="EL34" s="59">
        <v>1.95</v>
      </c>
      <c r="EM34" s="59">
        <v>16.7</v>
      </c>
      <c r="EN34" s="59">
        <v>0.6</v>
      </c>
      <c r="EO34" s="59">
        <v>3.8</v>
      </c>
      <c r="EP34" s="59">
        <v>0.65</v>
      </c>
      <c r="EQ34" s="59">
        <v>3.9</v>
      </c>
      <c r="ER34" s="59">
        <v>0.35</v>
      </c>
      <c r="ES34" s="59">
        <v>2.88</v>
      </c>
      <c r="ET34" s="59">
        <v>0.315</v>
      </c>
      <c r="EU34" s="59">
        <v>2.6</v>
      </c>
      <c r="EV34" s="59">
        <v>0.65</v>
      </c>
      <c r="EW34" s="59">
        <v>1</v>
      </c>
      <c r="EX34" s="59">
        <v>0.3</v>
      </c>
      <c r="EY34" s="59">
        <v>0.42</v>
      </c>
      <c r="EZ34" s="59">
        <v>8.5000000000000006E-2</v>
      </c>
      <c r="FA34" s="54"/>
      <c r="FB34" s="54"/>
      <c r="FD34" s="51"/>
    </row>
    <row r="35" spans="1:160" x14ac:dyDescent="0.25">
      <c r="A35" s="51" t="s">
        <v>435</v>
      </c>
      <c r="B35" s="51" t="s">
        <v>969</v>
      </c>
      <c r="D35" s="51" t="s">
        <v>238</v>
      </c>
      <c r="E35" s="51" t="s">
        <v>113</v>
      </c>
      <c r="F35" s="51" t="s">
        <v>114</v>
      </c>
      <c r="G35" s="58">
        <v>43.92</v>
      </c>
      <c r="H35" s="58">
        <v>1.5538000000000001</v>
      </c>
      <c r="I35" s="58">
        <v>10.67</v>
      </c>
      <c r="J35" s="63">
        <v>4.1599999999999998E-2</v>
      </c>
      <c r="K35" s="58">
        <v>10.99</v>
      </c>
      <c r="L35" s="58">
        <v>0.1918</v>
      </c>
      <c r="M35" s="58">
        <v>14.42</v>
      </c>
      <c r="N35" s="58">
        <v>11.54</v>
      </c>
      <c r="O35" s="58">
        <v>2.12</v>
      </c>
      <c r="P35" s="63">
        <v>0.73870000000000002</v>
      </c>
      <c r="Q35" s="63">
        <v>5.62E-2</v>
      </c>
      <c r="R35" s="63" t="s">
        <v>357</v>
      </c>
      <c r="S35" s="58">
        <v>96.32</v>
      </c>
      <c r="T35" s="58"/>
      <c r="U35" s="61">
        <v>6.4864096002348131</v>
      </c>
      <c r="V35" s="61">
        <v>1.5135903997651869</v>
      </c>
      <c r="W35" s="61">
        <v>0.34364150315437803</v>
      </c>
      <c r="X35" s="61">
        <f t="shared" si="0"/>
        <v>1.857231902919565</v>
      </c>
      <c r="Y35" s="61">
        <v>0.18502886075463934</v>
      </c>
      <c r="Z35" s="61">
        <v>0.26825191640080259</v>
      </c>
      <c r="AA35" s="61">
        <v>0.17256849782608644</v>
      </c>
      <c r="AB35" s="61">
        <v>4.8575177704345794E-3</v>
      </c>
      <c r="AC35" s="61">
        <v>3.1742712624549849</v>
      </c>
      <c r="AD35" s="61">
        <v>1.0891214979743844</v>
      </c>
      <c r="AE35" s="61">
        <v>2.3992748103541805E-2</v>
      </c>
      <c r="AF35" s="61">
        <v>1.8260350469525282</v>
      </c>
      <c r="AG35" s="61">
        <v>0.60705487348523468</v>
      </c>
      <c r="AH35" s="61">
        <v>0.13916761202788244</v>
      </c>
      <c r="AI35" s="61">
        <v>0.74454112975866249</v>
      </c>
      <c r="AJ35" s="61">
        <v>0.7004678188218737</v>
      </c>
      <c r="AK35" s="61">
        <v>9.7260009362859279E-2</v>
      </c>
      <c r="AL35" s="61">
        <v>0.5097948641223754</v>
      </c>
      <c r="AM35" s="61">
        <v>0.19762573331693087</v>
      </c>
      <c r="AN35" s="61">
        <v>0.29953218117812636</v>
      </c>
      <c r="AO35" s="61">
        <v>0.64896247615025782</v>
      </c>
      <c r="AP35" s="61">
        <v>0.96188793297778807</v>
      </c>
      <c r="AQ35" s="51" t="s">
        <v>920</v>
      </c>
      <c r="AR35" s="54"/>
      <c r="AS35" s="54"/>
      <c r="AT35" s="54"/>
      <c r="AU35" s="54"/>
      <c r="AV35" s="61">
        <v>6.5244573871386242</v>
      </c>
      <c r="AW35" s="61">
        <v>0.17358074494525697</v>
      </c>
      <c r="AX35" s="61">
        <v>1.3653354546412189</v>
      </c>
      <c r="AY35" s="61">
        <v>0.61061571775637813</v>
      </c>
      <c r="AZ35" s="61">
        <v>1.8681259981168039</v>
      </c>
      <c r="BA35" s="54"/>
      <c r="BB35" s="54"/>
      <c r="BC35" s="54"/>
      <c r="BD35" s="59"/>
      <c r="BE35" s="56"/>
      <c r="BF35" s="54"/>
      <c r="BG35" s="54"/>
      <c r="BH35" s="59"/>
      <c r="BI35" s="59"/>
      <c r="BJ35" s="54"/>
      <c r="BK35" s="53" t="s">
        <v>921</v>
      </c>
      <c r="BL35" s="54"/>
      <c r="BM35" s="54"/>
      <c r="BN35" s="54"/>
      <c r="BO35" s="54"/>
      <c r="BP35" s="59"/>
      <c r="BQ35" s="59"/>
      <c r="BR35" s="59"/>
      <c r="BS35" s="60"/>
      <c r="BT35" s="59"/>
      <c r="BU35" s="59"/>
      <c r="BV35" s="57"/>
      <c r="BW35" s="53" t="s">
        <v>921</v>
      </c>
      <c r="BX35" s="104"/>
      <c r="BZ35" s="59"/>
      <c r="CB35" s="59"/>
      <c r="CC35" s="54" t="s">
        <v>922</v>
      </c>
      <c r="CD35" s="54" t="s">
        <v>923</v>
      </c>
      <c r="CE35" s="54"/>
      <c r="CF35" s="54"/>
      <c r="CG35" s="54"/>
      <c r="CH35" s="54"/>
      <c r="CI35" s="54"/>
      <c r="CJ35" s="54"/>
      <c r="CK35" s="59"/>
      <c r="CL35" s="54"/>
      <c r="CM35" s="54"/>
      <c r="CN35" s="54"/>
      <c r="CO35" s="54"/>
      <c r="CP35" s="54"/>
      <c r="CQ35" s="54"/>
      <c r="CR35" s="59"/>
      <c r="CS35" s="59"/>
      <c r="CT35" s="59">
        <v>71.427061438587756</v>
      </c>
      <c r="CU35" s="59">
        <v>0.24714127715404352</v>
      </c>
      <c r="CV35" s="59">
        <v>16.117952495696791</v>
      </c>
      <c r="CW35" s="59">
        <v>1.6710540884588945</v>
      </c>
      <c r="CX35" s="59">
        <v>0.59404075392178624</v>
      </c>
      <c r="CY35" s="59">
        <v>1.3364922756127484</v>
      </c>
      <c r="CZ35" s="59">
        <v>4.0389387189560217</v>
      </c>
      <c r="DA35" s="59">
        <v>6.8963202490746429</v>
      </c>
      <c r="DB35" s="59">
        <v>102.3290012974627</v>
      </c>
      <c r="DC35" s="54"/>
      <c r="DD35" s="59">
        <v>96.242100000000008</v>
      </c>
      <c r="DE35" s="59">
        <v>1.9136952303739987</v>
      </c>
      <c r="DF35" s="59">
        <v>4.8634008128409922</v>
      </c>
      <c r="DG35" s="59">
        <v>6.6138498750790706</v>
      </c>
      <c r="DH35" s="59">
        <v>-1.2680785829125905E-2</v>
      </c>
      <c r="DI35" s="59">
        <v>98.630365132464945</v>
      </c>
      <c r="DJ35" s="54"/>
      <c r="DK35" s="54"/>
      <c r="DL35" s="54"/>
      <c r="DM35" s="54"/>
      <c r="DN35" s="54"/>
      <c r="DO35" s="61" t="s">
        <v>921</v>
      </c>
      <c r="DP35" s="61" t="s">
        <v>921</v>
      </c>
      <c r="DQ35" s="61" t="s">
        <v>921</v>
      </c>
      <c r="DR35" s="61"/>
      <c r="DS35" s="61"/>
      <c r="DT35" s="61"/>
      <c r="DU35" s="61"/>
      <c r="DV35" s="54"/>
      <c r="DW35" s="54"/>
      <c r="DX35" s="54"/>
      <c r="DY35" s="54"/>
      <c r="DZ35" s="61"/>
      <c r="EA35" s="61"/>
      <c r="EB35" s="61"/>
      <c r="EC35" s="61"/>
      <c r="ED35" s="61"/>
      <c r="EE35" s="61"/>
      <c r="EF35" s="54"/>
      <c r="EG35" s="53"/>
      <c r="EK35" s="59">
        <v>69</v>
      </c>
      <c r="EL35" s="59">
        <v>1.8</v>
      </c>
      <c r="EM35" s="59">
        <v>16.8</v>
      </c>
      <c r="EN35" s="59">
        <v>0.55000000000000004</v>
      </c>
      <c r="EO35" s="59">
        <v>3.9</v>
      </c>
      <c r="EP35" s="59">
        <v>0.75</v>
      </c>
      <c r="EQ35" s="59">
        <v>3.9</v>
      </c>
      <c r="ER35" s="59">
        <v>0.4</v>
      </c>
      <c r="ES35" s="59">
        <v>2.79</v>
      </c>
      <c r="ET35" s="59">
        <v>0.33</v>
      </c>
      <c r="EU35" s="59">
        <v>2.6</v>
      </c>
      <c r="EV35" s="59">
        <v>0.65</v>
      </c>
      <c r="EW35" s="59">
        <v>1</v>
      </c>
      <c r="EX35" s="59">
        <v>0.3</v>
      </c>
      <c r="EY35" s="59">
        <v>0.43</v>
      </c>
      <c r="EZ35" s="59">
        <v>9.5000000000000001E-2</v>
      </c>
      <c r="FA35" s="54"/>
      <c r="FB35" s="54"/>
      <c r="FD35" s="51"/>
    </row>
    <row r="36" spans="1:160" x14ac:dyDescent="0.25">
      <c r="A36" s="51" t="s">
        <v>439</v>
      </c>
      <c r="B36" s="51" t="s">
        <v>969</v>
      </c>
      <c r="D36" s="51" t="s">
        <v>238</v>
      </c>
      <c r="E36" s="51" t="s">
        <v>113</v>
      </c>
      <c r="F36" s="51" t="s">
        <v>114</v>
      </c>
      <c r="G36" s="58">
        <v>44.19</v>
      </c>
      <c r="H36" s="58">
        <v>1.5189999999999999</v>
      </c>
      <c r="I36" s="58">
        <v>10.63</v>
      </c>
      <c r="J36" s="63" t="s">
        <v>357</v>
      </c>
      <c r="K36" s="58">
        <v>11.47</v>
      </c>
      <c r="L36" s="58">
        <v>0.22889999999999999</v>
      </c>
      <c r="M36" s="58">
        <v>14.37</v>
      </c>
      <c r="N36" s="58">
        <v>11.55</v>
      </c>
      <c r="O36" s="58">
        <v>2.08</v>
      </c>
      <c r="P36" s="63">
        <v>0.71009999999999995</v>
      </c>
      <c r="Q36" s="63">
        <v>5.5899999999999998E-2</v>
      </c>
      <c r="R36" s="63" t="s">
        <v>357</v>
      </c>
      <c r="S36" s="58">
        <v>96.85</v>
      </c>
      <c r="T36" s="58"/>
      <c r="U36" s="61">
        <v>6.4921717072535658</v>
      </c>
      <c r="V36" s="61">
        <v>1.5078282927464342</v>
      </c>
      <c r="W36" s="61">
        <v>0.33276967465123053</v>
      </c>
      <c r="X36" s="61">
        <f t="shared" si="0"/>
        <v>1.8405979673976647</v>
      </c>
      <c r="Y36" s="61">
        <v>0.18079432909605891</v>
      </c>
      <c r="Z36" s="61">
        <v>0.30760113354263208</v>
      </c>
      <c r="AA36" s="61">
        <v>0.16782170660733856</v>
      </c>
      <c r="AB36" s="61">
        <v>0</v>
      </c>
      <c r="AC36" s="61">
        <v>3.1467301613537182</v>
      </c>
      <c r="AD36" s="61">
        <v>1.1016520418241753</v>
      </c>
      <c r="AE36" s="61">
        <v>2.8484010818471128E-2</v>
      </c>
      <c r="AF36" s="61">
        <v>1.8180643119747313</v>
      </c>
      <c r="AG36" s="61">
        <v>0.59248775860632019</v>
      </c>
      <c r="AH36" s="61">
        <v>0.13308023118698706</v>
      </c>
      <c r="AI36" s="61">
        <v>0.7406890460561405</v>
      </c>
      <c r="AJ36" s="61">
        <v>0.69068078805107924</v>
      </c>
      <c r="AK36" s="61">
        <v>9.687695922770323E-2</v>
      </c>
      <c r="AL36" s="61">
        <v>0.49561079937861696</v>
      </c>
      <c r="AM36" s="61">
        <v>0.21827244310630567</v>
      </c>
      <c r="AN36" s="61">
        <v>0.30931921194892076</v>
      </c>
      <c r="AO36" s="61">
        <v>0.62869103056560405</v>
      </c>
      <c r="AP36" s="61">
        <v>0.97601422140853966</v>
      </c>
      <c r="AQ36" s="51" t="s">
        <v>920</v>
      </c>
      <c r="AR36" s="54"/>
      <c r="AS36" s="54"/>
      <c r="AT36" s="54"/>
      <c r="AU36" s="54"/>
      <c r="AV36" s="61">
        <v>6.5358769935997945</v>
      </c>
      <c r="AW36" s="61">
        <v>0.1689514819849971</v>
      </c>
      <c r="AX36" s="61">
        <v>1.4187402647940515</v>
      </c>
      <c r="AY36" s="61">
        <v>0.59647638495728261</v>
      </c>
      <c r="AZ36" s="61">
        <v>1.8529888690621297</v>
      </c>
      <c r="BA36" s="54"/>
      <c r="BB36" s="54"/>
      <c r="BC36" s="54"/>
      <c r="BD36" s="59"/>
      <c r="BE36" s="56"/>
      <c r="BF36" s="54"/>
      <c r="BG36" s="54"/>
      <c r="BH36" s="59"/>
      <c r="BI36" s="59"/>
      <c r="BJ36" s="54"/>
      <c r="BK36" s="53" t="s">
        <v>921</v>
      </c>
      <c r="BL36" s="54"/>
      <c r="BM36" s="54"/>
      <c r="BN36" s="54"/>
      <c r="BO36" s="54"/>
      <c r="BP36" s="59"/>
      <c r="BQ36" s="59"/>
      <c r="BR36" s="59"/>
      <c r="BS36" s="60"/>
      <c r="BT36" s="59"/>
      <c r="BU36" s="59"/>
      <c r="BV36" s="57"/>
      <c r="BW36" s="53" t="s">
        <v>921</v>
      </c>
      <c r="BX36" s="104"/>
      <c r="BZ36" s="59"/>
      <c r="CB36" s="59"/>
      <c r="CC36" s="54" t="s">
        <v>922</v>
      </c>
      <c r="CD36" s="54" t="s">
        <v>923</v>
      </c>
      <c r="CE36" s="54"/>
      <c r="CF36" s="54"/>
      <c r="CG36" s="54"/>
      <c r="CH36" s="54"/>
      <c r="CI36" s="54"/>
      <c r="CJ36" s="54"/>
      <c r="CK36" s="59"/>
      <c r="CL36" s="54"/>
      <c r="CM36" s="54"/>
      <c r="CN36" s="54"/>
      <c r="CO36" s="54"/>
      <c r="CP36" s="54"/>
      <c r="CQ36" s="54"/>
      <c r="CR36" s="59"/>
      <c r="CS36" s="59"/>
      <c r="CT36" s="59">
        <v>71.700065090664623</v>
      </c>
      <c r="CU36" s="59">
        <v>0.24782066448925966</v>
      </c>
      <c r="CV36" s="59">
        <v>16.020371279496089</v>
      </c>
      <c r="CW36" s="59">
        <v>1.6895417815540965</v>
      </c>
      <c r="CX36" s="59">
        <v>0.56159219525365556</v>
      </c>
      <c r="CY36" s="59">
        <v>1.4836691385589873</v>
      </c>
      <c r="CZ36" s="59">
        <v>3.8837084597639357</v>
      </c>
      <c r="DA36" s="59">
        <v>6.9206576190407159</v>
      </c>
      <c r="DB36" s="59">
        <v>102.50742622882136</v>
      </c>
      <c r="DC36" s="54"/>
      <c r="DD36" s="59">
        <v>96.803899999999985</v>
      </c>
      <c r="DE36" s="59">
        <v>1.9251303752457964</v>
      </c>
      <c r="DF36" s="59">
        <v>5.5121913300054368</v>
      </c>
      <c r="DG36" s="59">
        <v>6.5100598869620629</v>
      </c>
      <c r="DH36" s="59">
        <v>-1.2613094801568294E-2</v>
      </c>
      <c r="DI36" s="59">
        <v>99.268668497411724</v>
      </c>
      <c r="DJ36" s="54"/>
      <c r="DK36" s="54"/>
      <c r="DL36" s="54"/>
      <c r="DM36" s="54"/>
      <c r="DN36" s="54"/>
      <c r="DO36" s="61" t="s">
        <v>921</v>
      </c>
      <c r="DP36" s="61" t="s">
        <v>921</v>
      </c>
      <c r="DQ36" s="61" t="s">
        <v>921</v>
      </c>
      <c r="DR36" s="61"/>
      <c r="DS36" s="61"/>
      <c r="DT36" s="61"/>
      <c r="DU36" s="61"/>
      <c r="DV36" s="54"/>
      <c r="DW36" s="54"/>
      <c r="DX36" s="54"/>
      <c r="DY36" s="54"/>
      <c r="DZ36" s="61"/>
      <c r="EA36" s="61"/>
      <c r="EB36" s="61"/>
      <c r="EC36" s="61"/>
      <c r="ED36" s="61"/>
      <c r="EE36" s="61"/>
      <c r="EF36" s="54"/>
      <c r="EG36" s="53"/>
      <c r="EK36" s="59">
        <v>69.3</v>
      </c>
      <c r="EL36" s="59">
        <v>1.3</v>
      </c>
      <c r="EM36" s="59">
        <v>16.7</v>
      </c>
      <c r="EN36" s="59">
        <v>0.55000000000000004</v>
      </c>
      <c r="EO36" s="59">
        <v>3.8</v>
      </c>
      <c r="EP36" s="59">
        <v>0.65</v>
      </c>
      <c r="EQ36" s="59">
        <v>3.8</v>
      </c>
      <c r="ER36" s="59">
        <v>0.35</v>
      </c>
      <c r="ES36" s="59">
        <v>2.88</v>
      </c>
      <c r="ET36" s="59">
        <v>0.38</v>
      </c>
      <c r="EU36" s="59">
        <v>2.5</v>
      </c>
      <c r="EV36" s="59">
        <v>0.6</v>
      </c>
      <c r="EW36" s="59">
        <v>0.9</v>
      </c>
      <c r="EX36" s="59">
        <v>0.25</v>
      </c>
      <c r="EY36" s="59">
        <v>0.39</v>
      </c>
      <c r="EZ36" s="59">
        <v>0.08</v>
      </c>
      <c r="FA36" s="54"/>
      <c r="FB36" s="54"/>
      <c r="FD36" s="51"/>
    </row>
    <row r="37" spans="1:160" x14ac:dyDescent="0.25">
      <c r="A37" s="51" t="s">
        <v>442</v>
      </c>
      <c r="B37" s="51" t="s">
        <v>969</v>
      </c>
      <c r="C37" s="52" t="s">
        <v>640</v>
      </c>
      <c r="D37" s="51" t="s">
        <v>238</v>
      </c>
      <c r="E37" s="51" t="s">
        <v>113</v>
      </c>
      <c r="F37" s="51" t="s">
        <v>114</v>
      </c>
      <c r="G37" s="58">
        <v>44.61</v>
      </c>
      <c r="H37" s="58">
        <v>1.4984</v>
      </c>
      <c r="I37" s="58">
        <v>10.17</v>
      </c>
      <c r="J37" s="63">
        <v>4.4600000000000001E-2</v>
      </c>
      <c r="K37" s="58">
        <v>11.76</v>
      </c>
      <c r="L37" s="58">
        <v>0.2452</v>
      </c>
      <c r="M37" s="58">
        <v>14.46</v>
      </c>
      <c r="N37" s="58">
        <v>11.63</v>
      </c>
      <c r="O37" s="58">
        <v>2.15</v>
      </c>
      <c r="P37" s="63">
        <v>0.75360000000000005</v>
      </c>
      <c r="Q37" s="63">
        <v>6.6299999999999998E-2</v>
      </c>
      <c r="R37" s="63" t="s">
        <v>357</v>
      </c>
      <c r="S37" s="58">
        <v>97.5</v>
      </c>
      <c r="T37" s="58"/>
      <c r="U37" s="61">
        <v>6.5310265903516855</v>
      </c>
      <c r="V37" s="61">
        <v>1.4689734096483145</v>
      </c>
      <c r="W37" s="61">
        <v>0.28583561437841087</v>
      </c>
      <c r="X37" s="61">
        <f t="shared" si="0"/>
        <v>1.7548090240267253</v>
      </c>
      <c r="Y37" s="61">
        <v>0.16288702101754046</v>
      </c>
      <c r="Z37" s="61">
        <v>0.28522063894538885</v>
      </c>
      <c r="AA37" s="61">
        <v>0.16496862563635237</v>
      </c>
      <c r="AB37" s="61">
        <v>5.1625362777021778E-3</v>
      </c>
      <c r="AC37" s="61">
        <v>3.1553988307517935</v>
      </c>
      <c r="AD37" s="61">
        <v>1.1546257398467543</v>
      </c>
      <c r="AE37" s="61">
        <v>3.0405982961642864E-2</v>
      </c>
      <c r="AF37" s="61">
        <v>1.8242745730267291</v>
      </c>
      <c r="AG37" s="61">
        <v>0.61029208754625219</v>
      </c>
      <c r="AH37" s="61">
        <v>0.14074019757831471</v>
      </c>
      <c r="AI37" s="61">
        <v>0.73210692400150101</v>
      </c>
      <c r="AJ37" s="61">
        <v>0.68666603997503683</v>
      </c>
      <c r="AK37" s="61">
        <v>9.4107458175225922E-2</v>
      </c>
      <c r="AL37" s="61">
        <v>0.51618462937102627</v>
      </c>
      <c r="AM37" s="61">
        <v>0.19809102078282437</v>
      </c>
      <c r="AN37" s="61">
        <v>0.31333396002496317</v>
      </c>
      <c r="AO37" s="61">
        <v>0.65692482694934096</v>
      </c>
      <c r="AP37" s="61">
        <v>0.90615604087420665</v>
      </c>
      <c r="AQ37" s="51" t="s">
        <v>920</v>
      </c>
      <c r="AR37" s="54"/>
      <c r="AS37" s="54"/>
      <c r="AT37" s="54">
        <v>355.31137002911669</v>
      </c>
      <c r="AU37" s="54">
        <v>72</v>
      </c>
      <c r="AV37" s="61">
        <v>6.5717745410823936</v>
      </c>
      <c r="AW37" s="61">
        <v>0.16599788701456714</v>
      </c>
      <c r="AX37" s="61">
        <v>1.4488297734378617</v>
      </c>
      <c r="AY37" s="61">
        <v>0.61409978172275625</v>
      </c>
      <c r="AZ37" s="61">
        <v>1.7657575128536545</v>
      </c>
      <c r="BA37" s="54"/>
      <c r="BB37" s="54"/>
      <c r="BC37" s="54"/>
      <c r="BD37" s="59"/>
      <c r="BE37" s="56"/>
      <c r="BF37" s="54">
        <v>802.92206613910855</v>
      </c>
      <c r="BG37" s="54">
        <v>40</v>
      </c>
      <c r="BH37" s="59"/>
      <c r="BI37" s="59"/>
      <c r="BJ37" s="54"/>
      <c r="BK37" s="53" t="s">
        <v>921</v>
      </c>
      <c r="BL37" s="54">
        <v>905.21602331718213</v>
      </c>
      <c r="BM37" s="54">
        <v>22</v>
      </c>
      <c r="BN37" s="54">
        <v>235.78609607495986</v>
      </c>
      <c r="BO37" s="54">
        <v>25.936470568245586</v>
      </c>
      <c r="BP37" s="59">
        <v>8.9049964800891921</v>
      </c>
      <c r="BQ37" s="59">
        <v>1.1864169627248025</v>
      </c>
      <c r="BR37" s="59">
        <v>-10.59094927025992</v>
      </c>
      <c r="BS37" s="60">
        <v>0.4</v>
      </c>
      <c r="BT37" s="59">
        <v>5.0720087312291051</v>
      </c>
      <c r="BU37" s="59">
        <v>0.76080130968436577</v>
      </c>
      <c r="BV37" s="57"/>
      <c r="BW37" s="53" t="s">
        <v>921</v>
      </c>
      <c r="BX37" s="104">
        <v>802.92206613910855</v>
      </c>
      <c r="BY37" s="104">
        <v>378</v>
      </c>
      <c r="BZ37" s="59">
        <v>1.1864169627248025</v>
      </c>
      <c r="CA37" s="105">
        <v>-12.493275735728412</v>
      </c>
      <c r="CB37" s="59"/>
      <c r="CC37" s="54" t="s">
        <v>922</v>
      </c>
      <c r="CD37" s="54" t="s">
        <v>923</v>
      </c>
      <c r="CE37" s="54"/>
      <c r="CF37" s="54"/>
      <c r="CG37" s="54"/>
      <c r="CH37" s="54"/>
      <c r="CI37" s="54"/>
      <c r="CJ37" s="54"/>
      <c r="CK37" s="59"/>
      <c r="CL37" s="54"/>
      <c r="CM37" s="54"/>
      <c r="CN37" s="54"/>
      <c r="CO37" s="54"/>
      <c r="CP37" s="54"/>
      <c r="CQ37" s="54"/>
      <c r="CR37" s="59"/>
      <c r="CS37" s="59"/>
      <c r="CT37" s="59">
        <v>73.338340112333455</v>
      </c>
      <c r="CU37" s="59">
        <v>0.19297022659884558</v>
      </c>
      <c r="CV37" s="59">
        <v>15.681888229715796</v>
      </c>
      <c r="CW37" s="59">
        <v>1.4249669653771366</v>
      </c>
      <c r="CX37" s="59">
        <v>0.32157389910381229</v>
      </c>
      <c r="CY37" s="59">
        <v>0.1716230452584</v>
      </c>
      <c r="CZ37" s="59">
        <v>4.5285965199186311</v>
      </c>
      <c r="DA37" s="59">
        <v>6.5785779912297357</v>
      </c>
      <c r="DB37" s="59">
        <v>102.23853698953582</v>
      </c>
      <c r="DC37" s="54"/>
      <c r="DD37" s="59">
        <v>97.388099999999994</v>
      </c>
      <c r="DE37" s="59">
        <v>1.928907878348749</v>
      </c>
      <c r="DF37" s="59">
        <v>5.2178350674464449</v>
      </c>
      <c r="DG37" s="59">
        <v>7.0649254089991631</v>
      </c>
      <c r="DH37" s="59">
        <v>-1.4959717090232163E-2</v>
      </c>
      <c r="DI37" s="59">
        <v>99.824808637704109</v>
      </c>
      <c r="DJ37" s="54"/>
      <c r="DK37" s="54"/>
      <c r="DL37" s="54"/>
      <c r="DM37" s="54"/>
      <c r="DN37" s="54"/>
      <c r="DO37" s="61" t="s">
        <v>921</v>
      </c>
      <c r="DP37" s="61" t="s">
        <v>921</v>
      </c>
      <c r="DQ37" s="61" t="s">
        <v>921</v>
      </c>
      <c r="DR37" s="61"/>
      <c r="DS37" s="61"/>
      <c r="DT37" s="61"/>
      <c r="DU37" s="61"/>
      <c r="DV37" s="54"/>
      <c r="DW37" s="54"/>
      <c r="DX37" s="54"/>
      <c r="DY37" s="54"/>
      <c r="DZ37" s="61"/>
      <c r="EA37" s="61"/>
      <c r="EB37" s="61"/>
      <c r="EC37" s="61"/>
      <c r="ED37" s="61"/>
      <c r="EE37" s="61"/>
      <c r="EF37" s="54"/>
      <c r="EG37" s="53">
        <v>250</v>
      </c>
      <c r="EH37" s="53">
        <v>100</v>
      </c>
      <c r="EI37" s="53">
        <v>900</v>
      </c>
      <c r="EJ37" s="53">
        <v>22</v>
      </c>
      <c r="EK37" s="59">
        <v>69.5</v>
      </c>
      <c r="EL37" s="59">
        <v>1.25</v>
      </c>
      <c r="EM37" s="59">
        <v>16.5</v>
      </c>
      <c r="EN37" s="59">
        <v>0.7</v>
      </c>
      <c r="EO37" s="59">
        <v>3.6</v>
      </c>
      <c r="EP37" s="59">
        <v>0.6</v>
      </c>
      <c r="EQ37" s="59">
        <v>3.9</v>
      </c>
      <c r="ER37" s="59">
        <v>0.4</v>
      </c>
      <c r="ES37" s="59">
        <v>2.91</v>
      </c>
      <c r="ET37" s="59">
        <v>0.44</v>
      </c>
      <c r="EU37" s="59">
        <v>2.5</v>
      </c>
      <c r="EV37" s="59">
        <v>0.6</v>
      </c>
      <c r="EW37" s="59">
        <v>0.9</v>
      </c>
      <c r="EX37" s="59">
        <v>0.25</v>
      </c>
      <c r="EY37" s="59">
        <v>0.39</v>
      </c>
      <c r="EZ37" s="59">
        <v>0.06</v>
      </c>
      <c r="FA37" s="54"/>
      <c r="FB37" s="54"/>
      <c r="FD37" s="51"/>
    </row>
    <row r="38" spans="1:160" x14ac:dyDescent="0.25">
      <c r="A38" s="51" t="s">
        <v>445</v>
      </c>
      <c r="B38" s="51" t="s">
        <v>969</v>
      </c>
      <c r="C38" s="52" t="s">
        <v>640</v>
      </c>
      <c r="D38" s="51" t="s">
        <v>238</v>
      </c>
      <c r="E38" s="51" t="s">
        <v>113</v>
      </c>
      <c r="F38" s="51" t="s">
        <v>114</v>
      </c>
      <c r="G38" s="58">
        <v>44.16</v>
      </c>
      <c r="H38" s="58">
        <v>1.4903999999999999</v>
      </c>
      <c r="I38" s="58">
        <v>10.77</v>
      </c>
      <c r="J38" s="63" t="s">
        <v>357</v>
      </c>
      <c r="K38" s="58">
        <v>10.76</v>
      </c>
      <c r="L38" s="58">
        <v>0.11899999999999999</v>
      </c>
      <c r="M38" s="58">
        <v>15</v>
      </c>
      <c r="N38" s="58">
        <v>11.44</v>
      </c>
      <c r="O38" s="58">
        <v>2.1800000000000002</v>
      </c>
      <c r="P38" s="63">
        <v>0.69530000000000003</v>
      </c>
      <c r="Q38" s="63">
        <v>7.2700000000000001E-2</v>
      </c>
      <c r="R38" s="63" t="s">
        <v>357</v>
      </c>
      <c r="S38" s="58">
        <v>96.77</v>
      </c>
      <c r="T38" s="58"/>
      <c r="U38" s="61">
        <v>6.4666305358258898</v>
      </c>
      <c r="V38" s="61">
        <v>1.5333694641741102</v>
      </c>
      <c r="W38" s="61">
        <v>0.32539501571076146</v>
      </c>
      <c r="X38" s="61">
        <f t="shared" si="0"/>
        <v>1.8587644798848717</v>
      </c>
      <c r="Y38" s="61">
        <v>0.1750598417562379</v>
      </c>
      <c r="Z38" s="61">
        <v>0.34916256220694741</v>
      </c>
      <c r="AA38" s="61">
        <v>0.16412554796368609</v>
      </c>
      <c r="AB38" s="61">
        <v>0</v>
      </c>
      <c r="AC38" s="61">
        <v>3.2739872337314555</v>
      </c>
      <c r="AD38" s="61">
        <v>0.96855053736709018</v>
      </c>
      <c r="AE38" s="61">
        <v>1.4759964013235351E-2</v>
      </c>
      <c r="AF38" s="61">
        <v>1.7948835195107349</v>
      </c>
      <c r="AG38" s="61">
        <v>0.61894994447146301</v>
      </c>
      <c r="AH38" s="61">
        <v>0.12988208484975061</v>
      </c>
      <c r="AI38" s="61">
        <v>0.7717049111583284</v>
      </c>
      <c r="AJ38" s="61">
        <v>0.71302284471481692</v>
      </c>
      <c r="AK38" s="61">
        <v>0.10913561949608974</v>
      </c>
      <c r="AL38" s="61">
        <v>0.50981432497537327</v>
      </c>
      <c r="AM38" s="61">
        <v>0.26497616387043377</v>
      </c>
      <c r="AN38" s="61">
        <v>0.28697715528518314</v>
      </c>
      <c r="AO38" s="61">
        <v>0.63969640982512388</v>
      </c>
      <c r="AP38" s="61">
        <v>1.002808673845081</v>
      </c>
      <c r="AQ38" s="51" t="s">
        <v>920</v>
      </c>
      <c r="AR38" s="54"/>
      <c r="AS38" s="54"/>
      <c r="AT38" s="54">
        <v>404.8798580139686</v>
      </c>
      <c r="AU38" s="54">
        <v>86</v>
      </c>
      <c r="AV38" s="61">
        <v>6.5160908614948641</v>
      </c>
      <c r="AW38" s="61">
        <v>0.16538086988256018</v>
      </c>
      <c r="AX38" s="61">
        <v>1.3277916897582349</v>
      </c>
      <c r="AY38" s="61">
        <v>0.62368401202901869</v>
      </c>
      <c r="AZ38" s="61">
        <v>1.8729813268204893</v>
      </c>
      <c r="BA38" s="54"/>
      <c r="BB38" s="54"/>
      <c r="BC38" s="54"/>
      <c r="BD38" s="59"/>
      <c r="BE38" s="56"/>
      <c r="BF38" s="54">
        <v>807.26574133827978</v>
      </c>
      <c r="BG38" s="54">
        <v>40</v>
      </c>
      <c r="BH38" s="59"/>
      <c r="BI38" s="59"/>
      <c r="BJ38" s="54"/>
      <c r="BK38" s="53" t="s">
        <v>921</v>
      </c>
      <c r="BL38" s="54">
        <v>920.55867350540825</v>
      </c>
      <c r="BM38" s="54">
        <v>22</v>
      </c>
      <c r="BN38" s="54">
        <v>272.75006151293246</v>
      </c>
      <c r="BO38" s="54">
        <v>30.00250676642257</v>
      </c>
      <c r="BP38" s="59">
        <v>10.301024437609801</v>
      </c>
      <c r="BQ38" s="59">
        <v>1.3662959931034644</v>
      </c>
      <c r="BR38" s="59">
        <v>-10.131738714689284</v>
      </c>
      <c r="BS38" s="60">
        <v>0.4</v>
      </c>
      <c r="BT38" s="59">
        <v>5.3655276985529294</v>
      </c>
      <c r="BU38" s="59">
        <v>0.80482915478293937</v>
      </c>
      <c r="BV38" s="57"/>
      <c r="BW38" s="53" t="s">
        <v>921</v>
      </c>
      <c r="BX38" s="104">
        <v>807.26574133827978</v>
      </c>
      <c r="BY38" s="104">
        <v>378</v>
      </c>
      <c r="BZ38" s="59">
        <v>1.3662959931034644</v>
      </c>
      <c r="CA38" s="105">
        <v>-12.222633764712221</v>
      </c>
      <c r="CB38" s="59"/>
      <c r="CC38" s="54" t="s">
        <v>922</v>
      </c>
      <c r="CD38" s="54" t="s">
        <v>923</v>
      </c>
      <c r="CE38" s="54"/>
      <c r="CF38" s="54"/>
      <c r="CG38" s="54"/>
      <c r="CH38" s="54"/>
      <c r="CI38" s="54"/>
      <c r="CJ38" s="54"/>
      <c r="CK38" s="59"/>
      <c r="CL38" s="54"/>
      <c r="CM38" s="54"/>
      <c r="CN38" s="54"/>
      <c r="CO38" s="54"/>
      <c r="CP38" s="54"/>
      <c r="CQ38" s="54"/>
      <c r="CR38" s="59"/>
      <c r="CS38" s="59"/>
      <c r="CT38" s="59">
        <v>71.308171826128159</v>
      </c>
      <c r="CU38" s="59">
        <v>0.25695185672908671</v>
      </c>
      <c r="CV38" s="59">
        <v>16.392035778514636</v>
      </c>
      <c r="CW38" s="59">
        <v>1.7730954302329243</v>
      </c>
      <c r="CX38" s="59">
        <v>0.52095896267874098</v>
      </c>
      <c r="CY38" s="59">
        <v>1.5093015658122191</v>
      </c>
      <c r="CZ38" s="59">
        <v>3.8605886816975352</v>
      </c>
      <c r="DA38" s="59">
        <v>6.9744776443321941</v>
      </c>
      <c r="DB38" s="59">
        <v>102.59558174612552</v>
      </c>
      <c r="DC38" s="54"/>
      <c r="DD38" s="59">
        <v>96.687400000000011</v>
      </c>
      <c r="DE38" s="59">
        <v>1.9290645009878793</v>
      </c>
      <c r="DF38" s="59">
        <v>6.2584112021969096</v>
      </c>
      <c r="DG38" s="59">
        <v>5.1286017216619699</v>
      </c>
      <c r="DH38" s="59">
        <v>-1.6403792344794544E-2</v>
      </c>
      <c r="DI38" s="59">
        <v>99.22707363250197</v>
      </c>
      <c r="DJ38" s="54"/>
      <c r="DK38" s="54"/>
      <c r="DL38" s="54"/>
      <c r="DM38" s="54"/>
      <c r="DN38" s="54"/>
      <c r="DO38" s="61" t="s">
        <v>921</v>
      </c>
      <c r="DP38" s="61" t="s">
        <v>921</v>
      </c>
      <c r="DQ38" s="61" t="s">
        <v>921</v>
      </c>
      <c r="DR38" s="61"/>
      <c r="DS38" s="61"/>
      <c r="DT38" s="61"/>
      <c r="DU38" s="61"/>
      <c r="DV38" s="54"/>
      <c r="DW38" s="54"/>
      <c r="DX38" s="54"/>
      <c r="DY38" s="54"/>
      <c r="DZ38" s="61"/>
      <c r="EA38" s="61"/>
      <c r="EB38" s="61"/>
      <c r="EC38" s="61"/>
      <c r="ED38" s="61"/>
      <c r="EE38" s="61"/>
      <c r="EF38" s="54"/>
      <c r="EG38" s="53">
        <v>220.00000000000003</v>
      </c>
      <c r="EH38" s="53">
        <v>110.00000000000001</v>
      </c>
      <c r="EI38" s="53">
        <v>920</v>
      </c>
      <c r="EJ38" s="53">
        <v>22.5</v>
      </c>
      <c r="EK38" s="59">
        <v>66.8</v>
      </c>
      <c r="EL38" s="59">
        <v>2.0499999999999998</v>
      </c>
      <c r="EM38" s="59">
        <v>17.100000000000001</v>
      </c>
      <c r="EN38" s="59">
        <v>0.65</v>
      </c>
      <c r="EO38" s="59">
        <v>4.0999999999999996</v>
      </c>
      <c r="EP38" s="59">
        <v>0.7</v>
      </c>
      <c r="EQ38" s="59">
        <v>3.9</v>
      </c>
      <c r="ER38" s="59">
        <v>0.3</v>
      </c>
      <c r="ES38" s="59">
        <v>2.64</v>
      </c>
      <c r="ET38" s="59">
        <v>0.47</v>
      </c>
      <c r="EU38" s="59">
        <v>3</v>
      </c>
      <c r="EV38" s="59">
        <v>0.8</v>
      </c>
      <c r="EW38" s="59">
        <v>1.6</v>
      </c>
      <c r="EX38" s="59">
        <v>0.5</v>
      </c>
      <c r="EY38" s="59">
        <v>0.47</v>
      </c>
      <c r="EZ38" s="59">
        <v>0.105</v>
      </c>
      <c r="FA38" s="54"/>
      <c r="FB38" s="54"/>
      <c r="FD38" s="51"/>
    </row>
    <row r="39" spans="1:160" x14ac:dyDescent="0.25">
      <c r="A39" s="51" t="s">
        <v>446</v>
      </c>
      <c r="B39" s="51" t="s">
        <v>969</v>
      </c>
      <c r="C39" s="52" t="s">
        <v>640</v>
      </c>
      <c r="D39" s="51" t="s">
        <v>238</v>
      </c>
      <c r="E39" s="51" t="s">
        <v>113</v>
      </c>
      <c r="F39" s="51" t="s">
        <v>114</v>
      </c>
      <c r="G39" s="58">
        <v>44.33</v>
      </c>
      <c r="H39" s="58">
        <v>1.4383999999999999</v>
      </c>
      <c r="I39" s="58">
        <v>10.7</v>
      </c>
      <c r="J39" s="63" t="s">
        <v>357</v>
      </c>
      <c r="K39" s="58">
        <v>10.42</v>
      </c>
      <c r="L39" s="58">
        <v>0.18790000000000001</v>
      </c>
      <c r="M39" s="58">
        <v>15.04</v>
      </c>
      <c r="N39" s="58">
        <v>11.64</v>
      </c>
      <c r="O39" s="58">
        <v>2.13</v>
      </c>
      <c r="P39" s="63">
        <v>0.62570000000000003</v>
      </c>
      <c r="Q39" s="63">
        <v>6.5699999999999995E-2</v>
      </c>
      <c r="R39" s="63" t="s">
        <v>357</v>
      </c>
      <c r="S39" s="58">
        <v>96.63</v>
      </c>
      <c r="T39" s="58"/>
      <c r="U39" s="61">
        <v>6.4926863625187625</v>
      </c>
      <c r="V39" s="61">
        <v>1.5073136374812375</v>
      </c>
      <c r="W39" s="61">
        <v>0.33970019559131126</v>
      </c>
      <c r="X39" s="61">
        <f t="shared" si="0"/>
        <v>1.8470138330725487</v>
      </c>
      <c r="Y39" s="61">
        <v>0.18391859850135092</v>
      </c>
      <c r="Z39" s="61">
        <v>0.31372220946554386</v>
      </c>
      <c r="AA39" s="61">
        <v>0.15842755890516683</v>
      </c>
      <c r="AB39" s="61">
        <v>0</v>
      </c>
      <c r="AC39" s="61">
        <v>3.2833053005061421</v>
      </c>
      <c r="AD39" s="61">
        <v>0.96258146607431772</v>
      </c>
      <c r="AE39" s="61">
        <v>2.3310029668788382E-2</v>
      </c>
      <c r="AF39" s="61">
        <v>1.8265894071444211</v>
      </c>
      <c r="AG39" s="61">
        <v>0.60486206401553488</v>
      </c>
      <c r="AH39" s="61">
        <v>0.11690171588714078</v>
      </c>
      <c r="AI39" s="61">
        <v>0.77329082969173035</v>
      </c>
      <c r="AJ39" s="61">
        <v>0.72008484011568785</v>
      </c>
      <c r="AK39" s="61">
        <v>9.2363832644308363E-2</v>
      </c>
      <c r="AL39" s="61">
        <v>0.51249823137122652</v>
      </c>
      <c r="AM39" s="61">
        <v>0.24580530126017464</v>
      </c>
      <c r="AN39" s="61">
        <v>0.27991515988431204</v>
      </c>
      <c r="AO39" s="61">
        <v>0.62939994725836734</v>
      </c>
      <c r="AP39" s="61">
        <v>0.97027752286718871</v>
      </c>
      <c r="AQ39" s="51" t="s">
        <v>920</v>
      </c>
      <c r="AR39" s="54"/>
      <c r="AS39" s="54"/>
      <c r="AT39" s="54">
        <v>413.2581694170056</v>
      </c>
      <c r="AU39" s="54">
        <v>86</v>
      </c>
      <c r="AV39" s="61">
        <v>6.5372708638072039</v>
      </c>
      <c r="AW39" s="61">
        <v>0.15951546201795355</v>
      </c>
      <c r="AX39" s="61">
        <v>1.2850679003444114</v>
      </c>
      <c r="AY39" s="61">
        <v>0.60901557952001217</v>
      </c>
      <c r="AZ39" s="61">
        <v>1.8596970563213684</v>
      </c>
      <c r="BA39" s="54"/>
      <c r="BB39" s="54"/>
      <c r="BC39" s="54"/>
      <c r="BD39" s="59"/>
      <c r="BE39" s="56"/>
      <c r="BF39" s="54">
        <v>793.69734238533727</v>
      </c>
      <c r="BG39" s="54">
        <v>40</v>
      </c>
      <c r="BH39" s="59"/>
      <c r="BI39" s="59"/>
      <c r="BJ39" s="54"/>
      <c r="BK39" s="53" t="s">
        <v>921</v>
      </c>
      <c r="BL39" s="54">
        <v>919.99923039701503</v>
      </c>
      <c r="BM39" s="54">
        <v>22</v>
      </c>
      <c r="BN39" s="54">
        <v>269.02181635226054</v>
      </c>
      <c r="BO39" s="54">
        <v>29.592399798748659</v>
      </c>
      <c r="BP39" s="59">
        <v>10.160218806635962</v>
      </c>
      <c r="BQ39" s="59">
        <v>1.3565469533609447</v>
      </c>
      <c r="BR39" s="59">
        <v>-10.152463137261076</v>
      </c>
      <c r="BS39" s="60">
        <v>0.4</v>
      </c>
      <c r="BT39" s="59">
        <v>5.6417986804108882</v>
      </c>
      <c r="BU39" s="59">
        <v>0.84626980206163316</v>
      </c>
      <c r="BV39" s="57"/>
      <c r="BW39" s="53" t="s">
        <v>921</v>
      </c>
      <c r="BX39" s="104">
        <v>793.69734238533727</v>
      </c>
      <c r="BY39" s="104">
        <v>378</v>
      </c>
      <c r="BZ39" s="59">
        <v>1.3565469533609447</v>
      </c>
      <c r="CA39" s="105">
        <v>-12.51837970286201</v>
      </c>
      <c r="CB39" s="59"/>
      <c r="CC39" s="54" t="s">
        <v>922</v>
      </c>
      <c r="CD39" s="54" t="s">
        <v>923</v>
      </c>
      <c r="CE39" s="54"/>
      <c r="CF39" s="54"/>
      <c r="CG39" s="54"/>
      <c r="CH39" s="54"/>
      <c r="CI39" s="54"/>
      <c r="CJ39" s="54"/>
      <c r="CK39" s="59"/>
      <c r="CL39" s="54"/>
      <c r="CM39" s="54"/>
      <c r="CN39" s="54"/>
      <c r="CO39" s="54"/>
      <c r="CP39" s="54"/>
      <c r="CQ39" s="54"/>
      <c r="CR39" s="59"/>
      <c r="CS39" s="59"/>
      <c r="CT39" s="59">
        <v>71.259685229702271</v>
      </c>
      <c r="CU39" s="59">
        <v>0.26103455873229914</v>
      </c>
      <c r="CV39" s="59">
        <v>16.201901341171766</v>
      </c>
      <c r="CW39" s="59">
        <v>1.8024182526512929</v>
      </c>
      <c r="CX39" s="59">
        <v>0.68098560693745414</v>
      </c>
      <c r="CY39" s="59">
        <v>1.785586889013647</v>
      </c>
      <c r="CZ39" s="59">
        <v>3.4034109928506688</v>
      </c>
      <c r="DA39" s="59">
        <v>7.0002618557405514</v>
      </c>
      <c r="DB39" s="59">
        <v>102.39528472679994</v>
      </c>
      <c r="DC39" s="54"/>
      <c r="DD39" s="59">
        <v>96.577699999999993</v>
      </c>
      <c r="DE39" s="59">
        <v>1.9281756039214564</v>
      </c>
      <c r="DF39" s="59">
        <v>5.456301136310544</v>
      </c>
      <c r="DG39" s="59">
        <v>5.5103505965975863</v>
      </c>
      <c r="DH39" s="59">
        <v>-1.4824335035116938E-2</v>
      </c>
      <c r="DI39" s="59">
        <v>99.037703001794469</v>
      </c>
      <c r="DJ39" s="54"/>
      <c r="DK39" s="54"/>
      <c r="DL39" s="54"/>
      <c r="DM39" s="54"/>
      <c r="DN39" s="54"/>
      <c r="DO39" s="61" t="s">
        <v>921</v>
      </c>
      <c r="DP39" s="61" t="s">
        <v>921</v>
      </c>
      <c r="DQ39" s="61" t="s">
        <v>921</v>
      </c>
      <c r="DR39" s="61"/>
      <c r="DS39" s="61"/>
      <c r="DT39" s="61"/>
      <c r="DU39" s="61"/>
      <c r="DV39" s="54"/>
      <c r="DW39" s="54"/>
      <c r="DX39" s="54"/>
      <c r="DY39" s="54"/>
      <c r="DZ39" s="61"/>
      <c r="EA39" s="61"/>
      <c r="EB39" s="61"/>
      <c r="EC39" s="61"/>
      <c r="ED39" s="61"/>
      <c r="EE39" s="61"/>
      <c r="EF39" s="54"/>
      <c r="EG39" s="53">
        <v>210</v>
      </c>
      <c r="EH39" s="53">
        <v>50</v>
      </c>
      <c r="EI39" s="53">
        <v>900</v>
      </c>
      <c r="EJ39" s="53">
        <v>13</v>
      </c>
      <c r="EK39" s="59">
        <v>69</v>
      </c>
      <c r="EL39" s="59">
        <v>1.3</v>
      </c>
      <c r="EM39" s="59">
        <v>16.8</v>
      </c>
      <c r="EN39" s="59">
        <v>0.5</v>
      </c>
      <c r="EO39" s="59">
        <v>3.9</v>
      </c>
      <c r="EP39" s="59">
        <v>0.45</v>
      </c>
      <c r="EQ39" s="59">
        <v>4</v>
      </c>
      <c r="ER39" s="59">
        <v>0.25</v>
      </c>
      <c r="ES39" s="59">
        <v>2.85</v>
      </c>
      <c r="ET39" s="59">
        <v>0.31</v>
      </c>
      <c r="EU39" s="59">
        <v>2.2999999999999998</v>
      </c>
      <c r="EV39" s="59">
        <v>0.55000000000000004</v>
      </c>
      <c r="EW39" s="59">
        <v>1</v>
      </c>
      <c r="EX39" s="59">
        <v>0.3</v>
      </c>
      <c r="EY39" s="59">
        <v>0.42</v>
      </c>
      <c r="EZ39" s="59">
        <v>7.4999999999999997E-2</v>
      </c>
      <c r="FA39" s="54"/>
      <c r="FB39" s="54"/>
      <c r="FD39" s="51"/>
    </row>
    <row r="40" spans="1:160" x14ac:dyDescent="0.25">
      <c r="A40" s="51" t="s">
        <v>447</v>
      </c>
      <c r="B40" s="51" t="s">
        <v>969</v>
      </c>
      <c r="C40" s="52" t="s">
        <v>640</v>
      </c>
      <c r="D40" s="51" t="s">
        <v>238</v>
      </c>
      <c r="E40" s="51" t="s">
        <v>113</v>
      </c>
      <c r="F40" s="51" t="s">
        <v>400</v>
      </c>
      <c r="G40" s="58">
        <v>44.73</v>
      </c>
      <c r="H40" s="58">
        <v>1.3883000000000001</v>
      </c>
      <c r="I40" s="58">
        <v>10.19</v>
      </c>
      <c r="J40" s="63">
        <v>3.32E-2</v>
      </c>
      <c r="K40" s="58">
        <v>11.27</v>
      </c>
      <c r="L40" s="58">
        <v>0.23050000000000001</v>
      </c>
      <c r="M40" s="58">
        <v>14.72</v>
      </c>
      <c r="N40" s="58">
        <v>11.69</v>
      </c>
      <c r="O40" s="58">
        <v>2.0699999999999998</v>
      </c>
      <c r="P40" s="63">
        <v>0.66069999999999995</v>
      </c>
      <c r="Q40" s="63">
        <v>6.1400000000000003E-2</v>
      </c>
      <c r="R40" s="63" t="s">
        <v>357</v>
      </c>
      <c r="S40" s="58">
        <v>97.09</v>
      </c>
      <c r="T40" s="58"/>
      <c r="U40" s="61">
        <v>6.545586616184135</v>
      </c>
      <c r="V40" s="61">
        <v>1.454413383815865</v>
      </c>
      <c r="W40" s="61">
        <v>0.30303887981746391</v>
      </c>
      <c r="X40" s="61">
        <f t="shared" si="0"/>
        <v>1.757452263633329</v>
      </c>
      <c r="Y40" s="61">
        <v>0.172430788641147</v>
      </c>
      <c r="Z40" s="61">
        <v>0.3094346795964833</v>
      </c>
      <c r="AA40" s="61">
        <v>0.15277678368232014</v>
      </c>
      <c r="AB40" s="61">
        <v>3.8411988376493397E-3</v>
      </c>
      <c r="AC40" s="61">
        <v>3.2106593136777386</v>
      </c>
      <c r="AD40" s="61">
        <v>1.0697842211182813</v>
      </c>
      <c r="AE40" s="61">
        <v>2.8569981486440209E-2</v>
      </c>
      <c r="AF40" s="61">
        <v>1.8328437740934527</v>
      </c>
      <c r="AG40" s="61">
        <v>0.58731361969200191</v>
      </c>
      <c r="AH40" s="61">
        <v>0.12333377388797392</v>
      </c>
      <c r="AI40" s="61">
        <v>0.75007631512437167</v>
      </c>
      <c r="AJ40" s="61">
        <v>0.69950860648329594</v>
      </c>
      <c r="AK40" s="61">
        <v>8.9051167690169963E-2</v>
      </c>
      <c r="AL40" s="61">
        <v>0.49826245200183195</v>
      </c>
      <c r="AM40" s="61">
        <v>0.22435501676791281</v>
      </c>
      <c r="AN40" s="61">
        <v>0.30049139351670406</v>
      </c>
      <c r="AO40" s="61">
        <v>0.6215962258898059</v>
      </c>
      <c r="AP40" s="61">
        <v>0.92186832561623677</v>
      </c>
      <c r="AQ40" s="51" t="s">
        <v>924</v>
      </c>
      <c r="AR40" s="54"/>
      <c r="AS40" s="54"/>
      <c r="AT40" s="54">
        <v>376.50871670335141</v>
      </c>
      <c r="AU40" s="54">
        <v>72</v>
      </c>
      <c r="AV40" s="61">
        <v>6.5899159319443292</v>
      </c>
      <c r="AW40" s="61">
        <v>0.15381144882110775</v>
      </c>
      <c r="AX40" s="61">
        <v>1.3885595196290486</v>
      </c>
      <c r="AY40" s="61">
        <v>0.59129114110058234</v>
      </c>
      <c r="AZ40" s="61">
        <v>1.7693544293056072</v>
      </c>
      <c r="BA40" s="54"/>
      <c r="BB40" s="54"/>
      <c r="BC40" s="54"/>
      <c r="BD40" s="59"/>
      <c r="BE40" s="56"/>
      <c r="BF40" s="54">
        <v>793.28513695962363</v>
      </c>
      <c r="BG40" s="54">
        <v>40</v>
      </c>
      <c r="BH40" s="59"/>
      <c r="BI40" s="59"/>
      <c r="BJ40" s="54"/>
      <c r="BK40" s="53" t="s">
        <v>921</v>
      </c>
      <c r="BL40" s="54">
        <v>904.73972140991077</v>
      </c>
      <c r="BM40" s="54">
        <v>22</v>
      </c>
      <c r="BN40" s="54">
        <v>236.83761353073712</v>
      </c>
      <c r="BO40" s="54">
        <v>26.052137488381081</v>
      </c>
      <c r="BP40" s="59">
        <v>8.9447094207516127</v>
      </c>
      <c r="BQ40" s="59">
        <v>1.2961967396837526</v>
      </c>
      <c r="BR40" s="59">
        <v>-10.489100200898879</v>
      </c>
      <c r="BS40" s="60">
        <v>0.4</v>
      </c>
      <c r="BT40" s="59">
        <v>5.3946086682559837</v>
      </c>
      <c r="BU40" s="59">
        <v>0.80919130023839758</v>
      </c>
      <c r="BV40" s="57"/>
      <c r="BW40" s="53" t="s">
        <v>921</v>
      </c>
      <c r="BX40" s="104">
        <v>793.28513695962363</v>
      </c>
      <c r="BY40" s="104">
        <v>378</v>
      </c>
      <c r="BZ40" s="59">
        <v>1.2961967396837526</v>
      </c>
      <c r="CA40" s="105">
        <v>-12.58753364327144</v>
      </c>
      <c r="CB40" s="59"/>
      <c r="CC40" s="54" t="s">
        <v>922</v>
      </c>
      <c r="CD40" s="54" t="s">
        <v>923</v>
      </c>
      <c r="CE40" s="54"/>
      <c r="CF40" s="54"/>
      <c r="CG40" s="54"/>
      <c r="CH40" s="54"/>
      <c r="CI40" s="54"/>
      <c r="CJ40" s="54"/>
      <c r="CK40" s="59"/>
      <c r="CL40" s="54"/>
      <c r="CM40" s="54"/>
      <c r="CN40" s="54"/>
      <c r="CO40" s="54"/>
      <c r="CP40" s="54"/>
      <c r="CQ40" s="54"/>
      <c r="CR40" s="59"/>
      <c r="CS40" s="59"/>
      <c r="CT40" s="59">
        <v>73.071349586261135</v>
      </c>
      <c r="CU40" s="59">
        <v>0.21640959250983441</v>
      </c>
      <c r="CV40" s="59">
        <v>15.665488154100522</v>
      </c>
      <c r="CW40" s="59">
        <v>1.5177011070060404</v>
      </c>
      <c r="CX40" s="59">
        <v>0.46148144259174601</v>
      </c>
      <c r="CY40" s="59">
        <v>0.96859715570737848</v>
      </c>
      <c r="CZ40" s="59">
        <v>3.8684707162123613</v>
      </c>
      <c r="DA40" s="59">
        <v>6.7733137056499411</v>
      </c>
      <c r="DB40" s="59">
        <v>102.54281146003896</v>
      </c>
      <c r="DC40" s="54"/>
      <c r="DD40" s="59">
        <v>97.0441</v>
      </c>
      <c r="DE40" s="59">
        <v>1.9304554930081903</v>
      </c>
      <c r="DF40" s="59">
        <v>5.3273915133073748</v>
      </c>
      <c r="DG40" s="59">
        <v>6.4763451207008318</v>
      </c>
      <c r="DH40" s="59">
        <v>-1.385409697345784E-2</v>
      </c>
      <c r="DI40" s="59">
        <v>99.494438030042943</v>
      </c>
      <c r="DJ40" s="54"/>
      <c r="DK40" s="54"/>
      <c r="DL40" s="54"/>
      <c r="DM40" s="54"/>
      <c r="DN40" s="54"/>
      <c r="DO40" s="61" t="s">
        <v>921</v>
      </c>
      <c r="DP40" s="61" t="s">
        <v>921</v>
      </c>
      <c r="DQ40" s="61" t="s">
        <v>921</v>
      </c>
      <c r="DR40" s="61"/>
      <c r="DS40" s="61"/>
      <c r="DT40" s="61"/>
      <c r="DU40" s="61"/>
      <c r="DV40" s="54"/>
      <c r="DW40" s="54"/>
      <c r="DX40" s="54"/>
      <c r="DY40" s="54"/>
      <c r="DZ40" s="61"/>
      <c r="EA40" s="61"/>
      <c r="EB40" s="61"/>
      <c r="EC40" s="61"/>
      <c r="ED40" s="61"/>
      <c r="EE40" s="61"/>
      <c r="EF40" s="54"/>
      <c r="EG40" s="53">
        <v>229.99999999999997</v>
      </c>
      <c r="EH40" s="53">
        <v>55.000000000000007</v>
      </c>
      <c r="EI40" s="53">
        <v>899</v>
      </c>
      <c r="EJ40" s="53">
        <v>20.5</v>
      </c>
      <c r="EK40" s="59">
        <v>69.5</v>
      </c>
      <c r="EL40" s="59">
        <v>1</v>
      </c>
      <c r="EM40" s="59">
        <v>16.5</v>
      </c>
      <c r="EN40" s="59">
        <v>0.6</v>
      </c>
      <c r="EO40" s="59">
        <v>3.6</v>
      </c>
      <c r="EP40" s="59">
        <v>0.5</v>
      </c>
      <c r="EQ40" s="59">
        <v>4</v>
      </c>
      <c r="ER40" s="59">
        <v>0.3</v>
      </c>
      <c r="ES40" s="59">
        <v>2.9</v>
      </c>
      <c r="ET40" s="59">
        <v>0.3</v>
      </c>
      <c r="EU40" s="59">
        <v>2.4</v>
      </c>
      <c r="EV40" s="59">
        <v>0.5</v>
      </c>
      <c r="EW40" s="59">
        <v>0.9</v>
      </c>
      <c r="EX40" s="59">
        <v>0.2</v>
      </c>
      <c r="EY40" s="59">
        <v>0.36</v>
      </c>
      <c r="EZ40" s="59">
        <v>0.05</v>
      </c>
      <c r="FA40" s="54"/>
      <c r="FB40" s="54"/>
      <c r="FD40" s="51"/>
    </row>
    <row r="41" spans="1:160" x14ac:dyDescent="0.25">
      <c r="A41" s="51" t="s">
        <v>244</v>
      </c>
      <c r="B41" s="51" t="s">
        <v>928</v>
      </c>
      <c r="D41" s="51" t="s">
        <v>166</v>
      </c>
      <c r="E41" s="51" t="s">
        <v>16</v>
      </c>
      <c r="F41" s="51" t="s">
        <v>114</v>
      </c>
      <c r="G41" s="58">
        <v>44.16</v>
      </c>
      <c r="H41" s="58">
        <v>1.54</v>
      </c>
      <c r="I41" s="58">
        <v>10.17</v>
      </c>
      <c r="J41" s="63" t="s">
        <v>17</v>
      </c>
      <c r="K41" s="58">
        <v>12.98</v>
      </c>
      <c r="L41" s="58">
        <v>0.27</v>
      </c>
      <c r="M41" s="58">
        <v>13.4</v>
      </c>
      <c r="N41" s="58">
        <v>11.93</v>
      </c>
      <c r="O41" s="58">
        <v>1.93</v>
      </c>
      <c r="P41" s="58">
        <v>0.88</v>
      </c>
      <c r="Q41" s="63" t="s">
        <v>17</v>
      </c>
      <c r="R41" s="63" t="s">
        <v>17</v>
      </c>
      <c r="S41" s="58">
        <v>97.259999999999991</v>
      </c>
      <c r="T41" s="58"/>
      <c r="U41" s="61">
        <v>6.5230611079023522</v>
      </c>
      <c r="V41" s="61">
        <v>1.4769388920976478</v>
      </c>
      <c r="W41" s="61">
        <v>0.2935899777319142</v>
      </c>
      <c r="X41" s="61">
        <f t="shared" si="0"/>
        <v>1.770528869829562</v>
      </c>
      <c r="Y41" s="61">
        <v>0.16582049732980422</v>
      </c>
      <c r="Z41" s="61">
        <v>0.24209601922298374</v>
      </c>
      <c r="AA41" s="61">
        <v>0.17106748335058153</v>
      </c>
      <c r="AB41" s="61">
        <v>0</v>
      </c>
      <c r="AC41" s="61">
        <v>2.9502846469939539</v>
      </c>
      <c r="AD41" s="61">
        <v>1.36135863579732</v>
      </c>
      <c r="AE41" s="61">
        <v>3.3781233203431807E-2</v>
      </c>
      <c r="AF41" s="61">
        <v>1.8880960663897524</v>
      </c>
      <c r="AG41" s="61">
        <v>0.55275126101052008</v>
      </c>
      <c r="AH41" s="61">
        <v>0.16581854205118401</v>
      </c>
      <c r="AI41" s="61">
        <v>0.68425991054714452</v>
      </c>
      <c r="AJ41" s="61">
        <v>0.64788176294785982</v>
      </c>
      <c r="AK41" s="61">
        <v>5.9725937310062704E-2</v>
      </c>
      <c r="AL41" s="61">
        <v>0.49302532370045737</v>
      </c>
      <c r="AM41" s="61">
        <v>0.15098401346430229</v>
      </c>
      <c r="AN41" s="61">
        <v>0.35211823705214018</v>
      </c>
      <c r="AO41" s="61">
        <v>0.65884386575164133</v>
      </c>
      <c r="AP41" s="61">
        <v>0.87782096365606099</v>
      </c>
      <c r="AQ41" s="51" t="s">
        <v>920</v>
      </c>
      <c r="AR41" s="54"/>
      <c r="AS41" s="54"/>
      <c r="AT41" s="54"/>
      <c r="AU41" s="54"/>
      <c r="AV41" s="61">
        <v>6.5575733339875955</v>
      </c>
      <c r="AW41" s="61">
        <v>0.17197256756849214</v>
      </c>
      <c r="AX41" s="61">
        <v>1.6119382164427862</v>
      </c>
      <c r="AY41" s="61">
        <v>0.55567575860043039</v>
      </c>
      <c r="AZ41" s="61">
        <v>1.7798963878759564</v>
      </c>
      <c r="BA41" s="54"/>
      <c r="BB41" s="54"/>
      <c r="BC41" s="54"/>
      <c r="BD41" s="59"/>
      <c r="BE41" s="56"/>
      <c r="BF41" s="54"/>
      <c r="BG41" s="54"/>
      <c r="BH41" s="59"/>
      <c r="BI41" s="59"/>
      <c r="BJ41" s="54"/>
      <c r="BK41" s="53" t="s">
        <v>921</v>
      </c>
      <c r="BL41" s="54"/>
      <c r="BM41" s="54"/>
      <c r="BN41" s="54"/>
      <c r="BO41" s="54"/>
      <c r="BP41" s="59"/>
      <c r="BQ41" s="59"/>
      <c r="BR41" s="59"/>
      <c r="BS41" s="60"/>
      <c r="BT41" s="59"/>
      <c r="BU41" s="59"/>
      <c r="BV41" s="57"/>
      <c r="BW41" s="53" t="s">
        <v>921</v>
      </c>
      <c r="BX41" s="104"/>
      <c r="BZ41" s="59"/>
      <c r="CB41" s="59"/>
      <c r="CC41" s="54" t="s">
        <v>922</v>
      </c>
      <c r="CD41" s="54" t="s">
        <v>923</v>
      </c>
      <c r="CE41" s="54"/>
      <c r="CF41" s="54"/>
      <c r="CG41" s="54"/>
      <c r="CH41" s="54"/>
      <c r="CI41" s="54"/>
      <c r="CJ41" s="54"/>
      <c r="CK41" s="59"/>
      <c r="CL41" s="54"/>
      <c r="CM41" s="54"/>
      <c r="CN41" s="54"/>
      <c r="CO41" s="54"/>
      <c r="CP41" s="54"/>
      <c r="CQ41" s="54"/>
      <c r="CR41" s="59"/>
      <c r="CS41" s="59"/>
      <c r="CT41" s="59">
        <v>73.668073124921065</v>
      </c>
      <c r="CU41" s="59">
        <v>0.2270044587937535</v>
      </c>
      <c r="CV41" s="59">
        <v>15.413480356236862</v>
      </c>
      <c r="CW41" s="59">
        <v>1.349162164642189</v>
      </c>
      <c r="CX41" s="59">
        <v>0.30761006298944893</v>
      </c>
      <c r="CY41" s="59">
        <v>1.1006691673545639</v>
      </c>
      <c r="CZ41" s="59">
        <v>5.0579526129527013</v>
      </c>
      <c r="DA41" s="59">
        <v>7.0786479124874067</v>
      </c>
      <c r="DB41" s="59">
        <v>104.20259986037802</v>
      </c>
      <c r="DC41" s="54"/>
      <c r="DD41" s="59">
        <v>97.259999999999991</v>
      </c>
      <c r="DE41" s="59">
        <v>1.9231933288536684</v>
      </c>
      <c r="DF41" s="59">
        <v>3.84584659334734</v>
      </c>
      <c r="DG41" s="59">
        <v>9.5194581492302888</v>
      </c>
      <c r="DH41" s="59">
        <v>0</v>
      </c>
      <c r="DI41" s="59">
        <v>99.568498071431293</v>
      </c>
      <c r="DJ41" s="54"/>
      <c r="DK41" s="54"/>
      <c r="DL41" s="54"/>
      <c r="DM41" s="54"/>
      <c r="DN41" s="54"/>
      <c r="DO41" s="61" t="s">
        <v>921</v>
      </c>
      <c r="DP41" s="61" t="s">
        <v>921</v>
      </c>
      <c r="DQ41" s="61" t="s">
        <v>921</v>
      </c>
      <c r="DR41" s="61"/>
      <c r="DS41" s="61"/>
      <c r="DT41" s="61"/>
      <c r="DU41" s="61"/>
      <c r="DV41" s="54"/>
      <c r="DW41" s="54"/>
      <c r="DX41" s="54"/>
      <c r="DY41" s="54"/>
      <c r="DZ41" s="61"/>
      <c r="EA41" s="61"/>
      <c r="EB41" s="61"/>
      <c r="EC41" s="61"/>
      <c r="ED41" s="61"/>
      <c r="EE41" s="61"/>
      <c r="EF41" s="54"/>
      <c r="EG41" s="53"/>
      <c r="EK41" s="59">
        <v>70</v>
      </c>
      <c r="EL41" s="59">
        <v>1.4</v>
      </c>
      <c r="EM41" s="59">
        <v>16.2</v>
      </c>
      <c r="EN41" s="59">
        <v>0.95</v>
      </c>
      <c r="EO41" s="59">
        <v>3.4</v>
      </c>
      <c r="EP41" s="59">
        <v>0.65</v>
      </c>
      <c r="EQ41" s="59">
        <v>3.6</v>
      </c>
      <c r="ER41" s="59">
        <v>0.35</v>
      </c>
      <c r="ES41" s="59">
        <v>3.05</v>
      </c>
      <c r="ET41" s="59">
        <v>0.46</v>
      </c>
      <c r="EU41" s="59">
        <v>2.2999999999999998</v>
      </c>
      <c r="EV41" s="59">
        <v>0.45</v>
      </c>
      <c r="EW41" s="59">
        <v>0.7</v>
      </c>
      <c r="EX41" s="59">
        <v>0.15</v>
      </c>
      <c r="EY41" s="59">
        <v>0.36</v>
      </c>
      <c r="EZ41" s="59">
        <v>0.03</v>
      </c>
      <c r="FA41" s="54"/>
      <c r="FB41" s="54"/>
      <c r="FD41" s="51"/>
    </row>
    <row r="42" spans="1:160" x14ac:dyDescent="0.25">
      <c r="A42" s="51" t="s">
        <v>245</v>
      </c>
      <c r="B42" s="51" t="s">
        <v>928</v>
      </c>
      <c r="D42" s="51" t="s">
        <v>166</v>
      </c>
      <c r="E42" s="51" t="s">
        <v>16</v>
      </c>
      <c r="F42" s="51" t="s">
        <v>114</v>
      </c>
      <c r="G42" s="58">
        <v>43.15</v>
      </c>
      <c r="H42" s="58">
        <v>1.38</v>
      </c>
      <c r="I42" s="58">
        <v>11.64</v>
      </c>
      <c r="J42" s="63" t="s">
        <v>17</v>
      </c>
      <c r="K42" s="58">
        <v>12.25</v>
      </c>
      <c r="L42" s="58">
        <v>0.21</v>
      </c>
      <c r="M42" s="58">
        <v>13.59</v>
      </c>
      <c r="N42" s="58">
        <v>11.68</v>
      </c>
      <c r="O42" s="58">
        <v>2.2200000000000002</v>
      </c>
      <c r="P42" s="58">
        <v>0.8</v>
      </c>
      <c r="Q42" s="63" t="s">
        <v>17</v>
      </c>
      <c r="R42" s="63" t="s">
        <v>17</v>
      </c>
      <c r="S42" s="58">
        <v>96.92</v>
      </c>
      <c r="T42" s="58"/>
      <c r="U42" s="61">
        <v>6.3672262341793999</v>
      </c>
      <c r="V42" s="61">
        <v>1.6327737658206001</v>
      </c>
      <c r="W42" s="61">
        <v>0.39156009135773351</v>
      </c>
      <c r="X42" s="61">
        <f t="shared" si="0"/>
        <v>2.0243338571783336</v>
      </c>
      <c r="Y42" s="61">
        <v>0.19342663759204173</v>
      </c>
      <c r="Z42" s="61">
        <v>0.31273028606398334</v>
      </c>
      <c r="AA42" s="61">
        <v>0.15313445972448397</v>
      </c>
      <c r="AB42" s="61">
        <v>0</v>
      </c>
      <c r="AC42" s="61">
        <v>2.9889983572979322</v>
      </c>
      <c r="AD42" s="61">
        <v>1.1989681986853038</v>
      </c>
      <c r="AE42" s="61">
        <v>2.6246906793400027E-2</v>
      </c>
      <c r="AF42" s="61">
        <v>1.8466032062434989</v>
      </c>
      <c r="AG42" s="61">
        <v>0.63514444810336201</v>
      </c>
      <c r="AH42" s="61">
        <v>0.15058700851388823</v>
      </c>
      <c r="AI42" s="61">
        <v>0.71371113339661951</v>
      </c>
      <c r="AJ42" s="61">
        <v>0.66411901583185395</v>
      </c>
      <c r="AK42" s="61">
        <v>8.1758493833664181E-2</v>
      </c>
      <c r="AL42" s="61">
        <v>0.55338595426969783</v>
      </c>
      <c r="AM42" s="61">
        <v>0.20687345341610841</v>
      </c>
      <c r="AN42" s="61">
        <v>0.3358809841681461</v>
      </c>
      <c r="AO42" s="61">
        <v>0.70397296278358601</v>
      </c>
      <c r="AP42" s="61">
        <v>1.0105592968706847</v>
      </c>
      <c r="AQ42" s="51" t="s">
        <v>920</v>
      </c>
      <c r="AR42" s="54"/>
      <c r="AS42" s="54"/>
      <c r="AT42" s="54"/>
      <c r="AU42" s="54"/>
      <c r="AV42" s="61">
        <v>6.4108100266475594</v>
      </c>
      <c r="AW42" s="61">
        <v>0.15418266820128168</v>
      </c>
      <c r="AX42" s="61">
        <v>1.5220460914795253</v>
      </c>
      <c r="AY42" s="61">
        <v>0.63949202470820188</v>
      </c>
      <c r="AZ42" s="61">
        <v>2.0381904634104036</v>
      </c>
      <c r="BA42" s="54"/>
      <c r="BB42" s="54"/>
      <c r="BC42" s="54"/>
      <c r="BD42" s="59"/>
      <c r="BE42" s="56"/>
      <c r="BF42" s="54"/>
      <c r="BG42" s="54"/>
      <c r="BH42" s="59"/>
      <c r="BI42" s="59"/>
      <c r="BJ42" s="54"/>
      <c r="BK42" s="53" t="s">
        <v>921</v>
      </c>
      <c r="BL42" s="54"/>
      <c r="BM42" s="54"/>
      <c r="BN42" s="54"/>
      <c r="BO42" s="54"/>
      <c r="BP42" s="59"/>
      <c r="BQ42" s="59"/>
      <c r="BR42" s="59"/>
      <c r="BS42" s="60"/>
      <c r="BT42" s="59"/>
      <c r="BU42" s="59"/>
      <c r="BV42" s="57"/>
      <c r="BW42" s="53" t="s">
        <v>921</v>
      </c>
      <c r="BX42" s="104"/>
      <c r="BZ42" s="59"/>
      <c r="CB42" s="59"/>
      <c r="CC42" s="54" t="s">
        <v>922</v>
      </c>
      <c r="CD42" s="54" t="s">
        <v>923</v>
      </c>
      <c r="CE42" s="54"/>
      <c r="CF42" s="54"/>
      <c r="CG42" s="54"/>
      <c r="CH42" s="54"/>
      <c r="CI42" s="54"/>
      <c r="CJ42" s="54"/>
      <c r="CK42" s="59"/>
      <c r="CL42" s="54"/>
      <c r="CM42" s="54"/>
      <c r="CN42" s="54"/>
      <c r="CO42" s="54"/>
      <c r="CP42" s="54"/>
      <c r="CQ42" s="54"/>
      <c r="CR42" s="59"/>
      <c r="CS42" s="59"/>
      <c r="CT42" s="59">
        <v>70.197089652346051</v>
      </c>
      <c r="CU42" s="59">
        <v>0.24948215145177283</v>
      </c>
      <c r="CV42" s="59">
        <v>16.754905364234109</v>
      </c>
      <c r="CW42" s="59">
        <v>1.8276503313224686</v>
      </c>
      <c r="CX42" s="59">
        <v>0.54228911292815474</v>
      </c>
      <c r="CY42" s="59">
        <v>1.8141311006569012</v>
      </c>
      <c r="CZ42" s="59">
        <v>3.9340751538915426</v>
      </c>
      <c r="DA42" s="59">
        <v>8.0767562377109989</v>
      </c>
      <c r="DB42" s="59">
        <v>103.39637910454199</v>
      </c>
      <c r="DC42" s="54"/>
      <c r="DD42" s="59">
        <v>96.92</v>
      </c>
      <c r="DE42" s="59">
        <v>1.9280709316381821</v>
      </c>
      <c r="DF42" s="59">
        <v>5.1062155301937269</v>
      </c>
      <c r="DG42" s="59">
        <v>7.6553620932638857</v>
      </c>
      <c r="DH42" s="59">
        <v>0</v>
      </c>
      <c r="DI42" s="59">
        <v>99.359648555095802</v>
      </c>
      <c r="DJ42" s="54"/>
      <c r="DK42" s="54"/>
      <c r="DL42" s="54"/>
      <c r="DM42" s="54"/>
      <c r="DN42" s="54"/>
      <c r="DO42" s="61" t="s">
        <v>921</v>
      </c>
      <c r="DP42" s="61" t="s">
        <v>921</v>
      </c>
      <c r="DQ42" s="61" t="s">
        <v>921</v>
      </c>
      <c r="DR42" s="61"/>
      <c r="DS42" s="61"/>
      <c r="DT42" s="61"/>
      <c r="DU42" s="61"/>
      <c r="DV42" s="54"/>
      <c r="DW42" s="54"/>
      <c r="DX42" s="54"/>
      <c r="DY42" s="54"/>
      <c r="DZ42" s="61"/>
      <c r="EA42" s="61"/>
      <c r="EB42" s="61"/>
      <c r="EC42" s="61"/>
      <c r="ED42" s="61"/>
      <c r="EE42" s="61"/>
      <c r="EF42" s="54"/>
      <c r="EG42" s="53"/>
      <c r="EK42" s="59">
        <v>67.3</v>
      </c>
      <c r="EL42" s="59">
        <v>3.15</v>
      </c>
      <c r="EM42" s="59">
        <v>17.399999999999999</v>
      </c>
      <c r="EN42" s="59">
        <v>0.55000000000000004</v>
      </c>
      <c r="EO42" s="59">
        <v>4.4000000000000004</v>
      </c>
      <c r="EP42" s="59">
        <v>1.1000000000000001</v>
      </c>
      <c r="EQ42" s="59">
        <v>3.6</v>
      </c>
      <c r="ER42" s="59">
        <v>0.3</v>
      </c>
      <c r="ES42" s="59">
        <v>2.57</v>
      </c>
      <c r="ET42" s="59">
        <v>0.51</v>
      </c>
      <c r="EU42" s="59">
        <v>3.4</v>
      </c>
      <c r="EV42" s="59">
        <v>1.6</v>
      </c>
      <c r="EW42" s="59">
        <v>1.2</v>
      </c>
      <c r="EX42" s="59">
        <v>0.6</v>
      </c>
      <c r="EY42" s="59">
        <v>0.52</v>
      </c>
      <c r="EZ42" s="59">
        <v>0.125</v>
      </c>
      <c r="FA42" s="54"/>
      <c r="FB42" s="54"/>
      <c r="FD42" s="51"/>
    </row>
    <row r="43" spans="1:160" x14ac:dyDescent="0.25">
      <c r="A43" s="51" t="s">
        <v>246</v>
      </c>
      <c r="B43" s="51" t="s">
        <v>928</v>
      </c>
      <c r="D43" s="51" t="s">
        <v>166</v>
      </c>
      <c r="E43" s="51" t="s">
        <v>16</v>
      </c>
      <c r="F43" s="51" t="s">
        <v>114</v>
      </c>
      <c r="G43" s="58">
        <v>41.98</v>
      </c>
      <c r="H43" s="58">
        <v>1.52</v>
      </c>
      <c r="I43" s="58">
        <v>12.77</v>
      </c>
      <c r="J43" s="63" t="s">
        <v>17</v>
      </c>
      <c r="K43" s="58">
        <v>12.59</v>
      </c>
      <c r="L43" s="58">
        <v>0.22</v>
      </c>
      <c r="M43" s="58">
        <v>13.01</v>
      </c>
      <c r="N43" s="58">
        <v>11.83</v>
      </c>
      <c r="O43" s="58">
        <v>2.2200000000000002</v>
      </c>
      <c r="P43" s="58">
        <v>0.84</v>
      </c>
      <c r="Q43" s="63" t="s">
        <v>17</v>
      </c>
      <c r="R43" s="63" t="s">
        <v>17</v>
      </c>
      <c r="S43" s="58">
        <v>96.98</v>
      </c>
      <c r="T43" s="58"/>
      <c r="U43" s="61">
        <v>6.209648187259698</v>
      </c>
      <c r="V43" s="61">
        <v>1.790351812740302</v>
      </c>
      <c r="W43" s="61">
        <v>0.43590435686491213</v>
      </c>
      <c r="X43" s="61">
        <f t="shared" si="0"/>
        <v>2.2262561696052141</v>
      </c>
      <c r="Y43" s="61">
        <v>0.19580152671388748</v>
      </c>
      <c r="Z43" s="61">
        <v>0.35461082237287922</v>
      </c>
      <c r="AA43" s="61">
        <v>0.16908010640690987</v>
      </c>
      <c r="AB43" s="61">
        <v>0</v>
      </c>
      <c r="AC43" s="61">
        <v>2.8683926202156864</v>
      </c>
      <c r="AD43" s="61">
        <v>1.2028240670215142</v>
      </c>
      <c r="AE43" s="61">
        <v>2.7563641668871822E-2</v>
      </c>
      <c r="AF43" s="61">
        <v>1.8748674421354925</v>
      </c>
      <c r="AG43" s="61">
        <v>0.63668935158940487</v>
      </c>
      <c r="AH43" s="61">
        <v>0.15850095572674749</v>
      </c>
      <c r="AI43" s="61">
        <v>0.70455415188480874</v>
      </c>
      <c r="AJ43" s="61">
        <v>0.64810312060001529</v>
      </c>
      <c r="AK43" s="61">
        <v>6.675694331373383E-2</v>
      </c>
      <c r="AL43" s="61">
        <v>0.56993240827567104</v>
      </c>
      <c r="AM43" s="61">
        <v>0.22768901916071058</v>
      </c>
      <c r="AN43" s="61">
        <v>0.35189687939998476</v>
      </c>
      <c r="AO43" s="61">
        <v>0.72843336400241854</v>
      </c>
      <c r="AP43" s="61">
        <v>1.128675392051611</v>
      </c>
      <c r="AQ43" s="51" t="s">
        <v>920</v>
      </c>
      <c r="AR43" s="54"/>
      <c r="AS43" s="54"/>
      <c r="AT43" s="54"/>
      <c r="AU43" s="54"/>
      <c r="AV43" s="61">
        <v>6.2578898276532415</v>
      </c>
      <c r="AW43" s="61">
        <v>0.17039365935628939</v>
      </c>
      <c r="AX43" s="61">
        <v>1.5695343210537702</v>
      </c>
      <c r="AY43" s="61">
        <v>0.64163567669761179</v>
      </c>
      <c r="AZ43" s="61">
        <v>2.2435515535495654</v>
      </c>
      <c r="BA43" s="54"/>
      <c r="BB43" s="54"/>
      <c r="BC43" s="54"/>
      <c r="BD43" s="59"/>
      <c r="BE43" s="56"/>
      <c r="BF43" s="54"/>
      <c r="BG43" s="54"/>
      <c r="BH43" s="59"/>
      <c r="BI43" s="59"/>
      <c r="BJ43" s="54"/>
      <c r="BK43" s="53" t="s">
        <v>921</v>
      </c>
      <c r="BL43" s="54"/>
      <c r="BM43" s="54"/>
      <c r="BN43" s="54"/>
      <c r="BO43" s="54"/>
      <c r="BP43" s="59"/>
      <c r="BQ43" s="59"/>
      <c r="BR43" s="59"/>
      <c r="BS43" s="60"/>
      <c r="BT43" s="59"/>
      <c r="BU43" s="59"/>
      <c r="BV43" s="57"/>
      <c r="BW43" s="53" t="s">
        <v>921</v>
      </c>
      <c r="BX43" s="104"/>
      <c r="BZ43" s="59"/>
      <c r="CB43" s="59"/>
      <c r="CC43" s="54" t="s">
        <v>922</v>
      </c>
      <c r="CD43" s="54" t="s">
        <v>923</v>
      </c>
      <c r="CE43" s="54"/>
      <c r="CF43" s="54"/>
      <c r="CG43" s="54"/>
      <c r="CH43" s="54"/>
      <c r="CI43" s="54"/>
      <c r="CJ43" s="54"/>
      <c r="CK43" s="59"/>
      <c r="CL43" s="54"/>
      <c r="CM43" s="54"/>
      <c r="CN43" s="54"/>
      <c r="CO43" s="54"/>
      <c r="CP43" s="54"/>
      <c r="CQ43" s="54"/>
      <c r="CR43" s="59"/>
      <c r="CS43" s="59"/>
      <c r="CT43" s="59">
        <v>66.58775683197446</v>
      </c>
      <c r="CU43" s="59">
        <v>0.23937984840800192</v>
      </c>
      <c r="CV43" s="59">
        <v>17.586841563349317</v>
      </c>
      <c r="CW43" s="59">
        <v>2.4996317050208474</v>
      </c>
      <c r="CX43" s="59">
        <v>0.97116181218456787</v>
      </c>
      <c r="CY43" s="59">
        <v>2.3715592630314752</v>
      </c>
      <c r="CZ43" s="59">
        <v>3.0468148949999523</v>
      </c>
      <c r="DA43" s="59">
        <v>9.9347177839962164</v>
      </c>
      <c r="DB43" s="59">
        <v>103.23786370296483</v>
      </c>
      <c r="DC43" s="54"/>
      <c r="DD43" s="59">
        <v>96.98</v>
      </c>
      <c r="DE43" s="59">
        <v>1.9214376843680749</v>
      </c>
      <c r="DF43" s="59">
        <v>5.048164019573643</v>
      </c>
      <c r="DG43" s="59">
        <v>8.0475975834544489</v>
      </c>
      <c r="DH43" s="59">
        <v>0</v>
      </c>
      <c r="DI43" s="59">
        <v>99.407199287396168</v>
      </c>
      <c r="DJ43" s="54"/>
      <c r="DK43" s="54"/>
      <c r="DL43" s="54"/>
      <c r="DM43" s="54"/>
      <c r="DN43" s="54"/>
      <c r="DO43" s="61" t="s">
        <v>921</v>
      </c>
      <c r="DP43" s="61" t="s">
        <v>921</v>
      </c>
      <c r="DQ43" s="61" t="s">
        <v>921</v>
      </c>
      <c r="DR43" s="61"/>
      <c r="DS43" s="61"/>
      <c r="DT43" s="61"/>
      <c r="DU43" s="61"/>
      <c r="DV43" s="54"/>
      <c r="DW43" s="54"/>
      <c r="DX43" s="54"/>
      <c r="DY43" s="54"/>
      <c r="DZ43" s="61"/>
      <c r="EA43" s="61"/>
      <c r="EB43" s="61"/>
      <c r="EC43" s="61"/>
      <c r="ED43" s="61"/>
      <c r="EE43" s="61"/>
      <c r="EF43" s="54"/>
      <c r="EG43" s="53"/>
      <c r="EK43" s="59">
        <v>63.6</v>
      </c>
      <c r="EL43" s="59">
        <v>2.4</v>
      </c>
      <c r="EM43" s="59">
        <v>17.8</v>
      </c>
      <c r="EN43" s="59">
        <v>0.55000000000000004</v>
      </c>
      <c r="EO43" s="59">
        <v>5.6</v>
      </c>
      <c r="EP43" s="59">
        <v>0.9</v>
      </c>
      <c r="EQ43" s="59">
        <v>3.3</v>
      </c>
      <c r="ER43" s="59">
        <v>0.3</v>
      </c>
      <c r="ES43" s="59">
        <v>2.31</v>
      </c>
      <c r="ET43" s="59">
        <v>0.37</v>
      </c>
      <c r="EU43" s="59">
        <v>4.3</v>
      </c>
      <c r="EV43" s="59">
        <v>1.35</v>
      </c>
      <c r="EW43" s="59">
        <v>1.7</v>
      </c>
      <c r="EX43" s="59">
        <v>0.45</v>
      </c>
      <c r="EY43" s="59">
        <v>0.6</v>
      </c>
      <c r="EZ43" s="59">
        <v>0.06</v>
      </c>
      <c r="FA43" s="54"/>
      <c r="FB43" s="54"/>
      <c r="FD43" s="51"/>
    </row>
    <row r="44" spans="1:160" x14ac:dyDescent="0.25">
      <c r="A44" s="51" t="s">
        <v>247</v>
      </c>
      <c r="B44" s="51" t="s">
        <v>928</v>
      </c>
      <c r="C44" s="52" t="s">
        <v>640</v>
      </c>
      <c r="D44" s="51" t="s">
        <v>166</v>
      </c>
      <c r="E44" s="51" t="s">
        <v>16</v>
      </c>
      <c r="F44" s="51" t="s">
        <v>114</v>
      </c>
      <c r="G44" s="58">
        <v>43.8</v>
      </c>
      <c r="H44" s="58">
        <v>1.57</v>
      </c>
      <c r="I44" s="58">
        <v>10.48</v>
      </c>
      <c r="J44" s="63" t="s">
        <v>17</v>
      </c>
      <c r="K44" s="58">
        <v>12.31</v>
      </c>
      <c r="L44" s="58">
        <v>0.23</v>
      </c>
      <c r="M44" s="58">
        <v>14.04</v>
      </c>
      <c r="N44" s="58">
        <v>11.73</v>
      </c>
      <c r="O44" s="58">
        <v>1.97</v>
      </c>
      <c r="P44" s="58">
        <v>0.88</v>
      </c>
      <c r="Q44" s="63" t="s">
        <v>17</v>
      </c>
      <c r="R44" s="63" t="s">
        <v>17</v>
      </c>
      <c r="S44" s="58">
        <v>97.01</v>
      </c>
      <c r="T44" s="58"/>
      <c r="U44" s="61">
        <v>6.4502526710715227</v>
      </c>
      <c r="V44" s="61">
        <v>1.5497473289284773</v>
      </c>
      <c r="W44" s="61">
        <v>0.26921446404058291</v>
      </c>
      <c r="X44" s="61">
        <f t="shared" si="0"/>
        <v>1.8189617929690602</v>
      </c>
      <c r="Y44" s="61">
        <v>0.1480044633599196</v>
      </c>
      <c r="Z44" s="61">
        <v>0.36403532916572967</v>
      </c>
      <c r="AA44" s="61">
        <v>0.17387079200124037</v>
      </c>
      <c r="AB44" s="61">
        <v>0</v>
      </c>
      <c r="AC44" s="61">
        <v>3.0818142797923231</v>
      </c>
      <c r="AD44" s="61">
        <v>1.15203824455134</v>
      </c>
      <c r="AE44" s="61">
        <v>2.8689290366053274E-2</v>
      </c>
      <c r="AF44" s="61">
        <v>1.8508102259841623</v>
      </c>
      <c r="AG44" s="61">
        <v>0.56249529438559476</v>
      </c>
      <c r="AH44" s="61">
        <v>0.16531540553122501</v>
      </c>
      <c r="AI44" s="61">
        <v>0.72789835311282358</v>
      </c>
      <c r="AJ44" s="61">
        <v>0.67026738754406368</v>
      </c>
      <c r="AK44" s="61">
        <v>7.9527374098568471E-2</v>
      </c>
      <c r="AL44" s="61">
        <v>0.48296792028702629</v>
      </c>
      <c r="AM44" s="61">
        <v>0.2401171918544806</v>
      </c>
      <c r="AN44" s="61">
        <v>0.32973261245593632</v>
      </c>
      <c r="AO44" s="61">
        <v>0.64828332581825132</v>
      </c>
      <c r="AP44" s="61">
        <v>0.98099137720879326</v>
      </c>
      <c r="AQ44" s="51" t="s">
        <v>924</v>
      </c>
      <c r="AR44" s="54"/>
      <c r="AS44" s="54"/>
      <c r="AT44" s="54">
        <v>350.69420487471371</v>
      </c>
      <c r="AU44" s="54">
        <v>72</v>
      </c>
      <c r="AV44" s="61">
        <v>6.5017059463830513</v>
      </c>
      <c r="AW44" s="61">
        <v>0.1752577487897079</v>
      </c>
      <c r="AX44" s="61">
        <v>1.5281672008909086</v>
      </c>
      <c r="AY44" s="61">
        <v>0.56698228531747918</v>
      </c>
      <c r="AZ44" s="61">
        <v>1.8334715411428852</v>
      </c>
      <c r="BA44" s="54"/>
      <c r="BB44" s="54"/>
      <c r="BC44" s="54"/>
      <c r="BD44" s="59"/>
      <c r="BE44" s="56"/>
      <c r="BF44" s="54">
        <v>806.70456289631977</v>
      </c>
      <c r="BG44" s="54">
        <v>40</v>
      </c>
      <c r="BH44" s="59"/>
      <c r="BI44" s="59"/>
      <c r="BJ44" s="54"/>
      <c r="BK44" s="53" t="s">
        <v>921</v>
      </c>
      <c r="BL44" s="54">
        <v>916.35057938630075</v>
      </c>
      <c r="BM44" s="54">
        <v>22</v>
      </c>
      <c r="BN44" s="54">
        <v>259.03854102444444</v>
      </c>
      <c r="BO44" s="54">
        <v>28.494239512688889</v>
      </c>
      <c r="BP44" s="59">
        <v>9.7831777803249764</v>
      </c>
      <c r="BQ44" s="59">
        <v>1.0875259478074</v>
      </c>
      <c r="BR44" s="59">
        <v>-10.487778403105509</v>
      </c>
      <c r="BS44" s="60">
        <v>0.4</v>
      </c>
      <c r="BT44" s="59">
        <v>5.1021949362265566</v>
      </c>
      <c r="BU44" s="59">
        <v>0.76532924043398343</v>
      </c>
      <c r="BV44" s="57"/>
      <c r="BW44" s="53" t="s">
        <v>921</v>
      </c>
      <c r="BX44" s="104">
        <v>806.70456289631977</v>
      </c>
      <c r="BY44" s="104">
        <v>378</v>
      </c>
      <c r="BZ44" s="59">
        <v>1.0875259478074</v>
      </c>
      <c r="CA44" s="105">
        <v>-12.513088332168854</v>
      </c>
      <c r="CB44" s="59"/>
      <c r="CC44" s="54" t="s">
        <v>922</v>
      </c>
      <c r="CD44" s="54" t="s">
        <v>923</v>
      </c>
      <c r="CE44" s="54"/>
      <c r="CF44" s="54"/>
      <c r="CG44" s="54"/>
      <c r="CH44" s="54"/>
      <c r="CI44" s="54"/>
      <c r="CJ44" s="54"/>
      <c r="CK44" s="59"/>
      <c r="CL44" s="54"/>
      <c r="CM44" s="54"/>
      <c r="CN44" s="54"/>
      <c r="CO44" s="54"/>
      <c r="CP44" s="54"/>
      <c r="CQ44" s="54"/>
      <c r="CR44" s="59"/>
      <c r="CS44" s="59"/>
      <c r="CT44" s="59">
        <v>72.2590937510233</v>
      </c>
      <c r="CU44" s="59">
        <v>0.25142461492959456</v>
      </c>
      <c r="CV44" s="59">
        <v>15.92547113659881</v>
      </c>
      <c r="CW44" s="59">
        <v>1.540574225538357</v>
      </c>
      <c r="CX44" s="59">
        <v>0.44224241829436217</v>
      </c>
      <c r="CY44" s="59">
        <v>1.2267259573974183</v>
      </c>
      <c r="CZ44" s="59">
        <v>4.8719065856814066</v>
      </c>
      <c r="DA44" s="59">
        <v>6.9885787414177507</v>
      </c>
      <c r="DB44" s="59">
        <v>103.50601743088099</v>
      </c>
      <c r="DC44" s="54"/>
      <c r="DD44" s="59">
        <v>97.01</v>
      </c>
      <c r="DE44" s="59">
        <v>1.931633904902095</v>
      </c>
      <c r="DF44" s="59">
        <v>5.5165046239752078</v>
      </c>
      <c r="DG44" s="59">
        <v>7.3461787299957662</v>
      </c>
      <c r="DH44" s="59">
        <v>0</v>
      </c>
      <c r="DI44" s="59">
        <v>99.494317258873082</v>
      </c>
      <c r="DJ44" s="54"/>
      <c r="DK44" s="54"/>
      <c r="DL44" s="54"/>
      <c r="DM44" s="54"/>
      <c r="DN44" s="54"/>
      <c r="DO44" s="61" t="s">
        <v>921</v>
      </c>
      <c r="DP44" s="61" t="s">
        <v>921</v>
      </c>
      <c r="DQ44" s="61" t="s">
        <v>921</v>
      </c>
      <c r="DR44" s="61"/>
      <c r="DS44" s="61"/>
      <c r="DT44" s="61"/>
      <c r="DU44" s="61"/>
      <c r="DV44" s="54"/>
      <c r="DW44" s="54"/>
      <c r="DX44" s="54"/>
      <c r="DY44" s="54"/>
      <c r="DZ44" s="61"/>
      <c r="EA44" s="61"/>
      <c r="EB44" s="61"/>
      <c r="EC44" s="61"/>
      <c r="ED44" s="61"/>
      <c r="EE44" s="61"/>
      <c r="EF44" s="54"/>
      <c r="EG44" s="53">
        <v>260</v>
      </c>
      <c r="EH44" s="53">
        <v>130</v>
      </c>
      <c r="EI44" s="53">
        <v>898</v>
      </c>
      <c r="EJ44" s="53">
        <v>21</v>
      </c>
      <c r="EK44" s="59">
        <v>69.099999999999994</v>
      </c>
      <c r="EL44" s="59">
        <v>2.15</v>
      </c>
      <c r="EM44" s="59">
        <v>16.7</v>
      </c>
      <c r="EN44" s="59">
        <v>0.85</v>
      </c>
      <c r="EO44" s="59">
        <v>3.7</v>
      </c>
      <c r="EP44" s="59">
        <v>0.9</v>
      </c>
      <c r="EQ44" s="59">
        <v>3.5</v>
      </c>
      <c r="ER44" s="59">
        <v>0.4</v>
      </c>
      <c r="ES44" s="59">
        <v>3.03</v>
      </c>
      <c r="ET44" s="59">
        <v>0.63</v>
      </c>
      <c r="EU44" s="59">
        <v>2.5</v>
      </c>
      <c r="EV44" s="59">
        <v>0.9</v>
      </c>
      <c r="EW44" s="59">
        <v>0.9</v>
      </c>
      <c r="EX44" s="59">
        <v>0.3</v>
      </c>
      <c r="EY44" s="59">
        <v>0.38</v>
      </c>
      <c r="EZ44" s="59">
        <v>8.5000000000000006E-2</v>
      </c>
      <c r="FA44" s="54"/>
      <c r="FB44" s="54"/>
      <c r="FD44" s="51"/>
    </row>
    <row r="45" spans="1:160" x14ac:dyDescent="0.25">
      <c r="A45" s="51" t="s">
        <v>249</v>
      </c>
      <c r="B45" s="51" t="s">
        <v>928</v>
      </c>
      <c r="D45" s="51" t="s">
        <v>166</v>
      </c>
      <c r="E45" s="51" t="s">
        <v>16</v>
      </c>
      <c r="F45" s="51" t="s">
        <v>114</v>
      </c>
      <c r="G45" s="58">
        <v>43.57</v>
      </c>
      <c r="H45" s="58">
        <v>1.56</v>
      </c>
      <c r="I45" s="58">
        <v>10.51</v>
      </c>
      <c r="J45" s="63" t="s">
        <v>17</v>
      </c>
      <c r="K45" s="58">
        <v>13.17</v>
      </c>
      <c r="L45" s="58">
        <v>0.22</v>
      </c>
      <c r="M45" s="58">
        <v>13.34</v>
      </c>
      <c r="N45" s="58">
        <v>11.75</v>
      </c>
      <c r="O45" s="58">
        <v>2.0699999999999998</v>
      </c>
      <c r="P45" s="58">
        <v>0.82</v>
      </c>
      <c r="Q45" s="63" t="s">
        <v>17</v>
      </c>
      <c r="R45" s="63" t="s">
        <v>17</v>
      </c>
      <c r="S45" s="58">
        <v>97.009999999999991</v>
      </c>
      <c r="T45" s="58"/>
      <c r="U45" s="61">
        <v>6.4521520607513079</v>
      </c>
      <c r="V45" s="61">
        <v>1.5478479392486921</v>
      </c>
      <c r="W45" s="61">
        <v>0.28649033372630583</v>
      </c>
      <c r="X45" s="61">
        <f t="shared" si="0"/>
        <v>1.834338272974998</v>
      </c>
      <c r="Y45" s="61">
        <v>0.1561818438546044</v>
      </c>
      <c r="Z45" s="61">
        <v>0.30939506828827801</v>
      </c>
      <c r="AA45" s="61">
        <v>0.17372647019840415</v>
      </c>
      <c r="AB45" s="61">
        <v>0</v>
      </c>
      <c r="AC45" s="61">
        <v>2.9444867360031211</v>
      </c>
      <c r="AD45" s="61">
        <v>1.3216366889427846</v>
      </c>
      <c r="AE45" s="61">
        <v>2.7594915478741489E-2</v>
      </c>
      <c r="AF45" s="61">
        <v>1.8643015566937802</v>
      </c>
      <c r="AG45" s="61">
        <v>0.59434338075991577</v>
      </c>
      <c r="AH45" s="61">
        <v>0.15490267741455527</v>
      </c>
      <c r="AI45" s="61">
        <v>0.69020195683636543</v>
      </c>
      <c r="AJ45" s="61">
        <v>0.64353072561221902</v>
      </c>
      <c r="AK45" s="61">
        <v>7.2368230668584665E-2</v>
      </c>
      <c r="AL45" s="61">
        <v>0.52197515009133111</v>
      </c>
      <c r="AM45" s="61">
        <v>0.18969285356744103</v>
      </c>
      <c r="AN45" s="61">
        <v>0.35646927438778103</v>
      </c>
      <c r="AO45" s="61">
        <v>0.67687782750588643</v>
      </c>
      <c r="AP45" s="61">
        <v>0.94333834241139214</v>
      </c>
      <c r="AQ45" s="51" t="s">
        <v>924</v>
      </c>
      <c r="AR45" s="54"/>
      <c r="AS45" s="54"/>
      <c r="AT45" s="54"/>
      <c r="AU45" s="54"/>
      <c r="AV45" s="61">
        <v>6.4958429689900168</v>
      </c>
      <c r="AW45" s="61">
        <v>0.17490286331446928</v>
      </c>
      <c r="AX45" s="61">
        <v>1.6420763293627529</v>
      </c>
      <c r="AY45" s="61">
        <v>0.5983679917527388</v>
      </c>
      <c r="AZ45" s="61">
        <v>1.846759540237253</v>
      </c>
      <c r="BA45" s="54"/>
      <c r="BB45" s="54"/>
      <c r="BC45" s="54"/>
      <c r="BD45" s="59"/>
      <c r="BE45" s="56"/>
      <c r="BF45" s="54"/>
      <c r="BG45" s="54"/>
      <c r="BH45" s="59"/>
      <c r="BI45" s="59"/>
      <c r="BJ45" s="54"/>
      <c r="BK45" s="53" t="s">
        <v>921</v>
      </c>
      <c r="BL45" s="54"/>
      <c r="BM45" s="54"/>
      <c r="BN45" s="54"/>
      <c r="BO45" s="54"/>
      <c r="BP45" s="59"/>
      <c r="BQ45" s="59"/>
      <c r="BR45" s="59"/>
      <c r="BS45" s="60"/>
      <c r="BT45" s="59"/>
      <c r="BU45" s="59"/>
      <c r="BV45" s="57"/>
      <c r="BW45" s="53" t="s">
        <v>921</v>
      </c>
      <c r="BX45" s="104"/>
      <c r="BZ45" s="59"/>
      <c r="CB45" s="59"/>
      <c r="CC45" s="54" t="s">
        <v>922</v>
      </c>
      <c r="CD45" s="54" t="s">
        <v>923</v>
      </c>
      <c r="CE45" s="54"/>
      <c r="CF45" s="54"/>
      <c r="CG45" s="54"/>
      <c r="CH45" s="54"/>
      <c r="CI45" s="54"/>
      <c r="CJ45" s="54"/>
      <c r="CK45" s="59"/>
      <c r="CL45" s="54"/>
      <c r="CM45" s="54"/>
      <c r="CN45" s="54"/>
      <c r="CO45" s="54"/>
      <c r="CP45" s="54"/>
      <c r="CQ45" s="54"/>
      <c r="CR45" s="59"/>
      <c r="CS45" s="59"/>
      <c r="CT45" s="59">
        <v>72.545570730710097</v>
      </c>
      <c r="CU45" s="59">
        <v>0.23024322909378533</v>
      </c>
      <c r="CV45" s="59">
        <v>15.912598865365089</v>
      </c>
      <c r="CW45" s="59">
        <v>1.5859175839905035</v>
      </c>
      <c r="CX45" s="59">
        <v>0.32541633790265684</v>
      </c>
      <c r="CY45" s="59">
        <v>1.1822097393688686</v>
      </c>
      <c r="CZ45" s="59">
        <v>4.482776111352428</v>
      </c>
      <c r="DA45" s="59">
        <v>7.1973357359175507</v>
      </c>
      <c r="DB45" s="59">
        <v>103.46206833370097</v>
      </c>
      <c r="DC45" s="54"/>
      <c r="DD45" s="59">
        <v>97.009999999999991</v>
      </c>
      <c r="DE45" s="59">
        <v>1.9199907360090642</v>
      </c>
      <c r="DF45" s="59">
        <v>4.7942011119410903</v>
      </c>
      <c r="DG45" s="59">
        <v>8.8561166491722219</v>
      </c>
      <c r="DH45" s="59">
        <v>0</v>
      </c>
      <c r="DI45" s="59">
        <v>99.410308497122372</v>
      </c>
      <c r="DJ45" s="54"/>
      <c r="DK45" s="54"/>
      <c r="DL45" s="54"/>
      <c r="DM45" s="54"/>
      <c r="DN45" s="54"/>
      <c r="DO45" s="61" t="s">
        <v>921</v>
      </c>
      <c r="DP45" s="61" t="s">
        <v>921</v>
      </c>
      <c r="DQ45" s="61" t="s">
        <v>921</v>
      </c>
      <c r="DR45" s="61"/>
      <c r="DS45" s="61"/>
      <c r="DT45" s="61"/>
      <c r="DU45" s="61"/>
      <c r="DV45" s="54"/>
      <c r="DW45" s="54"/>
      <c r="DX45" s="54"/>
      <c r="DY45" s="54"/>
      <c r="DZ45" s="61"/>
      <c r="EA45" s="61"/>
      <c r="EB45" s="61"/>
      <c r="EC45" s="61"/>
      <c r="ED45" s="61"/>
      <c r="EE45" s="61"/>
      <c r="EF45" s="54"/>
      <c r="EG45" s="53"/>
      <c r="EK45" s="59">
        <v>69.8</v>
      </c>
      <c r="EL45" s="59">
        <v>1.4</v>
      </c>
      <c r="EM45" s="59">
        <v>16.5</v>
      </c>
      <c r="EN45" s="59">
        <v>0.7</v>
      </c>
      <c r="EO45" s="59">
        <v>3.7</v>
      </c>
      <c r="EP45" s="59">
        <v>0.65</v>
      </c>
      <c r="EQ45" s="59">
        <v>3.7</v>
      </c>
      <c r="ER45" s="59">
        <v>0.4</v>
      </c>
      <c r="ES45" s="59">
        <v>3</v>
      </c>
      <c r="ET45" s="59">
        <v>0.54</v>
      </c>
      <c r="EU45" s="59">
        <v>2.5</v>
      </c>
      <c r="EV45" s="59">
        <v>0.7</v>
      </c>
      <c r="EW45" s="59">
        <v>0.7</v>
      </c>
      <c r="EX45" s="59">
        <v>0.25</v>
      </c>
      <c r="EY45" s="59">
        <v>0.36</v>
      </c>
      <c r="EZ45" s="59">
        <v>0.06</v>
      </c>
      <c r="FA45" s="54"/>
      <c r="FB45" s="54"/>
      <c r="FD45" s="51"/>
    </row>
    <row r="46" spans="1:160" x14ac:dyDescent="0.25">
      <c r="A46" s="51" t="s">
        <v>250</v>
      </c>
      <c r="B46" s="51" t="s">
        <v>928</v>
      </c>
      <c r="D46" s="51" t="s">
        <v>166</v>
      </c>
      <c r="E46" s="51" t="s">
        <v>16</v>
      </c>
      <c r="F46" s="51" t="s">
        <v>114</v>
      </c>
      <c r="G46" s="58">
        <v>42.738999999999997</v>
      </c>
      <c r="H46" s="58">
        <v>1.716</v>
      </c>
      <c r="I46" s="58">
        <v>11.472</v>
      </c>
      <c r="J46" s="63" t="s">
        <v>17</v>
      </c>
      <c r="K46" s="58">
        <v>12.772</v>
      </c>
      <c r="L46" s="58">
        <v>0.22</v>
      </c>
      <c r="M46" s="58">
        <v>13.337999999999999</v>
      </c>
      <c r="N46" s="58">
        <v>11.539</v>
      </c>
      <c r="O46" s="58">
        <v>2.1859999999999999</v>
      </c>
      <c r="P46" s="58">
        <v>0.89900000000000002</v>
      </c>
      <c r="Q46" s="63" t="s">
        <v>17</v>
      </c>
      <c r="R46" s="63" t="s">
        <v>17</v>
      </c>
      <c r="S46" s="58">
        <v>96.881</v>
      </c>
      <c r="T46" s="58"/>
      <c r="U46" s="61">
        <v>6.3305648075639285</v>
      </c>
      <c r="V46" s="61">
        <v>1.6694351924360715</v>
      </c>
      <c r="W46" s="61">
        <v>0.33326951434597207</v>
      </c>
      <c r="X46" s="61">
        <f t="shared" si="0"/>
        <v>2.0027047067820436</v>
      </c>
      <c r="Y46" s="61">
        <v>0.16640971243407685</v>
      </c>
      <c r="Z46" s="61">
        <v>0.33600842337065551</v>
      </c>
      <c r="AA46" s="61">
        <v>0.19114359480595322</v>
      </c>
      <c r="AB46" s="61">
        <v>0</v>
      </c>
      <c r="AC46" s="61">
        <v>2.9447304989842746</v>
      </c>
      <c r="AD46" s="61">
        <v>1.2461013764742093</v>
      </c>
      <c r="AE46" s="61">
        <v>2.7601338089643018E-2</v>
      </c>
      <c r="AF46" s="61">
        <v>1.831249577803663</v>
      </c>
      <c r="AG46" s="61">
        <v>0.6277956629110637</v>
      </c>
      <c r="AH46" s="61">
        <v>0.16986575444773738</v>
      </c>
      <c r="AI46" s="61">
        <v>0.70266013681642059</v>
      </c>
      <c r="AJ46" s="61">
        <v>0.65050461350402067</v>
      </c>
      <c r="AK46" s="61">
        <v>8.9895676125628876E-2</v>
      </c>
      <c r="AL46" s="61">
        <v>0.53789998678543482</v>
      </c>
      <c r="AM46" s="61">
        <v>0.21237996465454112</v>
      </c>
      <c r="AN46" s="61">
        <v>0.34949538649597939</v>
      </c>
      <c r="AO46" s="61">
        <v>0.70776574123317215</v>
      </c>
      <c r="AP46" s="61">
        <v>1.051565127328534</v>
      </c>
      <c r="AQ46" s="51" t="s">
        <v>924</v>
      </c>
      <c r="AR46" s="54"/>
      <c r="AS46" s="54"/>
      <c r="AT46" s="54"/>
      <c r="AU46" s="54"/>
      <c r="AV46" s="61">
        <v>6.3771468742338069</v>
      </c>
      <c r="AW46" s="61">
        <v>0.19255008284413466</v>
      </c>
      <c r="AX46" s="61">
        <v>1.5937514063074327</v>
      </c>
      <c r="AY46" s="61">
        <v>0.63241515900876455</v>
      </c>
      <c r="AZ46" s="61">
        <v>2.0174411682206714</v>
      </c>
      <c r="BA46" s="54"/>
      <c r="BB46" s="54"/>
      <c r="BC46" s="54"/>
      <c r="BD46" s="59"/>
      <c r="BE46" s="56"/>
      <c r="BF46" s="54"/>
      <c r="BG46" s="54"/>
      <c r="BH46" s="59"/>
      <c r="BI46" s="59"/>
      <c r="BJ46" s="54"/>
      <c r="BK46" s="53" t="s">
        <v>921</v>
      </c>
      <c r="BL46" s="54"/>
      <c r="BM46" s="54"/>
      <c r="BN46" s="54"/>
      <c r="BO46" s="54"/>
      <c r="BP46" s="59"/>
      <c r="BQ46" s="59"/>
      <c r="BR46" s="59"/>
      <c r="BS46" s="60"/>
      <c r="BT46" s="59"/>
      <c r="BU46" s="59"/>
      <c r="BV46" s="57"/>
      <c r="BW46" s="53" t="s">
        <v>921</v>
      </c>
      <c r="BX46" s="104"/>
      <c r="BZ46" s="59"/>
      <c r="CB46" s="59"/>
      <c r="CC46" s="54" t="s">
        <v>922</v>
      </c>
      <c r="CD46" s="54" t="s">
        <v>923</v>
      </c>
      <c r="CE46" s="54"/>
      <c r="CF46" s="54"/>
      <c r="CG46" s="54"/>
      <c r="CH46" s="54"/>
      <c r="CI46" s="54"/>
      <c r="CJ46" s="54"/>
      <c r="CK46" s="59"/>
      <c r="CL46" s="54"/>
      <c r="CM46" s="54"/>
      <c r="CN46" s="54"/>
      <c r="CO46" s="54"/>
      <c r="CP46" s="54"/>
      <c r="CQ46" s="54"/>
      <c r="CR46" s="59"/>
      <c r="CS46" s="59"/>
      <c r="CT46" s="59">
        <v>69.583778477271977</v>
      </c>
      <c r="CU46" s="59">
        <v>0.2748705321931495</v>
      </c>
      <c r="CV46" s="59">
        <v>16.76778460024109</v>
      </c>
      <c r="CW46" s="59">
        <v>1.92975349391652</v>
      </c>
      <c r="CX46" s="59">
        <v>0.57673988158615674</v>
      </c>
      <c r="CY46" s="59">
        <v>1.6446411210839038</v>
      </c>
      <c r="CZ46" s="59">
        <v>4.428910732765619</v>
      </c>
      <c r="DA46" s="59">
        <v>7.402543913911491</v>
      </c>
      <c r="DB46" s="59">
        <v>102.60902275296989</v>
      </c>
      <c r="DC46" s="54"/>
      <c r="DD46" s="59">
        <v>96.881</v>
      </c>
      <c r="DE46" s="59">
        <v>1.9218248569982064</v>
      </c>
      <c r="DF46" s="59">
        <v>5.5246795219606168</v>
      </c>
      <c r="DG46" s="59">
        <v>7.8008228524490084</v>
      </c>
      <c r="DH46" s="59">
        <v>0</v>
      </c>
      <c r="DI46" s="59">
        <v>99.356327231407818</v>
      </c>
      <c r="DJ46" s="54"/>
      <c r="DK46" s="54"/>
      <c r="DL46" s="54"/>
      <c r="DM46" s="54"/>
      <c r="DN46" s="54"/>
      <c r="DO46" s="61" t="s">
        <v>921</v>
      </c>
      <c r="DP46" s="61" t="s">
        <v>921</v>
      </c>
      <c r="DQ46" s="61" t="s">
        <v>921</v>
      </c>
      <c r="DR46" s="61"/>
      <c r="DS46" s="61"/>
      <c r="DT46" s="61"/>
      <c r="DU46" s="61"/>
      <c r="DV46" s="54"/>
      <c r="DW46" s="54"/>
      <c r="DX46" s="54"/>
      <c r="DY46" s="54"/>
      <c r="DZ46" s="61"/>
      <c r="EA46" s="61"/>
      <c r="EB46" s="61"/>
      <c r="EC46" s="61"/>
      <c r="ED46" s="61"/>
      <c r="EE46" s="61"/>
      <c r="EF46" s="54"/>
      <c r="EG46" s="53"/>
      <c r="EK46" s="59">
        <v>67.5</v>
      </c>
      <c r="EL46" s="59">
        <v>3</v>
      </c>
      <c r="EM46" s="59">
        <v>17.3</v>
      </c>
      <c r="EN46" s="59">
        <v>0.6</v>
      </c>
      <c r="EO46" s="59">
        <v>4.0999999999999996</v>
      </c>
      <c r="EP46" s="59">
        <v>1.4</v>
      </c>
      <c r="EQ46" s="59">
        <v>3.5</v>
      </c>
      <c r="ER46" s="59">
        <v>0.3</v>
      </c>
      <c r="ES46" s="59">
        <v>2.73</v>
      </c>
      <c r="ET46" s="59">
        <v>0.64</v>
      </c>
      <c r="EU46" s="59">
        <v>3.3</v>
      </c>
      <c r="EV46" s="59">
        <v>1.25</v>
      </c>
      <c r="EW46" s="59">
        <v>1.3</v>
      </c>
      <c r="EX46" s="59">
        <v>0.6</v>
      </c>
      <c r="EY46" s="59">
        <v>0.53</v>
      </c>
      <c r="EZ46" s="59">
        <v>0.115</v>
      </c>
      <c r="FA46" s="54"/>
      <c r="FB46" s="54"/>
      <c r="FD46" s="51"/>
    </row>
    <row r="47" spans="1:160" x14ac:dyDescent="0.25">
      <c r="A47" s="51" t="s">
        <v>251</v>
      </c>
      <c r="B47" s="51" t="s">
        <v>928</v>
      </c>
      <c r="D47" s="51" t="s">
        <v>166</v>
      </c>
      <c r="E47" s="51" t="s">
        <v>16</v>
      </c>
      <c r="F47" s="51" t="s">
        <v>114</v>
      </c>
      <c r="G47" s="58">
        <v>43.453000000000003</v>
      </c>
      <c r="H47" s="58">
        <v>1.575</v>
      </c>
      <c r="I47" s="58">
        <v>10.629</v>
      </c>
      <c r="J47" s="63" t="s">
        <v>17</v>
      </c>
      <c r="K47" s="58">
        <v>12.004</v>
      </c>
      <c r="L47" s="58">
        <v>0.22800000000000001</v>
      </c>
      <c r="M47" s="58">
        <v>14.318</v>
      </c>
      <c r="N47" s="58">
        <v>11.347</v>
      </c>
      <c r="O47" s="58">
        <v>2.105</v>
      </c>
      <c r="P47" s="58">
        <v>0.83199999999999996</v>
      </c>
      <c r="Q47" s="63" t="s">
        <v>17</v>
      </c>
      <c r="R47" s="63" t="s">
        <v>17</v>
      </c>
      <c r="S47" s="58">
        <v>96.490999999999985</v>
      </c>
      <c r="T47" s="58"/>
      <c r="U47" s="61">
        <v>6.4129701078322965</v>
      </c>
      <c r="V47" s="61">
        <v>1.5870298921677035</v>
      </c>
      <c r="W47" s="61">
        <v>0.261776927844243</v>
      </c>
      <c r="X47" s="61">
        <f t="shared" si="0"/>
        <v>1.8488068200119465</v>
      </c>
      <c r="Y47" s="61">
        <v>0.14159236379415319</v>
      </c>
      <c r="Z47" s="61">
        <v>0.43562095339665396</v>
      </c>
      <c r="AA47" s="61">
        <v>0.17480118456380644</v>
      </c>
      <c r="AB47" s="61">
        <v>0</v>
      </c>
      <c r="AC47" s="61">
        <v>3.149622807816943</v>
      </c>
      <c r="AD47" s="61">
        <v>1.0459588351810667</v>
      </c>
      <c r="AE47" s="61">
        <v>2.8501233113440626E-2</v>
      </c>
      <c r="AF47" s="61">
        <v>1.7942450897162405</v>
      </c>
      <c r="AG47" s="61">
        <v>0.6023398561960871</v>
      </c>
      <c r="AH47" s="61">
        <v>0.15663572233831455</v>
      </c>
      <c r="AI47" s="61">
        <v>0.75069992096884519</v>
      </c>
      <c r="AJ47" s="61">
        <v>0.68008745941472892</v>
      </c>
      <c r="AK47" s="61">
        <v>0.10947296836760523</v>
      </c>
      <c r="AL47" s="61">
        <v>0.49286688782848187</v>
      </c>
      <c r="AM47" s="61">
        <v>0.29402463286492259</v>
      </c>
      <c r="AN47" s="61">
        <v>0.31991254058527108</v>
      </c>
      <c r="AO47" s="61">
        <v>0.64950261016679645</v>
      </c>
      <c r="AP47" s="61">
        <v>1.0470002503685099</v>
      </c>
      <c r="AQ47" s="51" t="s">
        <v>924</v>
      </c>
      <c r="AR47" s="54"/>
      <c r="AS47" s="54"/>
      <c r="AT47" s="54"/>
      <c r="AU47" s="54"/>
      <c r="AV47" s="61">
        <v>6.4742816896190432</v>
      </c>
      <c r="AW47" s="61">
        <v>0.17647238167584581</v>
      </c>
      <c r="AX47" s="61">
        <v>1.495744520184692</v>
      </c>
      <c r="AY47" s="61">
        <v>0.60809856218342362</v>
      </c>
      <c r="AZ47" s="61">
        <v>1.8664824474742696</v>
      </c>
      <c r="BA47" s="54"/>
      <c r="BB47" s="54"/>
      <c r="BC47" s="54"/>
      <c r="BD47" s="59"/>
      <c r="BE47" s="56"/>
      <c r="BF47" s="54"/>
      <c r="BG47" s="54"/>
      <c r="BH47" s="59"/>
      <c r="BI47" s="59"/>
      <c r="BJ47" s="54"/>
      <c r="BK47" s="53" t="s">
        <v>921</v>
      </c>
      <c r="BL47" s="54"/>
      <c r="BM47" s="54"/>
      <c r="BN47" s="54"/>
      <c r="BO47" s="54"/>
      <c r="BP47" s="59"/>
      <c r="BQ47" s="59"/>
      <c r="BR47" s="59"/>
      <c r="BS47" s="60"/>
      <c r="BT47" s="59"/>
      <c r="BU47" s="59"/>
      <c r="BV47" s="57"/>
      <c r="BW47" s="53" t="s">
        <v>921</v>
      </c>
      <c r="BX47" s="104"/>
      <c r="BZ47" s="59"/>
      <c r="CB47" s="59"/>
      <c r="CC47" s="54" t="s">
        <v>922</v>
      </c>
      <c r="CD47" s="54" t="s">
        <v>923</v>
      </c>
      <c r="CE47" s="54"/>
      <c r="CF47" s="54"/>
      <c r="CG47" s="54"/>
      <c r="CH47" s="54"/>
      <c r="CI47" s="54"/>
      <c r="CJ47" s="54"/>
      <c r="CK47" s="59"/>
      <c r="CL47" s="54"/>
      <c r="CM47" s="54"/>
      <c r="CN47" s="54"/>
      <c r="CO47" s="54"/>
      <c r="CP47" s="54"/>
      <c r="CQ47" s="54"/>
      <c r="CR47" s="59"/>
      <c r="CS47" s="59"/>
      <c r="CT47" s="59">
        <v>71.500765895990611</v>
      </c>
      <c r="CU47" s="59">
        <v>0.23527588696617344</v>
      </c>
      <c r="CV47" s="59">
        <v>16.285618473750816</v>
      </c>
      <c r="CW47" s="59">
        <v>1.6684876462289313</v>
      </c>
      <c r="CX47" s="59">
        <v>0.42783183619191051</v>
      </c>
      <c r="CY47" s="59">
        <v>0.76102220803118747</v>
      </c>
      <c r="CZ47" s="59">
        <v>4.6583572399053637</v>
      </c>
      <c r="DA47" s="59">
        <v>6.7687894047473085</v>
      </c>
      <c r="DB47" s="59">
        <v>102.3061485918123</v>
      </c>
      <c r="DC47" s="54"/>
      <c r="DD47" s="59">
        <v>96.490999999999985</v>
      </c>
      <c r="DE47" s="59">
        <v>1.9313989028369558</v>
      </c>
      <c r="DF47" s="59">
        <v>6.9975051031789048</v>
      </c>
      <c r="DG47" s="59">
        <v>5.707555596207782</v>
      </c>
      <c r="DH47" s="59">
        <v>0</v>
      </c>
      <c r="DI47" s="59">
        <v>99.123459602223633</v>
      </c>
      <c r="DJ47" s="54"/>
      <c r="DK47" s="54"/>
      <c r="DL47" s="54"/>
      <c r="DM47" s="54"/>
      <c r="DN47" s="54"/>
      <c r="DO47" s="61" t="s">
        <v>921</v>
      </c>
      <c r="DP47" s="61" t="s">
        <v>921</v>
      </c>
      <c r="DQ47" s="61" t="s">
        <v>921</v>
      </c>
      <c r="DR47" s="61"/>
      <c r="DS47" s="61"/>
      <c r="DT47" s="61"/>
      <c r="DU47" s="61"/>
      <c r="DV47" s="54"/>
      <c r="DW47" s="54"/>
      <c r="DX47" s="54"/>
      <c r="DY47" s="54"/>
      <c r="DZ47" s="61"/>
      <c r="EA47" s="61"/>
      <c r="EB47" s="61"/>
      <c r="EC47" s="61"/>
      <c r="ED47" s="61"/>
      <c r="EE47" s="61"/>
      <c r="EF47" s="54"/>
      <c r="EG47" s="53"/>
      <c r="EK47" s="59">
        <v>69.2</v>
      </c>
      <c r="EL47" s="59">
        <v>1.9</v>
      </c>
      <c r="EM47" s="59">
        <v>16.899999999999999</v>
      </c>
      <c r="EN47" s="59">
        <v>0.6</v>
      </c>
      <c r="EO47" s="59">
        <v>3.7</v>
      </c>
      <c r="EP47" s="59">
        <v>0.95</v>
      </c>
      <c r="EQ47" s="59">
        <v>3.7</v>
      </c>
      <c r="ER47" s="59">
        <v>0.45</v>
      </c>
      <c r="ES47" s="59">
        <v>2.99</v>
      </c>
      <c r="ET47" s="59">
        <v>0.61</v>
      </c>
      <c r="EU47" s="59">
        <v>2.7</v>
      </c>
      <c r="EV47" s="59">
        <v>0.8</v>
      </c>
      <c r="EW47" s="59">
        <v>0.9</v>
      </c>
      <c r="EX47" s="59">
        <v>0.35</v>
      </c>
      <c r="EY47" s="59">
        <v>0.45</v>
      </c>
      <c r="EZ47" s="59">
        <v>0.115</v>
      </c>
      <c r="FA47" s="54"/>
      <c r="FB47" s="54"/>
      <c r="FD47" s="51"/>
    </row>
    <row r="48" spans="1:160" x14ac:dyDescent="0.25">
      <c r="A48" s="51" t="s">
        <v>252</v>
      </c>
      <c r="B48" s="51" t="s">
        <v>928</v>
      </c>
      <c r="C48" s="52" t="s">
        <v>640</v>
      </c>
      <c r="D48" s="51" t="s">
        <v>166</v>
      </c>
      <c r="E48" s="51" t="s">
        <v>16</v>
      </c>
      <c r="F48" s="51" t="s">
        <v>114</v>
      </c>
      <c r="G48" s="58">
        <v>44.433999999999997</v>
      </c>
      <c r="H48" s="58">
        <v>1.48</v>
      </c>
      <c r="I48" s="58">
        <v>10.18</v>
      </c>
      <c r="J48" s="63" t="s">
        <v>17</v>
      </c>
      <c r="K48" s="58">
        <v>11.925000000000001</v>
      </c>
      <c r="L48" s="58">
        <v>0.23699999999999999</v>
      </c>
      <c r="M48" s="58">
        <v>14.510999999999999</v>
      </c>
      <c r="N48" s="58">
        <v>11.603999999999999</v>
      </c>
      <c r="O48" s="58">
        <v>1.978</v>
      </c>
      <c r="P48" s="58">
        <v>0.746</v>
      </c>
      <c r="Q48" s="63" t="s">
        <v>17</v>
      </c>
      <c r="R48" s="63" t="s">
        <v>17</v>
      </c>
      <c r="S48" s="58">
        <v>97.09499999999997</v>
      </c>
      <c r="T48" s="58"/>
      <c r="U48" s="61">
        <v>6.5068246442035118</v>
      </c>
      <c r="V48" s="61">
        <v>1.4931753557964882</v>
      </c>
      <c r="W48" s="61">
        <v>0.26378170480617569</v>
      </c>
      <c r="X48" s="61">
        <f t="shared" si="0"/>
        <v>1.7569570606026639</v>
      </c>
      <c r="Y48" s="61">
        <v>0.15013554441432644</v>
      </c>
      <c r="Z48" s="61">
        <v>0.39350500847835801</v>
      </c>
      <c r="AA48" s="61">
        <v>0.16298204800679572</v>
      </c>
      <c r="AB48" s="61">
        <v>0</v>
      </c>
      <c r="AC48" s="61">
        <v>3.1672895864020889</v>
      </c>
      <c r="AD48" s="61">
        <v>1.0668945330014992</v>
      </c>
      <c r="AE48" s="61">
        <v>2.9396213398892396E-2</v>
      </c>
      <c r="AF48" s="61">
        <v>1.8206341046071284</v>
      </c>
      <c r="AG48" s="61">
        <v>0.56160379023999096</v>
      </c>
      <c r="AH48" s="61">
        <v>0.13935435885648709</v>
      </c>
      <c r="AI48" s="61">
        <v>0.74802830889843819</v>
      </c>
      <c r="AJ48" s="61">
        <v>0.68442142479257906</v>
      </c>
      <c r="AK48" s="61">
        <v>9.5516801299061704E-2</v>
      </c>
      <c r="AL48" s="61">
        <v>0.46608698894092926</v>
      </c>
      <c r="AM48" s="61">
        <v>0.26945024104815191</v>
      </c>
      <c r="AN48" s="61">
        <v>0.315578575207421</v>
      </c>
      <c r="AO48" s="61">
        <v>0.60544134779741632</v>
      </c>
      <c r="AP48" s="61">
        <v>0.98325080929812514</v>
      </c>
      <c r="AQ48" s="51" t="s">
        <v>924</v>
      </c>
      <c r="AR48" s="54"/>
      <c r="AS48" s="54"/>
      <c r="AT48" s="54">
        <v>352.36900996652003</v>
      </c>
      <c r="AU48" s="54">
        <v>72</v>
      </c>
      <c r="AV48" s="61">
        <v>6.5629672635225473</v>
      </c>
      <c r="AW48" s="61">
        <v>0.1643883006073224</v>
      </c>
      <c r="AX48" s="61">
        <v>1.4730002584185005</v>
      </c>
      <c r="AY48" s="61">
        <v>0.56644945760120669</v>
      </c>
      <c r="AZ48" s="61">
        <v>1.7721165549500608</v>
      </c>
      <c r="BA48" s="54"/>
      <c r="BB48" s="54"/>
      <c r="BC48" s="54"/>
      <c r="BD48" s="59"/>
      <c r="BE48" s="56"/>
      <c r="BF48" s="54">
        <v>808.67197914997098</v>
      </c>
      <c r="BG48" s="54">
        <v>40</v>
      </c>
      <c r="BH48" s="59"/>
      <c r="BI48" s="59"/>
      <c r="BJ48" s="54"/>
      <c r="BK48" s="53" t="s">
        <v>921</v>
      </c>
      <c r="BL48" s="54">
        <v>904.78751226485065</v>
      </c>
      <c r="BM48" s="54">
        <v>22</v>
      </c>
      <c r="BN48" s="54">
        <v>236.40962438360597</v>
      </c>
      <c r="BO48" s="54">
        <v>26.005058682196658</v>
      </c>
      <c r="BP48" s="59">
        <v>8.9285454402957534</v>
      </c>
      <c r="BQ48" s="59">
        <v>1.2741837542943983</v>
      </c>
      <c r="BR48" s="59">
        <v>-10.510443080835657</v>
      </c>
      <c r="BS48" s="60">
        <v>0.4</v>
      </c>
      <c r="BT48" s="59">
        <v>5.1673548604361201</v>
      </c>
      <c r="BU48" s="59">
        <v>0.77510322906541795</v>
      </c>
      <c r="BV48" s="57"/>
      <c r="BW48" s="53" t="s">
        <v>921</v>
      </c>
      <c r="BX48" s="104">
        <v>808.67197914997098</v>
      </c>
      <c r="BY48" s="104">
        <v>378</v>
      </c>
      <c r="BZ48" s="59">
        <v>1.2741837542943983</v>
      </c>
      <c r="CA48" s="105">
        <v>-12.285520014345131</v>
      </c>
      <c r="CB48" s="59"/>
      <c r="CC48" s="54" t="s">
        <v>922</v>
      </c>
      <c r="CD48" s="54" t="s">
        <v>923</v>
      </c>
      <c r="CE48" s="54"/>
      <c r="CF48" s="54"/>
      <c r="CG48" s="54"/>
      <c r="CH48" s="54"/>
      <c r="CI48" s="54"/>
      <c r="CJ48" s="54"/>
      <c r="CK48" s="59"/>
      <c r="CL48" s="54"/>
      <c r="CM48" s="54"/>
      <c r="CN48" s="54"/>
      <c r="CO48" s="54"/>
      <c r="CP48" s="54"/>
      <c r="CQ48" s="54"/>
      <c r="CR48" s="59"/>
      <c r="CS48" s="59"/>
      <c r="CT48" s="59">
        <v>72.88339080587923</v>
      </c>
      <c r="CU48" s="59">
        <v>0.23627956849099399</v>
      </c>
      <c r="CV48" s="59">
        <v>15.708014609498175</v>
      </c>
      <c r="CW48" s="59">
        <v>1.540079942410012</v>
      </c>
      <c r="CX48" s="59">
        <v>0.42768406068450743</v>
      </c>
      <c r="CY48" s="59">
        <v>1.129895948319982</v>
      </c>
      <c r="CZ48" s="59">
        <v>4.2764310816695703</v>
      </c>
      <c r="DA48" s="59">
        <v>6.717124537934267</v>
      </c>
      <c r="DB48" s="59">
        <v>102.91890055488676</v>
      </c>
      <c r="DC48" s="54"/>
      <c r="DD48" s="59">
        <v>97.09499999999997</v>
      </c>
      <c r="DE48" s="59">
        <v>1.9446677200649971</v>
      </c>
      <c r="DF48" s="59">
        <v>6.2709055014874515</v>
      </c>
      <c r="DG48" s="59">
        <v>6.2823591916906087</v>
      </c>
      <c r="DH48" s="59">
        <v>0</v>
      </c>
      <c r="DI48" s="59">
        <v>99.667932413243022</v>
      </c>
      <c r="DJ48" s="54"/>
      <c r="DK48" s="54"/>
      <c r="DL48" s="54"/>
      <c r="DM48" s="54"/>
      <c r="DN48" s="54"/>
      <c r="DO48" s="61" t="s">
        <v>921</v>
      </c>
      <c r="DP48" s="61" t="s">
        <v>921</v>
      </c>
      <c r="DQ48" s="61" t="s">
        <v>921</v>
      </c>
      <c r="DR48" s="61"/>
      <c r="DS48" s="61"/>
      <c r="DT48" s="61"/>
      <c r="DU48" s="61"/>
      <c r="DV48" s="54"/>
      <c r="DW48" s="54"/>
      <c r="DX48" s="54"/>
      <c r="DY48" s="54"/>
      <c r="DZ48" s="61"/>
      <c r="EA48" s="61"/>
      <c r="EB48" s="61"/>
      <c r="EC48" s="61"/>
      <c r="ED48" s="61"/>
      <c r="EE48" s="61"/>
      <c r="EF48" s="54"/>
      <c r="EG48" s="53">
        <v>240</v>
      </c>
      <c r="EH48" s="53">
        <v>100</v>
      </c>
      <c r="EI48" s="53">
        <v>897</v>
      </c>
      <c r="EJ48" s="53">
        <v>18</v>
      </c>
      <c r="EK48" s="59">
        <v>69.8</v>
      </c>
      <c r="EL48" s="59">
        <v>1.2</v>
      </c>
      <c r="EM48" s="59">
        <v>16.3</v>
      </c>
      <c r="EN48" s="59">
        <v>0.7</v>
      </c>
      <c r="EO48" s="59">
        <v>3.4</v>
      </c>
      <c r="EP48" s="59">
        <v>0.6</v>
      </c>
      <c r="EQ48" s="59">
        <v>3.8</v>
      </c>
      <c r="ER48" s="59">
        <v>0.4</v>
      </c>
      <c r="ES48" s="59">
        <v>2.99</v>
      </c>
      <c r="ET48" s="59">
        <v>0.41499999999999998</v>
      </c>
      <c r="EU48" s="59">
        <v>2.4</v>
      </c>
      <c r="EV48" s="59">
        <v>0.55000000000000004</v>
      </c>
      <c r="EW48" s="59">
        <v>0.8</v>
      </c>
      <c r="EX48" s="59">
        <v>0.2</v>
      </c>
      <c r="EY48" s="59">
        <v>0.38</v>
      </c>
      <c r="EZ48" s="59">
        <v>0.05</v>
      </c>
      <c r="FA48" s="54"/>
      <c r="FB48" s="54"/>
      <c r="FD48" s="51"/>
    </row>
    <row r="49" spans="1:160" x14ac:dyDescent="0.25">
      <c r="A49" s="51" t="s">
        <v>253</v>
      </c>
      <c r="B49" s="51" t="s">
        <v>928</v>
      </c>
      <c r="D49" s="51" t="s">
        <v>166</v>
      </c>
      <c r="E49" s="51" t="s">
        <v>16</v>
      </c>
      <c r="F49" s="51" t="s">
        <v>114</v>
      </c>
      <c r="G49" s="58">
        <v>43.765999999999998</v>
      </c>
      <c r="H49" s="58">
        <v>1.514</v>
      </c>
      <c r="I49" s="58">
        <v>10.601000000000001</v>
      </c>
      <c r="J49" s="63" t="s">
        <v>17</v>
      </c>
      <c r="K49" s="58">
        <v>11.506</v>
      </c>
      <c r="L49" s="58">
        <v>0.216</v>
      </c>
      <c r="M49" s="58">
        <v>14.438000000000001</v>
      </c>
      <c r="N49" s="58">
        <v>11.624000000000001</v>
      </c>
      <c r="O49" s="58">
        <v>2.093</v>
      </c>
      <c r="P49" s="58">
        <v>0.81</v>
      </c>
      <c r="Q49" s="63" t="s">
        <v>17</v>
      </c>
      <c r="R49" s="63" t="s">
        <v>17</v>
      </c>
      <c r="S49" s="58">
        <v>96.567999999999998</v>
      </c>
      <c r="T49" s="58"/>
      <c r="U49" s="61">
        <v>6.4505531360768149</v>
      </c>
      <c r="V49" s="61">
        <v>1.5494468639231851</v>
      </c>
      <c r="W49" s="61">
        <v>0.29203146793255663</v>
      </c>
      <c r="X49" s="61">
        <f t="shared" si="0"/>
        <v>1.8414783318557417</v>
      </c>
      <c r="Y49" s="61">
        <v>0.15858534031093552</v>
      </c>
      <c r="Z49" s="61">
        <v>0.34658949437175801</v>
      </c>
      <c r="AA49" s="61">
        <v>0.16780710283035125</v>
      </c>
      <c r="AB49" s="61">
        <v>0</v>
      </c>
      <c r="AC49" s="61">
        <v>3.1717859947652585</v>
      </c>
      <c r="AD49" s="61">
        <v>1.071632050855805</v>
      </c>
      <c r="AE49" s="61">
        <v>2.6965172659649289E-2</v>
      </c>
      <c r="AF49" s="61">
        <v>1.8355954132663344</v>
      </c>
      <c r="AG49" s="61">
        <v>0.59810768152693972</v>
      </c>
      <c r="AH49" s="61">
        <v>0.15229062106781222</v>
      </c>
      <c r="AI49" s="61">
        <v>0.74746017494984707</v>
      </c>
      <c r="AJ49" s="61">
        <v>0.69101977875404941</v>
      </c>
      <c r="AK49" s="61">
        <v>8.7593303318287186E-2</v>
      </c>
      <c r="AL49" s="61">
        <v>0.51051437820865253</v>
      </c>
      <c r="AM49" s="61">
        <v>0.24438318225954284</v>
      </c>
      <c r="AN49" s="61">
        <v>0.30898022124595048</v>
      </c>
      <c r="AO49" s="61">
        <v>0.66280499927646475</v>
      </c>
      <c r="AP49" s="61">
        <v>0.97423516796501719</v>
      </c>
      <c r="AQ49" s="51" t="s">
        <v>924</v>
      </c>
      <c r="AR49" s="54"/>
      <c r="AS49" s="54"/>
      <c r="AT49" s="54"/>
      <c r="AU49" s="54"/>
      <c r="AV49" s="61">
        <v>6.4995241532492427</v>
      </c>
      <c r="AW49" s="61">
        <v>0.1690810531941426</v>
      </c>
      <c r="AX49" s="61">
        <v>1.4289883353276578</v>
      </c>
      <c r="AY49" s="61">
        <v>0.60264836833706814</v>
      </c>
      <c r="AZ49" s="61">
        <v>1.8554583836605405</v>
      </c>
      <c r="BA49" s="54"/>
      <c r="BB49" s="54"/>
      <c r="BC49" s="54"/>
      <c r="BD49" s="59"/>
      <c r="BE49" s="56"/>
      <c r="BF49" s="54"/>
      <c r="BG49" s="54"/>
      <c r="BH49" s="59"/>
      <c r="BI49" s="59"/>
      <c r="BJ49" s="54"/>
      <c r="BK49" s="53" t="s">
        <v>921</v>
      </c>
      <c r="BL49" s="54"/>
      <c r="BM49" s="54"/>
      <c r="BN49" s="54"/>
      <c r="BO49" s="54"/>
      <c r="BP49" s="59"/>
      <c r="BQ49" s="59"/>
      <c r="BR49" s="59"/>
      <c r="BS49" s="60"/>
      <c r="BT49" s="59"/>
      <c r="BU49" s="59"/>
      <c r="BV49" s="57"/>
      <c r="BW49" s="53" t="s">
        <v>921</v>
      </c>
      <c r="BX49" s="104"/>
      <c r="BZ49" s="59"/>
      <c r="CB49" s="59"/>
      <c r="CC49" s="54" t="s">
        <v>922</v>
      </c>
      <c r="CD49" s="54" t="s">
        <v>923</v>
      </c>
      <c r="CE49" s="54"/>
      <c r="CF49" s="54"/>
      <c r="CG49" s="54"/>
      <c r="CH49" s="54"/>
      <c r="CI49" s="54"/>
      <c r="CJ49" s="54"/>
      <c r="CK49" s="59"/>
      <c r="CL49" s="54"/>
      <c r="CM49" s="54"/>
      <c r="CN49" s="54"/>
      <c r="CO49" s="54"/>
      <c r="CP49" s="54"/>
      <c r="CQ49" s="54"/>
      <c r="CR49" s="59"/>
      <c r="CS49" s="59"/>
      <c r="CT49" s="59">
        <v>71.849189611406231</v>
      </c>
      <c r="CU49" s="59">
        <v>0.2396718456050175</v>
      </c>
      <c r="CV49" s="59">
        <v>16.151918041759263</v>
      </c>
      <c r="CW49" s="59">
        <v>1.6051080235221689</v>
      </c>
      <c r="CX49" s="59">
        <v>0.47806435532476754</v>
      </c>
      <c r="CY49" s="59">
        <v>1.043905138633118</v>
      </c>
      <c r="CZ49" s="59">
        <v>4.4824032240909002</v>
      </c>
      <c r="DA49" s="59">
        <v>6.9761608486101645</v>
      </c>
      <c r="DB49" s="59">
        <v>102.82642108895162</v>
      </c>
      <c r="DC49" s="54"/>
      <c r="DD49" s="59">
        <v>96.567999999999998</v>
      </c>
      <c r="DE49" s="59">
        <v>1.9311025613661541</v>
      </c>
      <c r="DF49" s="59">
        <v>5.582979437123428</v>
      </c>
      <c r="DG49" s="59">
        <v>6.4823638446804157</v>
      </c>
      <c r="DH49" s="59">
        <v>0</v>
      </c>
      <c r="DI49" s="59">
        <v>99.058445843170006</v>
      </c>
      <c r="DJ49" s="54"/>
      <c r="DK49" s="54"/>
      <c r="DL49" s="54"/>
      <c r="DM49" s="54"/>
      <c r="DN49" s="54"/>
      <c r="DO49" s="61" t="s">
        <v>921</v>
      </c>
      <c r="DP49" s="61" t="s">
        <v>921</v>
      </c>
      <c r="DQ49" s="61" t="s">
        <v>921</v>
      </c>
      <c r="DR49" s="61"/>
      <c r="DS49" s="61"/>
      <c r="DT49" s="61"/>
      <c r="DU49" s="61"/>
      <c r="DV49" s="54"/>
      <c r="DW49" s="54"/>
      <c r="DX49" s="54"/>
      <c r="DY49" s="54"/>
      <c r="DZ49" s="61"/>
      <c r="EA49" s="61"/>
      <c r="EB49" s="61"/>
      <c r="EC49" s="61"/>
      <c r="ED49" s="61"/>
      <c r="EE49" s="61"/>
      <c r="EF49" s="54"/>
      <c r="EG49" s="53"/>
      <c r="EK49" s="59">
        <v>69.099999999999994</v>
      </c>
      <c r="EL49" s="59">
        <v>1.9</v>
      </c>
      <c r="EM49" s="59">
        <v>16.8</v>
      </c>
      <c r="EN49" s="59">
        <v>0.6</v>
      </c>
      <c r="EO49" s="59">
        <v>3.8</v>
      </c>
      <c r="EP49" s="59">
        <v>0.8</v>
      </c>
      <c r="EQ49" s="59">
        <v>3.8</v>
      </c>
      <c r="ER49" s="59">
        <v>0.4</v>
      </c>
      <c r="ES49" s="59">
        <v>2.93</v>
      </c>
      <c r="ET49" s="59">
        <v>0.56999999999999995</v>
      </c>
      <c r="EU49" s="59">
        <v>2.6</v>
      </c>
      <c r="EV49" s="59">
        <v>0.75</v>
      </c>
      <c r="EW49" s="59">
        <v>1</v>
      </c>
      <c r="EX49" s="59">
        <v>0.3</v>
      </c>
      <c r="EY49" s="59">
        <v>0.42</v>
      </c>
      <c r="EZ49" s="59">
        <v>9.5000000000000001E-2</v>
      </c>
      <c r="FA49" s="54"/>
      <c r="FB49" s="54"/>
      <c r="FD49" s="51"/>
    </row>
    <row r="50" spans="1:160" x14ac:dyDescent="0.25">
      <c r="A50" s="51" t="s">
        <v>254</v>
      </c>
      <c r="B50" s="51" t="s">
        <v>928</v>
      </c>
      <c r="D50" s="51" t="s">
        <v>166</v>
      </c>
      <c r="E50" s="51" t="s">
        <v>16</v>
      </c>
      <c r="F50" s="51" t="s">
        <v>114</v>
      </c>
      <c r="G50" s="58">
        <v>44.128</v>
      </c>
      <c r="H50" s="58">
        <v>1.42</v>
      </c>
      <c r="I50" s="58">
        <v>11.13</v>
      </c>
      <c r="J50" s="63" t="s">
        <v>17</v>
      </c>
      <c r="K50" s="58">
        <v>10.683</v>
      </c>
      <c r="L50" s="58">
        <v>0.19600000000000001</v>
      </c>
      <c r="M50" s="58">
        <v>15.016999999999999</v>
      </c>
      <c r="N50" s="58">
        <v>11.494999999999999</v>
      </c>
      <c r="O50" s="58">
        <v>2.198</v>
      </c>
      <c r="P50" s="58">
        <v>0.71199999999999997</v>
      </c>
      <c r="Q50" s="63" t="s">
        <v>17</v>
      </c>
      <c r="R50" s="63" t="s">
        <v>17</v>
      </c>
      <c r="S50" s="58">
        <v>96.978999999999999</v>
      </c>
      <c r="T50" s="58"/>
      <c r="U50" s="61">
        <v>6.4353612611458892</v>
      </c>
      <c r="V50" s="61">
        <v>1.5646387388541108</v>
      </c>
      <c r="W50" s="61">
        <v>0.34835491433677079</v>
      </c>
      <c r="X50" s="61">
        <f t="shared" si="0"/>
        <v>1.9129936531908815</v>
      </c>
      <c r="Y50" s="61">
        <v>0.1820993570761269</v>
      </c>
      <c r="Z50" s="61">
        <v>0.36786921226989144</v>
      </c>
      <c r="AA50" s="61">
        <v>0.15572968135208282</v>
      </c>
      <c r="AB50" s="61">
        <v>0</v>
      </c>
      <c r="AC50" s="61">
        <v>3.2642138769311533</v>
      </c>
      <c r="AD50" s="61">
        <v>0.93503210690519145</v>
      </c>
      <c r="AE50" s="61">
        <v>2.4210519695912647E-2</v>
      </c>
      <c r="AF50" s="61">
        <v>1.7960934309015251</v>
      </c>
      <c r="AG50" s="61">
        <v>0.62149326435604424</v>
      </c>
      <c r="AH50" s="61">
        <v>0.13245450040218071</v>
      </c>
      <c r="AI50" s="61">
        <v>0.77733333305448193</v>
      </c>
      <c r="AJ50" s="61">
        <v>0.71472116133924291</v>
      </c>
      <c r="AK50" s="61">
        <v>0.10849625760747195</v>
      </c>
      <c r="AL50" s="61">
        <v>0.51299700674857229</v>
      </c>
      <c r="AM50" s="61">
        <v>0.28234618144588541</v>
      </c>
      <c r="AN50" s="61">
        <v>0.28527883866075709</v>
      </c>
      <c r="AO50" s="61">
        <v>0.64545150715075295</v>
      </c>
      <c r="AP50" s="61">
        <v>1.027683489310828</v>
      </c>
      <c r="AQ50" s="51" t="s">
        <v>924</v>
      </c>
      <c r="AR50" s="54"/>
      <c r="AS50" s="54"/>
      <c r="AT50" s="54"/>
      <c r="AU50" s="54"/>
      <c r="AV50" s="61">
        <v>6.4872407424881562</v>
      </c>
      <c r="AW50" s="61">
        <v>0.15698511593769363</v>
      </c>
      <c r="AX50" s="61">
        <v>1.3134048234751543</v>
      </c>
      <c r="AY50" s="61">
        <v>0.62650351116334824</v>
      </c>
      <c r="AZ50" s="61">
        <v>1.9284154942517389</v>
      </c>
      <c r="BA50" s="54"/>
      <c r="BB50" s="54"/>
      <c r="BC50" s="54"/>
      <c r="BD50" s="59"/>
      <c r="BE50" s="56"/>
      <c r="BF50" s="54"/>
      <c r="BG50" s="54"/>
      <c r="BH50" s="59"/>
      <c r="BI50" s="59"/>
      <c r="BJ50" s="54"/>
      <c r="BK50" s="53" t="s">
        <v>921</v>
      </c>
      <c r="BL50" s="54"/>
      <c r="BM50" s="54"/>
      <c r="BN50" s="54"/>
      <c r="BO50" s="54"/>
      <c r="BP50" s="59"/>
      <c r="BQ50" s="59"/>
      <c r="BR50" s="59"/>
      <c r="BS50" s="60"/>
      <c r="BT50" s="59"/>
      <c r="BU50" s="59"/>
      <c r="BV50" s="57"/>
      <c r="BW50" s="53" t="s">
        <v>921</v>
      </c>
      <c r="BX50" s="104"/>
      <c r="BZ50" s="59"/>
      <c r="CB50" s="59"/>
      <c r="CC50" s="54" t="s">
        <v>922</v>
      </c>
      <c r="CD50" s="54" t="s">
        <v>923</v>
      </c>
      <c r="CE50" s="54"/>
      <c r="CF50" s="54"/>
      <c r="CG50" s="54"/>
      <c r="CH50" s="54"/>
      <c r="CI50" s="54"/>
      <c r="CJ50" s="54"/>
      <c r="CK50" s="59"/>
      <c r="CL50" s="54"/>
      <c r="CM50" s="54"/>
      <c r="CN50" s="54"/>
      <c r="CO50" s="54"/>
      <c r="CP50" s="54"/>
      <c r="CQ50" s="54"/>
      <c r="CR50" s="59"/>
      <c r="CS50" s="59"/>
      <c r="CT50" s="59">
        <v>70.625061221362643</v>
      </c>
      <c r="CU50" s="59">
        <v>0.25260460921533928</v>
      </c>
      <c r="CV50" s="59">
        <v>16.54653274196124</v>
      </c>
      <c r="CW50" s="59">
        <v>1.7993655728865789</v>
      </c>
      <c r="CX50" s="59">
        <v>0.62181576007734829</v>
      </c>
      <c r="CY50" s="59">
        <v>1.478730437500543</v>
      </c>
      <c r="CZ50" s="59">
        <v>3.7845780276564427</v>
      </c>
      <c r="DA50" s="59">
        <v>7.1652556955873044</v>
      </c>
      <c r="DB50" s="59">
        <v>102.27394406624744</v>
      </c>
      <c r="DC50" s="54"/>
      <c r="DD50" s="59">
        <v>96.978999999999999</v>
      </c>
      <c r="DE50" s="59">
        <v>1.9544497568941539</v>
      </c>
      <c r="DF50" s="59">
        <v>6.436302154057052</v>
      </c>
      <c r="DG50" s="59">
        <v>4.8915331726849596</v>
      </c>
      <c r="DH50" s="59">
        <v>0</v>
      </c>
      <c r="DI50" s="59">
        <v>99.578285083636146</v>
      </c>
      <c r="DJ50" s="54"/>
      <c r="DK50" s="54"/>
      <c r="DL50" s="54"/>
      <c r="DM50" s="54"/>
      <c r="DN50" s="54"/>
      <c r="DO50" s="61" t="s">
        <v>921</v>
      </c>
      <c r="DP50" s="61" t="s">
        <v>921</v>
      </c>
      <c r="DQ50" s="61" t="s">
        <v>921</v>
      </c>
      <c r="DR50" s="61"/>
      <c r="DS50" s="61"/>
      <c r="DT50" s="61"/>
      <c r="DU50" s="61"/>
      <c r="DV50" s="54"/>
      <c r="DW50" s="54"/>
      <c r="DX50" s="54"/>
      <c r="DY50" s="54"/>
      <c r="DZ50" s="61"/>
      <c r="EA50" s="61"/>
      <c r="EB50" s="61"/>
      <c r="EC50" s="61"/>
      <c r="ED50" s="61"/>
      <c r="EE50" s="61"/>
      <c r="EF50" s="54"/>
      <c r="EG50" s="53"/>
      <c r="EK50" s="59">
        <v>68.099999999999994</v>
      </c>
      <c r="EL50" s="59">
        <v>2.2999999999999998</v>
      </c>
      <c r="EM50" s="59">
        <v>17.100000000000001</v>
      </c>
      <c r="EN50" s="59">
        <v>0.65</v>
      </c>
      <c r="EO50" s="59">
        <v>4.2</v>
      </c>
      <c r="EP50" s="59">
        <v>0.8</v>
      </c>
      <c r="EQ50" s="59">
        <v>3.9</v>
      </c>
      <c r="ER50" s="59">
        <v>0.35</v>
      </c>
      <c r="ES50" s="59">
        <v>2.64</v>
      </c>
      <c r="ET50" s="59">
        <v>0.48</v>
      </c>
      <c r="EU50" s="59">
        <v>2.9</v>
      </c>
      <c r="EV50" s="59">
        <v>1</v>
      </c>
      <c r="EW50" s="59">
        <v>1.2</v>
      </c>
      <c r="EX50" s="59">
        <v>0.4</v>
      </c>
      <c r="EY50" s="59">
        <v>0.46</v>
      </c>
      <c r="EZ50" s="59">
        <v>0.105</v>
      </c>
      <c r="FA50" s="54"/>
      <c r="FB50" s="54"/>
      <c r="FD50" s="51"/>
    </row>
    <row r="51" spans="1:160" x14ac:dyDescent="0.25">
      <c r="A51" s="51" t="s">
        <v>255</v>
      </c>
      <c r="B51" s="51" t="s">
        <v>928</v>
      </c>
      <c r="D51" s="51" t="s">
        <v>166</v>
      </c>
      <c r="E51" s="51" t="s">
        <v>16</v>
      </c>
      <c r="F51" s="51" t="s">
        <v>114</v>
      </c>
      <c r="G51" s="58">
        <v>43.485999999999997</v>
      </c>
      <c r="H51" s="58">
        <v>1.5389999999999999</v>
      </c>
      <c r="I51" s="58">
        <v>11.023</v>
      </c>
      <c r="J51" s="63" t="s">
        <v>17</v>
      </c>
      <c r="K51" s="58">
        <v>10.653</v>
      </c>
      <c r="L51" s="58">
        <v>0.193</v>
      </c>
      <c r="M51" s="58">
        <v>14.93</v>
      </c>
      <c r="N51" s="58">
        <v>11.56</v>
      </c>
      <c r="O51" s="58">
        <v>2.1110000000000002</v>
      </c>
      <c r="P51" s="58">
        <v>0.78800000000000003</v>
      </c>
      <c r="Q51" s="63" t="s">
        <v>17</v>
      </c>
      <c r="R51" s="63" t="s">
        <v>17</v>
      </c>
      <c r="S51" s="58">
        <v>96.283000000000015</v>
      </c>
      <c r="T51" s="58"/>
      <c r="U51" s="61">
        <v>6.3954635957461337</v>
      </c>
      <c r="V51" s="61">
        <v>1.6045364042538663</v>
      </c>
      <c r="W51" s="61">
        <v>0.30611762508467733</v>
      </c>
      <c r="X51" s="61">
        <f t="shared" si="0"/>
        <v>1.9106540293385437</v>
      </c>
      <c r="Y51" s="61">
        <v>0.16021614608619297</v>
      </c>
      <c r="Z51" s="61">
        <v>0.3982743706467966</v>
      </c>
      <c r="AA51" s="61">
        <v>0.17021018851350431</v>
      </c>
      <c r="AB51" s="61">
        <v>0</v>
      </c>
      <c r="AC51" s="61">
        <v>3.2727973587115771</v>
      </c>
      <c r="AD51" s="61">
        <v>0.91197543732886288</v>
      </c>
      <c r="AE51" s="61">
        <v>2.4041924663090838E-2</v>
      </c>
      <c r="AF51" s="61">
        <v>1.8215523843815418</v>
      </c>
      <c r="AG51" s="61">
        <v>0.60195060281460611</v>
      </c>
      <c r="AH51" s="61">
        <v>0.1478348500206807</v>
      </c>
      <c r="AI51" s="61">
        <v>0.78207289098424693</v>
      </c>
      <c r="AJ51" s="61">
        <v>0.71410946465935088</v>
      </c>
      <c r="AK51" s="61">
        <v>9.5030710669949503E-2</v>
      </c>
      <c r="AL51" s="61">
        <v>0.5069198921446566</v>
      </c>
      <c r="AM51" s="61">
        <v>0.30396827247937697</v>
      </c>
      <c r="AN51" s="61">
        <v>0.28589053534064918</v>
      </c>
      <c r="AO51" s="61">
        <v>0.65475474216533724</v>
      </c>
      <c r="AP51" s="61">
        <v>1.0448123727584826</v>
      </c>
      <c r="AQ51" s="51" t="s">
        <v>924</v>
      </c>
      <c r="AR51" s="54"/>
      <c r="AS51" s="54"/>
      <c r="AT51" s="54"/>
      <c r="AU51" s="54"/>
      <c r="AV51" s="61">
        <v>6.451320017919568</v>
      </c>
      <c r="AW51" s="61">
        <v>0.17169676286507343</v>
      </c>
      <c r="AX51" s="61">
        <v>1.321693210839469</v>
      </c>
      <c r="AY51" s="61">
        <v>0.60720789284448451</v>
      </c>
      <c r="AZ51" s="61">
        <v>1.9273412165130737</v>
      </c>
      <c r="BA51" s="54"/>
      <c r="BB51" s="54"/>
      <c r="BC51" s="54"/>
      <c r="BD51" s="59"/>
      <c r="BE51" s="56"/>
      <c r="BF51" s="54"/>
      <c r="BG51" s="54"/>
      <c r="BH51" s="59"/>
      <c r="BI51" s="59"/>
      <c r="BJ51" s="54"/>
      <c r="BK51" s="53" t="s">
        <v>921</v>
      </c>
      <c r="BL51" s="54"/>
      <c r="BM51" s="54"/>
      <c r="BN51" s="54"/>
      <c r="BO51" s="54"/>
      <c r="BP51" s="59"/>
      <c r="BQ51" s="59"/>
      <c r="BR51" s="59"/>
      <c r="BS51" s="60"/>
      <c r="BT51" s="59"/>
      <c r="BU51" s="59"/>
      <c r="BV51" s="57"/>
      <c r="BW51" s="53" t="s">
        <v>921</v>
      </c>
      <c r="BX51" s="104"/>
      <c r="BZ51" s="59"/>
      <c r="CB51" s="59"/>
      <c r="CC51" s="54" t="s">
        <v>922</v>
      </c>
      <c r="CD51" s="54" t="s">
        <v>923</v>
      </c>
      <c r="CE51" s="54"/>
      <c r="CF51" s="54"/>
      <c r="CG51" s="54"/>
      <c r="CH51" s="54"/>
      <c r="CI51" s="54"/>
      <c r="CJ51" s="54"/>
      <c r="CK51" s="59"/>
      <c r="CL51" s="54"/>
      <c r="CM51" s="54"/>
      <c r="CN51" s="54"/>
      <c r="CO51" s="54"/>
      <c r="CP51" s="54"/>
      <c r="CQ51" s="54"/>
      <c r="CR51" s="59"/>
      <c r="CS51" s="59"/>
      <c r="CT51" s="59">
        <v>70.145361711396646</v>
      </c>
      <c r="CU51" s="59">
        <v>0.28367799315882491</v>
      </c>
      <c r="CV51" s="59">
        <v>16.603008411323835</v>
      </c>
      <c r="CW51" s="59">
        <v>1.8567673947726007</v>
      </c>
      <c r="CX51" s="59">
        <v>0.71461094359797606</v>
      </c>
      <c r="CY51" s="59">
        <v>1.6666765608947713</v>
      </c>
      <c r="CZ51" s="59">
        <v>4.0388904144373212</v>
      </c>
      <c r="DA51" s="59">
        <v>7.0574519186715605</v>
      </c>
      <c r="DB51" s="59">
        <v>102.36644534825352</v>
      </c>
      <c r="DC51" s="54"/>
      <c r="DD51" s="59">
        <v>96.283000000000015</v>
      </c>
      <c r="DE51" s="59">
        <v>1.9362559264266648</v>
      </c>
      <c r="DF51" s="59">
        <v>6.2735123208703376</v>
      </c>
      <c r="DG51" s="59">
        <v>5.0080135423380101</v>
      </c>
      <c r="DH51" s="59">
        <v>0</v>
      </c>
      <c r="DI51" s="59">
        <v>98.847781789635022</v>
      </c>
      <c r="DJ51" s="54"/>
      <c r="DK51" s="54"/>
      <c r="DL51" s="54"/>
      <c r="DM51" s="54"/>
      <c r="DN51" s="54"/>
      <c r="DO51" s="61" t="s">
        <v>921</v>
      </c>
      <c r="DP51" s="61" t="s">
        <v>921</v>
      </c>
      <c r="DQ51" s="61" t="s">
        <v>921</v>
      </c>
      <c r="DR51" s="61"/>
      <c r="DS51" s="61"/>
      <c r="DT51" s="61"/>
      <c r="DU51" s="61"/>
      <c r="DV51" s="54"/>
      <c r="DW51" s="54"/>
      <c r="DX51" s="54"/>
      <c r="DY51" s="54"/>
      <c r="DZ51" s="61"/>
      <c r="EA51" s="61"/>
      <c r="EB51" s="61"/>
      <c r="EC51" s="61"/>
      <c r="ED51" s="61"/>
      <c r="EE51" s="61"/>
      <c r="EF51" s="54"/>
      <c r="EG51" s="53"/>
      <c r="EK51" s="59">
        <v>67.7</v>
      </c>
      <c r="EL51" s="59">
        <v>2.5</v>
      </c>
      <c r="EM51" s="59">
        <v>17.2</v>
      </c>
      <c r="EN51" s="59">
        <v>0.55000000000000004</v>
      </c>
      <c r="EO51" s="59">
        <v>4.2</v>
      </c>
      <c r="EP51" s="59">
        <v>0.9</v>
      </c>
      <c r="EQ51" s="59">
        <v>3.8</v>
      </c>
      <c r="ER51" s="59">
        <v>0.35</v>
      </c>
      <c r="ES51" s="59">
        <v>2.79</v>
      </c>
      <c r="ET51" s="59">
        <v>0.46</v>
      </c>
      <c r="EU51" s="59">
        <v>3</v>
      </c>
      <c r="EV51" s="59">
        <v>1.35</v>
      </c>
      <c r="EW51" s="59">
        <v>1.2</v>
      </c>
      <c r="EX51" s="59">
        <v>0.4</v>
      </c>
      <c r="EY51" s="59">
        <v>0.49</v>
      </c>
      <c r="EZ51" s="59">
        <v>0.12</v>
      </c>
      <c r="FA51" s="54"/>
      <c r="FB51" s="54"/>
      <c r="FD51" s="51"/>
    </row>
    <row r="52" spans="1:160" x14ac:dyDescent="0.25">
      <c r="A52" s="51" t="s">
        <v>256</v>
      </c>
      <c r="B52" s="51" t="s">
        <v>928</v>
      </c>
      <c r="D52" s="51" t="s">
        <v>166</v>
      </c>
      <c r="E52" s="51" t="s">
        <v>16</v>
      </c>
      <c r="F52" s="51" t="s">
        <v>114</v>
      </c>
      <c r="G52" s="58">
        <v>43.746000000000002</v>
      </c>
      <c r="H52" s="58">
        <v>1.405</v>
      </c>
      <c r="I52" s="58">
        <v>11.178000000000001</v>
      </c>
      <c r="J52" s="63" t="s">
        <v>17</v>
      </c>
      <c r="K52" s="58">
        <v>9.8740000000000006</v>
      </c>
      <c r="L52" s="58">
        <v>0.13900000000000001</v>
      </c>
      <c r="M52" s="58">
        <v>15.375</v>
      </c>
      <c r="N52" s="58">
        <v>11.772</v>
      </c>
      <c r="O52" s="58">
        <v>2.1549999999999998</v>
      </c>
      <c r="P52" s="58">
        <v>0.84099999999999997</v>
      </c>
      <c r="Q52" s="63" t="s">
        <v>17</v>
      </c>
      <c r="R52" s="63" t="s">
        <v>17</v>
      </c>
      <c r="S52" s="58">
        <v>96.484999999999999</v>
      </c>
      <c r="T52" s="58"/>
      <c r="U52" s="61">
        <v>6.4056704488405094</v>
      </c>
      <c r="V52" s="61">
        <v>1.5943295511594906</v>
      </c>
      <c r="W52" s="61">
        <v>0.33474950499956413</v>
      </c>
      <c r="X52" s="61">
        <f t="shared" si="0"/>
        <v>1.9290790561590547</v>
      </c>
      <c r="Y52" s="61">
        <v>0.17352814231785618</v>
      </c>
      <c r="Z52" s="61">
        <v>0.34447106351597956</v>
      </c>
      <c r="AA52" s="61">
        <v>0.15471304388148538</v>
      </c>
      <c r="AB52" s="61">
        <v>0</v>
      </c>
      <c r="AC52" s="61">
        <v>3.3556611991588472</v>
      </c>
      <c r="AD52" s="61">
        <v>0.86467557861495159</v>
      </c>
      <c r="AE52" s="61">
        <v>1.7239727495051052E-2</v>
      </c>
      <c r="AF52" s="61">
        <v>1.84687608689123</v>
      </c>
      <c r="AG52" s="61">
        <v>0.61181985739240774</v>
      </c>
      <c r="AH52" s="61">
        <v>0.15709062837434012</v>
      </c>
      <c r="AI52" s="61">
        <v>0.79511692451447857</v>
      </c>
      <c r="AJ52" s="61">
        <v>0.73511554392412515</v>
      </c>
      <c r="AK52" s="61">
        <v>8.1613795442891268E-2</v>
      </c>
      <c r="AL52" s="61">
        <v>0.53020606194951647</v>
      </c>
      <c r="AM52" s="61">
        <v>0.28488774770023212</v>
      </c>
      <c r="AN52" s="61">
        <v>0.2648844560758748</v>
      </c>
      <c r="AO52" s="61">
        <v>0.68729669032385665</v>
      </c>
      <c r="AP52" s="61">
        <v>0.98864665627851445</v>
      </c>
      <c r="AQ52" s="51" t="s">
        <v>924</v>
      </c>
      <c r="AR52" s="54"/>
      <c r="AS52" s="54"/>
      <c r="AT52" s="54"/>
      <c r="AU52" s="54"/>
      <c r="AV52" s="61">
        <v>6.4540012460833749</v>
      </c>
      <c r="AW52" s="61">
        <v>0.15588035412861431</v>
      </c>
      <c r="AX52" s="61">
        <v>1.2182696561330484</v>
      </c>
      <c r="AY52" s="61">
        <v>0.61643603952555881</v>
      </c>
      <c r="AZ52" s="61">
        <v>1.9436339617654705</v>
      </c>
      <c r="BA52" s="54"/>
      <c r="BB52" s="54"/>
      <c r="BC52" s="54"/>
      <c r="BD52" s="59"/>
      <c r="BE52" s="56"/>
      <c r="BF52" s="54"/>
      <c r="BG52" s="54"/>
      <c r="BH52" s="59"/>
      <c r="BI52" s="59"/>
      <c r="BJ52" s="54"/>
      <c r="BK52" s="53" t="s">
        <v>921</v>
      </c>
      <c r="BL52" s="54"/>
      <c r="BM52" s="54"/>
      <c r="BN52" s="54"/>
      <c r="BO52" s="54"/>
      <c r="BP52" s="59"/>
      <c r="BQ52" s="59"/>
      <c r="BR52" s="59"/>
      <c r="BS52" s="60"/>
      <c r="BT52" s="59"/>
      <c r="BU52" s="59"/>
      <c r="BV52" s="57"/>
      <c r="BW52" s="53" t="s">
        <v>921</v>
      </c>
      <c r="BX52" s="104"/>
      <c r="BZ52" s="59"/>
      <c r="CB52" s="59"/>
      <c r="CC52" s="54" t="s">
        <v>922</v>
      </c>
      <c r="CD52" s="54" t="s">
        <v>923</v>
      </c>
      <c r="CE52" s="54"/>
      <c r="CF52" s="54"/>
      <c r="CG52" s="54"/>
      <c r="CH52" s="54"/>
      <c r="CI52" s="54"/>
      <c r="CJ52" s="54"/>
      <c r="CK52" s="59"/>
      <c r="CL52" s="54"/>
      <c r="CM52" s="54"/>
      <c r="CN52" s="54"/>
      <c r="CO52" s="54"/>
      <c r="CP52" s="54"/>
      <c r="CQ52" s="54"/>
      <c r="CR52" s="59"/>
      <c r="CS52" s="59"/>
      <c r="CT52" s="59">
        <v>70.516041547402281</v>
      </c>
      <c r="CU52" s="59">
        <v>0.27593936945110875</v>
      </c>
      <c r="CV52" s="59">
        <v>16.71496779298829</v>
      </c>
      <c r="CW52" s="59">
        <v>1.6919982434973369</v>
      </c>
      <c r="CX52" s="59">
        <v>0.65731788256479373</v>
      </c>
      <c r="CY52" s="59">
        <v>1.5761927907705839</v>
      </c>
      <c r="CZ52" s="59">
        <v>4.413691031021008</v>
      </c>
      <c r="DA52" s="59">
        <v>7.4438257964040648</v>
      </c>
      <c r="DB52" s="59">
        <v>103.28997445409946</v>
      </c>
      <c r="DC52" s="54"/>
      <c r="DD52" s="59">
        <v>96.484999999999999</v>
      </c>
      <c r="DE52" s="59">
        <v>1.9429614171898868</v>
      </c>
      <c r="DF52" s="59">
        <v>5.4305224964017826</v>
      </c>
      <c r="DG52" s="59">
        <v>4.9875465458105674</v>
      </c>
      <c r="DH52" s="59">
        <v>0</v>
      </c>
      <c r="DI52" s="59">
        <v>98.972030459402248</v>
      </c>
      <c r="DJ52" s="54"/>
      <c r="DK52" s="54"/>
      <c r="DL52" s="54"/>
      <c r="DM52" s="54"/>
      <c r="DN52" s="54"/>
      <c r="DO52" s="61" t="s">
        <v>921</v>
      </c>
      <c r="DP52" s="61" t="s">
        <v>921</v>
      </c>
      <c r="DQ52" s="61" t="s">
        <v>921</v>
      </c>
      <c r="DR52" s="61"/>
      <c r="DS52" s="61"/>
      <c r="DT52" s="61"/>
      <c r="DU52" s="61"/>
      <c r="DV52" s="54"/>
      <c r="DW52" s="54"/>
      <c r="DX52" s="54"/>
      <c r="DY52" s="54"/>
      <c r="DZ52" s="61"/>
      <c r="EA52" s="61"/>
      <c r="EB52" s="61"/>
      <c r="EC52" s="61"/>
      <c r="ED52" s="61"/>
      <c r="EE52" s="61"/>
      <c r="EF52" s="54"/>
      <c r="EG52" s="53"/>
      <c r="EK52" s="59">
        <v>67</v>
      </c>
      <c r="EL52" s="59">
        <v>2.85</v>
      </c>
      <c r="EM52" s="59">
        <v>17.100000000000001</v>
      </c>
      <c r="EN52" s="59">
        <v>0.75</v>
      </c>
      <c r="EO52" s="59">
        <v>4</v>
      </c>
      <c r="EP52" s="59">
        <v>0.9</v>
      </c>
      <c r="EQ52" s="59">
        <v>3.7</v>
      </c>
      <c r="ER52" s="59">
        <v>0.4</v>
      </c>
      <c r="ES52" s="59">
        <v>2.82</v>
      </c>
      <c r="ET52" s="59">
        <v>0.72499999999999998</v>
      </c>
      <c r="EU52" s="59">
        <v>3.2</v>
      </c>
      <c r="EV52" s="59">
        <v>1.25</v>
      </c>
      <c r="EW52" s="59">
        <v>1.5</v>
      </c>
      <c r="EX52" s="59">
        <v>0.5</v>
      </c>
      <c r="EY52" s="59">
        <v>0.51</v>
      </c>
      <c r="EZ52" s="59">
        <v>0.14000000000000001</v>
      </c>
      <c r="FA52" s="54"/>
      <c r="FB52" s="54"/>
      <c r="FD52" s="51"/>
    </row>
    <row r="53" spans="1:160" x14ac:dyDescent="0.25">
      <c r="A53" s="51" t="s">
        <v>257</v>
      </c>
      <c r="B53" s="51" t="s">
        <v>928</v>
      </c>
      <c r="C53" s="52" t="s">
        <v>640</v>
      </c>
      <c r="D53" s="51" t="s">
        <v>166</v>
      </c>
      <c r="E53" s="51" t="s">
        <v>16</v>
      </c>
      <c r="F53" s="51" t="s">
        <v>114</v>
      </c>
      <c r="G53" s="58">
        <v>44.15</v>
      </c>
      <c r="H53" s="58">
        <v>1.419</v>
      </c>
      <c r="I53" s="58">
        <v>10.46</v>
      </c>
      <c r="J53" s="63" t="s">
        <v>17</v>
      </c>
      <c r="K53" s="58">
        <v>10.573</v>
      </c>
      <c r="L53" s="58">
        <v>0.20200000000000001</v>
      </c>
      <c r="M53" s="58">
        <v>15.047000000000001</v>
      </c>
      <c r="N53" s="58">
        <v>11.725</v>
      </c>
      <c r="O53" s="58">
        <v>2.1440000000000001</v>
      </c>
      <c r="P53" s="58">
        <v>0.77500000000000002</v>
      </c>
      <c r="Q53" s="63" t="s">
        <v>17</v>
      </c>
      <c r="R53" s="63" t="s">
        <v>17</v>
      </c>
      <c r="S53" s="58">
        <v>96.495000000000005</v>
      </c>
      <c r="T53" s="58"/>
      <c r="U53" s="61">
        <v>6.4856967743050964</v>
      </c>
      <c r="V53" s="61">
        <v>1.5143032256949036</v>
      </c>
      <c r="W53" s="61">
        <v>0.29669195382210378</v>
      </c>
      <c r="X53" s="61">
        <f t="shared" si="0"/>
        <v>1.8109951795170074</v>
      </c>
      <c r="Y53" s="61">
        <v>0.16382813006781805</v>
      </c>
      <c r="Z53" s="61">
        <v>0.31295154735236697</v>
      </c>
      <c r="AA53" s="61">
        <v>0.15675907458949848</v>
      </c>
      <c r="AB53" s="61">
        <v>0</v>
      </c>
      <c r="AC53" s="61">
        <v>3.29467508665206</v>
      </c>
      <c r="AD53" s="61">
        <v>0.98597254631649855</v>
      </c>
      <c r="AE53" s="61">
        <v>2.513429193075406E-2</v>
      </c>
      <c r="AF53" s="61">
        <v>1.8454404907045068</v>
      </c>
      <c r="AG53" s="61">
        <v>0.61066181486194782</v>
      </c>
      <c r="AH53" s="61">
        <v>0.14522977774390325</v>
      </c>
      <c r="AI53" s="61">
        <v>0.76966743566492934</v>
      </c>
      <c r="AJ53" s="61">
        <v>0.71723172991812534</v>
      </c>
      <c r="AK53" s="61">
        <v>8.2375008632212587E-2</v>
      </c>
      <c r="AL53" s="61">
        <v>0.52828680622973523</v>
      </c>
      <c r="AM53" s="61">
        <v>0.24093135917467065</v>
      </c>
      <c r="AN53" s="61">
        <v>0.28276827008187466</v>
      </c>
      <c r="AO53" s="61">
        <v>0.67351658397363845</v>
      </c>
      <c r="AP53" s="61">
        <v>0.92316165035346764</v>
      </c>
      <c r="AQ53" s="51" t="s">
        <v>924</v>
      </c>
      <c r="AR53" s="54"/>
      <c r="AS53" s="54"/>
      <c r="AT53" s="54">
        <v>373.99258023486266</v>
      </c>
      <c r="AU53" s="54">
        <v>72</v>
      </c>
      <c r="AV53" s="61">
        <v>6.5301231250964094</v>
      </c>
      <c r="AW53" s="61">
        <v>0.15783285800549557</v>
      </c>
      <c r="AX53" s="61">
        <v>1.3078215891030094</v>
      </c>
      <c r="AY53" s="61">
        <v>0.61484478501087581</v>
      </c>
      <c r="AZ53" s="61">
        <v>1.8234003088232906</v>
      </c>
      <c r="BA53" s="54"/>
      <c r="BB53" s="54"/>
      <c r="BC53" s="54"/>
      <c r="BD53" s="59"/>
      <c r="BE53" s="56"/>
      <c r="BF53" s="54">
        <v>801.41513071406746</v>
      </c>
      <c r="BG53" s="54">
        <v>40</v>
      </c>
      <c r="BH53" s="59"/>
      <c r="BI53" s="59"/>
      <c r="BJ53" s="54"/>
      <c r="BK53" s="53" t="s">
        <v>921</v>
      </c>
      <c r="BL53" s="54">
        <v>920.92093761116939</v>
      </c>
      <c r="BM53" s="54">
        <v>22</v>
      </c>
      <c r="BN53" s="54">
        <v>255.97382997583634</v>
      </c>
      <c r="BO53" s="54">
        <v>28.157121297341998</v>
      </c>
      <c r="BP53" s="59">
        <v>9.6674320194228187</v>
      </c>
      <c r="BQ53" s="59">
        <v>1.3657177719191607</v>
      </c>
      <c r="BR53" s="59">
        <v>-10.132608297572553</v>
      </c>
      <c r="BS53" s="60">
        <v>0.4</v>
      </c>
      <c r="BT53" s="59">
        <v>5.0134698852184361</v>
      </c>
      <c r="BU53" s="59">
        <v>0.75202048278276534</v>
      </c>
      <c r="BV53" s="57"/>
      <c r="BW53" s="53" t="s">
        <v>921</v>
      </c>
      <c r="BX53" s="104">
        <v>801.41513071406746</v>
      </c>
      <c r="BY53" s="104">
        <v>378</v>
      </c>
      <c r="BZ53" s="59">
        <v>1.3657177719191607</v>
      </c>
      <c r="CA53" s="105">
        <v>-12.345636373048922</v>
      </c>
      <c r="CB53" s="59"/>
      <c r="CC53" s="54" t="s">
        <v>922</v>
      </c>
      <c r="CD53" s="54" t="s">
        <v>923</v>
      </c>
      <c r="CE53" s="54"/>
      <c r="CF53" s="54"/>
      <c r="CG53" s="54"/>
      <c r="CH53" s="54"/>
      <c r="CI53" s="54"/>
      <c r="CJ53" s="54"/>
      <c r="CK53" s="59"/>
      <c r="CL53" s="54"/>
      <c r="CM53" s="54"/>
      <c r="CN53" s="54"/>
      <c r="CO53" s="54"/>
      <c r="CP53" s="54"/>
      <c r="CQ53" s="54"/>
      <c r="CR53" s="59"/>
      <c r="CS53" s="59"/>
      <c r="CT53" s="59">
        <v>72.351947234115997</v>
      </c>
      <c r="CU53" s="59">
        <v>0.22507740325389552</v>
      </c>
      <c r="CV53" s="59">
        <v>16.104462080940387</v>
      </c>
      <c r="CW53" s="59">
        <v>1.514990675119803</v>
      </c>
      <c r="CX53" s="59">
        <v>0.46606659084434648</v>
      </c>
      <c r="CY53" s="59">
        <v>0.76281244156082018</v>
      </c>
      <c r="CZ53" s="59">
        <v>4.440694427342601</v>
      </c>
      <c r="DA53" s="59">
        <v>6.9386928410843156</v>
      </c>
      <c r="DB53" s="59">
        <v>102.80474369426219</v>
      </c>
      <c r="DC53" s="54"/>
      <c r="DD53" s="59">
        <v>96.495000000000005</v>
      </c>
      <c r="DE53" s="59">
        <v>1.9368079817341799</v>
      </c>
      <c r="DF53" s="59">
        <v>5.1493631763703132</v>
      </c>
      <c r="DG53" s="59">
        <v>5.9395372905235559</v>
      </c>
      <c r="DH53" s="59">
        <v>0</v>
      </c>
      <c r="DI53" s="59">
        <v>98.947708448628049</v>
      </c>
      <c r="DJ53" s="54"/>
      <c r="DK53" s="54"/>
      <c r="DL53" s="54"/>
      <c r="DM53" s="54"/>
      <c r="DN53" s="54"/>
      <c r="DO53" s="61" t="s">
        <v>921</v>
      </c>
      <c r="DP53" s="61" t="s">
        <v>921</v>
      </c>
      <c r="DQ53" s="61" t="s">
        <v>921</v>
      </c>
      <c r="DR53" s="61"/>
      <c r="DS53" s="61"/>
      <c r="DT53" s="61"/>
      <c r="DU53" s="61"/>
      <c r="DV53" s="54"/>
      <c r="DW53" s="54"/>
      <c r="DX53" s="54"/>
      <c r="DY53" s="54"/>
      <c r="DZ53" s="61"/>
      <c r="EA53" s="61"/>
      <c r="EB53" s="61"/>
      <c r="EC53" s="61"/>
      <c r="ED53" s="61"/>
      <c r="EE53" s="61"/>
      <c r="EF53" s="54"/>
      <c r="EG53" s="53">
        <v>250</v>
      </c>
      <c r="EH53" s="53">
        <v>114.99999999999999</v>
      </c>
      <c r="EI53" s="53">
        <v>900</v>
      </c>
      <c r="EJ53" s="53">
        <v>14</v>
      </c>
      <c r="EK53" s="59">
        <v>69.2</v>
      </c>
      <c r="EL53" s="59">
        <v>1.45</v>
      </c>
      <c r="EM53" s="59">
        <v>16.8</v>
      </c>
      <c r="EN53" s="59">
        <v>0.65</v>
      </c>
      <c r="EO53" s="59">
        <v>3.8</v>
      </c>
      <c r="EP53" s="59">
        <v>0.6</v>
      </c>
      <c r="EQ53" s="59">
        <v>3.9</v>
      </c>
      <c r="ER53" s="59">
        <v>0.35</v>
      </c>
      <c r="ES53" s="59">
        <v>2.9</v>
      </c>
      <c r="ET53" s="59">
        <v>0.44500000000000001</v>
      </c>
      <c r="EU53" s="59">
        <v>2.4</v>
      </c>
      <c r="EV53" s="59">
        <v>0.65</v>
      </c>
      <c r="EW53" s="59">
        <v>1</v>
      </c>
      <c r="EX53" s="59">
        <v>0.3</v>
      </c>
      <c r="EY53" s="59">
        <v>0.39</v>
      </c>
      <c r="EZ53" s="59">
        <v>8.5000000000000006E-2</v>
      </c>
      <c r="FA53" s="54"/>
      <c r="FB53" s="54"/>
      <c r="FD53" s="51"/>
    </row>
    <row r="54" spans="1:160" x14ac:dyDescent="0.25">
      <c r="A54" s="51" t="s">
        <v>258</v>
      </c>
      <c r="B54" s="51" t="s">
        <v>928</v>
      </c>
      <c r="D54" s="51" t="s">
        <v>166</v>
      </c>
      <c r="E54" s="51" t="s">
        <v>16</v>
      </c>
      <c r="F54" s="51" t="s">
        <v>114</v>
      </c>
      <c r="G54" s="58">
        <v>43</v>
      </c>
      <c r="H54" s="58">
        <v>1.552</v>
      </c>
      <c r="I54" s="58">
        <v>12.113</v>
      </c>
      <c r="J54" s="63" t="s">
        <v>17</v>
      </c>
      <c r="K54" s="58">
        <v>10.268000000000001</v>
      </c>
      <c r="L54" s="58">
        <v>0.13400000000000001</v>
      </c>
      <c r="M54" s="58">
        <v>14.68</v>
      </c>
      <c r="N54" s="58">
        <v>11.532999999999999</v>
      </c>
      <c r="O54" s="58">
        <v>2.2610000000000001</v>
      </c>
      <c r="P54" s="58">
        <v>0.90100000000000002</v>
      </c>
      <c r="Q54" s="63" t="s">
        <v>17</v>
      </c>
      <c r="R54" s="63" t="s">
        <v>17</v>
      </c>
      <c r="S54" s="58">
        <v>96.441999999999979</v>
      </c>
      <c r="T54" s="58"/>
      <c r="U54" s="61">
        <v>6.3206030369594188</v>
      </c>
      <c r="V54" s="61">
        <v>1.6793969630405812</v>
      </c>
      <c r="W54" s="61">
        <v>0.41906670581070626</v>
      </c>
      <c r="X54" s="61">
        <f t="shared" si="0"/>
        <v>2.0984636688512874</v>
      </c>
      <c r="Y54" s="61">
        <v>0.1997016731960416</v>
      </c>
      <c r="Z54" s="61">
        <v>0.29964528925023082</v>
      </c>
      <c r="AA54" s="61">
        <v>0.17155609020967166</v>
      </c>
      <c r="AB54" s="61">
        <v>0</v>
      </c>
      <c r="AC54" s="61">
        <v>3.2162726235171153</v>
      </c>
      <c r="AD54" s="61">
        <v>0.96257607852368143</v>
      </c>
      <c r="AE54" s="61">
        <v>1.6683386516019371E-2</v>
      </c>
      <c r="AF54" s="61">
        <v>1.8163252207656237</v>
      </c>
      <c r="AG54" s="61">
        <v>0.64437795315658652</v>
      </c>
      <c r="AH54" s="61">
        <v>0.16894404521761666</v>
      </c>
      <c r="AI54" s="61">
        <v>0.76965519760177148</v>
      </c>
      <c r="AJ54" s="61">
        <v>0.71815941469867906</v>
      </c>
      <c r="AK54" s="61">
        <v>9.7874605406951032E-2</v>
      </c>
      <c r="AL54" s="61">
        <v>0.54650334774963549</v>
      </c>
      <c r="AM54" s="61">
        <v>0.2373951961997707</v>
      </c>
      <c r="AN54" s="61">
        <v>0.281840585301321</v>
      </c>
      <c r="AO54" s="61">
        <v>0.71544739296725213</v>
      </c>
      <c r="AP54" s="61">
        <v>1.0618241754802804</v>
      </c>
      <c r="AQ54" s="51" t="s">
        <v>920</v>
      </c>
      <c r="AR54" s="54"/>
      <c r="AS54" s="54"/>
      <c r="AT54" s="54"/>
      <c r="AU54" s="54"/>
      <c r="AV54" s="61">
        <v>6.3620455801788935</v>
      </c>
      <c r="AW54" s="61">
        <v>0.17268093868401893</v>
      </c>
      <c r="AX54" s="61">
        <v>1.2704974235996993</v>
      </c>
      <c r="AY54" s="61">
        <v>0.6486029710887703</v>
      </c>
      <c r="AZ54" s="61">
        <v>2.1122227470250534</v>
      </c>
      <c r="BA54" s="54"/>
      <c r="BB54" s="54"/>
      <c r="BC54" s="54"/>
      <c r="BD54" s="59"/>
      <c r="BE54" s="56"/>
      <c r="BF54" s="54"/>
      <c r="BG54" s="54"/>
      <c r="BH54" s="59"/>
      <c r="BI54" s="59"/>
      <c r="BJ54" s="54"/>
      <c r="BK54" s="53" t="s">
        <v>921</v>
      </c>
      <c r="BL54" s="54"/>
      <c r="BM54" s="54"/>
      <c r="BN54" s="54"/>
      <c r="BO54" s="54"/>
      <c r="BP54" s="59"/>
      <c r="BQ54" s="59"/>
      <c r="BR54" s="59"/>
      <c r="BS54" s="60"/>
      <c r="BT54" s="59"/>
      <c r="BU54" s="59"/>
      <c r="BV54" s="57"/>
      <c r="BW54" s="53" t="s">
        <v>921</v>
      </c>
      <c r="BX54" s="104"/>
      <c r="BZ54" s="59"/>
      <c r="CB54" s="59"/>
      <c r="CC54" s="54" t="s">
        <v>922</v>
      </c>
      <c r="CD54" s="54" t="s">
        <v>923</v>
      </c>
      <c r="CE54" s="54"/>
      <c r="CF54" s="54"/>
      <c r="CG54" s="54"/>
      <c r="CH54" s="54"/>
      <c r="CI54" s="54"/>
      <c r="CJ54" s="54"/>
      <c r="CK54" s="59"/>
      <c r="CL54" s="54"/>
      <c r="CM54" s="54"/>
      <c r="CN54" s="54"/>
      <c r="CO54" s="54"/>
      <c r="CP54" s="54"/>
      <c r="CQ54" s="54"/>
      <c r="CR54" s="59"/>
      <c r="CS54" s="59"/>
      <c r="CT54" s="59">
        <v>68.114676585719366</v>
      </c>
      <c r="CU54" s="59">
        <v>0.31018826198010424</v>
      </c>
      <c r="CV54" s="59">
        <v>17.357268451805453</v>
      </c>
      <c r="CW54" s="59">
        <v>1.9845095777242074</v>
      </c>
      <c r="CX54" s="59">
        <v>0.7987664152939502</v>
      </c>
      <c r="CY54" s="59">
        <v>2.1989358770640628</v>
      </c>
      <c r="CZ54" s="59">
        <v>4.2477353307114933</v>
      </c>
      <c r="DA54" s="59">
        <v>7.9574118779762406</v>
      </c>
      <c r="DB54" s="59">
        <v>102.96949237827488</v>
      </c>
      <c r="DC54" s="54"/>
      <c r="DD54" s="59">
        <v>96.441999999999979</v>
      </c>
      <c r="DE54" s="59">
        <v>1.9376440281430194</v>
      </c>
      <c r="DF54" s="59">
        <v>5.4612898566710584</v>
      </c>
      <c r="DG54" s="59">
        <v>5.353861682344168</v>
      </c>
      <c r="DH54" s="59">
        <v>0</v>
      </c>
      <c r="DI54" s="59">
        <v>98.926795567158237</v>
      </c>
      <c r="DJ54" s="54"/>
      <c r="DK54" s="54"/>
      <c r="DL54" s="54"/>
      <c r="DM54" s="54"/>
      <c r="DN54" s="54"/>
      <c r="DO54" s="61" t="s">
        <v>921</v>
      </c>
      <c r="DP54" s="61" t="s">
        <v>921</v>
      </c>
      <c r="DQ54" s="61" t="s">
        <v>921</v>
      </c>
      <c r="DR54" s="61"/>
      <c r="DS54" s="61"/>
      <c r="DT54" s="61"/>
      <c r="DU54" s="61"/>
      <c r="DV54" s="54"/>
      <c r="DW54" s="54"/>
      <c r="DX54" s="54"/>
      <c r="DY54" s="54"/>
      <c r="DZ54" s="61"/>
      <c r="EA54" s="61"/>
      <c r="EB54" s="61"/>
      <c r="EC54" s="61"/>
      <c r="ED54" s="61"/>
      <c r="EE54" s="61"/>
      <c r="EF54" s="54"/>
      <c r="EG54" s="53"/>
      <c r="EK54" s="59">
        <v>62.6</v>
      </c>
      <c r="EL54" s="59">
        <v>1.7</v>
      </c>
      <c r="EM54" s="59">
        <v>18</v>
      </c>
      <c r="EN54" s="59">
        <v>0.75</v>
      </c>
      <c r="EO54" s="59">
        <v>5.8</v>
      </c>
      <c r="EP54" s="59">
        <v>0.9</v>
      </c>
      <c r="EQ54" s="59">
        <v>3.5</v>
      </c>
      <c r="ER54" s="59">
        <v>0.35</v>
      </c>
      <c r="ES54" s="59">
        <v>2.33</v>
      </c>
      <c r="ET54" s="59">
        <v>0.375</v>
      </c>
      <c r="EU54" s="59">
        <v>4.5</v>
      </c>
      <c r="EV54" s="59">
        <v>1.1000000000000001</v>
      </c>
      <c r="EW54" s="59">
        <v>2.1</v>
      </c>
      <c r="EX54" s="59">
        <v>0.5</v>
      </c>
      <c r="EY54" s="59">
        <v>0.6</v>
      </c>
      <c r="EZ54" s="59">
        <v>0.115</v>
      </c>
      <c r="FA54" s="54"/>
      <c r="FB54" s="54"/>
      <c r="FD54" s="51"/>
    </row>
    <row r="55" spans="1:160" x14ac:dyDescent="0.25">
      <c r="A55" s="51" t="s">
        <v>261</v>
      </c>
      <c r="B55" s="62" t="s">
        <v>928</v>
      </c>
      <c r="D55" s="51" t="s">
        <v>166</v>
      </c>
      <c r="E55" s="51" t="s">
        <v>16</v>
      </c>
      <c r="F55" s="51" t="s">
        <v>114</v>
      </c>
      <c r="G55" s="58">
        <v>43.314</v>
      </c>
      <c r="H55" s="58">
        <v>1.59</v>
      </c>
      <c r="I55" s="58">
        <v>10.895</v>
      </c>
      <c r="J55" s="63" t="s">
        <v>17</v>
      </c>
      <c r="K55" s="58">
        <v>12.302</v>
      </c>
      <c r="L55" s="58">
        <v>0.20300000000000001</v>
      </c>
      <c r="M55" s="58">
        <v>13.74</v>
      </c>
      <c r="N55" s="58">
        <v>11.532999999999999</v>
      </c>
      <c r="O55" s="58">
        <v>2.0990000000000002</v>
      </c>
      <c r="P55" s="58">
        <v>0.82599999999999996</v>
      </c>
      <c r="Q55" s="63" t="s">
        <v>17</v>
      </c>
      <c r="R55" s="63" t="s">
        <v>17</v>
      </c>
      <c r="S55" s="58">
        <v>96.501999999999995</v>
      </c>
      <c r="T55" s="58"/>
      <c r="U55" s="61">
        <v>6.4164906907768708</v>
      </c>
      <c r="V55" s="61">
        <v>1.5835093092231292</v>
      </c>
      <c r="W55" s="61">
        <v>0.31869073901836797</v>
      </c>
      <c r="X55" s="61">
        <f t="shared" si="0"/>
        <v>1.9022000482414971</v>
      </c>
      <c r="Y55" s="61">
        <v>0.16753797231420742</v>
      </c>
      <c r="Z55" s="61">
        <v>0.33215924941600439</v>
      </c>
      <c r="AA55" s="61">
        <v>0.17712944581322057</v>
      </c>
      <c r="AB55" s="61">
        <v>0</v>
      </c>
      <c r="AC55" s="61">
        <v>3.0338405211816277</v>
      </c>
      <c r="AD55" s="61">
        <v>1.1919096717910336</v>
      </c>
      <c r="AE55" s="61">
        <v>2.5471508589420083E-2</v>
      </c>
      <c r="AF55" s="61">
        <v>1.8305130519297084</v>
      </c>
      <c r="AG55" s="61">
        <v>0.60288123389798376</v>
      </c>
      <c r="AH55" s="61">
        <v>0.15609081978556089</v>
      </c>
      <c r="AI55" s="61">
        <v>0.71794128442018279</v>
      </c>
      <c r="AJ55" s="61">
        <v>0.66562106148201172</v>
      </c>
      <c r="AK55" s="61">
        <v>9.0285812260617604E-2</v>
      </c>
      <c r="AL55" s="61">
        <v>0.51259542163736616</v>
      </c>
      <c r="AM55" s="61">
        <v>0.21794240719306818</v>
      </c>
      <c r="AN55" s="61">
        <v>0.33437893851798828</v>
      </c>
      <c r="AO55" s="61">
        <v>0.6686862414229271</v>
      </c>
      <c r="AP55" s="61">
        <v>1.0051088800608134</v>
      </c>
      <c r="AQ55" s="51" t="s">
        <v>924</v>
      </c>
      <c r="AR55" s="54"/>
      <c r="AS55" s="54"/>
      <c r="AT55" s="54"/>
      <c r="AU55" s="54"/>
      <c r="AV55" s="61">
        <v>6.463160222261255</v>
      </c>
      <c r="AW55" s="61">
        <v>0.17841777437887626</v>
      </c>
      <c r="AX55" s="61">
        <v>1.5351540432668085</v>
      </c>
      <c r="AY55" s="61">
        <v>0.60726621411266557</v>
      </c>
      <c r="AZ55" s="61">
        <v>1.9160354591100284</v>
      </c>
      <c r="BA55" s="54"/>
      <c r="BB55" s="54"/>
      <c r="BC55" s="54"/>
      <c r="BD55" s="59"/>
      <c r="BE55" s="56"/>
      <c r="BF55" s="54"/>
      <c r="BG55" s="54"/>
      <c r="BH55" s="59"/>
      <c r="BI55" s="59"/>
      <c r="BJ55" s="54"/>
      <c r="BK55" s="53" t="s">
        <v>921</v>
      </c>
      <c r="BL55" s="54"/>
      <c r="BM55" s="54"/>
      <c r="BN55" s="54"/>
      <c r="BO55" s="54"/>
      <c r="BP55" s="59"/>
      <c r="BQ55" s="59"/>
      <c r="BR55" s="59"/>
      <c r="BS55" s="60"/>
      <c r="BT55" s="59"/>
      <c r="BU55" s="59"/>
      <c r="BV55" s="57"/>
      <c r="BW55" s="53" t="s">
        <v>921</v>
      </c>
      <c r="BX55" s="104"/>
      <c r="BZ55" s="59"/>
      <c r="CB55" s="59"/>
      <c r="CC55" s="54" t="s">
        <v>922</v>
      </c>
      <c r="CD55" s="54" t="s">
        <v>923</v>
      </c>
      <c r="CE55" s="54"/>
      <c r="CF55" s="54"/>
      <c r="CG55" s="54"/>
      <c r="CH55" s="54"/>
      <c r="CI55" s="54"/>
      <c r="CJ55" s="54"/>
      <c r="CK55" s="59"/>
      <c r="CL55" s="54"/>
      <c r="CM55" s="54"/>
      <c r="CN55" s="54"/>
      <c r="CO55" s="54"/>
      <c r="CP55" s="54"/>
      <c r="CQ55" s="54"/>
      <c r="CR55" s="59"/>
      <c r="CS55" s="59"/>
      <c r="CT55" s="59">
        <v>71.14448661891636</v>
      </c>
      <c r="CU55" s="59">
        <v>0.2552483867176929</v>
      </c>
      <c r="CV55" s="59">
        <v>16.312650257808404</v>
      </c>
      <c r="CW55" s="59">
        <v>1.7318071298566557</v>
      </c>
      <c r="CX55" s="59">
        <v>0.48831047471034272</v>
      </c>
      <c r="CY55" s="59">
        <v>1.4636231276414993</v>
      </c>
      <c r="CZ55" s="59">
        <v>4.3734754559282587</v>
      </c>
      <c r="DA55" s="59">
        <v>7.2017357910497708</v>
      </c>
      <c r="DB55" s="59">
        <v>102.97133724262899</v>
      </c>
      <c r="DC55" s="54"/>
      <c r="DD55" s="59">
        <v>96.501999999999995</v>
      </c>
      <c r="DE55" s="59">
        <v>1.9216517822221511</v>
      </c>
      <c r="DF55" s="59">
        <v>5.5007217672731024</v>
      </c>
      <c r="DG55" s="59">
        <v>7.3523803458992258</v>
      </c>
      <c r="DH55" s="59">
        <v>0</v>
      </c>
      <c r="DI55" s="59">
        <v>98.974753895394471</v>
      </c>
      <c r="DJ55" s="54"/>
      <c r="DK55" s="54"/>
      <c r="DL55" s="54"/>
      <c r="DM55" s="54"/>
      <c r="DN55" s="54"/>
      <c r="DO55" s="61" t="s">
        <v>921</v>
      </c>
      <c r="DP55" s="61" t="s">
        <v>921</v>
      </c>
      <c r="DQ55" s="61" t="s">
        <v>921</v>
      </c>
      <c r="DR55" s="61"/>
      <c r="DS55" s="61"/>
      <c r="DT55" s="61"/>
      <c r="DU55" s="61"/>
      <c r="DV55" s="54"/>
      <c r="DW55" s="54"/>
      <c r="DX55" s="54"/>
      <c r="DY55" s="54"/>
      <c r="DZ55" s="61"/>
      <c r="EA55" s="61"/>
      <c r="EB55" s="61"/>
      <c r="EC55" s="61"/>
      <c r="ED55" s="61"/>
      <c r="EE55" s="61"/>
      <c r="EF55" s="54"/>
      <c r="EG55" s="53"/>
      <c r="EK55" s="59">
        <v>68</v>
      </c>
      <c r="EL55" s="59">
        <v>2.75</v>
      </c>
      <c r="EM55" s="59">
        <v>17.2</v>
      </c>
      <c r="EN55" s="59">
        <v>0.6</v>
      </c>
      <c r="EO55" s="59">
        <v>3.9</v>
      </c>
      <c r="EP55" s="59">
        <v>0.9</v>
      </c>
      <c r="EQ55" s="59">
        <v>3.6</v>
      </c>
      <c r="ER55" s="59">
        <v>0.45</v>
      </c>
      <c r="ES55" s="59">
        <v>2.9</v>
      </c>
      <c r="ET55" s="59">
        <v>0.56999999999999995</v>
      </c>
      <c r="EU55" s="59">
        <v>3</v>
      </c>
      <c r="EV55" s="59">
        <v>1.3</v>
      </c>
      <c r="EW55" s="59">
        <v>1.1000000000000001</v>
      </c>
      <c r="EX55" s="59">
        <v>0.45</v>
      </c>
      <c r="EY55" s="59">
        <v>0.48</v>
      </c>
      <c r="EZ55" s="59">
        <v>0.115</v>
      </c>
      <c r="FA55" s="54"/>
      <c r="FB55" s="54"/>
      <c r="FD55" s="51"/>
    </row>
    <row r="56" spans="1:160" x14ac:dyDescent="0.25">
      <c r="A56" s="51" t="s">
        <v>262</v>
      </c>
      <c r="B56" s="62" t="s">
        <v>928</v>
      </c>
      <c r="D56" s="51" t="s">
        <v>166</v>
      </c>
      <c r="E56" s="51" t="s">
        <v>16</v>
      </c>
      <c r="F56" s="51" t="s">
        <v>114</v>
      </c>
      <c r="G56" s="58">
        <v>42.237000000000002</v>
      </c>
      <c r="H56" s="58">
        <v>1.5660000000000001</v>
      </c>
      <c r="I56" s="58">
        <v>12.487</v>
      </c>
      <c r="J56" s="63" t="s">
        <v>17</v>
      </c>
      <c r="K56" s="58">
        <v>11.146000000000001</v>
      </c>
      <c r="L56" s="58">
        <v>0.17299999999999999</v>
      </c>
      <c r="M56" s="58">
        <v>14.04</v>
      </c>
      <c r="N56" s="58">
        <v>11.637</v>
      </c>
      <c r="O56" s="58">
        <v>2.35</v>
      </c>
      <c r="P56" s="58">
        <v>0.752</v>
      </c>
      <c r="Q56" s="63" t="s">
        <v>17</v>
      </c>
      <c r="R56" s="63" t="s">
        <v>17</v>
      </c>
      <c r="S56" s="58">
        <v>96.387999999999991</v>
      </c>
      <c r="T56" s="58"/>
      <c r="U56" s="61">
        <v>6.2378121168732976</v>
      </c>
      <c r="V56" s="61">
        <v>1.7621878831267024</v>
      </c>
      <c r="W56" s="61">
        <v>0.41129895785021509</v>
      </c>
      <c r="X56" s="61">
        <f t="shared" si="0"/>
        <v>2.1734868409769175</v>
      </c>
      <c r="Y56" s="61">
        <v>0.1892346206546843</v>
      </c>
      <c r="Z56" s="61">
        <v>0.35752551583489778</v>
      </c>
      <c r="AA56" s="61">
        <v>0.17392233080211936</v>
      </c>
      <c r="AB56" s="61">
        <v>0</v>
      </c>
      <c r="AC56" s="61">
        <v>3.0906019366097146</v>
      </c>
      <c r="AD56" s="61">
        <v>1.0191065228022858</v>
      </c>
      <c r="AE56" s="61">
        <v>2.1640868316596024E-2</v>
      </c>
      <c r="AF56" s="61">
        <v>1.8413719442402703</v>
      </c>
      <c r="AG56" s="61">
        <v>0.67291024276374656</v>
      </c>
      <c r="AH56" s="61">
        <v>0.14167235216140139</v>
      </c>
      <c r="AI56" s="61">
        <v>0.75202461856671576</v>
      </c>
      <c r="AJ56" s="61">
        <v>0.69183793679374062</v>
      </c>
      <c r="AK56" s="61">
        <v>8.4531923543901266E-2</v>
      </c>
      <c r="AL56" s="61">
        <v>0.58837831921984529</v>
      </c>
      <c r="AM56" s="61">
        <v>0.25971029716033289</v>
      </c>
      <c r="AN56" s="61">
        <v>0.30816206320625927</v>
      </c>
      <c r="AO56" s="61">
        <v>0.73005067138124669</v>
      </c>
      <c r="AP56" s="61">
        <v>1.1166691352893516</v>
      </c>
      <c r="AQ56" s="51" t="s">
        <v>920</v>
      </c>
      <c r="AR56" s="54"/>
      <c r="AS56" s="54"/>
      <c r="AT56" s="54"/>
      <c r="AU56" s="54"/>
      <c r="AV56" s="61">
        <v>6.2866739943234347</v>
      </c>
      <c r="AW56" s="61">
        <v>0.17528469495388788</v>
      </c>
      <c r="AX56" s="61">
        <v>1.3874154390836111</v>
      </c>
      <c r="AY56" s="61">
        <v>0.67818126683449809</v>
      </c>
      <c r="AZ56" s="61">
        <v>2.1905121449895257</v>
      </c>
      <c r="BA56" s="54"/>
      <c r="BB56" s="54"/>
      <c r="BC56" s="54"/>
      <c r="BD56" s="59"/>
      <c r="BE56" s="56"/>
      <c r="BF56" s="54"/>
      <c r="BG56" s="54"/>
      <c r="BH56" s="59"/>
      <c r="BI56" s="59"/>
      <c r="BJ56" s="54"/>
      <c r="BK56" s="53" t="s">
        <v>921</v>
      </c>
      <c r="BL56" s="54"/>
      <c r="BM56" s="54"/>
      <c r="BN56" s="54"/>
      <c r="BO56" s="54"/>
      <c r="BP56" s="59"/>
      <c r="BQ56" s="59"/>
      <c r="BR56" s="59"/>
      <c r="BS56" s="60"/>
      <c r="BT56" s="59"/>
      <c r="BU56" s="59"/>
      <c r="BV56" s="57"/>
      <c r="BW56" s="53" t="s">
        <v>921</v>
      </c>
      <c r="BX56" s="104"/>
      <c r="BZ56" s="59"/>
      <c r="CB56" s="59"/>
      <c r="CC56" s="54" t="s">
        <v>922</v>
      </c>
      <c r="CD56" s="54" t="s">
        <v>923</v>
      </c>
      <c r="CE56" s="54"/>
      <c r="CF56" s="54"/>
      <c r="CG56" s="54"/>
      <c r="CH56" s="54"/>
      <c r="CI56" s="54"/>
      <c r="CJ56" s="54"/>
      <c r="CK56" s="59"/>
      <c r="CL56" s="54"/>
      <c r="CM56" s="54"/>
      <c r="CN56" s="54"/>
      <c r="CO56" s="54"/>
      <c r="CP56" s="54"/>
      <c r="CQ56" s="54"/>
      <c r="CR56" s="59"/>
      <c r="CS56" s="59"/>
      <c r="CT56" s="59">
        <v>66.528790357176135</v>
      </c>
      <c r="CU56" s="59">
        <v>0.20727687983555973</v>
      </c>
      <c r="CV56" s="59">
        <v>17.702963504359463</v>
      </c>
      <c r="CW56" s="59">
        <v>2.5766913326771337</v>
      </c>
      <c r="CX56" s="59">
        <v>0.99317096270878513</v>
      </c>
      <c r="CY56" s="59">
        <v>1.6171577837737079</v>
      </c>
      <c r="CZ56" s="59">
        <v>2.7881292688147719</v>
      </c>
      <c r="DA56" s="59">
        <v>9.4818878404103124</v>
      </c>
      <c r="DB56" s="59">
        <v>101.89606792975586</v>
      </c>
      <c r="DC56" s="54"/>
      <c r="DD56" s="59">
        <v>96.387999999999991</v>
      </c>
      <c r="DE56" s="59">
        <v>1.9267947887917065</v>
      </c>
      <c r="DF56" s="59">
        <v>5.5834563762223857</v>
      </c>
      <c r="DG56" s="59">
        <v>6.1219346887918098</v>
      </c>
      <c r="DH56" s="59">
        <v>0</v>
      </c>
      <c r="DI56" s="59">
        <v>98.874185853805898</v>
      </c>
      <c r="DJ56" s="54"/>
      <c r="DK56" s="54"/>
      <c r="DL56" s="54"/>
      <c r="DM56" s="54"/>
      <c r="DN56" s="54"/>
      <c r="DO56" s="61" t="s">
        <v>921</v>
      </c>
      <c r="DP56" s="61" t="s">
        <v>921</v>
      </c>
      <c r="DQ56" s="61" t="s">
        <v>921</v>
      </c>
      <c r="DR56" s="61"/>
      <c r="DS56" s="61"/>
      <c r="DT56" s="61"/>
      <c r="DU56" s="61"/>
      <c r="DV56" s="54"/>
      <c r="DW56" s="54"/>
      <c r="DX56" s="54"/>
      <c r="DY56" s="54"/>
      <c r="DZ56" s="61"/>
      <c r="EA56" s="61"/>
      <c r="EB56" s="61"/>
      <c r="EC56" s="61"/>
      <c r="ED56" s="61"/>
      <c r="EE56" s="61"/>
      <c r="EF56" s="54"/>
      <c r="EG56" s="53"/>
      <c r="EK56" s="59">
        <v>61.6</v>
      </c>
      <c r="EL56" s="59">
        <v>2.35</v>
      </c>
      <c r="EM56" s="59">
        <v>18.2</v>
      </c>
      <c r="EN56" s="59">
        <v>0.65</v>
      </c>
      <c r="EO56" s="59">
        <v>6.4</v>
      </c>
      <c r="EP56" s="59">
        <v>0.85</v>
      </c>
      <c r="EQ56" s="59">
        <v>3.7</v>
      </c>
      <c r="ER56" s="59">
        <v>0.25</v>
      </c>
      <c r="ES56" s="59">
        <v>2.13</v>
      </c>
      <c r="ET56" s="59">
        <v>0.26</v>
      </c>
      <c r="EU56" s="59">
        <v>5.5</v>
      </c>
      <c r="EV56" s="59">
        <v>1.25</v>
      </c>
      <c r="EW56" s="59">
        <v>2.5</v>
      </c>
      <c r="EX56" s="59">
        <v>0.5</v>
      </c>
      <c r="EY56" s="59">
        <v>0.61</v>
      </c>
      <c r="EZ56" s="59">
        <v>9.5000000000000001E-2</v>
      </c>
      <c r="FA56" s="54"/>
      <c r="FB56" s="54"/>
      <c r="FD56" s="51"/>
    </row>
    <row r="57" spans="1:160" x14ac:dyDescent="0.25">
      <c r="A57" s="51" t="s">
        <v>263</v>
      </c>
      <c r="B57" s="62" t="s">
        <v>928</v>
      </c>
      <c r="D57" s="51" t="s">
        <v>166</v>
      </c>
      <c r="E57" s="51" t="s">
        <v>16</v>
      </c>
      <c r="F57" s="51" t="s">
        <v>114</v>
      </c>
      <c r="G57" s="58">
        <v>42.398000000000003</v>
      </c>
      <c r="H57" s="58">
        <v>1.32</v>
      </c>
      <c r="I57" s="58">
        <v>12.134</v>
      </c>
      <c r="J57" s="63" t="s">
        <v>17</v>
      </c>
      <c r="K57" s="58">
        <v>12.209</v>
      </c>
      <c r="L57" s="58">
        <v>0.23200000000000001</v>
      </c>
      <c r="M57" s="58">
        <v>13.673999999999999</v>
      </c>
      <c r="N57" s="58">
        <v>11.68</v>
      </c>
      <c r="O57" s="58">
        <v>2.2810000000000001</v>
      </c>
      <c r="P57" s="58">
        <v>0.79600000000000004</v>
      </c>
      <c r="Q57" s="63" t="s">
        <v>17</v>
      </c>
      <c r="R57" s="63" t="s">
        <v>17</v>
      </c>
      <c r="S57" s="58">
        <v>96.724000000000032</v>
      </c>
      <c r="T57" s="58"/>
      <c r="U57" s="61">
        <v>6.2632461102823909</v>
      </c>
      <c r="V57" s="61">
        <v>1.7367538897176091</v>
      </c>
      <c r="W57" s="61">
        <v>0.37584853981591415</v>
      </c>
      <c r="X57" s="61">
        <f t="shared" si="0"/>
        <v>2.1126024295335233</v>
      </c>
      <c r="Y57" s="61">
        <v>0.17790784227153617</v>
      </c>
      <c r="Z57" s="61">
        <v>0.42562907718929366</v>
      </c>
      <c r="AA57" s="61">
        <v>0.14663998288267877</v>
      </c>
      <c r="AB57" s="61">
        <v>0</v>
      </c>
      <c r="AC57" s="61">
        <v>3.0108312915820603</v>
      </c>
      <c r="AD57" s="61">
        <v>1.0826920302832395</v>
      </c>
      <c r="AE57" s="61">
        <v>2.9028957863578616E-2</v>
      </c>
      <c r="AF57" s="61">
        <v>1.8486649664740495</v>
      </c>
      <c r="AG57" s="61">
        <v>0.6533252492993602</v>
      </c>
      <c r="AH57" s="61">
        <v>0.15000136546605813</v>
      </c>
      <c r="AI57" s="61">
        <v>0.73551096570035213</v>
      </c>
      <c r="AJ57" s="61">
        <v>0.66623805212055376</v>
      </c>
      <c r="AK57" s="61">
        <v>8.0665153909184717E-2</v>
      </c>
      <c r="AL57" s="61">
        <v>0.57266009539017548</v>
      </c>
      <c r="AM57" s="61">
        <v>0.28218731083231524</v>
      </c>
      <c r="AN57" s="61">
        <v>0.33376194787944607</v>
      </c>
      <c r="AO57" s="61">
        <v>0.72266146085623362</v>
      </c>
      <c r="AP57" s="61">
        <v>1.0947575827705653</v>
      </c>
      <c r="AQ57" s="51" t="s">
        <v>924</v>
      </c>
      <c r="AR57" s="54"/>
      <c r="AS57" s="54"/>
      <c r="AT57" s="54"/>
      <c r="AU57" s="54"/>
      <c r="AV57" s="61">
        <v>6.3217399437275965</v>
      </c>
      <c r="AW57" s="61">
        <v>0.14800948594612465</v>
      </c>
      <c r="AX57" s="61">
        <v>1.522407650151663</v>
      </c>
      <c r="AY57" s="61">
        <v>0.65942679754529709</v>
      </c>
      <c r="AZ57" s="61">
        <v>2.1323324884316079</v>
      </c>
      <c r="BA57" s="54"/>
      <c r="BB57" s="54"/>
      <c r="BC57" s="54"/>
      <c r="BD57" s="59"/>
      <c r="BE57" s="56"/>
      <c r="BF57" s="54"/>
      <c r="BG57" s="54"/>
      <c r="BH57" s="59"/>
      <c r="BI57" s="59"/>
      <c r="BJ57" s="54"/>
      <c r="BK57" s="53" t="s">
        <v>921</v>
      </c>
      <c r="BL57" s="54"/>
      <c r="BM57" s="54"/>
      <c r="BN57" s="54"/>
      <c r="BO57" s="54"/>
      <c r="BP57" s="59"/>
      <c r="BQ57" s="59"/>
      <c r="BR57" s="59"/>
      <c r="BS57" s="60"/>
      <c r="BT57" s="59"/>
      <c r="BU57" s="59"/>
      <c r="BV57" s="57"/>
      <c r="BW57" s="53" t="s">
        <v>921</v>
      </c>
      <c r="BX57" s="104"/>
      <c r="BZ57" s="59"/>
      <c r="CB57" s="59"/>
      <c r="CC57" s="54" t="s">
        <v>922</v>
      </c>
      <c r="CD57" s="54" t="s">
        <v>923</v>
      </c>
      <c r="CE57" s="54"/>
      <c r="CF57" s="54"/>
      <c r="CG57" s="54"/>
      <c r="CH57" s="54"/>
      <c r="CI57" s="54"/>
      <c r="CJ57" s="54"/>
      <c r="CK57" s="59"/>
      <c r="CL57" s="54"/>
      <c r="CM57" s="54"/>
      <c r="CN57" s="54"/>
      <c r="CO57" s="54"/>
      <c r="CP57" s="54"/>
      <c r="CQ57" s="54"/>
      <c r="CR57" s="59"/>
      <c r="CS57" s="59"/>
      <c r="CT57" s="59">
        <v>68.58934465400624</v>
      </c>
      <c r="CU57" s="59">
        <v>0.25018131085570827</v>
      </c>
      <c r="CV57" s="59">
        <v>17.296701062884271</v>
      </c>
      <c r="CW57" s="59">
        <v>2.1079223515716587</v>
      </c>
      <c r="CX57" s="59">
        <v>0.68801139203896045</v>
      </c>
      <c r="CY57" s="59">
        <v>1.9057539921900553</v>
      </c>
      <c r="CZ57" s="59">
        <v>3.5180142174115474</v>
      </c>
      <c r="DA57" s="59">
        <v>8.6134420719620284</v>
      </c>
      <c r="DB57" s="59">
        <v>102.96937105292047</v>
      </c>
      <c r="DC57" s="54"/>
      <c r="DD57" s="59">
        <v>96.724000000000032</v>
      </c>
      <c r="DE57" s="59">
        <v>1.9257783384794216</v>
      </c>
      <c r="DF57" s="59">
        <v>6.0853537869529699</v>
      </c>
      <c r="DG57" s="59">
        <v>6.7333209926993618</v>
      </c>
      <c r="DH57" s="59">
        <v>0</v>
      </c>
      <c r="DI57" s="59">
        <v>99.259453118131773</v>
      </c>
      <c r="DJ57" s="54"/>
      <c r="DK57" s="54"/>
      <c r="DL57" s="54"/>
      <c r="DM57" s="54"/>
      <c r="DN57" s="54"/>
      <c r="DO57" s="61" t="s">
        <v>921</v>
      </c>
      <c r="DP57" s="61" t="s">
        <v>921</v>
      </c>
      <c r="DQ57" s="61" t="s">
        <v>921</v>
      </c>
      <c r="DR57" s="61"/>
      <c r="DS57" s="61"/>
      <c r="DT57" s="61"/>
      <c r="DU57" s="61"/>
      <c r="DV57" s="54"/>
      <c r="DW57" s="54"/>
      <c r="DX57" s="54"/>
      <c r="DY57" s="54"/>
      <c r="DZ57" s="61"/>
      <c r="EA57" s="61"/>
      <c r="EB57" s="61"/>
      <c r="EC57" s="61"/>
      <c r="ED57" s="61"/>
      <c r="EE57" s="61"/>
      <c r="EF57" s="54"/>
      <c r="EG57" s="53"/>
      <c r="EK57" s="59">
        <v>64.599999999999994</v>
      </c>
      <c r="EL57" s="59">
        <v>2.9</v>
      </c>
      <c r="EM57" s="59">
        <v>17.600000000000001</v>
      </c>
      <c r="EN57" s="59">
        <v>0.75</v>
      </c>
      <c r="EO57" s="59">
        <v>5.2</v>
      </c>
      <c r="EP57" s="59">
        <v>1.1499999999999999</v>
      </c>
      <c r="EQ57" s="59">
        <v>3.6</v>
      </c>
      <c r="ER57" s="59">
        <v>0.3</v>
      </c>
      <c r="ES57" s="59">
        <v>2.4700000000000002</v>
      </c>
      <c r="ET57" s="59">
        <v>0.435</v>
      </c>
      <c r="EU57" s="59">
        <v>4</v>
      </c>
      <c r="EV57" s="59">
        <v>1.45</v>
      </c>
      <c r="EW57" s="59">
        <v>1.6</v>
      </c>
      <c r="EX57" s="59">
        <v>0.55000000000000004</v>
      </c>
      <c r="EY57" s="59">
        <v>0.53</v>
      </c>
      <c r="EZ57" s="59">
        <v>0.12</v>
      </c>
      <c r="FA57" s="54"/>
      <c r="FB57" s="54"/>
      <c r="FD57" s="51"/>
    </row>
    <row r="58" spans="1:160" x14ac:dyDescent="0.25">
      <c r="A58" s="51" t="s">
        <v>264</v>
      </c>
      <c r="B58" s="62" t="s">
        <v>928</v>
      </c>
      <c r="D58" s="51" t="s">
        <v>166</v>
      </c>
      <c r="E58" s="51" t="s">
        <v>16</v>
      </c>
      <c r="F58" s="51" t="s">
        <v>114</v>
      </c>
      <c r="G58" s="58">
        <v>42.183999999999997</v>
      </c>
      <c r="H58" s="58">
        <v>1.61</v>
      </c>
      <c r="I58" s="58">
        <v>11.981999999999999</v>
      </c>
      <c r="J58" s="63" t="s">
        <v>17</v>
      </c>
      <c r="K58" s="58">
        <v>11.539</v>
      </c>
      <c r="L58" s="58">
        <v>0.218</v>
      </c>
      <c r="M58" s="58">
        <v>13.718999999999999</v>
      </c>
      <c r="N58" s="58">
        <v>11.65</v>
      </c>
      <c r="O58" s="58">
        <v>2.3290000000000002</v>
      </c>
      <c r="P58" s="58">
        <v>0.86499999999999999</v>
      </c>
      <c r="Q58" s="63" t="s">
        <v>17</v>
      </c>
      <c r="R58" s="63" t="s">
        <v>17</v>
      </c>
      <c r="S58" s="58">
        <v>96.095999999999989</v>
      </c>
      <c r="T58" s="58"/>
      <c r="U58" s="61">
        <v>6.2778914857197616</v>
      </c>
      <c r="V58" s="61">
        <v>1.7221085142802384</v>
      </c>
      <c r="W58" s="61">
        <v>0.37951558071439173</v>
      </c>
      <c r="X58" s="61">
        <f t="shared" si="0"/>
        <v>2.1016240949946301</v>
      </c>
      <c r="Y58" s="61">
        <v>0.18058204681715997</v>
      </c>
      <c r="Z58" s="61">
        <v>0.29783137019451256</v>
      </c>
      <c r="AA58" s="61">
        <v>0.18018402559097266</v>
      </c>
      <c r="AB58" s="61">
        <v>0</v>
      </c>
      <c r="AC58" s="61">
        <v>3.0431631822091032</v>
      </c>
      <c r="AD58" s="61">
        <v>1.1382988717702955</v>
      </c>
      <c r="AE58" s="61">
        <v>2.7479694049970298E-2</v>
      </c>
      <c r="AF58" s="61">
        <v>1.857604408676979</v>
      </c>
      <c r="AG58" s="61">
        <v>0.67202524137328346</v>
      </c>
      <c r="AH58" s="61">
        <v>0.16421400440364847</v>
      </c>
      <c r="AI58" s="61">
        <v>0.72777491291903429</v>
      </c>
      <c r="AJ58" s="61">
        <v>0.6793846470931596</v>
      </c>
      <c r="AK58" s="61">
        <v>7.5922866793775468E-2</v>
      </c>
      <c r="AL58" s="61">
        <v>0.59610237457950799</v>
      </c>
      <c r="AM58" s="61">
        <v>0.20738465181754095</v>
      </c>
      <c r="AN58" s="61">
        <v>0.3206153529068404</v>
      </c>
      <c r="AO58" s="61">
        <v>0.7603163789831564</v>
      </c>
      <c r="AP58" s="61">
        <v>1.0377150020908497</v>
      </c>
      <c r="AQ58" s="51" t="s">
        <v>920</v>
      </c>
      <c r="AR58" s="54"/>
      <c r="AS58" s="54"/>
      <c r="AT58" s="54"/>
      <c r="AU58" s="54"/>
      <c r="AV58" s="61">
        <v>6.3188031772035878</v>
      </c>
      <c r="AW58" s="61">
        <v>0.18135824678961232</v>
      </c>
      <c r="AX58" s="61">
        <v>1.4454891991120453</v>
      </c>
      <c r="AY58" s="61">
        <v>0.67640468778565721</v>
      </c>
      <c r="AZ58" s="61">
        <v>2.1153199348773319</v>
      </c>
      <c r="BA58" s="54"/>
      <c r="BB58" s="54"/>
      <c r="BC58" s="54"/>
      <c r="BD58" s="59"/>
      <c r="BE58" s="56"/>
      <c r="BF58" s="54"/>
      <c r="BG58" s="54"/>
      <c r="BH58" s="59"/>
      <c r="BI58" s="59"/>
      <c r="BJ58" s="54"/>
      <c r="BK58" s="53" t="s">
        <v>921</v>
      </c>
      <c r="BL58" s="54"/>
      <c r="BM58" s="54"/>
      <c r="BN58" s="54"/>
      <c r="BO58" s="54"/>
      <c r="BP58" s="59"/>
      <c r="BQ58" s="59"/>
      <c r="BR58" s="59"/>
      <c r="BS58" s="60"/>
      <c r="BT58" s="59"/>
      <c r="BU58" s="59"/>
      <c r="BV58" s="57"/>
      <c r="BW58" s="53" t="s">
        <v>921</v>
      </c>
      <c r="BX58" s="104"/>
      <c r="BZ58" s="59"/>
      <c r="CB58" s="59"/>
      <c r="CC58" s="54" t="s">
        <v>922</v>
      </c>
      <c r="CD58" s="54" t="s">
        <v>923</v>
      </c>
      <c r="CE58" s="54"/>
      <c r="CF58" s="54"/>
      <c r="CG58" s="54"/>
      <c r="CH58" s="54"/>
      <c r="CI58" s="54"/>
      <c r="CJ58" s="54"/>
      <c r="CK58" s="59"/>
      <c r="CL58" s="54"/>
      <c r="CM58" s="54"/>
      <c r="CN58" s="54"/>
      <c r="CO58" s="54"/>
      <c r="CP58" s="54"/>
      <c r="CQ58" s="54"/>
      <c r="CR58" s="59"/>
      <c r="CS58" s="59"/>
      <c r="CT58" s="59">
        <v>68.100810955921972</v>
      </c>
      <c r="CU58" s="59">
        <v>0.26741120636421351</v>
      </c>
      <c r="CV58" s="59">
        <v>17.311569854899041</v>
      </c>
      <c r="CW58" s="59">
        <v>2.1135189289631287</v>
      </c>
      <c r="CX58" s="59">
        <v>0.76466093542736469</v>
      </c>
      <c r="CY58" s="59">
        <v>1.7204118350439828</v>
      </c>
      <c r="CZ58" s="59">
        <v>3.8798710645807524</v>
      </c>
      <c r="DA58" s="59">
        <v>8.0376462130654733</v>
      </c>
      <c r="DB58" s="59">
        <v>102.19590099426594</v>
      </c>
      <c r="DC58" s="54"/>
      <c r="DD58" s="59">
        <v>96.095999999999989</v>
      </c>
      <c r="DE58" s="59">
        <v>1.9109753528459235</v>
      </c>
      <c r="DF58" s="59">
        <v>4.7668108777660851</v>
      </c>
      <c r="DG58" s="59">
        <v>7.2497627314753865</v>
      </c>
      <c r="DH58" s="59">
        <v>0</v>
      </c>
      <c r="DI58" s="59">
        <v>98.484548962087388</v>
      </c>
      <c r="DJ58" s="54"/>
      <c r="DK58" s="54"/>
      <c r="DL58" s="54"/>
      <c r="DM58" s="54"/>
      <c r="DN58" s="54"/>
      <c r="DO58" s="61" t="s">
        <v>926</v>
      </c>
      <c r="DP58" s="61" t="s">
        <v>921</v>
      </c>
      <c r="DQ58" s="61" t="s">
        <v>921</v>
      </c>
      <c r="DR58" s="61"/>
      <c r="DS58" s="61"/>
      <c r="DT58" s="61"/>
      <c r="DU58" s="61"/>
      <c r="DV58" s="54"/>
      <c r="DW58" s="54"/>
      <c r="DX58" s="54"/>
      <c r="DY58" s="54"/>
      <c r="DZ58" s="61"/>
      <c r="EA58" s="61"/>
      <c r="EB58" s="61"/>
      <c r="EC58" s="61"/>
      <c r="ED58" s="61"/>
      <c r="EE58" s="61"/>
      <c r="EF58" s="54"/>
      <c r="EG58" s="53"/>
      <c r="EK58" s="59">
        <v>63.6</v>
      </c>
      <c r="EL58" s="59">
        <v>2.4</v>
      </c>
      <c r="EM58" s="59">
        <v>17.7</v>
      </c>
      <c r="EN58" s="59">
        <v>0.9</v>
      </c>
      <c r="EO58" s="59">
        <v>5.4</v>
      </c>
      <c r="EP58" s="59">
        <v>1.3</v>
      </c>
      <c r="EQ58" s="59">
        <v>3.6</v>
      </c>
      <c r="ER58" s="59">
        <v>0.3</v>
      </c>
      <c r="ES58" s="59">
        <v>2.48</v>
      </c>
      <c r="ET58" s="59">
        <v>0.52</v>
      </c>
      <c r="EU58" s="59">
        <v>4</v>
      </c>
      <c r="EV58" s="59">
        <v>1.55</v>
      </c>
      <c r="EW58" s="59">
        <v>1.7</v>
      </c>
      <c r="EX58" s="59">
        <v>0.65</v>
      </c>
      <c r="EY58" s="59">
        <v>0.56999999999999995</v>
      </c>
      <c r="EZ58" s="59">
        <v>9.5000000000000001E-2</v>
      </c>
      <c r="FA58" s="54"/>
      <c r="FB58" s="54"/>
      <c r="FD58" s="51"/>
    </row>
    <row r="59" spans="1:160" x14ac:dyDescent="0.25">
      <c r="A59" s="51" t="s">
        <v>265</v>
      </c>
      <c r="B59" s="62" t="s">
        <v>928</v>
      </c>
      <c r="D59" s="51" t="s">
        <v>166</v>
      </c>
      <c r="E59" s="51" t="s">
        <v>16</v>
      </c>
      <c r="F59" s="51" t="s">
        <v>114</v>
      </c>
      <c r="G59" s="58">
        <v>45.247999999999998</v>
      </c>
      <c r="H59" s="58">
        <v>1.5049999999999999</v>
      </c>
      <c r="I59" s="58">
        <v>10.244999999999999</v>
      </c>
      <c r="J59" s="63" t="s">
        <v>17</v>
      </c>
      <c r="K59" s="58">
        <v>9.1630000000000003</v>
      </c>
      <c r="L59" s="58">
        <v>0.153</v>
      </c>
      <c r="M59" s="58">
        <v>16.023</v>
      </c>
      <c r="N59" s="58">
        <v>11.375</v>
      </c>
      <c r="O59" s="58">
        <v>2.17</v>
      </c>
      <c r="P59" s="58">
        <v>0.61399999999999999</v>
      </c>
      <c r="Q59" s="63" t="s">
        <v>17</v>
      </c>
      <c r="R59" s="63" t="s">
        <v>17</v>
      </c>
      <c r="S59" s="58">
        <v>96.496000000000009</v>
      </c>
      <c r="T59" s="58"/>
      <c r="U59" s="61">
        <v>6.5727284837174569</v>
      </c>
      <c r="V59" s="61">
        <v>1.4272715162825431</v>
      </c>
      <c r="W59" s="61">
        <v>0.32668145542940463</v>
      </c>
      <c r="X59" s="61">
        <f t="shared" si="0"/>
        <v>1.7539529717119478</v>
      </c>
      <c r="Y59" s="61">
        <v>0.18625439832092353</v>
      </c>
      <c r="Z59" s="61">
        <v>0.32172657149617634</v>
      </c>
      <c r="AA59" s="61">
        <v>0.16440202685928629</v>
      </c>
      <c r="AB59" s="61">
        <v>0</v>
      </c>
      <c r="AC59" s="61">
        <v>3.4691803328571997</v>
      </c>
      <c r="AD59" s="61">
        <v>0.79139756261815064</v>
      </c>
      <c r="AE59" s="61">
        <v>1.8824657723201178E-2</v>
      </c>
      <c r="AF59" s="61">
        <v>1.7703493309768359</v>
      </c>
      <c r="AG59" s="61">
        <v>0.61116164188000222</v>
      </c>
      <c r="AH59" s="61">
        <v>0.11377391783787663</v>
      </c>
      <c r="AI59" s="61">
        <v>0.81425112225771079</v>
      </c>
      <c r="AJ59" s="61">
        <v>0.75708202234540789</v>
      </c>
      <c r="AK59" s="61">
        <v>0.13743806203974596</v>
      </c>
      <c r="AL59" s="61">
        <v>0.47372357984025626</v>
      </c>
      <c r="AM59" s="61">
        <v>0.28903027221861705</v>
      </c>
      <c r="AN59" s="61">
        <v>0.24291797765459211</v>
      </c>
      <c r="AO59" s="61">
        <v>0.58749749767813286</v>
      </c>
      <c r="AP59" s="61">
        <v>0.97721208064415355</v>
      </c>
      <c r="AQ59" s="51" t="s">
        <v>920</v>
      </c>
      <c r="AR59" s="54"/>
      <c r="AS59" s="54"/>
      <c r="AT59" s="54"/>
      <c r="AU59" s="54"/>
      <c r="AV59" s="61">
        <v>6.619022295670562</v>
      </c>
      <c r="AW59" s="61">
        <v>0.16555996249210411</v>
      </c>
      <c r="AX59" s="61">
        <v>1.1209642205370065</v>
      </c>
      <c r="AY59" s="61">
        <v>0.6154662472189012</v>
      </c>
      <c r="AZ59" s="61">
        <v>1.7663066189450827</v>
      </c>
      <c r="BA59" s="54"/>
      <c r="BB59" s="54"/>
      <c r="BC59" s="54"/>
      <c r="BD59" s="59"/>
      <c r="BE59" s="56"/>
      <c r="BF59" s="54"/>
      <c r="BG59" s="54"/>
      <c r="BH59" s="59"/>
      <c r="BI59" s="59"/>
      <c r="BJ59" s="54"/>
      <c r="BK59" s="53" t="s">
        <v>921</v>
      </c>
      <c r="BL59" s="54"/>
      <c r="BM59" s="54"/>
      <c r="BN59" s="54"/>
      <c r="BO59" s="54"/>
      <c r="BP59" s="59"/>
      <c r="BQ59" s="59"/>
      <c r="BR59" s="59"/>
      <c r="BS59" s="60"/>
      <c r="BT59" s="59"/>
      <c r="BU59" s="59"/>
      <c r="BV59" s="57"/>
      <c r="BW59" s="53" t="s">
        <v>921</v>
      </c>
      <c r="BX59" s="104"/>
      <c r="BZ59" s="59"/>
      <c r="CB59" s="59"/>
      <c r="CC59" s="54" t="s">
        <v>922</v>
      </c>
      <c r="CD59" s="54" t="s">
        <v>923</v>
      </c>
      <c r="CE59" s="54"/>
      <c r="CF59" s="54"/>
      <c r="CG59" s="54"/>
      <c r="CH59" s="54"/>
      <c r="CI59" s="54"/>
      <c r="CJ59" s="54"/>
      <c r="CK59" s="59"/>
      <c r="CL59" s="54"/>
      <c r="CM59" s="54"/>
      <c r="CN59" s="54"/>
      <c r="CO59" s="54"/>
      <c r="CP59" s="54"/>
      <c r="CQ59" s="54"/>
      <c r="CR59" s="59"/>
      <c r="CS59" s="59"/>
      <c r="CT59" s="59">
        <v>72.187817763081995</v>
      </c>
      <c r="CU59" s="59">
        <v>0.24241769369724436</v>
      </c>
      <c r="CV59" s="59">
        <v>15.972675836056416</v>
      </c>
      <c r="CW59" s="59">
        <v>1.6081531701882135</v>
      </c>
      <c r="CX59" s="59">
        <v>0.58612954197138067</v>
      </c>
      <c r="CY59" s="59">
        <v>1.0801820655624432</v>
      </c>
      <c r="CZ59" s="59">
        <v>3.7912323902101925</v>
      </c>
      <c r="DA59" s="59">
        <v>6.3255744036400152</v>
      </c>
      <c r="DB59" s="59">
        <v>101.7941828644079</v>
      </c>
      <c r="DC59" s="54"/>
      <c r="DD59" s="59">
        <v>96.496000000000009</v>
      </c>
      <c r="DE59" s="59">
        <v>1.9616977924665708</v>
      </c>
      <c r="DF59" s="59">
        <v>5.9366150693191022</v>
      </c>
      <c r="DG59" s="59">
        <v>3.8211579892379635</v>
      </c>
      <c r="DH59" s="59">
        <v>0</v>
      </c>
      <c r="DI59" s="59">
        <v>99.052470851023642</v>
      </c>
      <c r="DJ59" s="54"/>
      <c r="DK59" s="54"/>
      <c r="DL59" s="54"/>
      <c r="DM59" s="54"/>
      <c r="DN59" s="54"/>
      <c r="DO59" s="61" t="s">
        <v>921</v>
      </c>
      <c r="DP59" s="61" t="s">
        <v>921</v>
      </c>
      <c r="DQ59" s="61" t="s">
        <v>921</v>
      </c>
      <c r="DR59" s="61"/>
      <c r="DS59" s="61"/>
      <c r="DT59" s="61"/>
      <c r="DU59" s="61"/>
      <c r="DV59" s="54"/>
      <c r="DW59" s="54"/>
      <c r="DX59" s="54"/>
      <c r="DY59" s="54"/>
      <c r="DZ59" s="61"/>
      <c r="EA59" s="61"/>
      <c r="EB59" s="61"/>
      <c r="EC59" s="61"/>
      <c r="ED59" s="61"/>
      <c r="EE59" s="61"/>
      <c r="EF59" s="54"/>
      <c r="EG59" s="53"/>
      <c r="EK59" s="59">
        <v>67.8</v>
      </c>
      <c r="EL59" s="59">
        <v>1.9</v>
      </c>
      <c r="EM59" s="59">
        <v>17</v>
      </c>
      <c r="EN59" s="59">
        <v>0.65</v>
      </c>
      <c r="EO59" s="59">
        <v>4.0999999999999996</v>
      </c>
      <c r="EP59" s="59">
        <v>0.75</v>
      </c>
      <c r="EQ59" s="59">
        <v>4</v>
      </c>
      <c r="ER59" s="59">
        <v>0.3</v>
      </c>
      <c r="ES59" s="59">
        <v>2.79</v>
      </c>
      <c r="ET59" s="59">
        <v>0.46</v>
      </c>
      <c r="EU59" s="59">
        <v>2.4</v>
      </c>
      <c r="EV59" s="59">
        <v>0.65</v>
      </c>
      <c r="EW59" s="59">
        <v>1.3</v>
      </c>
      <c r="EX59" s="59">
        <v>0.5</v>
      </c>
      <c r="EY59" s="59">
        <v>0.42</v>
      </c>
      <c r="EZ59" s="59">
        <v>0.08</v>
      </c>
      <c r="FA59" s="54"/>
      <c r="FB59" s="54"/>
      <c r="FD59" s="51"/>
    </row>
    <row r="60" spans="1:160" x14ac:dyDescent="0.25">
      <c r="A60" s="51" t="s">
        <v>266</v>
      </c>
      <c r="B60" s="62" t="s">
        <v>928</v>
      </c>
      <c r="D60" s="51" t="s">
        <v>166</v>
      </c>
      <c r="E60" s="51" t="s">
        <v>16</v>
      </c>
      <c r="F60" s="51" t="s">
        <v>114</v>
      </c>
      <c r="G60" s="58">
        <v>45.192</v>
      </c>
      <c r="H60" s="58">
        <v>1.57</v>
      </c>
      <c r="I60" s="58">
        <v>10.707000000000001</v>
      </c>
      <c r="J60" s="63" t="s">
        <v>17</v>
      </c>
      <c r="K60" s="58">
        <v>9.5239999999999991</v>
      </c>
      <c r="L60" s="58">
        <v>0.15</v>
      </c>
      <c r="M60" s="58">
        <v>15.951000000000001</v>
      </c>
      <c r="N60" s="58">
        <v>11.808</v>
      </c>
      <c r="O60" s="58">
        <v>2.13</v>
      </c>
      <c r="P60" s="58">
        <v>0.71599999999999997</v>
      </c>
      <c r="Q60" s="63" t="s">
        <v>17</v>
      </c>
      <c r="R60" s="63" t="s">
        <v>17</v>
      </c>
      <c r="S60" s="58">
        <v>97.747999999999976</v>
      </c>
      <c r="T60" s="58"/>
      <c r="U60" s="61">
        <v>6.5074716164833735</v>
      </c>
      <c r="V60" s="61">
        <v>1.4925283835166265</v>
      </c>
      <c r="W60" s="61">
        <v>0.32456899120298544</v>
      </c>
      <c r="X60" s="61">
        <f t="shared" si="0"/>
        <v>1.817097374719612</v>
      </c>
      <c r="Y60" s="61">
        <v>0.17861948166265343</v>
      </c>
      <c r="Z60" s="61">
        <v>0.29159744056209735</v>
      </c>
      <c r="AA60" s="61">
        <v>0.1700101053277901</v>
      </c>
      <c r="AB60" s="61">
        <v>0</v>
      </c>
      <c r="AC60" s="61">
        <v>3.4235397476860783</v>
      </c>
      <c r="AD60" s="61">
        <v>0.85531355285109645</v>
      </c>
      <c r="AE60" s="61">
        <v>1.8294954474300247E-2</v>
      </c>
      <c r="AF60" s="61">
        <v>1.8217481063903291</v>
      </c>
      <c r="AG60" s="61">
        <v>0.59467594992039918</v>
      </c>
      <c r="AH60" s="61">
        <v>0.13151999418620586</v>
      </c>
      <c r="AI60" s="61">
        <v>0.80010682938260147</v>
      </c>
      <c r="AJ60" s="61">
        <v>0.74905954393081553</v>
      </c>
      <c r="AK60" s="61">
        <v>9.4927101505323241E-2</v>
      </c>
      <c r="AL60" s="61">
        <v>0.49974884841507594</v>
      </c>
      <c r="AM60" s="61">
        <v>0.25424591989855005</v>
      </c>
      <c r="AN60" s="61">
        <v>0.25094045606918453</v>
      </c>
      <c r="AO60" s="61">
        <v>0.6312688426012818</v>
      </c>
      <c r="AP60" s="61">
        <v>0.95618664242066298</v>
      </c>
      <c r="AQ60" s="51" t="s">
        <v>920</v>
      </c>
      <c r="AR60" s="54"/>
      <c r="AS60" s="54"/>
      <c r="AT60" s="54"/>
      <c r="AU60" s="54"/>
      <c r="AV60" s="61">
        <v>6.5489861293878553</v>
      </c>
      <c r="AW60" s="61">
        <v>0.1710946873478861</v>
      </c>
      <c r="AX60" s="61">
        <v>1.1542277293196155</v>
      </c>
      <c r="AY60" s="61">
        <v>0.59846969407356954</v>
      </c>
      <c r="AZ60" s="61">
        <v>1.8286895747102228</v>
      </c>
      <c r="BA60" s="54"/>
      <c r="BB60" s="54"/>
      <c r="BC60" s="54"/>
      <c r="BD60" s="59"/>
      <c r="BE60" s="56"/>
      <c r="BF60" s="54"/>
      <c r="BG60" s="54"/>
      <c r="BH60" s="59"/>
      <c r="BI60" s="59"/>
      <c r="BJ60" s="54"/>
      <c r="BK60" s="53" t="s">
        <v>921</v>
      </c>
      <c r="BL60" s="54"/>
      <c r="BM60" s="54"/>
      <c r="BN60" s="54"/>
      <c r="BO60" s="54"/>
      <c r="BP60" s="59"/>
      <c r="BQ60" s="59"/>
      <c r="BR60" s="59"/>
      <c r="BS60" s="60"/>
      <c r="BT60" s="59"/>
      <c r="BU60" s="59"/>
      <c r="BV60" s="57"/>
      <c r="BW60" s="53" t="s">
        <v>921</v>
      </c>
      <c r="BX60" s="104"/>
      <c r="BZ60" s="59"/>
      <c r="CB60" s="59"/>
      <c r="CC60" s="54" t="s">
        <v>922</v>
      </c>
      <c r="CD60" s="54" t="s">
        <v>923</v>
      </c>
      <c r="CE60" s="54"/>
      <c r="CF60" s="54"/>
      <c r="CG60" s="54"/>
      <c r="CH60" s="54"/>
      <c r="CI60" s="54"/>
      <c r="CJ60" s="54"/>
      <c r="CK60" s="59"/>
      <c r="CL60" s="54"/>
      <c r="CM60" s="54"/>
      <c r="CN60" s="54"/>
      <c r="CO60" s="54"/>
      <c r="CP60" s="54"/>
      <c r="CQ60" s="54"/>
      <c r="CR60" s="59"/>
      <c r="CS60" s="59"/>
      <c r="CT60" s="59">
        <v>71.212695083155481</v>
      </c>
      <c r="CU60" s="59">
        <v>0.28185764435144778</v>
      </c>
      <c r="CV60" s="59">
        <v>16.213436836454733</v>
      </c>
      <c r="CW60" s="59">
        <v>1.713117591726472</v>
      </c>
      <c r="CX60" s="59">
        <v>0.72513691588785301</v>
      </c>
      <c r="CY60" s="59">
        <v>1.661294709999261</v>
      </c>
      <c r="CZ60" s="59">
        <v>3.8923690607361179</v>
      </c>
      <c r="DA60" s="59">
        <v>6.6813085260397562</v>
      </c>
      <c r="DB60" s="59">
        <v>102.38121636835113</v>
      </c>
      <c r="DC60" s="54"/>
      <c r="DD60" s="59">
        <v>97.747999999999976</v>
      </c>
      <c r="DE60" s="59">
        <v>1.9775728097314604</v>
      </c>
      <c r="DF60" s="59">
        <v>5.4203120139051926</v>
      </c>
      <c r="DG60" s="59">
        <v>4.6467340682814608</v>
      </c>
      <c r="DH60" s="59">
        <v>0</v>
      </c>
      <c r="DI60" s="59">
        <v>100.26861889191808</v>
      </c>
      <c r="DJ60" s="54"/>
      <c r="DK60" s="54"/>
      <c r="DL60" s="54"/>
      <c r="DM60" s="54"/>
      <c r="DN60" s="54"/>
      <c r="DO60" s="61" t="s">
        <v>921</v>
      </c>
      <c r="DP60" s="61" t="s">
        <v>921</v>
      </c>
      <c r="DQ60" s="61" t="s">
        <v>921</v>
      </c>
      <c r="DR60" s="61"/>
      <c r="DS60" s="61"/>
      <c r="DT60" s="61"/>
      <c r="DU60" s="61"/>
      <c r="DV60" s="54"/>
      <c r="DW60" s="54"/>
      <c r="DX60" s="54"/>
      <c r="DY60" s="54"/>
      <c r="DZ60" s="61"/>
      <c r="EA60" s="61"/>
      <c r="EB60" s="61"/>
      <c r="EC60" s="61"/>
      <c r="ED60" s="61"/>
      <c r="EE60" s="61"/>
      <c r="EF60" s="54"/>
      <c r="EG60" s="53"/>
      <c r="EK60" s="59">
        <v>68.5</v>
      </c>
      <c r="EL60" s="59">
        <v>1.9</v>
      </c>
      <c r="EM60" s="59">
        <v>17</v>
      </c>
      <c r="EN60" s="59">
        <v>0.6</v>
      </c>
      <c r="EO60" s="59">
        <v>4</v>
      </c>
      <c r="EP60" s="59">
        <v>0.7</v>
      </c>
      <c r="EQ60" s="59">
        <v>4</v>
      </c>
      <c r="ER60" s="59">
        <v>0.35</v>
      </c>
      <c r="ES60" s="59">
        <v>2.88</v>
      </c>
      <c r="ET60" s="59">
        <v>0.32</v>
      </c>
      <c r="EU60" s="59">
        <v>2.5</v>
      </c>
      <c r="EV60" s="59">
        <v>0.45</v>
      </c>
      <c r="EW60" s="59">
        <v>1.1000000000000001</v>
      </c>
      <c r="EX60" s="59">
        <v>0.3</v>
      </c>
      <c r="EY60" s="59">
        <v>0.4</v>
      </c>
      <c r="EZ60" s="59">
        <v>6.5000000000000002E-2</v>
      </c>
      <c r="FA60" s="54"/>
      <c r="FB60" s="54"/>
      <c r="FD60" s="51"/>
    </row>
    <row r="61" spans="1:160" x14ac:dyDescent="0.25">
      <c r="A61" s="51" t="s">
        <v>267</v>
      </c>
      <c r="B61" s="62" t="s">
        <v>928</v>
      </c>
      <c r="C61" s="52" t="s">
        <v>640</v>
      </c>
      <c r="D61" s="51" t="s">
        <v>166</v>
      </c>
      <c r="E61" s="51" t="s">
        <v>16</v>
      </c>
      <c r="F61" s="51" t="s">
        <v>114</v>
      </c>
      <c r="G61" s="58">
        <v>44.508000000000003</v>
      </c>
      <c r="H61" s="58">
        <v>1.5449999999999999</v>
      </c>
      <c r="I61" s="58">
        <v>10.602</v>
      </c>
      <c r="J61" s="63" t="s">
        <v>17</v>
      </c>
      <c r="K61" s="58">
        <v>11.457000000000001</v>
      </c>
      <c r="L61" s="58">
        <v>0.20499999999999999</v>
      </c>
      <c r="M61" s="58">
        <v>14.797000000000001</v>
      </c>
      <c r="N61" s="58">
        <v>11.503</v>
      </c>
      <c r="O61" s="58">
        <v>1.972</v>
      </c>
      <c r="P61" s="58">
        <v>0.749</v>
      </c>
      <c r="Q61" s="63" t="s">
        <v>17</v>
      </c>
      <c r="R61" s="63" t="s">
        <v>17</v>
      </c>
      <c r="S61" s="58">
        <v>97.33799999999998</v>
      </c>
      <c r="T61" s="58"/>
      <c r="U61" s="61">
        <v>6.4783943100811907</v>
      </c>
      <c r="V61" s="61">
        <v>1.5216056899188093</v>
      </c>
      <c r="W61" s="61">
        <v>0.29716009667605925</v>
      </c>
      <c r="X61" s="61">
        <f t="shared" si="0"/>
        <v>1.8187657865948685</v>
      </c>
      <c r="Y61" s="61">
        <v>0.16338557656310909</v>
      </c>
      <c r="Z61" s="61">
        <v>0.40991228774914612</v>
      </c>
      <c r="AA61" s="61">
        <v>0.16911500609086974</v>
      </c>
      <c r="AB61" s="61">
        <v>0</v>
      </c>
      <c r="AC61" s="61">
        <v>3.2102563302284142</v>
      </c>
      <c r="AD61" s="61">
        <v>0.98472033465563324</v>
      </c>
      <c r="AE61" s="61">
        <v>2.5273914555521849E-2</v>
      </c>
      <c r="AF61" s="61">
        <v>1.7939142507486763</v>
      </c>
      <c r="AG61" s="61">
        <v>0.55652702678016541</v>
      </c>
      <c r="AH61" s="61">
        <v>0.13907182512306049</v>
      </c>
      <c r="AI61" s="61">
        <v>0.76526202329117099</v>
      </c>
      <c r="AJ61" s="61">
        <v>0.69714087858572749</v>
      </c>
      <c r="AK61" s="61">
        <v>0.10964777929568004</v>
      </c>
      <c r="AL61" s="61">
        <v>0.44687924748448538</v>
      </c>
      <c r="AM61" s="61">
        <v>0.29392133897049544</v>
      </c>
      <c r="AN61" s="61">
        <v>0.30285912141427268</v>
      </c>
      <c r="AO61" s="61">
        <v>0.58595107260754586</v>
      </c>
      <c r="AP61" s="61">
        <v>1.0453023966069448</v>
      </c>
      <c r="AQ61" s="51" t="s">
        <v>924</v>
      </c>
      <c r="AR61" s="54"/>
      <c r="AS61" s="54"/>
      <c r="AT61" s="54">
        <v>386.98401358855159</v>
      </c>
      <c r="AU61" s="54">
        <v>72</v>
      </c>
      <c r="AV61" s="61">
        <v>6.5366432314113601</v>
      </c>
      <c r="AW61" s="61">
        <v>0.17063556291622525</v>
      </c>
      <c r="AX61" s="61">
        <v>1.4071721255623026</v>
      </c>
      <c r="AY61" s="61">
        <v>0.56153090543426121</v>
      </c>
      <c r="AZ61" s="61">
        <v>1.8351187808941676</v>
      </c>
      <c r="BA61" s="54"/>
      <c r="BB61" s="54"/>
      <c r="BC61" s="54"/>
      <c r="BD61" s="59"/>
      <c r="BE61" s="56"/>
      <c r="BF61" s="54">
        <v>807.85145682501218</v>
      </c>
      <c r="BG61" s="54">
        <v>40</v>
      </c>
      <c r="BH61" s="59"/>
      <c r="BI61" s="59"/>
      <c r="BJ61" s="54"/>
      <c r="BK61" s="53" t="s">
        <v>921</v>
      </c>
      <c r="BL61" s="54">
        <v>911.60237030132998</v>
      </c>
      <c r="BM61" s="54">
        <v>22</v>
      </c>
      <c r="BN61" s="54">
        <v>257.59119458000077</v>
      </c>
      <c r="BO61" s="54">
        <v>28.335031403800084</v>
      </c>
      <c r="BP61" s="59">
        <v>9.7285154605029334</v>
      </c>
      <c r="BQ61" s="59">
        <v>1.3355516286060825</v>
      </c>
      <c r="BR61" s="59">
        <v>-10.322161782818331</v>
      </c>
      <c r="BS61" s="60">
        <v>0.4</v>
      </c>
      <c r="BT61" s="59">
        <v>5.3582987123107966</v>
      </c>
      <c r="BU61" s="59">
        <v>0.80374480684661942</v>
      </c>
      <c r="BV61" s="57"/>
      <c r="BW61" s="53" t="s">
        <v>921</v>
      </c>
      <c r="BX61" s="104">
        <v>807.85145682501218</v>
      </c>
      <c r="BY61" s="104">
        <v>378</v>
      </c>
      <c r="BZ61" s="59">
        <v>1.3355516286060825</v>
      </c>
      <c r="CA61" s="105">
        <v>-12.241195797310837</v>
      </c>
      <c r="CB61" s="59"/>
      <c r="CC61" s="54" t="s">
        <v>922</v>
      </c>
      <c r="CD61" s="54" t="s">
        <v>923</v>
      </c>
      <c r="CE61" s="54"/>
      <c r="CF61" s="54"/>
      <c r="CG61" s="54"/>
      <c r="CH61" s="54"/>
      <c r="CI61" s="54"/>
      <c r="CJ61" s="54"/>
      <c r="CK61" s="59"/>
      <c r="CL61" s="54"/>
      <c r="CM61" s="54"/>
      <c r="CN61" s="54"/>
      <c r="CO61" s="54"/>
      <c r="CP61" s="54"/>
      <c r="CQ61" s="54"/>
      <c r="CR61" s="59"/>
      <c r="CS61" s="59"/>
      <c r="CT61" s="59">
        <v>71.579184136876677</v>
      </c>
      <c r="CU61" s="59">
        <v>0.27431850627177007</v>
      </c>
      <c r="CV61" s="59">
        <v>16.017809535988874</v>
      </c>
      <c r="CW61" s="59">
        <v>1.7072582043731714</v>
      </c>
      <c r="CX61" s="59">
        <v>0.59453318268926503</v>
      </c>
      <c r="CY61" s="59">
        <v>1.7252375087939242</v>
      </c>
      <c r="CZ61" s="59">
        <v>4.0749785952970035</v>
      </c>
      <c r="DA61" s="59">
        <v>6.7778631782018977</v>
      </c>
      <c r="DB61" s="59">
        <v>102.75118284849258</v>
      </c>
      <c r="DC61" s="54"/>
      <c r="DD61" s="59">
        <v>97.33799999999998</v>
      </c>
      <c r="DE61" s="59">
        <v>1.9583381444319343</v>
      </c>
      <c r="DF61" s="59">
        <v>6.8655039542958081</v>
      </c>
      <c r="DG61" s="59">
        <v>5.279331914756165</v>
      </c>
      <c r="DH61" s="59">
        <v>0</v>
      </c>
      <c r="DI61" s="59">
        <v>99.98417401348388</v>
      </c>
      <c r="DJ61" s="54"/>
      <c r="DK61" s="54"/>
      <c r="DL61" s="54"/>
      <c r="DM61" s="54"/>
      <c r="DN61" s="54"/>
      <c r="DO61" s="61" t="s">
        <v>921</v>
      </c>
      <c r="DP61" s="61" t="s">
        <v>921</v>
      </c>
      <c r="DQ61" s="61" t="s">
        <v>921</v>
      </c>
      <c r="DR61" s="61"/>
      <c r="DS61" s="61"/>
      <c r="DT61" s="61"/>
      <c r="DU61" s="61"/>
      <c r="DV61" s="54"/>
      <c r="DW61" s="54"/>
      <c r="DX61" s="54"/>
      <c r="DY61" s="54"/>
      <c r="DZ61" s="61"/>
      <c r="EA61" s="61"/>
      <c r="EB61" s="61"/>
      <c r="EC61" s="61"/>
      <c r="ED61" s="61"/>
      <c r="EE61" s="61"/>
      <c r="EF61" s="54"/>
      <c r="EG61" s="53">
        <v>240</v>
      </c>
      <c r="EH61" s="53">
        <v>100</v>
      </c>
      <c r="EI61" s="53">
        <v>900</v>
      </c>
      <c r="EJ61" s="53">
        <v>16</v>
      </c>
      <c r="EK61" s="59">
        <v>69.099999999999994</v>
      </c>
      <c r="EL61" s="59">
        <v>1.85</v>
      </c>
      <c r="EM61" s="59">
        <v>16.600000000000001</v>
      </c>
      <c r="EN61" s="59">
        <v>0.7</v>
      </c>
      <c r="EO61" s="59">
        <v>3.7</v>
      </c>
      <c r="EP61" s="59">
        <v>0.85</v>
      </c>
      <c r="EQ61" s="59">
        <v>3.7</v>
      </c>
      <c r="ER61" s="59">
        <v>0.4</v>
      </c>
      <c r="ES61" s="59">
        <v>2.9</v>
      </c>
      <c r="ET61" s="59">
        <v>0.41499999999999998</v>
      </c>
      <c r="EU61" s="59">
        <v>2.6</v>
      </c>
      <c r="EV61" s="59">
        <v>0.7</v>
      </c>
      <c r="EW61" s="59">
        <v>1</v>
      </c>
      <c r="EX61" s="59">
        <v>0.25</v>
      </c>
      <c r="EY61" s="59">
        <v>0.41</v>
      </c>
      <c r="EZ61" s="59">
        <v>8.5000000000000006E-2</v>
      </c>
      <c r="FA61" s="54"/>
      <c r="FB61" s="54"/>
      <c r="FD61" s="51"/>
    </row>
    <row r="62" spans="1:160" x14ac:dyDescent="0.25">
      <c r="A62" s="51" t="s">
        <v>268</v>
      </c>
      <c r="B62" s="62" t="s">
        <v>928</v>
      </c>
      <c r="D62" s="51" t="s">
        <v>166</v>
      </c>
      <c r="E62" s="51" t="s">
        <v>16</v>
      </c>
      <c r="F62" s="51" t="s">
        <v>114</v>
      </c>
      <c r="G62" s="58">
        <v>44.262</v>
      </c>
      <c r="H62" s="58">
        <v>1.613</v>
      </c>
      <c r="I62" s="58">
        <v>11.21</v>
      </c>
      <c r="J62" s="63" t="s">
        <v>17</v>
      </c>
      <c r="K62" s="58">
        <v>10.282</v>
      </c>
      <c r="L62" s="58">
        <v>0.19900000000000001</v>
      </c>
      <c r="M62" s="58">
        <v>15.208</v>
      </c>
      <c r="N62" s="58">
        <v>11.63</v>
      </c>
      <c r="O62" s="58">
        <v>2.137</v>
      </c>
      <c r="P62" s="58">
        <v>0.68799999999999994</v>
      </c>
      <c r="Q62" s="63" t="s">
        <v>17</v>
      </c>
      <c r="R62" s="63" t="s">
        <v>17</v>
      </c>
      <c r="S62" s="58">
        <v>97.228999999999999</v>
      </c>
      <c r="T62" s="58"/>
      <c r="U62" s="61">
        <v>6.4284452150373177</v>
      </c>
      <c r="V62" s="61">
        <v>1.5715547849626823</v>
      </c>
      <c r="W62" s="61">
        <v>0.34729157793823551</v>
      </c>
      <c r="X62" s="61">
        <f t="shared" si="0"/>
        <v>1.9188463629009178</v>
      </c>
      <c r="Y62" s="61">
        <v>0.18098977836516261</v>
      </c>
      <c r="Z62" s="61">
        <v>0.34525205221398236</v>
      </c>
      <c r="AA62" s="61">
        <v>0.17617068534064129</v>
      </c>
      <c r="AB62" s="61">
        <v>0</v>
      </c>
      <c r="AC62" s="61">
        <v>3.2921813906578663</v>
      </c>
      <c r="AD62" s="61">
        <v>0.90360324642900047</v>
      </c>
      <c r="AE62" s="61">
        <v>2.4480334228035822E-2</v>
      </c>
      <c r="AF62" s="61">
        <v>1.8097387661698281</v>
      </c>
      <c r="AG62" s="61">
        <v>0.601768549313215</v>
      </c>
      <c r="AH62" s="61">
        <v>0.12746512886077943</v>
      </c>
      <c r="AI62" s="61">
        <v>0.7846402223693798</v>
      </c>
      <c r="AJ62" s="61">
        <v>0.72498453897423576</v>
      </c>
      <c r="AK62" s="61">
        <v>0.10128194702241022</v>
      </c>
      <c r="AL62" s="61">
        <v>0.50048660229080477</v>
      </c>
      <c r="AM62" s="61">
        <v>0.2764548083265822</v>
      </c>
      <c r="AN62" s="61">
        <v>0.27501546102576413</v>
      </c>
      <c r="AO62" s="61">
        <v>0.6279517311515842</v>
      </c>
      <c r="AP62" s="61">
        <v>1.0448850008335004</v>
      </c>
      <c r="AQ62" s="51" t="s">
        <v>920</v>
      </c>
      <c r="AR62" s="54"/>
      <c r="AS62" s="54"/>
      <c r="AT62" s="54"/>
      <c r="AU62" s="54"/>
      <c r="AV62" s="61">
        <v>6.4770586452456085</v>
      </c>
      <c r="AW62" s="61">
        <v>0.17750292992390701</v>
      </c>
      <c r="AX62" s="61">
        <v>1.2582994391575228</v>
      </c>
      <c r="AY62" s="61">
        <v>0.6063192660720903</v>
      </c>
      <c r="AZ62" s="61">
        <v>1.9333571350430079</v>
      </c>
      <c r="BA62" s="54"/>
      <c r="BB62" s="54"/>
      <c r="BC62" s="54"/>
      <c r="BD62" s="59"/>
      <c r="BE62" s="56"/>
      <c r="BF62" s="54"/>
      <c r="BG62" s="54"/>
      <c r="BH62" s="59"/>
      <c r="BI62" s="59"/>
      <c r="BJ62" s="54"/>
      <c r="BK62" s="53" t="s">
        <v>921</v>
      </c>
      <c r="BL62" s="54"/>
      <c r="BM62" s="54"/>
      <c r="BN62" s="54"/>
      <c r="BO62" s="54"/>
      <c r="BP62" s="59"/>
      <c r="BQ62" s="59"/>
      <c r="BR62" s="59"/>
      <c r="BS62" s="60"/>
      <c r="BT62" s="59"/>
      <c r="BU62" s="59"/>
      <c r="BV62" s="57"/>
      <c r="BW62" s="53" t="s">
        <v>921</v>
      </c>
      <c r="BX62" s="104"/>
      <c r="BZ62" s="59"/>
      <c r="CB62" s="59"/>
      <c r="CC62" s="54" t="s">
        <v>922</v>
      </c>
      <c r="CD62" s="54" t="s">
        <v>923</v>
      </c>
      <c r="CE62" s="54"/>
      <c r="CF62" s="54"/>
      <c r="CG62" s="54"/>
      <c r="CH62" s="54"/>
      <c r="CI62" s="54"/>
      <c r="CJ62" s="54"/>
      <c r="CK62" s="59"/>
      <c r="CL62" s="54"/>
      <c r="CM62" s="54"/>
      <c r="CN62" s="54"/>
      <c r="CO62" s="54"/>
      <c r="CP62" s="54"/>
      <c r="CQ62" s="54"/>
      <c r="CR62" s="59"/>
      <c r="CS62" s="59"/>
      <c r="CT62" s="59">
        <v>69.515967830121014</v>
      </c>
      <c r="CU62" s="59">
        <v>0.30976758377768221</v>
      </c>
      <c r="CV62" s="59">
        <v>16.57352524886678</v>
      </c>
      <c r="CW62" s="59">
        <v>2.0389423472568664</v>
      </c>
      <c r="CX62" s="59">
        <v>0.88670440628510405</v>
      </c>
      <c r="CY62" s="59">
        <v>2.2429404603822647</v>
      </c>
      <c r="CZ62" s="59">
        <v>3.3976807753901945</v>
      </c>
      <c r="DA62" s="59">
        <v>6.928836533146141</v>
      </c>
      <c r="DB62" s="59">
        <v>101.89436518522605</v>
      </c>
      <c r="DC62" s="54"/>
      <c r="DD62" s="59">
        <v>97.228999999999999</v>
      </c>
      <c r="DE62" s="59">
        <v>1.961530793991312</v>
      </c>
      <c r="DF62" s="59">
        <v>6.0477081561648438</v>
      </c>
      <c r="DG62" s="59">
        <v>4.8401950117687358</v>
      </c>
      <c r="DH62" s="59">
        <v>0</v>
      </c>
      <c r="DI62" s="59">
        <v>99.796433961924905</v>
      </c>
      <c r="DJ62" s="54"/>
      <c r="DK62" s="54"/>
      <c r="DL62" s="54"/>
      <c r="DM62" s="54"/>
      <c r="DN62" s="54"/>
      <c r="DO62" s="61" t="s">
        <v>921</v>
      </c>
      <c r="DP62" s="61" t="s">
        <v>921</v>
      </c>
      <c r="DQ62" s="61" t="s">
        <v>921</v>
      </c>
      <c r="DR62" s="61"/>
      <c r="DS62" s="61"/>
      <c r="DT62" s="61"/>
      <c r="DU62" s="61"/>
      <c r="DV62" s="54"/>
      <c r="DW62" s="54"/>
      <c r="DX62" s="54"/>
      <c r="DY62" s="54"/>
      <c r="DZ62" s="61"/>
      <c r="EA62" s="61"/>
      <c r="EB62" s="61"/>
      <c r="EC62" s="61"/>
      <c r="ED62" s="61"/>
      <c r="EE62" s="61"/>
      <c r="EF62" s="54"/>
      <c r="EG62" s="53"/>
      <c r="EK62" s="59">
        <v>68.5</v>
      </c>
      <c r="EL62" s="59">
        <v>2.25</v>
      </c>
      <c r="EM62" s="59">
        <v>17</v>
      </c>
      <c r="EN62" s="59">
        <v>0.6</v>
      </c>
      <c r="EO62" s="59">
        <v>4</v>
      </c>
      <c r="EP62" s="59">
        <v>0.65</v>
      </c>
      <c r="EQ62" s="59">
        <v>3.9</v>
      </c>
      <c r="ER62" s="59">
        <v>0.35</v>
      </c>
      <c r="ES62" s="59">
        <v>2.69</v>
      </c>
      <c r="ET62" s="59">
        <v>0.41</v>
      </c>
      <c r="EU62" s="59">
        <v>2.5</v>
      </c>
      <c r="EV62" s="59">
        <v>0.75</v>
      </c>
      <c r="EW62" s="59">
        <v>1.1000000000000001</v>
      </c>
      <c r="EX62" s="59">
        <v>0.35</v>
      </c>
      <c r="EY62" s="59">
        <v>0.46</v>
      </c>
      <c r="EZ62" s="59">
        <v>0.105</v>
      </c>
      <c r="FA62" s="54"/>
      <c r="FB62" s="54"/>
      <c r="FD62" s="51"/>
    </row>
    <row r="63" spans="1:160" x14ac:dyDescent="0.25">
      <c r="A63" s="51" t="s">
        <v>270</v>
      </c>
      <c r="B63" s="62" t="s">
        <v>928</v>
      </c>
      <c r="D63" s="51" t="s">
        <v>166</v>
      </c>
      <c r="E63" s="51" t="s">
        <v>16</v>
      </c>
      <c r="F63" s="51" t="s">
        <v>114</v>
      </c>
      <c r="G63" s="58">
        <v>44.317</v>
      </c>
      <c r="H63" s="58">
        <v>1.4430000000000001</v>
      </c>
      <c r="I63" s="58">
        <v>11.567</v>
      </c>
      <c r="J63" s="63" t="s">
        <v>17</v>
      </c>
      <c r="K63" s="58">
        <v>11.048</v>
      </c>
      <c r="L63" s="58">
        <v>0.24</v>
      </c>
      <c r="M63" s="58">
        <v>15.108000000000001</v>
      </c>
      <c r="N63" s="58">
        <v>11.608000000000001</v>
      </c>
      <c r="O63" s="58">
        <v>2.242</v>
      </c>
      <c r="P63" s="58">
        <v>0.65300000000000002</v>
      </c>
      <c r="Q63" s="63" t="s">
        <v>17</v>
      </c>
      <c r="R63" s="63" t="s">
        <v>17</v>
      </c>
      <c r="S63" s="58">
        <v>98.226000000000013</v>
      </c>
      <c r="T63" s="58"/>
      <c r="U63" s="61">
        <v>6.3790803532504921</v>
      </c>
      <c r="V63" s="61">
        <v>1.6209196467495079</v>
      </c>
      <c r="W63" s="61">
        <v>0.34139268102878306</v>
      </c>
      <c r="X63" s="61">
        <f t="shared" si="0"/>
        <v>1.962312327778291</v>
      </c>
      <c r="Y63" s="61">
        <v>0.17397469108054994</v>
      </c>
      <c r="Z63" s="61">
        <v>0.44471486958703199</v>
      </c>
      <c r="AA63" s="61">
        <v>0.15619905910295004</v>
      </c>
      <c r="AB63" s="61">
        <v>0</v>
      </c>
      <c r="AC63" s="61">
        <v>3.2413910896538582</v>
      </c>
      <c r="AD63" s="61">
        <v>0.88522189815481789</v>
      </c>
      <c r="AE63" s="61">
        <v>2.9260942731357487E-2</v>
      </c>
      <c r="AF63" s="61">
        <v>1.7902198987034093</v>
      </c>
      <c r="AG63" s="61">
        <v>0.62571040674520872</v>
      </c>
      <c r="AH63" s="61">
        <v>0.11990269325816472</v>
      </c>
      <c r="AI63" s="61">
        <v>0.78548463333730489</v>
      </c>
      <c r="AJ63" s="61">
        <v>0.70906992251929246</v>
      </c>
      <c r="AK63" s="61">
        <v>0.11159956103779201</v>
      </c>
      <c r="AL63" s="61">
        <v>0.51411084570741672</v>
      </c>
      <c r="AM63" s="61">
        <v>0.33438798022114258</v>
      </c>
      <c r="AN63" s="61">
        <v>0.29093007748070748</v>
      </c>
      <c r="AO63" s="61">
        <v>0.63401353896558144</v>
      </c>
      <c r="AP63" s="61">
        <v>1.0985056688217152</v>
      </c>
      <c r="AQ63" s="51" t="s">
        <v>924</v>
      </c>
      <c r="AR63" s="54"/>
      <c r="AS63" s="54"/>
      <c r="AT63" s="54"/>
      <c r="AU63" s="54"/>
      <c r="AV63" s="61">
        <v>6.4413535204419556</v>
      </c>
      <c r="AW63" s="61">
        <v>0.15772388863699263</v>
      </c>
      <c r="AX63" s="61">
        <v>1.3429197323865045</v>
      </c>
      <c r="AY63" s="61">
        <v>0.63181864909597774</v>
      </c>
      <c r="AZ63" s="61">
        <v>1.9814686006111515</v>
      </c>
      <c r="BA63" s="54"/>
      <c r="BB63" s="54"/>
      <c r="BC63" s="54"/>
      <c r="BD63" s="59"/>
      <c r="BE63" s="56"/>
      <c r="BF63" s="54"/>
      <c r="BG63" s="54"/>
      <c r="BH63" s="59"/>
      <c r="BI63" s="59"/>
      <c r="BJ63" s="54"/>
      <c r="BK63" s="53" t="s">
        <v>921</v>
      </c>
      <c r="BL63" s="54"/>
      <c r="BM63" s="54"/>
      <c r="BN63" s="54"/>
      <c r="BO63" s="54"/>
      <c r="BP63" s="59"/>
      <c r="BQ63" s="59"/>
      <c r="BR63" s="59"/>
      <c r="BS63" s="60"/>
      <c r="BT63" s="59"/>
      <c r="BU63" s="59"/>
      <c r="BV63" s="57"/>
      <c r="BW63" s="53" t="s">
        <v>921</v>
      </c>
      <c r="BX63" s="104"/>
      <c r="BZ63" s="59"/>
      <c r="CB63" s="59"/>
      <c r="CC63" s="54" t="s">
        <v>922</v>
      </c>
      <c r="CD63" s="54" t="s">
        <v>923</v>
      </c>
      <c r="CE63" s="54"/>
      <c r="CF63" s="54"/>
      <c r="CG63" s="54"/>
      <c r="CH63" s="54"/>
      <c r="CI63" s="54"/>
      <c r="CJ63" s="54"/>
      <c r="CK63" s="59"/>
      <c r="CL63" s="54"/>
      <c r="CM63" s="54"/>
      <c r="CN63" s="54"/>
      <c r="CO63" s="54"/>
      <c r="CP63" s="54"/>
      <c r="CQ63" s="54"/>
      <c r="CR63" s="59"/>
      <c r="CS63" s="59"/>
      <c r="CT63" s="59">
        <v>69.381625219381405</v>
      </c>
      <c r="CU63" s="59">
        <v>0.27346761509585471</v>
      </c>
      <c r="CV63" s="59">
        <v>16.798672993647067</v>
      </c>
      <c r="CW63" s="59">
        <v>2.0970572259260698</v>
      </c>
      <c r="CX63" s="59">
        <v>0.79040026176124756</v>
      </c>
      <c r="CY63" s="59">
        <v>1.9257253551531921</v>
      </c>
      <c r="CZ63" s="59">
        <v>3.1963536966060233</v>
      </c>
      <c r="DA63" s="59">
        <v>7.2394975465508029</v>
      </c>
      <c r="DB63" s="59">
        <v>101.70279991412166</v>
      </c>
      <c r="DC63" s="54"/>
      <c r="DD63" s="59">
        <v>98.226000000000013</v>
      </c>
      <c r="DE63" s="59">
        <v>1.9805562487716719</v>
      </c>
      <c r="DF63" s="59">
        <v>7.3207942033810847</v>
      </c>
      <c r="DG63" s="59">
        <v>4.4606559375779797</v>
      </c>
      <c r="DH63" s="59">
        <v>0</v>
      </c>
      <c r="DI63" s="59">
        <v>100.94000638973075</v>
      </c>
      <c r="DJ63" s="54"/>
      <c r="DK63" s="54"/>
      <c r="DL63" s="54"/>
      <c r="DM63" s="54"/>
      <c r="DN63" s="54"/>
      <c r="DO63" s="61" t="s">
        <v>921</v>
      </c>
      <c r="DP63" s="61" t="s">
        <v>921</v>
      </c>
      <c r="DQ63" s="61" t="s">
        <v>921</v>
      </c>
      <c r="DR63" s="61"/>
      <c r="DS63" s="61"/>
      <c r="DT63" s="61"/>
      <c r="DU63" s="61"/>
      <c r="DV63" s="54"/>
      <c r="DW63" s="54"/>
      <c r="DX63" s="54"/>
      <c r="DY63" s="54"/>
      <c r="DZ63" s="61"/>
      <c r="EA63" s="61"/>
      <c r="EB63" s="61"/>
      <c r="EC63" s="61"/>
      <c r="ED63" s="61"/>
      <c r="EE63" s="61"/>
      <c r="EF63" s="54"/>
      <c r="EG63" s="53"/>
      <c r="EK63" s="59">
        <v>68.099999999999994</v>
      </c>
      <c r="EL63" s="59">
        <v>2.6</v>
      </c>
      <c r="EM63" s="59">
        <v>17.2</v>
      </c>
      <c r="EN63" s="59">
        <v>0.6</v>
      </c>
      <c r="EO63" s="59">
        <v>4.3</v>
      </c>
      <c r="EP63" s="59">
        <v>0.7</v>
      </c>
      <c r="EQ63" s="59">
        <v>3.8</v>
      </c>
      <c r="ER63" s="59">
        <v>0.3</v>
      </c>
      <c r="ES63" s="59">
        <v>2.46</v>
      </c>
      <c r="ET63" s="59">
        <v>0.45500000000000002</v>
      </c>
      <c r="EU63" s="59">
        <v>3.1</v>
      </c>
      <c r="EV63" s="59">
        <v>1.2</v>
      </c>
      <c r="EW63" s="59">
        <v>1.2</v>
      </c>
      <c r="EX63" s="59">
        <v>0.4</v>
      </c>
      <c r="EY63" s="59">
        <v>0.47</v>
      </c>
      <c r="EZ63" s="59">
        <v>0.115</v>
      </c>
      <c r="FA63" s="54"/>
      <c r="FB63" s="54"/>
      <c r="FD63" s="51"/>
    </row>
    <row r="64" spans="1:160" x14ac:dyDescent="0.25">
      <c r="A64" s="51" t="s">
        <v>271</v>
      </c>
      <c r="B64" s="62" t="s">
        <v>928</v>
      </c>
      <c r="D64" s="51" t="s">
        <v>166</v>
      </c>
      <c r="E64" s="51" t="s">
        <v>16</v>
      </c>
      <c r="F64" s="51" t="s">
        <v>114</v>
      </c>
      <c r="G64" s="58">
        <v>43.569000000000003</v>
      </c>
      <c r="H64" s="58">
        <v>1.3979999999999999</v>
      </c>
      <c r="I64" s="58">
        <v>10.753</v>
      </c>
      <c r="J64" s="63" t="s">
        <v>17</v>
      </c>
      <c r="K64" s="58">
        <v>14.254</v>
      </c>
      <c r="L64" s="58">
        <v>0.29199999999999998</v>
      </c>
      <c r="M64" s="58">
        <v>13.054</v>
      </c>
      <c r="N64" s="58">
        <v>11.824</v>
      </c>
      <c r="O64" s="58">
        <v>2.06</v>
      </c>
      <c r="P64" s="58">
        <v>0.92800000000000005</v>
      </c>
      <c r="Q64" s="63" t="s">
        <v>17</v>
      </c>
      <c r="R64" s="63" t="s">
        <v>17</v>
      </c>
      <c r="S64" s="58">
        <v>98.132000000000005</v>
      </c>
      <c r="T64" s="58"/>
      <c r="U64" s="61">
        <v>6.4015366929605646</v>
      </c>
      <c r="V64" s="61">
        <v>1.5984633070394354</v>
      </c>
      <c r="W64" s="61">
        <v>0.26360655207759143</v>
      </c>
      <c r="X64" s="61">
        <f t="shared" si="0"/>
        <v>1.8620698591170268</v>
      </c>
      <c r="Y64" s="61">
        <v>0.14156641373411777</v>
      </c>
      <c r="Z64" s="61">
        <v>0.41299258177707898</v>
      </c>
      <c r="AA64" s="61">
        <v>0.1544678784381841</v>
      </c>
      <c r="AB64" s="61">
        <v>0</v>
      </c>
      <c r="AC64" s="61">
        <v>2.8588212002328159</v>
      </c>
      <c r="AD64" s="61">
        <v>1.3384786549830363</v>
      </c>
      <c r="AE64" s="61">
        <v>3.6339491991524323E-2</v>
      </c>
      <c r="AF64" s="61">
        <v>1.8613683695621905</v>
      </c>
      <c r="AG64" s="61">
        <v>0.58684568847016538</v>
      </c>
      <c r="AH64" s="61">
        <v>0.1739332697133833</v>
      </c>
      <c r="AI64" s="61">
        <v>0.68110959398820392</v>
      </c>
      <c r="AJ64" s="61">
        <v>0.62009541461918316</v>
      </c>
      <c r="AK64" s="61">
        <v>7.3925270937577947E-2</v>
      </c>
      <c r="AL64" s="61">
        <v>0.51292041753258744</v>
      </c>
      <c r="AM64" s="61">
        <v>0.23579752445209193</v>
      </c>
      <c r="AN64" s="61">
        <v>0.37990458538081689</v>
      </c>
      <c r="AO64" s="61">
        <v>0.68685368724597073</v>
      </c>
      <c r="AP64" s="61">
        <v>0.98553489073103862</v>
      </c>
      <c r="AQ64" s="51" t="s">
        <v>924</v>
      </c>
      <c r="AR64" s="54"/>
      <c r="AS64" s="54"/>
      <c r="AT64" s="54"/>
      <c r="AU64" s="54"/>
      <c r="AV64" s="61">
        <v>6.4595310057241102</v>
      </c>
      <c r="AW64" s="61">
        <v>0.15586727031606185</v>
      </c>
      <c r="AX64" s="61">
        <v>1.7673385785520817</v>
      </c>
      <c r="AY64" s="61">
        <v>0.59216217949934313</v>
      </c>
      <c r="AZ64" s="61">
        <v>1.8789391620636076</v>
      </c>
      <c r="BA64" s="54"/>
      <c r="BB64" s="54"/>
      <c r="BC64" s="54"/>
      <c r="BD64" s="59"/>
      <c r="BE64" s="56"/>
      <c r="BF64" s="54"/>
      <c r="BG64" s="54"/>
      <c r="BH64" s="59"/>
      <c r="BI64" s="59"/>
      <c r="BJ64" s="54"/>
      <c r="BK64" s="53" t="s">
        <v>921</v>
      </c>
      <c r="BL64" s="54"/>
      <c r="BM64" s="54"/>
      <c r="BN64" s="54"/>
      <c r="BO64" s="54"/>
      <c r="BP64" s="59"/>
      <c r="BQ64" s="59"/>
      <c r="BR64" s="59"/>
      <c r="BS64" s="60"/>
      <c r="BT64" s="59"/>
      <c r="BU64" s="59"/>
      <c r="BV64" s="57"/>
      <c r="BW64" s="53" t="s">
        <v>921</v>
      </c>
      <c r="BX64" s="104"/>
      <c r="BZ64" s="59"/>
      <c r="CB64" s="59"/>
      <c r="CC64" s="54" t="s">
        <v>922</v>
      </c>
      <c r="CD64" s="54" t="s">
        <v>923</v>
      </c>
      <c r="CE64" s="54"/>
      <c r="CF64" s="54"/>
      <c r="CG64" s="54"/>
      <c r="CH64" s="54"/>
      <c r="CI64" s="54"/>
      <c r="CJ64" s="54"/>
      <c r="CK64" s="59"/>
      <c r="CL64" s="54"/>
      <c r="CM64" s="54"/>
      <c r="CN64" s="54"/>
      <c r="CO64" s="54"/>
      <c r="CP64" s="54"/>
      <c r="CQ64" s="54"/>
      <c r="CR64" s="59"/>
      <c r="CS64" s="59"/>
      <c r="CT64" s="59">
        <v>73.04518412231549</v>
      </c>
      <c r="CU64" s="59">
        <v>0.19670152746024452</v>
      </c>
      <c r="CV64" s="59">
        <v>15.957461517115023</v>
      </c>
      <c r="CW64" s="59">
        <v>1.4362265120860496</v>
      </c>
      <c r="CX64" s="59">
        <v>0.15809411232807266</v>
      </c>
      <c r="CY64" s="59">
        <v>0.49969037394932947</v>
      </c>
      <c r="CZ64" s="59">
        <v>5.2211667052355866</v>
      </c>
      <c r="DA64" s="59">
        <v>7.5575993467396714</v>
      </c>
      <c r="DB64" s="59">
        <v>104.07212421722949</v>
      </c>
      <c r="DC64" s="54"/>
      <c r="DD64" s="59">
        <v>98.132000000000005</v>
      </c>
      <c r="DE64" s="59">
        <v>1.935328713800659</v>
      </c>
      <c r="DF64" s="59">
        <v>5.8127940654150709</v>
      </c>
      <c r="DG64" s="59">
        <v>9.0235737089277261</v>
      </c>
      <c r="DH64" s="59">
        <v>0</v>
      </c>
      <c r="DI64" s="59">
        <v>100.64969648814346</v>
      </c>
      <c r="DJ64" s="54"/>
      <c r="DK64" s="54"/>
      <c r="DL64" s="54"/>
      <c r="DM64" s="54"/>
      <c r="DN64" s="54"/>
      <c r="DO64" s="61" t="s">
        <v>921</v>
      </c>
      <c r="DP64" s="61" t="s">
        <v>921</v>
      </c>
      <c r="DQ64" s="61" t="s">
        <v>921</v>
      </c>
      <c r="DR64" s="61"/>
      <c r="DS64" s="61"/>
      <c r="DT64" s="61"/>
      <c r="DU64" s="61"/>
      <c r="DV64" s="54"/>
      <c r="DW64" s="54"/>
      <c r="DX64" s="54"/>
      <c r="DY64" s="54"/>
      <c r="DZ64" s="61"/>
      <c r="EA64" s="61"/>
      <c r="EB64" s="61"/>
      <c r="EC64" s="61"/>
      <c r="ED64" s="61"/>
      <c r="EE64" s="61"/>
      <c r="EF64" s="54"/>
      <c r="EG64" s="53"/>
      <c r="EK64" s="59">
        <v>69.599999999999994</v>
      </c>
      <c r="EL64" s="59">
        <v>1.7</v>
      </c>
      <c r="EM64" s="59">
        <v>16.7</v>
      </c>
      <c r="EN64" s="59">
        <v>0.8</v>
      </c>
      <c r="EO64" s="59">
        <v>3.7</v>
      </c>
      <c r="EP64" s="59">
        <v>0.7</v>
      </c>
      <c r="EQ64" s="59">
        <v>3.6</v>
      </c>
      <c r="ER64" s="59">
        <v>0.35</v>
      </c>
      <c r="ES64" s="59">
        <v>3.04</v>
      </c>
      <c r="ET64" s="59">
        <v>0.61</v>
      </c>
      <c r="EU64" s="59">
        <v>2.4</v>
      </c>
      <c r="EV64" s="59">
        <v>0.6</v>
      </c>
      <c r="EW64" s="59">
        <v>0.6</v>
      </c>
      <c r="EX64" s="59">
        <v>0.15</v>
      </c>
      <c r="EY64" s="59">
        <v>0.35</v>
      </c>
      <c r="EZ64" s="59">
        <v>5.5E-2</v>
      </c>
      <c r="FA64" s="54"/>
      <c r="FB64" s="54"/>
      <c r="FD64" s="51"/>
    </row>
    <row r="65" spans="1:160" x14ac:dyDescent="0.25">
      <c r="A65" s="51" t="s">
        <v>272</v>
      </c>
      <c r="B65" s="62" t="s">
        <v>928</v>
      </c>
      <c r="D65" s="51" t="s">
        <v>166</v>
      </c>
      <c r="E65" s="51" t="s">
        <v>16</v>
      </c>
      <c r="F65" s="51" t="s">
        <v>114</v>
      </c>
      <c r="G65" s="58">
        <v>44.328000000000003</v>
      </c>
      <c r="H65" s="58">
        <v>1.54</v>
      </c>
      <c r="I65" s="58">
        <v>10.29</v>
      </c>
      <c r="J65" s="63" t="s">
        <v>17</v>
      </c>
      <c r="K65" s="58">
        <v>12.721</v>
      </c>
      <c r="L65" s="58">
        <v>0.27900000000000003</v>
      </c>
      <c r="M65" s="58">
        <v>13.962999999999999</v>
      </c>
      <c r="N65" s="58">
        <v>11.894</v>
      </c>
      <c r="O65" s="58">
        <v>1.9910000000000001</v>
      </c>
      <c r="P65" s="58">
        <v>0.87</v>
      </c>
      <c r="Q65" s="63" t="s">
        <v>17</v>
      </c>
      <c r="R65" s="63" t="s">
        <v>17</v>
      </c>
      <c r="S65" s="58">
        <v>97.876000000000005</v>
      </c>
      <c r="T65" s="58"/>
      <c r="U65" s="61">
        <v>6.4845425239462493</v>
      </c>
      <c r="V65" s="61">
        <v>1.5154574760537507</v>
      </c>
      <c r="W65" s="61">
        <v>0.25863501471467698</v>
      </c>
      <c r="X65" s="61">
        <f t="shared" si="0"/>
        <v>1.7740924907684277</v>
      </c>
      <c r="Y65" s="61">
        <v>0.14578440304578044</v>
      </c>
      <c r="Z65" s="61">
        <v>0.33579595253280159</v>
      </c>
      <c r="AA65" s="61">
        <v>0.16941282695118817</v>
      </c>
      <c r="AB65" s="61">
        <v>0</v>
      </c>
      <c r="AC65" s="61">
        <v>3.044504932891595</v>
      </c>
      <c r="AD65" s="61">
        <v>1.2204637285985851</v>
      </c>
      <c r="AE65" s="61">
        <v>3.4569632441100888E-2</v>
      </c>
      <c r="AF65" s="61">
        <v>1.8641909748745198</v>
      </c>
      <c r="AG65" s="61">
        <v>0.5647061483081538</v>
      </c>
      <c r="AH65" s="61">
        <v>0.16234858058679558</v>
      </c>
      <c r="AI65" s="61">
        <v>0.71383993049736627</v>
      </c>
      <c r="AJ65" s="61">
        <v>0.66173890392306589</v>
      </c>
      <c r="AK65" s="61">
        <v>7.2426936995532598E-2</v>
      </c>
      <c r="AL65" s="61">
        <v>0.4922792113126212</v>
      </c>
      <c r="AM65" s="61">
        <v>0.21577115734867652</v>
      </c>
      <c r="AN65" s="61">
        <v>0.33826109607693416</v>
      </c>
      <c r="AO65" s="61">
        <v>0.65462779189941678</v>
      </c>
      <c r="AP65" s="61">
        <v>0.93325662114985497</v>
      </c>
      <c r="AQ65" s="51" t="s">
        <v>924</v>
      </c>
      <c r="AR65" s="54"/>
      <c r="AS65" s="54"/>
      <c r="AT65" s="54"/>
      <c r="AU65" s="54"/>
      <c r="AV65" s="61">
        <v>6.5322272078028769</v>
      </c>
      <c r="AW65" s="61">
        <v>0.17065861986018566</v>
      </c>
      <c r="AX65" s="61">
        <v>1.5677037807913892</v>
      </c>
      <c r="AY65" s="61">
        <v>0.56885876725614104</v>
      </c>
      <c r="AZ65" s="61">
        <v>1.7871384441633367</v>
      </c>
      <c r="BA65" s="54"/>
      <c r="BB65" s="54"/>
      <c r="BC65" s="54"/>
      <c r="BD65" s="59"/>
      <c r="BE65" s="56"/>
      <c r="BF65" s="54"/>
      <c r="BG65" s="54"/>
      <c r="BH65" s="59"/>
      <c r="BI65" s="59"/>
      <c r="BJ65" s="54"/>
      <c r="BK65" s="53" t="s">
        <v>921</v>
      </c>
      <c r="BL65" s="54"/>
      <c r="BM65" s="54"/>
      <c r="BN65" s="54"/>
      <c r="BO65" s="54"/>
      <c r="BP65" s="59"/>
      <c r="BQ65" s="59"/>
      <c r="BR65" s="59"/>
      <c r="BS65" s="60"/>
      <c r="BT65" s="59"/>
      <c r="BU65" s="59"/>
      <c r="BV65" s="57"/>
      <c r="BW65" s="53" t="s">
        <v>921</v>
      </c>
      <c r="BX65" s="104"/>
      <c r="BZ65" s="59"/>
      <c r="CB65" s="59"/>
      <c r="CC65" s="54" t="s">
        <v>922</v>
      </c>
      <c r="CD65" s="54" t="s">
        <v>923</v>
      </c>
      <c r="CE65" s="54"/>
      <c r="CF65" s="54"/>
      <c r="CG65" s="54"/>
      <c r="CH65" s="54"/>
      <c r="CI65" s="54"/>
      <c r="CJ65" s="54"/>
      <c r="CK65" s="59"/>
      <c r="CL65" s="54"/>
      <c r="CM65" s="54"/>
      <c r="CN65" s="54"/>
      <c r="CO65" s="54"/>
      <c r="CP65" s="54"/>
      <c r="CQ65" s="54"/>
      <c r="CR65" s="59"/>
      <c r="CS65" s="59"/>
      <c r="CT65" s="59">
        <v>73.185307003861894</v>
      </c>
      <c r="CU65" s="59">
        <v>0.22320155104187778</v>
      </c>
      <c r="CV65" s="59">
        <v>15.64371538941592</v>
      </c>
      <c r="CW65" s="59">
        <v>1.4255372280145095</v>
      </c>
      <c r="CX65" s="59">
        <v>0.34715608450671231</v>
      </c>
      <c r="CY65" s="59">
        <v>0.79262070786795746</v>
      </c>
      <c r="CZ65" s="59">
        <v>4.9472494726460301</v>
      </c>
      <c r="DA65" s="59">
        <v>6.8937054621286702</v>
      </c>
      <c r="DB65" s="59">
        <v>103.45849289948356</v>
      </c>
      <c r="DC65" s="54"/>
      <c r="DD65" s="59">
        <v>97.876000000000005</v>
      </c>
      <c r="DE65" s="59">
        <v>1.9436465569821952</v>
      </c>
      <c r="DF65" s="59">
        <v>5.0949838569089021</v>
      </c>
      <c r="DG65" s="59">
        <v>8.1364684962398997</v>
      </c>
      <c r="DH65" s="59">
        <v>0</v>
      </c>
      <c r="DI65" s="59">
        <v>100.330098910131</v>
      </c>
      <c r="DJ65" s="54"/>
      <c r="DK65" s="54"/>
      <c r="DL65" s="54"/>
      <c r="DM65" s="54"/>
      <c r="DN65" s="54"/>
      <c r="DO65" s="61" t="s">
        <v>921</v>
      </c>
      <c r="DP65" s="61" t="s">
        <v>921</v>
      </c>
      <c r="DQ65" s="61" t="s">
        <v>921</v>
      </c>
      <c r="DR65" s="61"/>
      <c r="DS65" s="61"/>
      <c r="DT65" s="61"/>
      <c r="DU65" s="61"/>
      <c r="DV65" s="54"/>
      <c r="DW65" s="54"/>
      <c r="DX65" s="54"/>
      <c r="DY65" s="54"/>
      <c r="DZ65" s="61"/>
      <c r="EA65" s="61"/>
      <c r="EB65" s="61"/>
      <c r="EC65" s="61"/>
      <c r="ED65" s="61"/>
      <c r="EE65" s="61"/>
      <c r="EF65" s="54"/>
      <c r="EG65" s="53"/>
      <c r="EK65" s="59">
        <v>70.2</v>
      </c>
      <c r="EL65" s="59">
        <v>1.35</v>
      </c>
      <c r="EM65" s="59">
        <v>16.2</v>
      </c>
      <c r="EN65" s="59">
        <v>0.95</v>
      </c>
      <c r="EO65" s="59">
        <v>3.6</v>
      </c>
      <c r="EP65" s="59">
        <v>0.75</v>
      </c>
      <c r="EQ65" s="59">
        <v>3.6</v>
      </c>
      <c r="ER65" s="59">
        <v>0.4</v>
      </c>
      <c r="ES65" s="59">
        <v>3.14</v>
      </c>
      <c r="ET65" s="59">
        <v>0.56999999999999995</v>
      </c>
      <c r="EU65" s="59">
        <v>2.2999999999999998</v>
      </c>
      <c r="EV65" s="59">
        <v>0.55000000000000004</v>
      </c>
      <c r="EW65" s="59">
        <v>0.7</v>
      </c>
      <c r="EX65" s="59">
        <v>0.15</v>
      </c>
      <c r="EY65" s="59">
        <v>0.36</v>
      </c>
      <c r="EZ65" s="59">
        <v>5.5E-2</v>
      </c>
      <c r="FA65" s="54"/>
      <c r="FB65" s="54"/>
      <c r="FD65" s="51"/>
    </row>
    <row r="66" spans="1:160" x14ac:dyDescent="0.25">
      <c r="A66" s="51" t="s">
        <v>274</v>
      </c>
      <c r="B66" s="62" t="s">
        <v>928</v>
      </c>
      <c r="D66" s="51" t="s">
        <v>166</v>
      </c>
      <c r="E66" s="51" t="s">
        <v>16</v>
      </c>
      <c r="F66" s="51" t="s">
        <v>114</v>
      </c>
      <c r="G66" s="58">
        <v>43.997</v>
      </c>
      <c r="H66" s="58">
        <v>1.5209999999999999</v>
      </c>
      <c r="I66" s="58">
        <v>10.879</v>
      </c>
      <c r="J66" s="63" t="s">
        <v>17</v>
      </c>
      <c r="K66" s="58">
        <v>12.13</v>
      </c>
      <c r="L66" s="58">
        <v>0.216</v>
      </c>
      <c r="M66" s="58">
        <v>14.157999999999999</v>
      </c>
      <c r="N66" s="58">
        <v>11.643000000000001</v>
      </c>
      <c r="O66" s="58">
        <v>2.1190000000000002</v>
      </c>
      <c r="P66" s="58">
        <v>0.86</v>
      </c>
      <c r="Q66" s="63" t="s">
        <v>17</v>
      </c>
      <c r="R66" s="63" t="s">
        <v>17</v>
      </c>
      <c r="S66" s="58">
        <v>97.522999999999996</v>
      </c>
      <c r="T66" s="58"/>
      <c r="U66" s="61">
        <v>6.4384469642572286</v>
      </c>
      <c r="V66" s="61">
        <v>1.5615530357427714</v>
      </c>
      <c r="W66" s="61">
        <v>0.31476611970331092</v>
      </c>
      <c r="X66" s="61">
        <f t="shared" si="0"/>
        <v>1.8763191554460823</v>
      </c>
      <c r="Y66" s="61">
        <v>0.1677572383086807</v>
      </c>
      <c r="Z66" s="61">
        <v>0.33612321080960883</v>
      </c>
      <c r="AA66" s="61">
        <v>0.16738311097841169</v>
      </c>
      <c r="AB66" s="61">
        <v>0</v>
      </c>
      <c r="AC66" s="61">
        <v>3.0881380373249003</v>
      </c>
      <c r="AD66" s="61">
        <v>1.1483708589637285</v>
      </c>
      <c r="AE66" s="61">
        <v>2.6773254266588387E-2</v>
      </c>
      <c r="AF66" s="61">
        <v>1.8255100031346123</v>
      </c>
      <c r="AG66" s="61">
        <v>0.60122781656622126</v>
      </c>
      <c r="AH66" s="61">
        <v>0.1605404763444874</v>
      </c>
      <c r="AI66" s="61">
        <v>0.7289346282336967</v>
      </c>
      <c r="AJ66" s="61">
        <v>0.67535239332529917</v>
      </c>
      <c r="AK66" s="61">
        <v>9.2935404818838441E-2</v>
      </c>
      <c r="AL66" s="61">
        <v>0.50829241174738282</v>
      </c>
      <c r="AM66" s="61">
        <v>0.22642273731745552</v>
      </c>
      <c r="AN66" s="61">
        <v>0.32464760667470088</v>
      </c>
      <c r="AO66" s="61">
        <v>0.66883288809187025</v>
      </c>
      <c r="AP66" s="61">
        <v>0.98565555246974312</v>
      </c>
      <c r="AQ66" s="51" t="s">
        <v>924</v>
      </c>
      <c r="AR66" s="54"/>
      <c r="AS66" s="54"/>
      <c r="AT66" s="54"/>
      <c r="AU66" s="54"/>
      <c r="AV66" s="61">
        <v>6.4858391617319251</v>
      </c>
      <c r="AW66" s="61">
        <v>0.16861518658506897</v>
      </c>
      <c r="AX66" s="61">
        <v>1.4954211514896703</v>
      </c>
      <c r="AY66" s="61">
        <v>0.60565334147435013</v>
      </c>
      <c r="AZ66" s="61">
        <v>1.8901303879426934</v>
      </c>
      <c r="BA66" s="54"/>
      <c r="BB66" s="54"/>
      <c r="BC66" s="54"/>
      <c r="BD66" s="59"/>
      <c r="BE66" s="56"/>
      <c r="BF66" s="54"/>
      <c r="BG66" s="54"/>
      <c r="BH66" s="59"/>
      <c r="BI66" s="59"/>
      <c r="BJ66" s="54"/>
      <c r="BK66" s="53" t="s">
        <v>921</v>
      </c>
      <c r="BL66" s="54"/>
      <c r="BM66" s="54"/>
      <c r="BN66" s="54"/>
      <c r="BO66" s="54"/>
      <c r="BP66" s="59"/>
      <c r="BQ66" s="59"/>
      <c r="BR66" s="59"/>
      <c r="BS66" s="60"/>
      <c r="BT66" s="59"/>
      <c r="BU66" s="59"/>
      <c r="BV66" s="57"/>
      <c r="BW66" s="53" t="s">
        <v>921</v>
      </c>
      <c r="BX66" s="104"/>
      <c r="BZ66" s="59"/>
      <c r="CB66" s="59"/>
      <c r="CC66" s="54" t="s">
        <v>922</v>
      </c>
      <c r="CD66" s="54" t="s">
        <v>923</v>
      </c>
      <c r="CE66" s="54"/>
      <c r="CF66" s="54"/>
      <c r="CG66" s="54"/>
      <c r="CH66" s="54"/>
      <c r="CI66" s="54"/>
      <c r="CJ66" s="54"/>
      <c r="CK66" s="59"/>
      <c r="CL66" s="54"/>
      <c r="CM66" s="54"/>
      <c r="CN66" s="54"/>
      <c r="CO66" s="54"/>
      <c r="CP66" s="54"/>
      <c r="CQ66" s="54"/>
      <c r="CR66" s="59"/>
      <c r="CS66" s="59"/>
      <c r="CT66" s="59">
        <v>71.807697501036628</v>
      </c>
      <c r="CU66" s="59">
        <v>0.23433418532578268</v>
      </c>
      <c r="CV66" s="59">
        <v>16.212866379193319</v>
      </c>
      <c r="CW66" s="59">
        <v>1.5753978647377822</v>
      </c>
      <c r="CX66" s="59">
        <v>0.40577611650357326</v>
      </c>
      <c r="CY66" s="59">
        <v>1.0232680753670405</v>
      </c>
      <c r="CZ66" s="59">
        <v>4.7477486492959677</v>
      </c>
      <c r="DA66" s="59">
        <v>7.1671793701144155</v>
      </c>
      <c r="DB66" s="59">
        <v>103.1742681415745</v>
      </c>
      <c r="DC66" s="54"/>
      <c r="DD66" s="59">
        <v>97.522999999999996</v>
      </c>
      <c r="DE66" s="59">
        <v>1.9456484633290125</v>
      </c>
      <c r="DF66" s="59">
        <v>5.6801566114233175</v>
      </c>
      <c r="DG66" s="59">
        <v>7.0189225829342963</v>
      </c>
      <c r="DH66" s="59">
        <v>0</v>
      </c>
      <c r="DI66" s="59">
        <v>100.03772765768662</v>
      </c>
      <c r="DJ66" s="54"/>
      <c r="DK66" s="54"/>
      <c r="DL66" s="54"/>
      <c r="DM66" s="54"/>
      <c r="DN66" s="54"/>
      <c r="DO66" s="61" t="s">
        <v>921</v>
      </c>
      <c r="DP66" s="61" t="s">
        <v>921</v>
      </c>
      <c r="DQ66" s="61" t="s">
        <v>921</v>
      </c>
      <c r="DR66" s="61"/>
      <c r="DS66" s="61"/>
      <c r="DT66" s="61"/>
      <c r="DU66" s="61"/>
      <c r="DV66" s="54"/>
      <c r="DW66" s="54"/>
      <c r="DX66" s="54"/>
      <c r="DY66" s="54"/>
      <c r="DZ66" s="61"/>
      <c r="EA66" s="61"/>
      <c r="EB66" s="61"/>
      <c r="EC66" s="61"/>
      <c r="ED66" s="61"/>
      <c r="EE66" s="61"/>
      <c r="EF66" s="54"/>
      <c r="EG66" s="53"/>
      <c r="EK66" s="59">
        <v>68.5</v>
      </c>
      <c r="EL66" s="59">
        <v>2.4500000000000002</v>
      </c>
      <c r="EM66" s="59">
        <v>17</v>
      </c>
      <c r="EN66" s="59">
        <v>0.6</v>
      </c>
      <c r="EO66" s="59">
        <v>3.9</v>
      </c>
      <c r="EP66" s="59">
        <v>1.05</v>
      </c>
      <c r="EQ66" s="59">
        <v>3.6</v>
      </c>
      <c r="ER66" s="59">
        <v>0.45</v>
      </c>
      <c r="ES66" s="59">
        <v>2.93</v>
      </c>
      <c r="ET66" s="59">
        <v>0.58499999999999996</v>
      </c>
      <c r="EU66" s="59">
        <v>2.9</v>
      </c>
      <c r="EV66" s="59">
        <v>1.3</v>
      </c>
      <c r="EW66" s="59">
        <v>1</v>
      </c>
      <c r="EX66" s="59">
        <v>0.4</v>
      </c>
      <c r="EY66" s="59">
        <v>0.46</v>
      </c>
      <c r="EZ66" s="59">
        <v>0.105</v>
      </c>
      <c r="FA66" s="54"/>
      <c r="FB66" s="54"/>
      <c r="FD66" s="51"/>
    </row>
    <row r="67" spans="1:160" x14ac:dyDescent="0.25">
      <c r="A67" s="51" t="s">
        <v>277</v>
      </c>
      <c r="B67" s="62" t="s">
        <v>928</v>
      </c>
      <c r="D67" s="51" t="s">
        <v>166</v>
      </c>
      <c r="E67" s="51" t="s">
        <v>16</v>
      </c>
      <c r="F67" s="51" t="s">
        <v>114</v>
      </c>
      <c r="G67" s="58">
        <v>43.926000000000002</v>
      </c>
      <c r="H67" s="58">
        <v>1.641</v>
      </c>
      <c r="I67" s="58">
        <v>10.907999999999999</v>
      </c>
      <c r="J67" s="63" t="s">
        <v>17</v>
      </c>
      <c r="K67" s="58">
        <v>12.154999999999999</v>
      </c>
      <c r="L67" s="58">
        <v>0.252</v>
      </c>
      <c r="M67" s="58">
        <v>14.176</v>
      </c>
      <c r="N67" s="58">
        <v>11.824</v>
      </c>
      <c r="O67" s="58">
        <v>2.11</v>
      </c>
      <c r="P67" s="58">
        <v>0.85299999999999998</v>
      </c>
      <c r="Q67" s="63" t="s">
        <v>17</v>
      </c>
      <c r="R67" s="63" t="s">
        <v>17</v>
      </c>
      <c r="S67" s="58">
        <v>97.844999999999985</v>
      </c>
      <c r="T67" s="58"/>
      <c r="U67" s="61">
        <v>6.4130565873873566</v>
      </c>
      <c r="V67" s="61">
        <v>1.5869434126126434</v>
      </c>
      <c r="W67" s="61">
        <v>0.2899872166449593</v>
      </c>
      <c r="X67" s="61">
        <f t="shared" si="0"/>
        <v>1.8769306292576027</v>
      </c>
      <c r="Y67" s="61">
        <v>0.15450076423957143</v>
      </c>
      <c r="Z67" s="61">
        <v>0.34085983879457826</v>
      </c>
      <c r="AA67" s="61">
        <v>0.18016746131583281</v>
      </c>
      <c r="AB67" s="61">
        <v>0</v>
      </c>
      <c r="AC67" s="61">
        <v>3.0848486257698386</v>
      </c>
      <c r="AD67" s="61">
        <v>1.1432224631124297</v>
      </c>
      <c r="AE67" s="61">
        <v>3.1162572998541943E-2</v>
      </c>
      <c r="AF67" s="61">
        <v>1.8495628657191128</v>
      </c>
      <c r="AG67" s="61">
        <v>0.59727717827806026</v>
      </c>
      <c r="AH67" s="61">
        <v>0.1588621675527967</v>
      </c>
      <c r="AI67" s="61">
        <v>0.72961134307354991</v>
      </c>
      <c r="AJ67" s="61">
        <v>0.67517952768403611</v>
      </c>
      <c r="AK67" s="61">
        <v>8.0188955644706406E-2</v>
      </c>
      <c r="AL67" s="61">
        <v>0.51708822263335386</v>
      </c>
      <c r="AM67" s="61">
        <v>0.22967718054219907</v>
      </c>
      <c r="AN67" s="61">
        <v>0.32482047231596384</v>
      </c>
      <c r="AO67" s="61">
        <v>0.67595039018615055</v>
      </c>
      <c r="AP67" s="61">
        <v>0.99118197807120323</v>
      </c>
      <c r="AQ67" s="51" t="s">
        <v>924</v>
      </c>
      <c r="AR67" s="54"/>
      <c r="AS67" s="54"/>
      <c r="AT67" s="54"/>
      <c r="AU67" s="54"/>
      <c r="AV67" s="61">
        <v>6.4609320713942733</v>
      </c>
      <c r="AW67" s="61">
        <v>0.1815124680681133</v>
      </c>
      <c r="AX67" s="61">
        <v>1.4951614429595965</v>
      </c>
      <c r="AY67" s="61">
        <v>0.60173604022738181</v>
      </c>
      <c r="AZ67" s="61">
        <v>1.8909425066048011</v>
      </c>
      <c r="BA67" s="54"/>
      <c r="BB67" s="54"/>
      <c r="BC67" s="54"/>
      <c r="BD67" s="59"/>
      <c r="BE67" s="56"/>
      <c r="BF67" s="54"/>
      <c r="BG67" s="54"/>
      <c r="BH67" s="59"/>
      <c r="BI67" s="59"/>
      <c r="BJ67" s="54"/>
      <c r="BK67" s="53" t="s">
        <v>921</v>
      </c>
      <c r="BL67" s="54"/>
      <c r="BM67" s="54"/>
      <c r="BN67" s="54"/>
      <c r="BO67" s="54"/>
      <c r="BP67" s="59"/>
      <c r="BQ67" s="59"/>
      <c r="BR67" s="59"/>
      <c r="BS67" s="60"/>
      <c r="BT67" s="59"/>
      <c r="BU67" s="59"/>
      <c r="BV67" s="57"/>
      <c r="BW67" s="53" t="s">
        <v>921</v>
      </c>
      <c r="BX67" s="104"/>
      <c r="BZ67" s="59"/>
      <c r="CB67" s="59"/>
      <c r="CC67" s="54" t="s">
        <v>922</v>
      </c>
      <c r="CD67" s="54" t="s">
        <v>923</v>
      </c>
      <c r="CE67" s="54"/>
      <c r="CF67" s="54"/>
      <c r="CG67" s="54"/>
      <c r="CH67" s="54"/>
      <c r="CI67" s="54"/>
      <c r="CJ67" s="54"/>
      <c r="CK67" s="59"/>
      <c r="CL67" s="54"/>
      <c r="CM67" s="54"/>
      <c r="CN67" s="54"/>
      <c r="CO67" s="54"/>
      <c r="CP67" s="54"/>
      <c r="CQ67" s="54"/>
      <c r="CR67" s="59"/>
      <c r="CS67" s="59"/>
      <c r="CT67" s="59">
        <v>71.140285334159188</v>
      </c>
      <c r="CU67" s="59">
        <v>0.2540323709237246</v>
      </c>
      <c r="CV67" s="59">
        <v>16.241729895264896</v>
      </c>
      <c r="CW67" s="59">
        <v>1.7097668569778457</v>
      </c>
      <c r="CX67" s="59">
        <v>0.5600169790962829</v>
      </c>
      <c r="CY67" s="59">
        <v>1.2481467646195945</v>
      </c>
      <c r="CZ67" s="59">
        <v>4.4314593020113273</v>
      </c>
      <c r="DA67" s="59">
        <v>7.0060718719340658</v>
      </c>
      <c r="DB67" s="59">
        <v>102.59150937498694</v>
      </c>
      <c r="DC67" s="54"/>
      <c r="DD67" s="59">
        <v>97.844999999999985</v>
      </c>
      <c r="DE67" s="59">
        <v>1.9485138077751867</v>
      </c>
      <c r="DF67" s="59">
        <v>5.3723958119816153</v>
      </c>
      <c r="DG67" s="59">
        <v>7.3208496783459163</v>
      </c>
      <c r="DH67" s="59">
        <v>0</v>
      </c>
      <c r="DI67" s="59">
        <v>100.33175929810271</v>
      </c>
      <c r="DJ67" s="54"/>
      <c r="DK67" s="54"/>
      <c r="DL67" s="54"/>
      <c r="DM67" s="54"/>
      <c r="DN67" s="54"/>
      <c r="DO67" s="61" t="s">
        <v>921</v>
      </c>
      <c r="DP67" s="61" t="s">
        <v>921</v>
      </c>
      <c r="DQ67" s="61" t="s">
        <v>921</v>
      </c>
      <c r="DR67" s="61"/>
      <c r="DS67" s="61"/>
      <c r="DT67" s="61"/>
      <c r="DU67" s="61"/>
      <c r="DV67" s="54"/>
      <c r="DW67" s="54"/>
      <c r="DX67" s="54"/>
      <c r="DY67" s="54"/>
      <c r="DZ67" s="61"/>
      <c r="EA67" s="61"/>
      <c r="EB67" s="61"/>
      <c r="EC67" s="61"/>
      <c r="ED67" s="61"/>
      <c r="EE67" s="61"/>
      <c r="EF67" s="54"/>
      <c r="EG67" s="53"/>
      <c r="EK67" s="59">
        <v>69.7</v>
      </c>
      <c r="EL67" s="59">
        <v>1.7</v>
      </c>
      <c r="EM67" s="59">
        <v>17</v>
      </c>
      <c r="EN67" s="59">
        <v>0.65</v>
      </c>
      <c r="EO67" s="59">
        <v>3.7</v>
      </c>
      <c r="EP67" s="59">
        <v>0.85</v>
      </c>
      <c r="EQ67" s="59">
        <v>3.6</v>
      </c>
      <c r="ER67" s="59">
        <v>0.45</v>
      </c>
      <c r="ES67" s="59">
        <v>3.02</v>
      </c>
      <c r="ET67" s="59">
        <v>0.63500000000000001</v>
      </c>
      <c r="EU67" s="59">
        <v>2.6</v>
      </c>
      <c r="EV67" s="59">
        <v>0.9</v>
      </c>
      <c r="EW67" s="59">
        <v>0.9</v>
      </c>
      <c r="EX67" s="59">
        <v>0.4</v>
      </c>
      <c r="EY67" s="59">
        <v>0.43</v>
      </c>
      <c r="EZ67" s="59">
        <v>0.105</v>
      </c>
      <c r="FA67" s="54"/>
      <c r="FB67" s="54"/>
      <c r="FD67" s="51"/>
    </row>
    <row r="68" spans="1:160" x14ac:dyDescent="0.25">
      <c r="A68" s="51" t="s">
        <v>279</v>
      </c>
      <c r="B68" s="62" t="s">
        <v>928</v>
      </c>
      <c r="D68" s="51" t="s">
        <v>166</v>
      </c>
      <c r="E68" s="51" t="s">
        <v>16</v>
      </c>
      <c r="F68" s="51" t="s">
        <v>114</v>
      </c>
      <c r="G68" s="58">
        <v>45.786999999999999</v>
      </c>
      <c r="H68" s="58">
        <v>1.2010000000000001</v>
      </c>
      <c r="I68" s="58">
        <v>10.218</v>
      </c>
      <c r="J68" s="63" t="s">
        <v>17</v>
      </c>
      <c r="K68" s="58">
        <v>9.7170000000000005</v>
      </c>
      <c r="L68" s="58">
        <v>0.16800000000000001</v>
      </c>
      <c r="M68" s="58">
        <v>16.184000000000001</v>
      </c>
      <c r="N68" s="58">
        <v>11.54</v>
      </c>
      <c r="O68" s="58">
        <v>2.0209999999999999</v>
      </c>
      <c r="P68" s="58">
        <v>0.61399999999999999</v>
      </c>
      <c r="Q68" s="63" t="s">
        <v>17</v>
      </c>
      <c r="R68" s="63" t="s">
        <v>17</v>
      </c>
      <c r="S68" s="58">
        <v>97.45</v>
      </c>
      <c r="T68" s="58"/>
      <c r="U68" s="61">
        <v>6.5843249448284089</v>
      </c>
      <c r="V68" s="61">
        <v>1.4156750551715911</v>
      </c>
      <c r="W68" s="61">
        <v>0.31611261142525127</v>
      </c>
      <c r="X68" s="61">
        <f t="shared" si="0"/>
        <v>1.7317876665968424</v>
      </c>
      <c r="Y68" s="61">
        <v>0.18253543290699611</v>
      </c>
      <c r="Z68" s="61">
        <v>0.39976917335550599</v>
      </c>
      <c r="AA68" s="61">
        <v>0.129878252675341</v>
      </c>
      <c r="AB68" s="61">
        <v>0</v>
      </c>
      <c r="AC68" s="61">
        <v>3.4688991579429702</v>
      </c>
      <c r="AD68" s="61">
        <v>0.76881736025036362</v>
      </c>
      <c r="AE68" s="61">
        <v>2.0462924484552201E-2</v>
      </c>
      <c r="AF68" s="61">
        <v>1.7780179328087091</v>
      </c>
      <c r="AG68" s="61">
        <v>0.56348898484565157</v>
      </c>
      <c r="AH68" s="61">
        <v>0.1126329543091143</v>
      </c>
      <c r="AI68" s="61">
        <v>0.81857744449170144</v>
      </c>
      <c r="AJ68" s="61">
        <v>0.74801290799981268</v>
      </c>
      <c r="AK68" s="61">
        <v>0.11804258705730719</v>
      </c>
      <c r="AL68" s="61">
        <v>0.44544639778834438</v>
      </c>
      <c r="AM68" s="61">
        <v>0.34209633763445074</v>
      </c>
      <c r="AN68" s="61">
        <v>0.25198709200018732</v>
      </c>
      <c r="AO68" s="61">
        <v>0.55807935209745874</v>
      </c>
      <c r="AP68" s="61">
        <v>0.97563829013143932</v>
      </c>
      <c r="AQ68" s="51" t="s">
        <v>924</v>
      </c>
      <c r="AR68" s="54"/>
      <c r="AS68" s="54"/>
      <c r="AT68" s="54"/>
      <c r="AU68" s="54"/>
      <c r="AV68" s="61">
        <v>6.6420485592176606</v>
      </c>
      <c r="AW68" s="61">
        <v>0.1310168723877338</v>
      </c>
      <c r="AX68" s="61">
        <v>1.1788313254427791</v>
      </c>
      <c r="AY68" s="61">
        <v>0.56842899329699159</v>
      </c>
      <c r="AZ68" s="61">
        <v>1.7469699433386994</v>
      </c>
      <c r="BA68" s="54"/>
      <c r="BB68" s="54"/>
      <c r="BC68" s="54"/>
      <c r="BD68" s="59"/>
      <c r="BE68" s="56"/>
      <c r="BF68" s="54"/>
      <c r="BG68" s="54"/>
      <c r="BH68" s="59"/>
      <c r="BI68" s="59"/>
      <c r="BJ68" s="54"/>
      <c r="BK68" s="53" t="s">
        <v>921</v>
      </c>
      <c r="BL68" s="54"/>
      <c r="BM68" s="54"/>
      <c r="BN68" s="54"/>
      <c r="BO68" s="54"/>
      <c r="BP68" s="59"/>
      <c r="BQ68" s="59"/>
      <c r="BR68" s="59"/>
      <c r="BS68" s="60"/>
      <c r="BT68" s="59"/>
      <c r="BU68" s="59"/>
      <c r="BV68" s="57"/>
      <c r="BW68" s="53" t="s">
        <v>921</v>
      </c>
      <c r="BX68" s="104"/>
      <c r="BZ68" s="59"/>
      <c r="CB68" s="59"/>
      <c r="CC68" s="54" t="s">
        <v>922</v>
      </c>
      <c r="CD68" s="54" t="s">
        <v>923</v>
      </c>
      <c r="CE68" s="54"/>
      <c r="CF68" s="54"/>
      <c r="CG68" s="54"/>
      <c r="CH68" s="54"/>
      <c r="CI68" s="54"/>
      <c r="CJ68" s="54"/>
      <c r="CK68" s="59"/>
      <c r="CL68" s="54"/>
      <c r="CM68" s="54"/>
      <c r="CN68" s="54"/>
      <c r="CO68" s="54"/>
      <c r="CP68" s="54"/>
      <c r="CQ68" s="54"/>
      <c r="CR68" s="59"/>
      <c r="CS68" s="59"/>
      <c r="CT68" s="59">
        <v>73.243872232221037</v>
      </c>
      <c r="CU68" s="59">
        <v>0.23196320824253772</v>
      </c>
      <c r="CV68" s="59">
        <v>15.761481392821628</v>
      </c>
      <c r="CW68" s="59">
        <v>1.466977457280745</v>
      </c>
      <c r="CX68" s="59">
        <v>0.48687003819491842</v>
      </c>
      <c r="CY68" s="59">
        <v>1.2370266549794771</v>
      </c>
      <c r="CZ68" s="59">
        <v>3.8452375471053331</v>
      </c>
      <c r="DA68" s="59">
        <v>6.7529972006157175</v>
      </c>
      <c r="DB68" s="59">
        <v>103.02642573146139</v>
      </c>
      <c r="DC68" s="54"/>
      <c r="DD68" s="59">
        <v>97.45</v>
      </c>
      <c r="DE68" s="59">
        <v>1.9833444705290024</v>
      </c>
      <c r="DF68" s="59">
        <v>7.1013990395141491</v>
      </c>
      <c r="DG68" s="59">
        <v>3.3270705062535337</v>
      </c>
      <c r="DH68" s="59">
        <v>0</v>
      </c>
      <c r="DI68" s="59">
        <v>100.14481401629669</v>
      </c>
      <c r="DJ68" s="54"/>
      <c r="DK68" s="54"/>
      <c r="DL68" s="54"/>
      <c r="DM68" s="54"/>
      <c r="DN68" s="54"/>
      <c r="DO68" s="61" t="s">
        <v>921</v>
      </c>
      <c r="DP68" s="61" t="s">
        <v>921</v>
      </c>
      <c r="DQ68" s="61" t="s">
        <v>921</v>
      </c>
      <c r="DR68" s="61"/>
      <c r="DS68" s="61"/>
      <c r="DT68" s="61"/>
      <c r="DU68" s="61"/>
      <c r="DV68" s="54"/>
      <c r="DW68" s="54"/>
      <c r="DX68" s="54"/>
      <c r="DY68" s="54"/>
      <c r="DZ68" s="61"/>
      <c r="EA68" s="61"/>
      <c r="EB68" s="61"/>
      <c r="EC68" s="61"/>
      <c r="ED68" s="61"/>
      <c r="EE68" s="61"/>
      <c r="EF68" s="54"/>
      <c r="EG68" s="53"/>
      <c r="EK68" s="59">
        <v>69.7</v>
      </c>
      <c r="EL68" s="59">
        <v>0.9</v>
      </c>
      <c r="EM68" s="59">
        <v>16.5</v>
      </c>
      <c r="EN68" s="59">
        <v>0.65</v>
      </c>
      <c r="EO68" s="59">
        <v>3.5</v>
      </c>
      <c r="EP68" s="59">
        <v>0.65</v>
      </c>
      <c r="EQ68" s="59">
        <v>4</v>
      </c>
      <c r="ER68" s="59">
        <v>0.3</v>
      </c>
      <c r="ES68" s="59">
        <v>2.96</v>
      </c>
      <c r="ET68" s="59">
        <v>0.26</v>
      </c>
      <c r="EU68" s="59">
        <v>2</v>
      </c>
      <c r="EV68" s="59">
        <v>0.55000000000000004</v>
      </c>
      <c r="EW68" s="59">
        <v>0.9</v>
      </c>
      <c r="EX68" s="59">
        <v>0.2</v>
      </c>
      <c r="EY68" s="59">
        <v>0.36</v>
      </c>
      <c r="EZ68" s="59">
        <v>6.5000000000000002E-2</v>
      </c>
      <c r="FA68" s="54"/>
      <c r="FB68" s="54"/>
      <c r="FD68" s="51"/>
    </row>
    <row r="69" spans="1:160" x14ac:dyDescent="0.25">
      <c r="A69" s="51" t="s">
        <v>280</v>
      </c>
      <c r="B69" s="62" t="s">
        <v>928</v>
      </c>
      <c r="D69" s="51" t="s">
        <v>166</v>
      </c>
      <c r="E69" s="51" t="s">
        <v>16</v>
      </c>
      <c r="F69" s="51" t="s">
        <v>114</v>
      </c>
      <c r="G69" s="58">
        <v>42.606000000000002</v>
      </c>
      <c r="H69" s="58">
        <v>1.77</v>
      </c>
      <c r="I69" s="58">
        <v>11.988</v>
      </c>
      <c r="J69" s="63" t="s">
        <v>17</v>
      </c>
      <c r="K69" s="58">
        <v>13.016999999999999</v>
      </c>
      <c r="L69" s="58">
        <v>0.192</v>
      </c>
      <c r="M69" s="58">
        <v>13.362</v>
      </c>
      <c r="N69" s="58">
        <v>11.805</v>
      </c>
      <c r="O69" s="58">
        <v>2.2240000000000002</v>
      </c>
      <c r="P69" s="58">
        <v>0.90100000000000002</v>
      </c>
      <c r="Q69" s="63" t="s">
        <v>17</v>
      </c>
      <c r="R69" s="63" t="s">
        <v>17</v>
      </c>
      <c r="S69" s="58">
        <v>97.864999999999981</v>
      </c>
      <c r="T69" s="58"/>
      <c r="U69" s="61">
        <v>6.25327957959664</v>
      </c>
      <c r="V69" s="61">
        <v>1.74672042040336</v>
      </c>
      <c r="W69" s="61">
        <v>0.32696796297818409</v>
      </c>
      <c r="X69" s="61">
        <f t="shared" ref="X69:X132" si="1">SUM(V69:W69)</f>
        <v>2.073688383381544</v>
      </c>
      <c r="Y69" s="61">
        <v>0.15767458871761655</v>
      </c>
      <c r="Z69" s="61">
        <v>0.38061896775647153</v>
      </c>
      <c r="AA69" s="61">
        <v>0.19535957987703573</v>
      </c>
      <c r="AB69" s="61">
        <v>0</v>
      </c>
      <c r="AC69" s="61">
        <v>2.923110877876141</v>
      </c>
      <c r="AD69" s="61">
        <v>1.2171265061789662</v>
      </c>
      <c r="AE69" s="61">
        <v>2.3868639493304391E-2</v>
      </c>
      <c r="AF69" s="61">
        <v>1.8563691221179874</v>
      </c>
      <c r="AG69" s="61">
        <v>0.63288079451570689</v>
      </c>
      <c r="AH69" s="61">
        <v>0.1686902228427497</v>
      </c>
      <c r="AI69" s="61">
        <v>0.70602494657278192</v>
      </c>
      <c r="AJ69" s="61">
        <v>0.64658344579004468</v>
      </c>
      <c r="AK69" s="61">
        <v>7.6578343721909414E-2</v>
      </c>
      <c r="AL69" s="61">
        <v>0.55630245079379748</v>
      </c>
      <c r="AM69" s="61">
        <v>0.23822252916101935</v>
      </c>
      <c r="AN69" s="61">
        <v>0.35341655420995532</v>
      </c>
      <c r="AO69" s="61">
        <v>0.72499267363654718</v>
      </c>
      <c r="AP69" s="61">
        <v>1.0983060904887272</v>
      </c>
      <c r="AQ69" s="51" t="s">
        <v>924</v>
      </c>
      <c r="AR69" s="54"/>
      <c r="AS69" s="54"/>
      <c r="AT69" s="54"/>
      <c r="AU69" s="54"/>
      <c r="AV69" s="61">
        <v>6.3054529490028672</v>
      </c>
      <c r="AW69" s="61">
        <v>0.19698953539049566</v>
      </c>
      <c r="AX69" s="61">
        <v>1.6110760413229492</v>
      </c>
      <c r="AY69" s="61">
        <v>0.6381611474988218</v>
      </c>
      <c r="AZ69" s="61">
        <v>2.0909899143114226</v>
      </c>
      <c r="BA69" s="54"/>
      <c r="BB69" s="54"/>
      <c r="BC69" s="54"/>
      <c r="BD69" s="59"/>
      <c r="BE69" s="56"/>
      <c r="BF69" s="54"/>
      <c r="BG69" s="54"/>
      <c r="BH69" s="59"/>
      <c r="BI69" s="59"/>
      <c r="BJ69" s="54"/>
      <c r="BK69" s="53" t="s">
        <v>921</v>
      </c>
      <c r="BL69" s="54"/>
      <c r="BM69" s="54"/>
      <c r="BN69" s="54"/>
      <c r="BO69" s="54"/>
      <c r="BP69" s="59"/>
      <c r="BQ69" s="59"/>
      <c r="BR69" s="59"/>
      <c r="BS69" s="60"/>
      <c r="BT69" s="59"/>
      <c r="BU69" s="59"/>
      <c r="BV69" s="57"/>
      <c r="BW69" s="53" t="s">
        <v>921</v>
      </c>
      <c r="BX69" s="104"/>
      <c r="BZ69" s="59"/>
      <c r="CB69" s="59"/>
      <c r="CC69" s="54" t="s">
        <v>922</v>
      </c>
      <c r="CD69" s="54" t="s">
        <v>923</v>
      </c>
      <c r="CE69" s="54"/>
      <c r="CF69" s="54"/>
      <c r="CG69" s="54"/>
      <c r="CH69" s="54"/>
      <c r="CI69" s="54"/>
      <c r="CJ69" s="54"/>
      <c r="CK69" s="59"/>
      <c r="CL69" s="54"/>
      <c r="CM69" s="54"/>
      <c r="CN69" s="54"/>
      <c r="CO69" s="54"/>
      <c r="CP69" s="54"/>
      <c r="CQ69" s="54"/>
      <c r="CR69" s="59"/>
      <c r="CS69" s="59"/>
      <c r="CT69" s="59">
        <v>68.179403923585909</v>
      </c>
      <c r="CU69" s="59">
        <v>0.32229937639400991</v>
      </c>
      <c r="CV69" s="59">
        <v>17.163187023054114</v>
      </c>
      <c r="CW69" s="59">
        <v>2.2570343491055902</v>
      </c>
      <c r="CX69" s="59">
        <v>0.74104618322587701</v>
      </c>
      <c r="CY69" s="59">
        <v>2.3856207199774229</v>
      </c>
      <c r="CZ69" s="59">
        <v>3.9527510136805404</v>
      </c>
      <c r="DA69" s="59">
        <v>7.7490281534472381</v>
      </c>
      <c r="DB69" s="59">
        <v>102.75037074247071</v>
      </c>
      <c r="DC69" s="54"/>
      <c r="DD69" s="59">
        <v>97.864999999999981</v>
      </c>
      <c r="DE69" s="59">
        <v>1.9377716947064072</v>
      </c>
      <c r="DF69" s="59">
        <v>5.6012973799931025</v>
      </c>
      <c r="DG69" s="59">
        <v>7.9768811258870658</v>
      </c>
      <c r="DH69" s="59">
        <v>0</v>
      </c>
      <c r="DI69" s="59">
        <v>100.36395020058656</v>
      </c>
      <c r="DJ69" s="54"/>
      <c r="DK69" s="54"/>
      <c r="DL69" s="54"/>
      <c r="DM69" s="54"/>
      <c r="DN69" s="54"/>
      <c r="DO69" s="61" t="s">
        <v>921</v>
      </c>
      <c r="DP69" s="61" t="s">
        <v>921</v>
      </c>
      <c r="DQ69" s="61" t="s">
        <v>921</v>
      </c>
      <c r="DR69" s="61"/>
      <c r="DS69" s="61"/>
      <c r="DT69" s="61"/>
      <c r="DU69" s="61"/>
      <c r="DV69" s="54"/>
      <c r="DW69" s="54"/>
      <c r="DX69" s="54"/>
      <c r="DY69" s="54"/>
      <c r="DZ69" s="61"/>
      <c r="EA69" s="61"/>
      <c r="EB69" s="61"/>
      <c r="EC69" s="61"/>
      <c r="ED69" s="61"/>
      <c r="EE69" s="61"/>
      <c r="EF69" s="54"/>
      <c r="EG69" s="53"/>
      <c r="EK69" s="59">
        <v>65.3</v>
      </c>
      <c r="EL69" s="59">
        <v>2.75</v>
      </c>
      <c r="EM69" s="59">
        <v>17.399999999999999</v>
      </c>
      <c r="EN69" s="59">
        <v>0.65</v>
      </c>
      <c r="EO69" s="59">
        <v>5</v>
      </c>
      <c r="EP69" s="59">
        <v>1.2</v>
      </c>
      <c r="EQ69" s="59">
        <v>3.4</v>
      </c>
      <c r="ER69" s="59">
        <v>0.25</v>
      </c>
      <c r="ES69" s="59">
        <v>2.52</v>
      </c>
      <c r="ET69" s="59">
        <v>0.55000000000000004</v>
      </c>
      <c r="EU69" s="59">
        <v>3.7</v>
      </c>
      <c r="EV69" s="59">
        <v>1.3</v>
      </c>
      <c r="EW69" s="59">
        <v>1.5</v>
      </c>
      <c r="EX69" s="59">
        <v>0.45</v>
      </c>
      <c r="EY69" s="59">
        <v>0.57999999999999996</v>
      </c>
      <c r="EZ69" s="59">
        <v>7.0000000000000007E-2</v>
      </c>
      <c r="FA69" s="54"/>
      <c r="FB69" s="54"/>
      <c r="FD69" s="51"/>
    </row>
    <row r="70" spans="1:160" x14ac:dyDescent="0.25">
      <c r="A70" s="51" t="s">
        <v>282</v>
      </c>
      <c r="B70" s="62" t="s">
        <v>928</v>
      </c>
      <c r="C70" s="52" t="s">
        <v>640</v>
      </c>
      <c r="D70" s="51" t="s">
        <v>166</v>
      </c>
      <c r="E70" s="51" t="s">
        <v>16</v>
      </c>
      <c r="F70" s="51" t="s">
        <v>925</v>
      </c>
      <c r="G70" s="58">
        <v>44.6</v>
      </c>
      <c r="H70" s="58">
        <v>1.6</v>
      </c>
      <c r="I70" s="58">
        <v>10.56</v>
      </c>
      <c r="J70" s="63" t="s">
        <v>17</v>
      </c>
      <c r="K70" s="58">
        <v>10.24</v>
      </c>
      <c r="L70" s="58">
        <v>0.16</v>
      </c>
      <c r="M70" s="58">
        <v>15.45</v>
      </c>
      <c r="N70" s="58">
        <v>11.81</v>
      </c>
      <c r="O70" s="58">
        <v>2.11</v>
      </c>
      <c r="P70" s="58">
        <v>0.72</v>
      </c>
      <c r="Q70" s="63" t="s">
        <v>17</v>
      </c>
      <c r="R70" s="63" t="s">
        <v>17</v>
      </c>
      <c r="S70" s="58">
        <v>97.25</v>
      </c>
      <c r="T70" s="58"/>
      <c r="U70" s="61">
        <v>6.4812191789445945</v>
      </c>
      <c r="V70" s="61">
        <v>1.5187808210554055</v>
      </c>
      <c r="W70" s="61">
        <v>0.28983133464714039</v>
      </c>
      <c r="X70" s="61">
        <f t="shared" si="1"/>
        <v>1.8086121557025459</v>
      </c>
      <c r="Y70" s="61">
        <v>0.16025068378165186</v>
      </c>
      <c r="Z70" s="61">
        <v>0.32307292032522361</v>
      </c>
      <c r="AA70" s="61">
        <v>0.17485022505175335</v>
      </c>
      <c r="AB70" s="61">
        <v>0</v>
      </c>
      <c r="AC70" s="61">
        <v>3.3464710485602351</v>
      </c>
      <c r="AD70" s="61">
        <v>0.92138843379601543</v>
      </c>
      <c r="AE70" s="61">
        <v>1.9693875390647292E-2</v>
      </c>
      <c r="AF70" s="61">
        <v>1.8387937074010356</v>
      </c>
      <c r="AG70" s="61">
        <v>0.59450341790122896</v>
      </c>
      <c r="AH70" s="61">
        <v>0.13346960773420627</v>
      </c>
      <c r="AI70" s="61">
        <v>0.7841099413874506</v>
      </c>
      <c r="AJ70" s="61">
        <v>0.72893058643286202</v>
      </c>
      <c r="AK70" s="61">
        <v>8.5898454827949555E-2</v>
      </c>
      <c r="AL70" s="61">
        <v>0.5086049630732794</v>
      </c>
      <c r="AM70" s="61">
        <v>0.25960864052171195</v>
      </c>
      <c r="AN70" s="61">
        <v>0.27106941356713798</v>
      </c>
      <c r="AO70" s="61">
        <v>0.64207457080748565</v>
      </c>
      <c r="AP70" s="61">
        <v>0.9626047050758707</v>
      </c>
      <c r="AQ70" s="51" t="s">
        <v>924</v>
      </c>
      <c r="AR70" s="54"/>
      <c r="AS70" s="54"/>
      <c r="AT70" s="54">
        <v>371.24759260689751</v>
      </c>
      <c r="AU70" s="54">
        <v>72</v>
      </c>
      <c r="AV70" s="61">
        <v>6.5270608443385267</v>
      </c>
      <c r="AW70" s="61">
        <v>0.17608694075131121</v>
      </c>
      <c r="AX70" s="61">
        <v>1.2532634296900822</v>
      </c>
      <c r="AY70" s="61">
        <v>0.59870834077245561</v>
      </c>
      <c r="AZ70" s="61">
        <v>1.8214044700773568</v>
      </c>
      <c r="BA70" s="54"/>
      <c r="BB70" s="54"/>
      <c r="BC70" s="54"/>
      <c r="BD70" s="59"/>
      <c r="BE70" s="56"/>
      <c r="BF70" s="54">
        <v>803.70326310518556</v>
      </c>
      <c r="BG70" s="54">
        <v>40</v>
      </c>
      <c r="BH70" s="59"/>
      <c r="BI70" s="59"/>
      <c r="BJ70" s="54"/>
      <c r="BK70" s="53" t="s">
        <v>921</v>
      </c>
      <c r="BL70" s="54">
        <v>922.27891896774327</v>
      </c>
      <c r="BM70" s="54">
        <v>22</v>
      </c>
      <c r="BN70" s="54">
        <v>254.94502282232125</v>
      </c>
      <c r="BO70" s="54">
        <v>28.043952510455338</v>
      </c>
      <c r="BP70" s="59">
        <v>9.62857678481293</v>
      </c>
      <c r="BQ70" s="59">
        <v>1.4178926150452416</v>
      </c>
      <c r="BR70" s="59">
        <v>-10.057721406445236</v>
      </c>
      <c r="BS70" s="60">
        <v>0.4</v>
      </c>
      <c r="BT70" s="59">
        <v>5.0890464573795411</v>
      </c>
      <c r="BU70" s="59">
        <v>0.76335696860693114</v>
      </c>
      <c r="BV70" s="57"/>
      <c r="BW70" s="53" t="s">
        <v>921</v>
      </c>
      <c r="BX70" s="104">
        <v>803.70326310518556</v>
      </c>
      <c r="BY70" s="104">
        <v>378</v>
      </c>
      <c r="BZ70" s="59">
        <v>1.4178926150452416</v>
      </c>
      <c r="CA70" s="105">
        <v>-12.245422025362528</v>
      </c>
      <c r="CB70" s="59"/>
      <c r="CC70" s="54" t="s">
        <v>922</v>
      </c>
      <c r="CD70" s="54" t="s">
        <v>923</v>
      </c>
      <c r="CE70" s="54"/>
      <c r="CF70" s="54"/>
      <c r="CG70" s="54"/>
      <c r="CH70" s="54"/>
      <c r="CI70" s="54"/>
      <c r="CJ70" s="54"/>
      <c r="CK70" s="59"/>
      <c r="CL70" s="54"/>
      <c r="CM70" s="54"/>
      <c r="CN70" s="54"/>
      <c r="CO70" s="54"/>
      <c r="CP70" s="54"/>
      <c r="CQ70" s="54"/>
      <c r="CR70" s="59"/>
      <c r="CS70" s="59"/>
      <c r="CT70" s="59">
        <v>71.311122885201428</v>
      </c>
      <c r="CU70" s="59">
        <v>0.27913708604054299</v>
      </c>
      <c r="CV70" s="59">
        <v>16.181947364434144</v>
      </c>
      <c r="CW70" s="59">
        <v>1.7585237940586449</v>
      </c>
      <c r="CX70" s="59">
        <v>0.68348252143096788</v>
      </c>
      <c r="CY70" s="59">
        <v>1.6243905003500636</v>
      </c>
      <c r="CZ70" s="59">
        <v>3.8603270871930242</v>
      </c>
      <c r="DA70" s="59">
        <v>6.692534063948929</v>
      </c>
      <c r="DB70" s="59">
        <v>102.39146530265775</v>
      </c>
      <c r="DC70" s="54"/>
      <c r="DD70" s="59">
        <v>97.25</v>
      </c>
      <c r="DE70" s="59">
        <v>1.9583698097023143</v>
      </c>
      <c r="DF70" s="59">
        <v>5.3992008843447845</v>
      </c>
      <c r="DG70" s="59">
        <v>5.3817301321096949</v>
      </c>
      <c r="DH70" s="59">
        <v>0</v>
      </c>
      <c r="DI70" s="59">
        <v>99.749300826156798</v>
      </c>
      <c r="DJ70" s="54"/>
      <c r="DK70" s="54"/>
      <c r="DL70" s="54"/>
      <c r="DM70" s="54"/>
      <c r="DN70" s="54"/>
      <c r="DO70" s="61" t="s">
        <v>921</v>
      </c>
      <c r="DP70" s="61" t="s">
        <v>921</v>
      </c>
      <c r="DQ70" s="61" t="s">
        <v>921</v>
      </c>
      <c r="DR70" s="61"/>
      <c r="DS70" s="61"/>
      <c r="DT70" s="61"/>
      <c r="DU70" s="61"/>
      <c r="DV70" s="54"/>
      <c r="DW70" s="54"/>
      <c r="DX70" s="54"/>
      <c r="DY70" s="54"/>
      <c r="DZ70" s="61"/>
      <c r="EA70" s="61"/>
      <c r="EB70" s="61"/>
      <c r="EC70" s="61"/>
      <c r="ED70" s="61"/>
      <c r="EE70" s="61"/>
      <c r="EF70" s="54"/>
      <c r="EG70" s="53">
        <v>220.00000000000003</v>
      </c>
      <c r="EH70" s="53">
        <v>80</v>
      </c>
      <c r="EI70" s="53">
        <v>900</v>
      </c>
      <c r="EJ70" s="53">
        <v>12.5</v>
      </c>
      <c r="EK70" s="59">
        <v>69.2</v>
      </c>
      <c r="EL70" s="59">
        <v>1.5</v>
      </c>
      <c r="EM70" s="59">
        <v>16.7</v>
      </c>
      <c r="EN70" s="59">
        <v>0.6</v>
      </c>
      <c r="EO70" s="59">
        <v>3.8</v>
      </c>
      <c r="EP70" s="59">
        <v>0.55000000000000004</v>
      </c>
      <c r="EQ70" s="59">
        <v>4</v>
      </c>
      <c r="ER70" s="59">
        <v>0.3</v>
      </c>
      <c r="ES70" s="59">
        <v>2.9</v>
      </c>
      <c r="ET70" s="59">
        <v>0.27500000000000002</v>
      </c>
      <c r="EU70" s="59">
        <v>2.2999999999999998</v>
      </c>
      <c r="EV70" s="59">
        <v>0.4</v>
      </c>
      <c r="EW70" s="59">
        <v>0.9</v>
      </c>
      <c r="EX70" s="59">
        <v>0.2</v>
      </c>
      <c r="EY70" s="59">
        <v>0.39</v>
      </c>
      <c r="EZ70" s="59">
        <v>6.5000000000000002E-2</v>
      </c>
      <c r="FA70" s="54"/>
      <c r="FB70" s="54"/>
      <c r="FD70" s="51"/>
    </row>
    <row r="71" spans="1:160" x14ac:dyDescent="0.25">
      <c r="A71" s="51" t="s">
        <v>283</v>
      </c>
      <c r="B71" s="62" t="s">
        <v>928</v>
      </c>
      <c r="C71" s="52" t="s">
        <v>640</v>
      </c>
      <c r="D71" s="51" t="s">
        <v>166</v>
      </c>
      <c r="E71" s="51" t="s">
        <v>16</v>
      </c>
      <c r="F71" s="51" t="s">
        <v>925</v>
      </c>
      <c r="G71" s="58">
        <v>44.2</v>
      </c>
      <c r="H71" s="58">
        <v>1.58</v>
      </c>
      <c r="I71" s="58">
        <v>10.9</v>
      </c>
      <c r="J71" s="63" t="s">
        <v>17</v>
      </c>
      <c r="K71" s="58">
        <v>10.34</v>
      </c>
      <c r="L71" s="58">
        <v>0.19</v>
      </c>
      <c r="M71" s="58">
        <v>15.12</v>
      </c>
      <c r="N71" s="58">
        <v>11.86</v>
      </c>
      <c r="O71" s="58">
        <v>2.11</v>
      </c>
      <c r="P71" s="58">
        <v>0.79</v>
      </c>
      <c r="Q71" s="63" t="s">
        <v>17</v>
      </c>
      <c r="R71" s="63" t="s">
        <v>17</v>
      </c>
      <c r="S71" s="58">
        <v>97.09</v>
      </c>
      <c r="T71" s="58"/>
      <c r="U71" s="61">
        <v>6.4480978528080302</v>
      </c>
      <c r="V71" s="61">
        <v>1.5519021471919698</v>
      </c>
      <c r="W71" s="61">
        <v>0.32220978388886667</v>
      </c>
      <c r="X71" s="61">
        <f t="shared" si="1"/>
        <v>1.8741119310808365</v>
      </c>
      <c r="Y71" s="61">
        <v>0.17192664885444814</v>
      </c>
      <c r="Z71" s="61">
        <v>0.29510201239203049</v>
      </c>
      <c r="AA71" s="61">
        <v>0.17333681020204131</v>
      </c>
      <c r="AB71" s="61">
        <v>0</v>
      </c>
      <c r="AC71" s="61">
        <v>3.2877431370872587</v>
      </c>
      <c r="AD71" s="61">
        <v>0.96640450014976254</v>
      </c>
      <c r="AE71" s="61">
        <v>2.3477524602316172E-2</v>
      </c>
      <c r="AF71" s="61">
        <v>1.8537676567951409</v>
      </c>
      <c r="AG71" s="61">
        <v>0.59681792192064453</v>
      </c>
      <c r="AH71" s="61">
        <v>0.14701595835151232</v>
      </c>
      <c r="AI71" s="61">
        <v>0.7728324020326145</v>
      </c>
      <c r="AJ71" s="61">
        <v>0.72270009128985546</v>
      </c>
      <c r="AK71" s="61">
        <v>7.7958574882583509E-2</v>
      </c>
      <c r="AL71" s="61">
        <v>0.51885934703806103</v>
      </c>
      <c r="AM71" s="61">
        <v>0.23392825122831376</v>
      </c>
      <c r="AN71" s="61">
        <v>0.27729990871014454</v>
      </c>
      <c r="AO71" s="61">
        <v>0.6658753053895734</v>
      </c>
      <c r="AP71" s="61">
        <v>0.96398541668497972</v>
      </c>
      <c r="AQ71" s="51" t="s">
        <v>920</v>
      </c>
      <c r="AR71" s="54"/>
      <c r="AS71" s="54"/>
      <c r="AT71" s="54">
        <v>395.1012554359304</v>
      </c>
      <c r="AU71" s="54">
        <v>72</v>
      </c>
      <c r="AV71" s="61">
        <v>6.4897311730044844</v>
      </c>
      <c r="AW71" s="61">
        <v>0.17445599094118455</v>
      </c>
      <c r="AX71" s="61">
        <v>1.2696516594929506</v>
      </c>
      <c r="AY71" s="61">
        <v>0.60067138571872947</v>
      </c>
      <c r="AZ71" s="61">
        <v>1.8862124766823127</v>
      </c>
      <c r="BA71" s="54"/>
      <c r="BB71" s="54"/>
      <c r="BC71" s="54"/>
      <c r="BD71" s="59"/>
      <c r="BE71" s="56"/>
      <c r="BF71" s="54">
        <v>796.15860536210414</v>
      </c>
      <c r="BG71" s="54">
        <v>40</v>
      </c>
      <c r="BH71" s="59"/>
      <c r="BI71" s="59"/>
      <c r="BJ71" s="54"/>
      <c r="BK71" s="53" t="s">
        <v>921</v>
      </c>
      <c r="BL71" s="54">
        <v>930.77140786956238</v>
      </c>
      <c r="BM71" s="54">
        <v>22</v>
      </c>
      <c r="BN71" s="54">
        <v>280.37655105111725</v>
      </c>
      <c r="BO71" s="54">
        <v>30.841420615622898</v>
      </c>
      <c r="BP71" s="59">
        <v>10.589056105394748</v>
      </c>
      <c r="BQ71" s="59">
        <v>1.3012320862578468</v>
      </c>
      <c r="BR71" s="59">
        <v>-10.021347925327319</v>
      </c>
      <c r="BS71" s="60">
        <v>0.4</v>
      </c>
      <c r="BT71" s="59">
        <v>5.265146253200732</v>
      </c>
      <c r="BU71" s="59">
        <v>0.78977193798010981</v>
      </c>
      <c r="BV71" s="57"/>
      <c r="BW71" s="53" t="s">
        <v>921</v>
      </c>
      <c r="BX71" s="104">
        <v>796.15860536210414</v>
      </c>
      <c r="BY71" s="104">
        <v>378</v>
      </c>
      <c r="BZ71" s="59">
        <v>1.3012320862578468</v>
      </c>
      <c r="CA71" s="105">
        <v>-12.521270694776902</v>
      </c>
      <c r="CB71" s="59"/>
      <c r="CC71" s="54" t="s">
        <v>922</v>
      </c>
      <c r="CD71" s="54" t="s">
        <v>923</v>
      </c>
      <c r="CE71" s="54"/>
      <c r="CF71" s="54"/>
      <c r="CG71" s="54"/>
      <c r="CH71" s="54"/>
      <c r="CI71" s="54"/>
      <c r="CJ71" s="54"/>
      <c r="CK71" s="59"/>
      <c r="CL71" s="54"/>
      <c r="CM71" s="54"/>
      <c r="CN71" s="54"/>
      <c r="CO71" s="54"/>
      <c r="CP71" s="54"/>
      <c r="CQ71" s="54"/>
      <c r="CR71" s="59"/>
      <c r="CS71" s="59"/>
      <c r="CT71" s="59">
        <v>70.741197272858614</v>
      </c>
      <c r="CU71" s="59">
        <v>0.28283142294425057</v>
      </c>
      <c r="CV71" s="59">
        <v>16.351867554264562</v>
      </c>
      <c r="CW71" s="59">
        <v>1.7467648692487505</v>
      </c>
      <c r="CX71" s="59">
        <v>0.72971107312639016</v>
      </c>
      <c r="CY71" s="59">
        <v>1.7012797703882612</v>
      </c>
      <c r="CZ71" s="59">
        <v>4.0809152662232355</v>
      </c>
      <c r="DA71" s="59">
        <v>7.0007126133571926</v>
      </c>
      <c r="DB71" s="59">
        <v>102.63527984241125</v>
      </c>
      <c r="DC71" s="54"/>
      <c r="DD71" s="59">
        <v>97.09</v>
      </c>
      <c r="DE71" s="59">
        <v>1.949724073412854</v>
      </c>
      <c r="DF71" s="59">
        <v>4.8965880568942888</v>
      </c>
      <c r="DG71" s="59">
        <v>5.9339875692978659</v>
      </c>
      <c r="DH71" s="59">
        <v>0</v>
      </c>
      <c r="DI71" s="59">
        <v>99.53029969960501</v>
      </c>
      <c r="DJ71" s="54"/>
      <c r="DK71" s="54"/>
      <c r="DL71" s="54"/>
      <c r="DM71" s="54"/>
      <c r="DN71" s="54"/>
      <c r="DO71" s="61" t="s">
        <v>921</v>
      </c>
      <c r="DP71" s="61" t="s">
        <v>921</v>
      </c>
      <c r="DQ71" s="61" t="s">
        <v>921</v>
      </c>
      <c r="DR71" s="61"/>
      <c r="DS71" s="61"/>
      <c r="DT71" s="61"/>
      <c r="DU71" s="61"/>
      <c r="DV71" s="54"/>
      <c r="DW71" s="54"/>
      <c r="DX71" s="54"/>
      <c r="DY71" s="54"/>
      <c r="DZ71" s="61"/>
      <c r="EA71" s="61"/>
      <c r="EB71" s="61"/>
      <c r="EC71" s="61"/>
      <c r="ED71" s="61"/>
      <c r="EE71" s="61"/>
      <c r="EF71" s="54"/>
      <c r="EG71" s="53">
        <v>229.99999999999997</v>
      </c>
      <c r="EH71" s="53">
        <v>150</v>
      </c>
      <c r="EI71" s="53">
        <v>900</v>
      </c>
      <c r="EJ71" s="53">
        <v>12.5</v>
      </c>
      <c r="EK71" s="59">
        <v>69</v>
      </c>
      <c r="EL71" s="59">
        <v>1.95</v>
      </c>
      <c r="EM71" s="59">
        <v>16.899999999999999</v>
      </c>
      <c r="EN71" s="59">
        <v>0.6</v>
      </c>
      <c r="EO71" s="59">
        <v>3.9</v>
      </c>
      <c r="EP71" s="59">
        <v>0.6</v>
      </c>
      <c r="EQ71" s="59">
        <v>3.9</v>
      </c>
      <c r="ER71" s="59">
        <v>0.35</v>
      </c>
      <c r="ES71" s="59">
        <v>2.9</v>
      </c>
      <c r="ET71" s="59">
        <v>0.39500000000000002</v>
      </c>
      <c r="EU71" s="59">
        <v>2.5</v>
      </c>
      <c r="EV71" s="59">
        <v>0.75</v>
      </c>
      <c r="EW71" s="59">
        <v>1</v>
      </c>
      <c r="EX71" s="59">
        <v>0.3</v>
      </c>
      <c r="EY71" s="59">
        <v>0.44</v>
      </c>
      <c r="EZ71" s="59">
        <v>0.09</v>
      </c>
      <c r="FA71" s="54"/>
      <c r="FB71" s="54"/>
      <c r="FD71" s="51"/>
    </row>
    <row r="72" spans="1:160" x14ac:dyDescent="0.25">
      <c r="A72" s="51" t="s">
        <v>285</v>
      </c>
      <c r="B72" s="62" t="s">
        <v>928</v>
      </c>
      <c r="D72" s="51" t="s">
        <v>166</v>
      </c>
      <c r="E72" s="51" t="s">
        <v>16</v>
      </c>
      <c r="F72" s="51" t="s">
        <v>925</v>
      </c>
      <c r="G72" s="58">
        <v>43.523000000000003</v>
      </c>
      <c r="H72" s="58">
        <v>1.4630000000000001</v>
      </c>
      <c r="I72" s="58">
        <v>10.368</v>
      </c>
      <c r="J72" s="63" t="s">
        <v>17</v>
      </c>
      <c r="K72" s="58">
        <v>12.994</v>
      </c>
      <c r="L72" s="58">
        <v>0.27400000000000002</v>
      </c>
      <c r="M72" s="58">
        <v>13.41</v>
      </c>
      <c r="N72" s="58">
        <v>11.5</v>
      </c>
      <c r="O72" s="58">
        <v>1.99</v>
      </c>
      <c r="P72" s="58">
        <v>0.81699999999999995</v>
      </c>
      <c r="Q72" s="63" t="s">
        <v>17</v>
      </c>
      <c r="R72" s="63" t="s">
        <v>17</v>
      </c>
      <c r="S72" s="58">
        <v>96.338999999999999</v>
      </c>
      <c r="T72" s="58"/>
      <c r="U72" s="61">
        <v>6.473404312957828</v>
      </c>
      <c r="V72" s="61">
        <v>1.526595687042172</v>
      </c>
      <c r="W72" s="61">
        <v>0.29087985646144099</v>
      </c>
      <c r="X72" s="61">
        <f t="shared" si="1"/>
        <v>1.817475543503613</v>
      </c>
      <c r="Y72" s="61">
        <v>0.16004609112962337</v>
      </c>
      <c r="Z72" s="61">
        <v>0.35789162841909494</v>
      </c>
      <c r="AA72" s="61">
        <v>0.16363741072496285</v>
      </c>
      <c r="AB72" s="61">
        <v>0</v>
      </c>
      <c r="AC72" s="61">
        <v>2.9728940106388744</v>
      </c>
      <c r="AD72" s="61">
        <v>1.2583875569148293</v>
      </c>
      <c r="AE72" s="61">
        <v>3.4518651847580732E-2</v>
      </c>
      <c r="AF72" s="61">
        <v>1.8326224878966964</v>
      </c>
      <c r="AG72" s="61">
        <v>0.57387464449748526</v>
      </c>
      <c r="AH72" s="61">
        <v>0.15501153040726584</v>
      </c>
      <c r="AI72" s="61">
        <v>0.70259895570070507</v>
      </c>
      <c r="AJ72" s="61">
        <v>0.64780601726858333</v>
      </c>
      <c r="AK72" s="61">
        <v>8.9168397096520691E-2</v>
      </c>
      <c r="AL72" s="61">
        <v>0.48470624740096457</v>
      </c>
      <c r="AM72" s="61">
        <v>0.22142933700229167</v>
      </c>
      <c r="AN72" s="61">
        <v>0.35219398273141672</v>
      </c>
      <c r="AO72" s="61">
        <v>0.63971777780823036</v>
      </c>
      <c r="AP72" s="61">
        <v>0.97604630633046163</v>
      </c>
      <c r="AQ72" s="51" t="s">
        <v>924</v>
      </c>
      <c r="AR72" s="54"/>
      <c r="AS72" s="54"/>
      <c r="AT72" s="54"/>
      <c r="AU72" s="54"/>
      <c r="AV72" s="61">
        <v>6.524163957804169</v>
      </c>
      <c r="AW72" s="61">
        <v>0.16492053417136146</v>
      </c>
      <c r="AX72" s="61">
        <v>1.6289528502950112</v>
      </c>
      <c r="AY72" s="61">
        <v>0.5783745446632611</v>
      </c>
      <c r="AZ72" s="61">
        <v>1.8317268413748873</v>
      </c>
      <c r="BA72" s="54"/>
      <c r="BB72" s="54"/>
      <c r="BC72" s="54"/>
      <c r="BD72" s="59"/>
      <c r="BE72" s="56"/>
      <c r="BF72" s="54"/>
      <c r="BG72" s="54"/>
      <c r="BH72" s="59"/>
      <c r="BI72" s="59"/>
      <c r="BJ72" s="54"/>
      <c r="BK72" s="53" t="s">
        <v>921</v>
      </c>
      <c r="BL72" s="54"/>
      <c r="BM72" s="54"/>
      <c r="BN72" s="54"/>
      <c r="BO72" s="54"/>
      <c r="BP72" s="59"/>
      <c r="BQ72" s="59"/>
      <c r="BR72" s="59"/>
      <c r="BS72" s="60"/>
      <c r="BT72" s="59"/>
      <c r="BU72" s="59"/>
      <c r="BV72" s="57"/>
      <c r="BW72" s="53" t="s">
        <v>921</v>
      </c>
      <c r="BX72" s="104"/>
      <c r="BZ72" s="59"/>
      <c r="CB72" s="59"/>
      <c r="CC72" s="54" t="s">
        <v>922</v>
      </c>
      <c r="CD72" s="54" t="s">
        <v>923</v>
      </c>
      <c r="CE72" s="54"/>
      <c r="CF72" s="54"/>
      <c r="CG72" s="54"/>
      <c r="CH72" s="54"/>
      <c r="CI72" s="54"/>
      <c r="CJ72" s="54"/>
      <c r="CK72" s="59"/>
      <c r="CL72" s="54"/>
      <c r="CM72" s="54"/>
      <c r="CN72" s="54"/>
      <c r="CO72" s="54"/>
      <c r="CP72" s="54"/>
      <c r="CQ72" s="54"/>
      <c r="CR72" s="59"/>
      <c r="CS72" s="59"/>
      <c r="CT72" s="59">
        <v>72.886548300568705</v>
      </c>
      <c r="CU72" s="59">
        <v>0.2169391057035506</v>
      </c>
      <c r="CV72" s="59">
        <v>15.767178032888651</v>
      </c>
      <c r="CW72" s="59">
        <v>1.4899740552179463</v>
      </c>
      <c r="CX72" s="59">
        <v>0.31235769692623072</v>
      </c>
      <c r="CY72" s="59">
        <v>0.9106143473197541</v>
      </c>
      <c r="CZ72" s="59">
        <v>4.6700495396968726</v>
      </c>
      <c r="DA72" s="59">
        <v>7.0789607721220946</v>
      </c>
      <c r="DB72" s="59">
        <v>103.33262185044379</v>
      </c>
      <c r="DC72" s="54"/>
      <c r="DD72" s="59">
        <v>96.338999999999999</v>
      </c>
      <c r="DE72" s="59">
        <v>1.9138010233018425</v>
      </c>
      <c r="DF72" s="59">
        <v>5.6770645187792326</v>
      </c>
      <c r="DG72" s="59">
        <v>7.8857048873610571</v>
      </c>
      <c r="DH72" s="59">
        <v>0</v>
      </c>
      <c r="DI72" s="59">
        <v>98.821570429442133</v>
      </c>
      <c r="DJ72" s="54"/>
      <c r="DK72" s="54"/>
      <c r="DL72" s="54"/>
      <c r="DM72" s="54"/>
      <c r="DN72" s="54"/>
      <c r="DO72" s="61" t="s">
        <v>921</v>
      </c>
      <c r="DP72" s="61" t="s">
        <v>921</v>
      </c>
      <c r="DQ72" s="61" t="s">
        <v>921</v>
      </c>
      <c r="DR72" s="61"/>
      <c r="DS72" s="61"/>
      <c r="DT72" s="61"/>
      <c r="DU72" s="61"/>
      <c r="DV72" s="54"/>
      <c r="DW72" s="54"/>
      <c r="DX72" s="54"/>
      <c r="DY72" s="54"/>
      <c r="DZ72" s="61"/>
      <c r="EA72" s="61"/>
      <c r="EB72" s="61"/>
      <c r="EC72" s="61"/>
      <c r="ED72" s="61"/>
      <c r="EE72" s="61"/>
      <c r="EF72" s="54"/>
      <c r="EG72" s="53"/>
      <c r="EK72" s="59">
        <v>70.2</v>
      </c>
      <c r="EL72" s="59">
        <v>1.25</v>
      </c>
      <c r="EM72" s="59">
        <v>16.2</v>
      </c>
      <c r="EN72" s="59">
        <v>0.75</v>
      </c>
      <c r="EO72" s="59">
        <v>3.6</v>
      </c>
      <c r="EP72" s="59">
        <v>0.7</v>
      </c>
      <c r="EQ72" s="59">
        <v>3.6</v>
      </c>
      <c r="ER72" s="59">
        <v>0.4</v>
      </c>
      <c r="ES72" s="59">
        <v>3.08</v>
      </c>
      <c r="ET72" s="59">
        <v>0.51</v>
      </c>
      <c r="EU72" s="59">
        <v>2.4</v>
      </c>
      <c r="EV72" s="59">
        <v>0.6</v>
      </c>
      <c r="EW72" s="59">
        <v>0.7</v>
      </c>
      <c r="EX72" s="59">
        <v>0.15</v>
      </c>
      <c r="EY72" s="59">
        <v>0.35</v>
      </c>
      <c r="EZ72" s="59">
        <v>5.5E-2</v>
      </c>
      <c r="FA72" s="54"/>
      <c r="FB72" s="54"/>
      <c r="FD72" s="51"/>
    </row>
    <row r="73" spans="1:160" x14ac:dyDescent="0.25">
      <c r="A73" s="51" t="s">
        <v>291</v>
      </c>
      <c r="B73" s="62" t="s">
        <v>928</v>
      </c>
      <c r="C73" s="52" t="s">
        <v>640</v>
      </c>
      <c r="D73" s="51" t="s">
        <v>166</v>
      </c>
      <c r="E73" s="51" t="s">
        <v>16</v>
      </c>
      <c r="F73" s="51" t="s">
        <v>925</v>
      </c>
      <c r="G73" s="58">
        <v>44.953000000000003</v>
      </c>
      <c r="H73" s="58">
        <v>1.573</v>
      </c>
      <c r="I73" s="58">
        <v>10.239000000000001</v>
      </c>
      <c r="J73" s="63" t="s">
        <v>17</v>
      </c>
      <c r="K73" s="58">
        <v>12.241</v>
      </c>
      <c r="L73" s="58">
        <v>0.30199999999999999</v>
      </c>
      <c r="M73" s="58">
        <v>14.271000000000001</v>
      </c>
      <c r="N73" s="58">
        <v>11.712999999999999</v>
      </c>
      <c r="O73" s="58">
        <v>2.0990000000000002</v>
      </c>
      <c r="P73" s="58">
        <v>0.79</v>
      </c>
      <c r="Q73" s="63" t="s">
        <v>17</v>
      </c>
      <c r="R73" s="63" t="s">
        <v>17</v>
      </c>
      <c r="S73" s="58">
        <v>98.181000000000012</v>
      </c>
      <c r="T73" s="58"/>
      <c r="U73" s="61">
        <v>6.5357943748239711</v>
      </c>
      <c r="V73" s="61">
        <v>1.4642056251760289</v>
      </c>
      <c r="W73" s="61">
        <v>0.29030870781467866</v>
      </c>
      <c r="X73" s="61">
        <f t="shared" si="1"/>
        <v>1.7545143329907076</v>
      </c>
      <c r="Y73" s="61">
        <v>0.16546385649630155</v>
      </c>
      <c r="Z73" s="61">
        <v>0.28144478112638738</v>
      </c>
      <c r="AA73" s="61">
        <v>0.17198587718643438</v>
      </c>
      <c r="AB73" s="61">
        <v>0</v>
      </c>
      <c r="AC73" s="61">
        <v>3.0926505105675335</v>
      </c>
      <c r="AD73" s="61">
        <v>1.206943376624207</v>
      </c>
      <c r="AE73" s="61">
        <v>3.7190840739421173E-2</v>
      </c>
      <c r="AF73" s="61">
        <v>1.8246060255318157</v>
      </c>
      <c r="AG73" s="61">
        <v>0.59170084470805318</v>
      </c>
      <c r="AH73" s="61">
        <v>0.14651929797307592</v>
      </c>
      <c r="AI73" s="61">
        <v>0.71928898210139647</v>
      </c>
      <c r="AJ73" s="61">
        <v>0.6750981020867397</v>
      </c>
      <c r="AK73" s="61">
        <v>9.4869880409522489E-2</v>
      </c>
      <c r="AL73" s="61">
        <v>0.49683096429853069</v>
      </c>
      <c r="AM73" s="61">
        <v>0.18909367133889035</v>
      </c>
      <c r="AN73" s="61">
        <v>0.32490189791326035</v>
      </c>
      <c r="AO73" s="61">
        <v>0.64335026227160663</v>
      </c>
      <c r="AP73" s="61">
        <v>0.91572524331393479</v>
      </c>
      <c r="AQ73" s="51" t="s">
        <v>920</v>
      </c>
      <c r="AR73" s="54"/>
      <c r="AS73" s="54"/>
      <c r="AT73" s="54">
        <v>357.13660941919937</v>
      </c>
      <c r="AU73" s="54">
        <v>72</v>
      </c>
      <c r="AV73" s="61">
        <v>6.576028918730775</v>
      </c>
      <c r="AW73" s="61">
        <v>0.17304462734443551</v>
      </c>
      <c r="AX73" s="61">
        <v>1.4975507193688209</v>
      </c>
      <c r="AY73" s="61">
        <v>0.59534337264739645</v>
      </c>
      <c r="AZ73" s="61">
        <v>1.7653151752322802</v>
      </c>
      <c r="BA73" s="54"/>
      <c r="BB73" s="54"/>
      <c r="BC73" s="54"/>
      <c r="BD73" s="59"/>
      <c r="BE73" s="56"/>
      <c r="BF73" s="54">
        <v>801.00555435396893</v>
      </c>
      <c r="BG73" s="54">
        <v>40</v>
      </c>
      <c r="BH73" s="59"/>
      <c r="BI73" s="59"/>
      <c r="BJ73" s="54"/>
      <c r="BK73" s="53" t="s">
        <v>921</v>
      </c>
      <c r="BL73" s="54">
        <v>902.4255643405304</v>
      </c>
      <c r="BM73" s="54">
        <v>22</v>
      </c>
      <c r="BN73" s="54">
        <v>235.7367449293146</v>
      </c>
      <c r="BO73" s="54">
        <v>25.931041942224606</v>
      </c>
      <c r="BP73" s="59">
        <v>8.9031326221875791</v>
      </c>
      <c r="BQ73" s="59">
        <v>1.095551083914974</v>
      </c>
      <c r="BR73" s="59">
        <v>-10.730800459830331</v>
      </c>
      <c r="BS73" s="60">
        <v>0.4</v>
      </c>
      <c r="BT73" s="59">
        <v>5.1556613234878181</v>
      </c>
      <c r="BU73" s="59">
        <v>0.77334919852317274</v>
      </c>
      <c r="BV73" s="57"/>
      <c r="BW73" s="53" t="s">
        <v>921</v>
      </c>
      <c r="BX73" s="104">
        <v>801.00555435396893</v>
      </c>
      <c r="BY73" s="104">
        <v>378</v>
      </c>
      <c r="BZ73" s="59">
        <v>1.095551083914974</v>
      </c>
      <c r="CA73" s="105">
        <v>-12.624423987381423</v>
      </c>
      <c r="CB73" s="59"/>
      <c r="CC73" s="54" t="s">
        <v>922</v>
      </c>
      <c r="CD73" s="54" t="s">
        <v>923</v>
      </c>
      <c r="CE73" s="54"/>
      <c r="CF73" s="54"/>
      <c r="CG73" s="54"/>
      <c r="CH73" s="54"/>
      <c r="CI73" s="54"/>
      <c r="CJ73" s="54"/>
      <c r="CK73" s="59"/>
      <c r="CL73" s="54"/>
      <c r="CM73" s="54"/>
      <c r="CN73" s="54"/>
      <c r="CO73" s="54"/>
      <c r="CP73" s="54"/>
      <c r="CQ73" s="54"/>
      <c r="CR73" s="59"/>
      <c r="CS73" s="59"/>
      <c r="CT73" s="59">
        <v>73.32256569776689</v>
      </c>
      <c r="CU73" s="59">
        <v>0.20258701891123351</v>
      </c>
      <c r="CV73" s="59">
        <v>15.570323077345678</v>
      </c>
      <c r="CW73" s="59">
        <v>1.4176708623091427</v>
      </c>
      <c r="CX73" s="59">
        <v>0.33713509537782921</v>
      </c>
      <c r="CY73" s="59">
        <v>0.38754754152069104</v>
      </c>
      <c r="CZ73" s="59">
        <v>4.6630462784149342</v>
      </c>
      <c r="DA73" s="59">
        <v>6.5536795163290966</v>
      </c>
      <c r="DB73" s="59">
        <v>102.45455508797549</v>
      </c>
      <c r="DC73" s="54"/>
      <c r="DD73" s="59">
        <v>98.181000000000012</v>
      </c>
      <c r="DE73" s="59">
        <v>1.9581618684956474</v>
      </c>
      <c r="DF73" s="59">
        <v>5.1840667454985967</v>
      </c>
      <c r="DG73" s="59">
        <v>7.5763105760864145</v>
      </c>
      <c r="DH73" s="59">
        <v>0</v>
      </c>
      <c r="DI73" s="59">
        <v>100.65853919008067</v>
      </c>
      <c r="DJ73" s="54"/>
      <c r="DK73" s="54"/>
      <c r="DL73" s="54"/>
      <c r="DM73" s="54"/>
      <c r="DN73" s="54"/>
      <c r="DO73" s="61" t="s">
        <v>921</v>
      </c>
      <c r="DP73" s="61" t="s">
        <v>921</v>
      </c>
      <c r="DQ73" s="61" t="s">
        <v>921</v>
      </c>
      <c r="DR73" s="61"/>
      <c r="DS73" s="61"/>
      <c r="DT73" s="61"/>
      <c r="DU73" s="61"/>
      <c r="DV73" s="54"/>
      <c r="DW73" s="54"/>
      <c r="DX73" s="54"/>
      <c r="DY73" s="54"/>
      <c r="DZ73" s="61"/>
      <c r="EA73" s="61"/>
      <c r="EB73" s="61"/>
      <c r="EC73" s="61"/>
      <c r="ED73" s="61"/>
      <c r="EE73" s="61"/>
      <c r="EF73" s="54"/>
      <c r="EG73" s="53">
        <v>250</v>
      </c>
      <c r="EH73" s="53">
        <v>114.99999999999999</v>
      </c>
      <c r="EI73" s="53">
        <v>898</v>
      </c>
      <c r="EJ73" s="53">
        <v>25.5</v>
      </c>
      <c r="EK73" s="59">
        <v>69.8</v>
      </c>
      <c r="EL73" s="59">
        <v>1.4</v>
      </c>
      <c r="EM73" s="59">
        <v>16.399999999999999</v>
      </c>
      <c r="EN73" s="59">
        <v>0.7</v>
      </c>
      <c r="EO73" s="59">
        <v>3.4</v>
      </c>
      <c r="EP73" s="59">
        <v>0.65</v>
      </c>
      <c r="EQ73" s="59">
        <v>3.7</v>
      </c>
      <c r="ER73" s="59">
        <v>0.45</v>
      </c>
      <c r="ES73" s="59">
        <v>3.04</v>
      </c>
      <c r="ET73" s="59">
        <v>0.52</v>
      </c>
      <c r="EU73" s="59">
        <v>2.4</v>
      </c>
      <c r="EV73" s="59">
        <v>0.55000000000000004</v>
      </c>
      <c r="EW73" s="59">
        <v>0.8</v>
      </c>
      <c r="EX73" s="59">
        <v>0.2</v>
      </c>
      <c r="EY73" s="59">
        <v>0.37</v>
      </c>
      <c r="EZ73" s="59">
        <v>0.04</v>
      </c>
      <c r="FA73" s="54"/>
      <c r="FB73" s="54"/>
      <c r="FD73" s="51"/>
    </row>
    <row r="74" spans="1:160" x14ac:dyDescent="0.25">
      <c r="A74" s="51" t="s">
        <v>33</v>
      </c>
      <c r="B74" s="62" t="s">
        <v>928</v>
      </c>
      <c r="D74" s="51" t="s">
        <v>166</v>
      </c>
      <c r="E74" s="51" t="s">
        <v>16</v>
      </c>
      <c r="F74" s="51" t="s">
        <v>925</v>
      </c>
      <c r="G74" s="58">
        <v>42.26</v>
      </c>
      <c r="H74" s="58">
        <v>1.76</v>
      </c>
      <c r="I74" s="58">
        <v>13.1</v>
      </c>
      <c r="J74" s="63" t="s">
        <v>17</v>
      </c>
      <c r="K74" s="58">
        <v>11.94</v>
      </c>
      <c r="L74" s="58">
        <v>0.17</v>
      </c>
      <c r="M74" s="58">
        <v>13.34</v>
      </c>
      <c r="N74" s="58">
        <v>11.84</v>
      </c>
      <c r="O74" s="58">
        <v>2.31</v>
      </c>
      <c r="P74" s="58">
        <v>0.85</v>
      </c>
      <c r="Q74" s="63" t="s">
        <v>17</v>
      </c>
      <c r="R74" s="63" t="s">
        <v>17</v>
      </c>
      <c r="S74" s="58">
        <v>97.570000000000007</v>
      </c>
      <c r="T74" s="58"/>
      <c r="U74" s="61">
        <v>6.2010250034410328</v>
      </c>
      <c r="V74" s="61">
        <v>1.7989749965589672</v>
      </c>
      <c r="W74" s="61">
        <v>0.4665296793390592</v>
      </c>
      <c r="X74" s="61">
        <f t="shared" si="1"/>
        <v>2.2655046758980264</v>
      </c>
      <c r="Y74" s="61">
        <v>0.20592748463612456</v>
      </c>
      <c r="Z74" s="61">
        <v>0.27550820347558136</v>
      </c>
      <c r="AA74" s="61">
        <v>0.1942097462421194</v>
      </c>
      <c r="AB74" s="61">
        <v>0</v>
      </c>
      <c r="AC74" s="61">
        <v>2.9176054258293078</v>
      </c>
      <c r="AD74" s="61">
        <v>1.1896952195735711</v>
      </c>
      <c r="AE74" s="61">
        <v>2.1128675074611837E-2</v>
      </c>
      <c r="AF74" s="61">
        <v>1.861431048584181</v>
      </c>
      <c r="AG74" s="61">
        <v>0.65719767811284246</v>
      </c>
      <c r="AH74" s="61">
        <v>0.15910394691038426</v>
      </c>
      <c r="AI74" s="61">
        <v>0.71034620489611722</v>
      </c>
      <c r="AJ74" s="61">
        <v>0.66569305813460444</v>
      </c>
      <c r="AK74" s="61">
        <v>7.3892001881568303E-2</v>
      </c>
      <c r="AL74" s="61">
        <v>0.58330567623127416</v>
      </c>
      <c r="AM74" s="61">
        <v>0.18803409761508524</v>
      </c>
      <c r="AN74" s="61">
        <v>0.33430694186539556</v>
      </c>
      <c r="AO74" s="61">
        <v>0.74240962314165837</v>
      </c>
      <c r="AP74" s="61">
        <v>1.1304573752988794</v>
      </c>
      <c r="AQ74" s="51" t="s">
        <v>920</v>
      </c>
      <c r="AR74" s="54"/>
      <c r="AS74" s="54"/>
      <c r="AT74" s="54"/>
      <c r="AU74" s="54"/>
      <c r="AV74" s="61">
        <v>6.2383886392362164</v>
      </c>
      <c r="AW74" s="61">
        <v>0.19537993701258702</v>
      </c>
      <c r="AX74" s="61">
        <v>1.4740318549671476</v>
      </c>
      <c r="AY74" s="61">
        <v>0.66115755485528782</v>
      </c>
      <c r="AZ74" s="61">
        <v>2.2791552403701205</v>
      </c>
      <c r="BA74" s="54"/>
      <c r="BB74" s="54"/>
      <c r="BC74" s="54"/>
      <c r="BD74" s="59"/>
      <c r="BE74" s="56"/>
      <c r="BF74" s="54"/>
      <c r="BG74" s="54"/>
      <c r="BH74" s="59"/>
      <c r="BI74" s="59"/>
      <c r="BJ74" s="54"/>
      <c r="BK74" s="53" t="s">
        <v>921</v>
      </c>
      <c r="BL74" s="54"/>
      <c r="BM74" s="54"/>
      <c r="BN74" s="54"/>
      <c r="BO74" s="54"/>
      <c r="BP74" s="59"/>
      <c r="BQ74" s="59"/>
      <c r="BR74" s="59"/>
      <c r="BS74" s="60"/>
      <c r="BT74" s="59"/>
      <c r="BU74" s="59"/>
      <c r="BV74" s="57"/>
      <c r="BW74" s="53" t="s">
        <v>921</v>
      </c>
      <c r="BX74" s="104"/>
      <c r="BZ74" s="59"/>
      <c r="CB74" s="59"/>
      <c r="CC74" s="54" t="s">
        <v>922</v>
      </c>
      <c r="CD74" s="54" t="s">
        <v>923</v>
      </c>
      <c r="CE74" s="54"/>
      <c r="CF74" s="54"/>
      <c r="CG74" s="54"/>
      <c r="CH74" s="54"/>
      <c r="CI74" s="54"/>
      <c r="CJ74" s="54"/>
      <c r="CK74" s="59"/>
      <c r="CL74" s="54"/>
      <c r="CM74" s="54"/>
      <c r="CN74" s="54"/>
      <c r="CO74" s="54"/>
      <c r="CP74" s="54"/>
      <c r="CQ74" s="54"/>
      <c r="CR74" s="59"/>
      <c r="CS74" s="59"/>
      <c r="CT74" s="59">
        <v>65.266990304982642</v>
      </c>
      <c r="CU74" s="59">
        <v>0.27123996137083245</v>
      </c>
      <c r="CV74" s="59">
        <v>17.858544670190337</v>
      </c>
      <c r="CW74" s="59">
        <v>2.7858288915280616</v>
      </c>
      <c r="CX74" s="59">
        <v>1.1327904140830158</v>
      </c>
      <c r="CY74" s="59">
        <v>2.7558335153419833</v>
      </c>
      <c r="CZ74" s="59">
        <v>2.8854444720432189</v>
      </c>
      <c r="DA74" s="59">
        <v>9.7402237986780751</v>
      </c>
      <c r="DB74" s="59">
        <v>102.69689602821816</v>
      </c>
      <c r="DC74" s="54"/>
      <c r="DD74" s="59">
        <v>97.570000000000007</v>
      </c>
      <c r="DE74" s="59">
        <v>1.9378790763236147</v>
      </c>
      <c r="DF74" s="59">
        <v>4.5745709287402159</v>
      </c>
      <c r="DG74" s="59">
        <v>7.8237426912440942</v>
      </c>
      <c r="DH74" s="59">
        <v>0</v>
      </c>
      <c r="DI74" s="59">
        <v>99.966192696307928</v>
      </c>
      <c r="DJ74" s="54"/>
      <c r="DK74" s="54"/>
      <c r="DL74" s="54"/>
      <c r="DM74" s="54"/>
      <c r="DN74" s="54"/>
      <c r="DO74" s="61" t="s">
        <v>921</v>
      </c>
      <c r="DP74" s="61" t="s">
        <v>921</v>
      </c>
      <c r="DQ74" s="61" t="s">
        <v>921</v>
      </c>
      <c r="DR74" s="61"/>
      <c r="DS74" s="61"/>
      <c r="DT74" s="61"/>
      <c r="DU74" s="61"/>
      <c r="DV74" s="54"/>
      <c r="DW74" s="54"/>
      <c r="DX74" s="54"/>
      <c r="DY74" s="54"/>
      <c r="DZ74" s="61"/>
      <c r="EA74" s="61"/>
      <c r="EB74" s="61"/>
      <c r="EC74" s="61"/>
      <c r="ED74" s="61"/>
      <c r="EE74" s="61"/>
      <c r="EF74" s="54"/>
      <c r="EG74" s="53"/>
      <c r="EK74" s="59">
        <v>61.1</v>
      </c>
      <c r="EL74" s="59">
        <v>2.5</v>
      </c>
      <c r="EM74" s="59">
        <v>18.600000000000001</v>
      </c>
      <c r="EN74" s="59">
        <v>0.5</v>
      </c>
      <c r="EO74" s="59">
        <v>6.8</v>
      </c>
      <c r="EP74" s="59">
        <v>0.6</v>
      </c>
      <c r="EQ74" s="59">
        <v>3.5</v>
      </c>
      <c r="ER74" s="59">
        <v>0.35</v>
      </c>
      <c r="ES74" s="59">
        <v>2</v>
      </c>
      <c r="ET74" s="59">
        <v>0.29499999999999998</v>
      </c>
      <c r="EU74" s="59">
        <v>5.9</v>
      </c>
      <c r="EV74" s="59">
        <v>1.1499999999999999</v>
      </c>
      <c r="EW74" s="59">
        <v>2.2999999999999998</v>
      </c>
      <c r="EX74" s="59">
        <v>0.5</v>
      </c>
      <c r="EY74" s="59">
        <v>0.63</v>
      </c>
      <c r="EZ74" s="59">
        <v>0.11</v>
      </c>
      <c r="FA74" s="54"/>
      <c r="FB74" s="54"/>
      <c r="FD74" s="51"/>
    </row>
    <row r="75" spans="1:160" x14ac:dyDescent="0.25">
      <c r="A75" s="51" t="s">
        <v>297</v>
      </c>
      <c r="B75" s="62" t="s">
        <v>928</v>
      </c>
      <c r="D75" s="51" t="s">
        <v>166</v>
      </c>
      <c r="E75" s="51" t="s">
        <v>16</v>
      </c>
      <c r="F75" s="62" t="s">
        <v>292</v>
      </c>
      <c r="G75" s="58">
        <v>44.118000000000002</v>
      </c>
      <c r="H75" s="58">
        <v>1.415</v>
      </c>
      <c r="I75" s="58">
        <v>10.622</v>
      </c>
      <c r="J75" s="63" t="s">
        <v>17</v>
      </c>
      <c r="K75" s="58">
        <v>10.728</v>
      </c>
      <c r="L75" s="58">
        <v>0.20100000000000001</v>
      </c>
      <c r="M75" s="58">
        <v>14.988</v>
      </c>
      <c r="N75" s="58">
        <v>11.598000000000001</v>
      </c>
      <c r="O75" s="58">
        <v>2</v>
      </c>
      <c r="P75" s="58">
        <v>0.73299999999999998</v>
      </c>
      <c r="Q75" s="63" t="s">
        <v>17</v>
      </c>
      <c r="R75" s="63" t="s">
        <v>17</v>
      </c>
      <c r="S75" s="58">
        <v>96.402999999999992</v>
      </c>
      <c r="T75" s="58"/>
      <c r="U75" s="61">
        <v>6.4719398446323435</v>
      </c>
      <c r="V75" s="61">
        <v>1.5280601553676565</v>
      </c>
      <c r="W75" s="61">
        <v>0.3084131932121057</v>
      </c>
      <c r="X75" s="61">
        <f t="shared" si="1"/>
        <v>1.8364733485797622</v>
      </c>
      <c r="Y75" s="61">
        <v>0.16793774516282375</v>
      </c>
      <c r="Z75" s="61">
        <v>0.39006469241417685</v>
      </c>
      <c r="AA75" s="61">
        <v>0.15609876197113542</v>
      </c>
      <c r="AB75" s="61">
        <v>0</v>
      </c>
      <c r="AC75" s="61">
        <v>3.2771708153006673</v>
      </c>
      <c r="AD75" s="61">
        <v>0.92605997355208003</v>
      </c>
      <c r="AE75" s="61">
        <v>2.4974917728525611E-2</v>
      </c>
      <c r="AF75" s="61">
        <v>1.8229007410635452</v>
      </c>
      <c r="AG75" s="61">
        <v>0.56885123066495635</v>
      </c>
      <c r="AH75" s="61">
        <v>0.13716732464967285</v>
      </c>
      <c r="AI75" s="61">
        <v>0.77967900882148711</v>
      </c>
      <c r="AJ75" s="61">
        <v>0.7134683210923668</v>
      </c>
      <c r="AK75" s="61">
        <v>9.4316904757764108E-2</v>
      </c>
      <c r="AL75" s="61">
        <v>0.47453432590719224</v>
      </c>
      <c r="AM75" s="61">
        <v>0.29637366618898808</v>
      </c>
      <c r="AN75" s="61">
        <v>0.2865316789076332</v>
      </c>
      <c r="AO75" s="61">
        <v>0.6117016505568651</v>
      </c>
      <c r="AP75" s="61">
        <v>1.0106754095685533</v>
      </c>
      <c r="AQ75" s="51" t="s">
        <v>924</v>
      </c>
      <c r="AR75" s="54"/>
      <c r="AS75" s="54"/>
      <c r="AT75" s="54"/>
      <c r="AU75" s="54"/>
      <c r="AV75" s="61">
        <v>6.5272890839547619</v>
      </c>
      <c r="AW75" s="61">
        <v>0.15743374776236452</v>
      </c>
      <c r="AX75" s="61">
        <v>1.3273804101269695</v>
      </c>
      <c r="AY75" s="61">
        <v>0.57371615272245047</v>
      </c>
      <c r="AZ75" s="61">
        <v>1.8521792119406659</v>
      </c>
      <c r="BA75" s="54"/>
      <c r="BB75" s="54"/>
      <c r="BC75" s="54"/>
      <c r="BD75" s="59"/>
      <c r="BE75" s="56"/>
      <c r="BF75" s="54"/>
      <c r="BG75" s="54"/>
      <c r="BH75" s="59"/>
      <c r="BI75" s="59"/>
      <c r="BJ75" s="54"/>
      <c r="BK75" s="53" t="s">
        <v>921</v>
      </c>
      <c r="BL75" s="54"/>
      <c r="BM75" s="54"/>
      <c r="BN75" s="54"/>
      <c r="BO75" s="54"/>
      <c r="BP75" s="59"/>
      <c r="BQ75" s="59"/>
      <c r="BR75" s="59"/>
      <c r="BS75" s="60"/>
      <c r="BT75" s="59"/>
      <c r="BU75" s="59"/>
      <c r="BV75" s="57"/>
      <c r="BW75" s="53" t="s">
        <v>921</v>
      </c>
      <c r="BX75" s="104"/>
      <c r="BZ75" s="59"/>
      <c r="CB75" s="59"/>
      <c r="CC75" s="54" t="s">
        <v>922</v>
      </c>
      <c r="CD75" s="54" t="s">
        <v>923</v>
      </c>
      <c r="CE75" s="54"/>
      <c r="CF75" s="54"/>
      <c r="CG75" s="54"/>
      <c r="CH75" s="54"/>
      <c r="CI75" s="54"/>
      <c r="CJ75" s="54"/>
      <c r="CK75" s="59"/>
      <c r="CL75" s="54"/>
      <c r="CM75" s="54"/>
      <c r="CN75" s="54"/>
      <c r="CO75" s="54"/>
      <c r="CP75" s="54"/>
      <c r="CQ75" s="54"/>
      <c r="CR75" s="59"/>
      <c r="CS75" s="59"/>
      <c r="CT75" s="59">
        <v>71.538174986082481</v>
      </c>
      <c r="CU75" s="59">
        <v>0.26751582607260022</v>
      </c>
      <c r="CV75" s="59">
        <v>16.132715751552492</v>
      </c>
      <c r="CW75" s="59">
        <v>1.6788277274531334</v>
      </c>
      <c r="CX75" s="59">
        <v>0.63392731111301148</v>
      </c>
      <c r="CY75" s="59">
        <v>1.6875087488711298</v>
      </c>
      <c r="CZ75" s="59">
        <v>3.9746068243268939</v>
      </c>
      <c r="DA75" s="59">
        <v>7.0278739096534366</v>
      </c>
      <c r="DB75" s="59">
        <v>102.94115108512518</v>
      </c>
      <c r="DC75" s="54"/>
      <c r="DD75" s="59">
        <v>96.402999999999992</v>
      </c>
      <c r="DE75" s="59">
        <v>1.941089960924131</v>
      </c>
      <c r="DF75" s="59">
        <v>6.1947856607666392</v>
      </c>
      <c r="DG75" s="59">
        <v>5.1538527959191196</v>
      </c>
      <c r="DH75" s="59">
        <v>0</v>
      </c>
      <c r="DI75" s="59">
        <v>98.964728417609891</v>
      </c>
      <c r="DJ75" s="54"/>
      <c r="DK75" s="54"/>
      <c r="DL75" s="54"/>
      <c r="DM75" s="54"/>
      <c r="DN75" s="54"/>
      <c r="DO75" s="61" t="s">
        <v>921</v>
      </c>
      <c r="DP75" s="61" t="s">
        <v>921</v>
      </c>
      <c r="DQ75" s="61" t="s">
        <v>921</v>
      </c>
      <c r="DR75" s="61"/>
      <c r="DS75" s="61"/>
      <c r="DT75" s="61"/>
      <c r="DU75" s="61"/>
      <c r="DV75" s="54"/>
      <c r="DW75" s="54"/>
      <c r="DX75" s="54"/>
      <c r="DY75" s="54"/>
      <c r="DZ75" s="61"/>
      <c r="EA75" s="61"/>
      <c r="EB75" s="61"/>
      <c r="EC75" s="61"/>
      <c r="ED75" s="61"/>
      <c r="EE75" s="61"/>
      <c r="EF75" s="54"/>
      <c r="EG75" s="53"/>
      <c r="EK75" s="59">
        <v>69.2</v>
      </c>
      <c r="EL75" s="59">
        <v>1.7</v>
      </c>
      <c r="EM75" s="59">
        <v>16.7</v>
      </c>
      <c r="EN75" s="59">
        <v>0.65</v>
      </c>
      <c r="EO75" s="59">
        <v>4</v>
      </c>
      <c r="EP75" s="59">
        <v>0.7</v>
      </c>
      <c r="EQ75" s="59">
        <v>3.9</v>
      </c>
      <c r="ER75" s="59">
        <v>0.35</v>
      </c>
      <c r="ES75" s="59">
        <v>2.9</v>
      </c>
      <c r="ET75" s="59">
        <v>0.375</v>
      </c>
      <c r="EU75" s="59">
        <v>2.4</v>
      </c>
      <c r="EV75" s="59">
        <v>0.75</v>
      </c>
      <c r="EW75" s="59">
        <v>1</v>
      </c>
      <c r="EX75" s="59">
        <v>0.3</v>
      </c>
      <c r="EY75" s="59">
        <v>0.41</v>
      </c>
      <c r="EZ75" s="59">
        <v>8.5000000000000006E-2</v>
      </c>
      <c r="FA75" s="54"/>
      <c r="FB75" s="54"/>
      <c r="FD75" s="51"/>
    </row>
    <row r="76" spans="1:160" x14ac:dyDescent="0.25">
      <c r="A76" s="51" t="s">
        <v>298</v>
      </c>
      <c r="B76" s="62" t="s">
        <v>928</v>
      </c>
      <c r="D76" s="51" t="s">
        <v>166</v>
      </c>
      <c r="E76" s="51" t="s">
        <v>16</v>
      </c>
      <c r="F76" s="62" t="s">
        <v>292</v>
      </c>
      <c r="G76" s="58">
        <v>44.506999999999998</v>
      </c>
      <c r="H76" s="58">
        <v>1.397</v>
      </c>
      <c r="I76" s="58">
        <v>10.395</v>
      </c>
      <c r="J76" s="63" t="s">
        <v>17</v>
      </c>
      <c r="K76" s="58">
        <v>10.54</v>
      </c>
      <c r="L76" s="58">
        <v>0.17499999999999999</v>
      </c>
      <c r="M76" s="58">
        <v>15.215</v>
      </c>
      <c r="N76" s="58">
        <v>11.602</v>
      </c>
      <c r="O76" s="58">
        <v>2.0449999999999999</v>
      </c>
      <c r="P76" s="58">
        <v>0.69399999999999995</v>
      </c>
      <c r="Q76" s="63" t="s">
        <v>17</v>
      </c>
      <c r="R76" s="63" t="s">
        <v>17</v>
      </c>
      <c r="S76" s="58">
        <v>96.570000000000007</v>
      </c>
      <c r="T76" s="58"/>
      <c r="U76" s="61">
        <v>6.510572525402222</v>
      </c>
      <c r="V76" s="61">
        <v>1.489427474597778</v>
      </c>
      <c r="W76" s="61">
        <v>0.30272530709860357</v>
      </c>
      <c r="X76" s="61">
        <f t="shared" si="1"/>
        <v>1.7921527816963816</v>
      </c>
      <c r="Y76" s="61">
        <v>0.16891713150262538</v>
      </c>
      <c r="Z76" s="61">
        <v>0.36325360937130968</v>
      </c>
      <c r="AA76" s="61">
        <v>0.15367797487398177</v>
      </c>
      <c r="AB76" s="61">
        <v>0</v>
      </c>
      <c r="AC76" s="61">
        <v>3.3174130966193141</v>
      </c>
      <c r="AD76" s="61">
        <v>0.92615652249624425</v>
      </c>
      <c r="AE76" s="61">
        <v>2.1682944665270473E-2</v>
      </c>
      <c r="AF76" s="61">
        <v>1.8183814074489717</v>
      </c>
      <c r="AG76" s="61">
        <v>0.58000831897379657</v>
      </c>
      <c r="AH76" s="61">
        <v>0.12950256425871451</v>
      </c>
      <c r="AI76" s="61">
        <v>0.78175060017295706</v>
      </c>
      <c r="AJ76" s="61">
        <v>0.72010861543496518</v>
      </c>
      <c r="AK76" s="61">
        <v>9.6709137426304048E-2</v>
      </c>
      <c r="AL76" s="61">
        <v>0.48329918154749252</v>
      </c>
      <c r="AM76" s="61">
        <v>0.28172076548303598</v>
      </c>
      <c r="AN76" s="61">
        <v>0.27989138456503498</v>
      </c>
      <c r="AO76" s="61">
        <v>0.61280174580620705</v>
      </c>
      <c r="AP76" s="61">
        <v>0.97333486621787679</v>
      </c>
      <c r="AQ76" s="51" t="s">
        <v>924</v>
      </c>
      <c r="AR76" s="54"/>
      <c r="AS76" s="54"/>
      <c r="AT76" s="54"/>
      <c r="AU76" s="54"/>
      <c r="AV76" s="61">
        <v>6.562394558215054</v>
      </c>
      <c r="AW76" s="61">
        <v>0.15490120140674157</v>
      </c>
      <c r="AX76" s="61">
        <v>1.2996734157649574</v>
      </c>
      <c r="AY76" s="61">
        <v>0.58462499592813533</v>
      </c>
      <c r="AZ76" s="61">
        <v>1.8064177330345805</v>
      </c>
      <c r="BA76" s="54"/>
      <c r="BB76" s="54"/>
      <c r="BC76" s="54"/>
      <c r="BD76" s="59"/>
      <c r="BE76" s="56"/>
      <c r="BF76" s="54"/>
      <c r="BG76" s="54"/>
      <c r="BH76" s="59"/>
      <c r="BI76" s="59"/>
      <c r="BJ76" s="54"/>
      <c r="BK76" s="53" t="s">
        <v>921</v>
      </c>
      <c r="BL76" s="54"/>
      <c r="BM76" s="54"/>
      <c r="BN76" s="54"/>
      <c r="BO76" s="54"/>
      <c r="BP76" s="59"/>
      <c r="BQ76" s="59"/>
      <c r="BR76" s="59"/>
      <c r="BS76" s="60"/>
      <c r="BT76" s="59"/>
      <c r="BU76" s="59"/>
      <c r="BV76" s="57"/>
      <c r="BW76" s="53" t="s">
        <v>921</v>
      </c>
      <c r="BX76" s="104"/>
      <c r="BZ76" s="59"/>
      <c r="CB76" s="59"/>
      <c r="CC76" s="54" t="s">
        <v>922</v>
      </c>
      <c r="CD76" s="54" t="s">
        <v>923</v>
      </c>
      <c r="CE76" s="54"/>
      <c r="CF76" s="54"/>
      <c r="CG76" s="54"/>
      <c r="CH76" s="54"/>
      <c r="CI76" s="54"/>
      <c r="CJ76" s="54"/>
      <c r="CK76" s="59"/>
      <c r="CL76" s="54"/>
      <c r="CM76" s="54"/>
      <c r="CN76" s="54"/>
      <c r="CO76" s="54"/>
      <c r="CP76" s="54"/>
      <c r="CQ76" s="54"/>
      <c r="CR76" s="59"/>
      <c r="CS76" s="59"/>
      <c r="CT76" s="59">
        <v>72.24874623538949</v>
      </c>
      <c r="CU76" s="59">
        <v>0.25055089593868141</v>
      </c>
      <c r="CV76" s="59">
        <v>15.995427456384233</v>
      </c>
      <c r="CW76" s="59">
        <v>1.6084783065993713</v>
      </c>
      <c r="CX76" s="59">
        <v>0.54255141660885786</v>
      </c>
      <c r="CY76" s="59">
        <v>1.4278661761701574</v>
      </c>
      <c r="CZ76" s="59">
        <v>3.9537832897302994</v>
      </c>
      <c r="DA76" s="59">
        <v>6.8806686280835212</v>
      </c>
      <c r="DB76" s="59">
        <v>102.90807240490462</v>
      </c>
      <c r="DC76" s="54"/>
      <c r="DD76" s="59">
        <v>96.570000000000007</v>
      </c>
      <c r="DE76" s="59">
        <v>1.9469029986929449</v>
      </c>
      <c r="DF76" s="59">
        <v>6.0372421383053929</v>
      </c>
      <c r="DG76" s="59">
        <v>5.1076124682206334</v>
      </c>
      <c r="DH76" s="59">
        <v>0</v>
      </c>
      <c r="DI76" s="59">
        <v>99.121757605218974</v>
      </c>
      <c r="DJ76" s="54"/>
      <c r="DK76" s="54"/>
      <c r="DL76" s="54"/>
      <c r="DM76" s="54"/>
      <c r="DN76" s="54"/>
      <c r="DO76" s="61" t="s">
        <v>921</v>
      </c>
      <c r="DP76" s="61" t="s">
        <v>921</v>
      </c>
      <c r="DQ76" s="61" t="s">
        <v>921</v>
      </c>
      <c r="DR76" s="61"/>
      <c r="DS76" s="61"/>
      <c r="DT76" s="61"/>
      <c r="DU76" s="61"/>
      <c r="DV76" s="54"/>
      <c r="DW76" s="54"/>
      <c r="DX76" s="54"/>
      <c r="DY76" s="54"/>
      <c r="DZ76" s="61"/>
      <c r="EA76" s="61"/>
      <c r="EB76" s="61"/>
      <c r="EC76" s="61"/>
      <c r="ED76" s="61"/>
      <c r="EE76" s="61"/>
      <c r="EF76" s="54"/>
      <c r="EG76" s="53"/>
      <c r="EK76" s="59">
        <v>69.099999999999994</v>
      </c>
      <c r="EL76" s="59">
        <v>1.6</v>
      </c>
      <c r="EM76" s="59">
        <v>16.7</v>
      </c>
      <c r="EN76" s="59">
        <v>0.65</v>
      </c>
      <c r="EO76" s="59">
        <v>3.8</v>
      </c>
      <c r="EP76" s="59">
        <v>0.55000000000000004</v>
      </c>
      <c r="EQ76" s="59">
        <v>3.9</v>
      </c>
      <c r="ER76" s="59">
        <v>0.3</v>
      </c>
      <c r="ES76" s="59">
        <v>2.9</v>
      </c>
      <c r="ET76" s="59">
        <v>0.27</v>
      </c>
      <c r="EU76" s="59">
        <v>2.2999999999999998</v>
      </c>
      <c r="EV76" s="59">
        <v>0.5</v>
      </c>
      <c r="EW76" s="59">
        <v>1</v>
      </c>
      <c r="EX76" s="59">
        <v>0.25</v>
      </c>
      <c r="EY76" s="59">
        <v>0.4</v>
      </c>
      <c r="EZ76" s="59">
        <v>6.5000000000000002E-2</v>
      </c>
      <c r="FA76" s="54"/>
      <c r="FB76" s="54"/>
      <c r="FD76" s="51"/>
    </row>
    <row r="77" spans="1:160" x14ac:dyDescent="0.25">
      <c r="A77" s="51" t="s">
        <v>299</v>
      </c>
      <c r="B77" s="62" t="s">
        <v>928</v>
      </c>
      <c r="D77" s="51" t="s">
        <v>166</v>
      </c>
      <c r="E77" s="51" t="s">
        <v>16</v>
      </c>
      <c r="F77" s="62" t="s">
        <v>292</v>
      </c>
      <c r="G77" s="58">
        <v>44.122</v>
      </c>
      <c r="H77" s="58">
        <v>1.423</v>
      </c>
      <c r="I77" s="58">
        <v>10.208</v>
      </c>
      <c r="J77" s="63" t="s">
        <v>17</v>
      </c>
      <c r="K77" s="58">
        <v>11.938000000000001</v>
      </c>
      <c r="L77" s="58">
        <v>0.22800000000000001</v>
      </c>
      <c r="M77" s="58">
        <v>14.273999999999999</v>
      </c>
      <c r="N77" s="58">
        <v>11.573</v>
      </c>
      <c r="O77" s="58">
        <v>2.1070000000000002</v>
      </c>
      <c r="P77" s="58">
        <v>0.72599999999999998</v>
      </c>
      <c r="Q77" s="63" t="s">
        <v>17</v>
      </c>
      <c r="R77" s="63" t="s">
        <v>17</v>
      </c>
      <c r="S77" s="58">
        <v>96.59899999999999</v>
      </c>
      <c r="T77" s="58"/>
      <c r="U77" s="61">
        <v>6.5081364849941741</v>
      </c>
      <c r="V77" s="61">
        <v>1.4918635150058259</v>
      </c>
      <c r="W77" s="61">
        <v>0.28274189303634412</v>
      </c>
      <c r="X77" s="61">
        <f t="shared" si="1"/>
        <v>1.77460540804217</v>
      </c>
      <c r="Y77" s="61">
        <v>0.15932662650243953</v>
      </c>
      <c r="Z77" s="61">
        <v>0.33644185293553486</v>
      </c>
      <c r="AA77" s="61">
        <v>0.15784496208975526</v>
      </c>
      <c r="AB77" s="61">
        <v>0</v>
      </c>
      <c r="AC77" s="61">
        <v>3.1382236637715608</v>
      </c>
      <c r="AD77" s="61">
        <v>1.1361847592359833</v>
      </c>
      <c r="AE77" s="61">
        <v>2.8485619057618709E-2</v>
      </c>
      <c r="AF77" s="61">
        <v>1.8289788208013027</v>
      </c>
      <c r="AG77" s="61">
        <v>0.60258185246714868</v>
      </c>
      <c r="AH77" s="61">
        <v>0.13660485053108959</v>
      </c>
      <c r="AI77" s="61">
        <v>0.7341890042326501</v>
      </c>
      <c r="AJ77" s="61">
        <v>0.68061712611773861</v>
      </c>
      <c r="AK77" s="61">
        <v>9.1098429071900355E-2</v>
      </c>
      <c r="AL77" s="61">
        <v>0.51148342339524833</v>
      </c>
      <c r="AM77" s="61">
        <v>0.2284637871913924</v>
      </c>
      <c r="AN77" s="61">
        <v>0.31938287388226128</v>
      </c>
      <c r="AO77" s="61">
        <v>0.64808827392633794</v>
      </c>
      <c r="AP77" s="61">
        <v>0.93487367015138956</v>
      </c>
      <c r="AQ77" s="51" t="s">
        <v>924</v>
      </c>
      <c r="AR77" s="54"/>
      <c r="AS77" s="54"/>
      <c r="AT77" s="54"/>
      <c r="AU77" s="54"/>
      <c r="AV77" s="61">
        <v>6.5560874022467654</v>
      </c>
      <c r="AW77" s="61">
        <v>0.15900793873189481</v>
      </c>
      <c r="AX77" s="61">
        <v>1.48347669145105</v>
      </c>
      <c r="AY77" s="61">
        <v>0.60702157997012707</v>
      </c>
      <c r="AZ77" s="61">
        <v>1.7876804191875622</v>
      </c>
      <c r="BA77" s="54"/>
      <c r="BB77" s="54"/>
      <c r="BC77" s="54"/>
      <c r="BD77" s="59"/>
      <c r="BE77" s="56"/>
      <c r="BF77" s="54"/>
      <c r="BG77" s="54"/>
      <c r="BH77" s="59"/>
      <c r="BI77" s="59"/>
      <c r="BJ77" s="54"/>
      <c r="BK77" s="53" t="s">
        <v>921</v>
      </c>
      <c r="BL77" s="54"/>
      <c r="BM77" s="54"/>
      <c r="BN77" s="54"/>
      <c r="BO77" s="54"/>
      <c r="BP77" s="59"/>
      <c r="BQ77" s="59"/>
      <c r="BR77" s="59"/>
      <c r="BS77" s="60"/>
      <c r="BT77" s="59"/>
      <c r="BU77" s="59"/>
      <c r="BV77" s="57"/>
      <c r="BW77" s="53" t="s">
        <v>921</v>
      </c>
      <c r="BX77" s="104"/>
      <c r="BZ77" s="59"/>
      <c r="CB77" s="59"/>
      <c r="CC77" s="54" t="s">
        <v>922</v>
      </c>
      <c r="CD77" s="54" t="s">
        <v>923</v>
      </c>
      <c r="CE77" s="54"/>
      <c r="CF77" s="54"/>
      <c r="CG77" s="54"/>
      <c r="CH77" s="54"/>
      <c r="CI77" s="54"/>
      <c r="CJ77" s="54"/>
      <c r="CK77" s="59"/>
      <c r="CL77" s="54"/>
      <c r="CM77" s="54"/>
      <c r="CN77" s="54"/>
      <c r="CO77" s="54"/>
      <c r="CP77" s="54"/>
      <c r="CQ77" s="54"/>
      <c r="CR77" s="59"/>
      <c r="CS77" s="59"/>
      <c r="CT77" s="59">
        <v>73.172249419792379</v>
      </c>
      <c r="CU77" s="59">
        <v>0.20735769459578354</v>
      </c>
      <c r="CV77" s="59">
        <v>15.803087523350149</v>
      </c>
      <c r="CW77" s="59">
        <v>1.5001028125005254</v>
      </c>
      <c r="CX77" s="59">
        <v>0.31345396621804172</v>
      </c>
      <c r="CY77" s="59">
        <v>0.6715954896349885</v>
      </c>
      <c r="CZ77" s="59">
        <v>4.2793301482804074</v>
      </c>
      <c r="DA77" s="59">
        <v>6.8616139126995144</v>
      </c>
      <c r="DB77" s="59">
        <v>102.8087909670718</v>
      </c>
      <c r="DC77" s="54"/>
      <c r="DD77" s="59">
        <v>96.59899999999999</v>
      </c>
      <c r="DE77" s="59">
        <v>1.9300436003325729</v>
      </c>
      <c r="DF77" s="59">
        <v>5.5862891942395878</v>
      </c>
      <c r="DG77" s="59">
        <v>6.9113856829835454</v>
      </c>
      <c r="DH77" s="59">
        <v>0</v>
      </c>
      <c r="DI77" s="59">
        <v>99.088718477555688</v>
      </c>
      <c r="DJ77" s="54"/>
      <c r="DK77" s="54"/>
      <c r="DL77" s="54"/>
      <c r="DM77" s="54"/>
      <c r="DN77" s="54"/>
      <c r="DO77" s="61" t="s">
        <v>921</v>
      </c>
      <c r="DP77" s="61" t="s">
        <v>921</v>
      </c>
      <c r="DQ77" s="61" t="s">
        <v>921</v>
      </c>
      <c r="DR77" s="61"/>
      <c r="DS77" s="61"/>
      <c r="DT77" s="61"/>
      <c r="DU77" s="61"/>
      <c r="DV77" s="54"/>
      <c r="DW77" s="54"/>
      <c r="DX77" s="54"/>
      <c r="DY77" s="54"/>
      <c r="DZ77" s="61"/>
      <c r="EA77" s="61"/>
      <c r="EB77" s="61"/>
      <c r="EC77" s="61"/>
      <c r="ED77" s="61"/>
      <c r="EE77" s="61"/>
      <c r="EF77" s="54"/>
      <c r="EG77" s="53"/>
      <c r="EK77" s="59">
        <v>69.5</v>
      </c>
      <c r="EL77" s="59">
        <v>1.2</v>
      </c>
      <c r="EM77" s="59">
        <v>16.600000000000001</v>
      </c>
      <c r="EN77" s="59">
        <v>0.7</v>
      </c>
      <c r="EO77" s="59">
        <v>3.6</v>
      </c>
      <c r="EP77" s="59">
        <v>0.6</v>
      </c>
      <c r="EQ77" s="59">
        <v>3.9</v>
      </c>
      <c r="ER77" s="59">
        <v>0.45</v>
      </c>
      <c r="ES77" s="59">
        <v>2.9</v>
      </c>
      <c r="ET77" s="59">
        <v>0.36499999999999999</v>
      </c>
      <c r="EU77" s="59">
        <v>2.5</v>
      </c>
      <c r="EV77" s="59">
        <v>0.6</v>
      </c>
      <c r="EW77" s="59">
        <v>0.9</v>
      </c>
      <c r="EX77" s="59">
        <v>0.2</v>
      </c>
      <c r="EY77" s="59">
        <v>0.37</v>
      </c>
      <c r="EZ77" s="59">
        <v>0.06</v>
      </c>
      <c r="FA77" s="54"/>
      <c r="FB77" s="54"/>
      <c r="FD77" s="51"/>
    </row>
    <row r="78" spans="1:160" x14ac:dyDescent="0.25">
      <c r="A78" s="51" t="s">
        <v>300</v>
      </c>
      <c r="B78" s="62" t="s">
        <v>928</v>
      </c>
      <c r="D78" s="51" t="s">
        <v>166</v>
      </c>
      <c r="E78" s="51" t="s">
        <v>16</v>
      </c>
      <c r="F78" s="62" t="s">
        <v>292</v>
      </c>
      <c r="G78" s="58">
        <v>43.124000000000002</v>
      </c>
      <c r="H78" s="58">
        <v>1.6559999999999999</v>
      </c>
      <c r="I78" s="58">
        <v>11.702999999999999</v>
      </c>
      <c r="J78" s="63" t="s">
        <v>17</v>
      </c>
      <c r="K78" s="58">
        <v>12.452</v>
      </c>
      <c r="L78" s="58">
        <v>0.27800000000000002</v>
      </c>
      <c r="M78" s="58">
        <v>13.784000000000001</v>
      </c>
      <c r="N78" s="58">
        <v>11.754</v>
      </c>
      <c r="O78" s="58">
        <v>2.2389999999999999</v>
      </c>
      <c r="P78" s="58">
        <v>0.89300000000000002</v>
      </c>
      <c r="Q78" s="63" t="s">
        <v>17</v>
      </c>
      <c r="R78" s="63" t="s">
        <v>17</v>
      </c>
      <c r="S78" s="58">
        <v>97.883000000000024</v>
      </c>
      <c r="T78" s="58"/>
      <c r="U78" s="61">
        <v>6.3093728750615519</v>
      </c>
      <c r="V78" s="61">
        <v>1.6906271249384481</v>
      </c>
      <c r="W78" s="61">
        <v>0.32738624607644828</v>
      </c>
      <c r="X78" s="61">
        <f t="shared" si="1"/>
        <v>2.0180133710148964</v>
      </c>
      <c r="Y78" s="61">
        <v>0.16223195087741152</v>
      </c>
      <c r="Z78" s="61">
        <v>0.36486758755819215</v>
      </c>
      <c r="AA78" s="61">
        <v>0.18220145997896722</v>
      </c>
      <c r="AB78" s="61">
        <v>0</v>
      </c>
      <c r="AC78" s="61">
        <v>3.0059320571246344</v>
      </c>
      <c r="AD78" s="61">
        <v>1.1587145664105538</v>
      </c>
      <c r="AE78" s="61">
        <v>3.4450958241430567E-2</v>
      </c>
      <c r="AF78" s="61">
        <v>1.8425280361223437</v>
      </c>
      <c r="AG78" s="61">
        <v>0.63514268596470702</v>
      </c>
      <c r="AH78" s="61">
        <v>0.16666586235603506</v>
      </c>
      <c r="AI78" s="61">
        <v>0.72177361703092802</v>
      </c>
      <c r="AJ78" s="61">
        <v>0.66363232722897936</v>
      </c>
      <c r="AK78" s="61">
        <v>8.3919088487429905E-2</v>
      </c>
      <c r="AL78" s="61">
        <v>0.55122359747727712</v>
      </c>
      <c r="AM78" s="61">
        <v>0.23948008750808517</v>
      </c>
      <c r="AN78" s="61">
        <v>0.3363676727710207</v>
      </c>
      <c r="AO78" s="61">
        <v>0.7178894598333122</v>
      </c>
      <c r="AP78" s="61">
        <v>1.0566567535925748</v>
      </c>
      <c r="AQ78" s="51" t="s">
        <v>924</v>
      </c>
      <c r="AR78" s="54"/>
      <c r="AS78" s="54"/>
      <c r="AT78" s="54"/>
      <c r="AU78" s="54"/>
      <c r="AV78" s="61">
        <v>6.3598183441164675</v>
      </c>
      <c r="AW78" s="61">
        <v>0.18365821935793161</v>
      </c>
      <c r="AX78" s="61">
        <v>1.5357636841972795</v>
      </c>
      <c r="AY78" s="61">
        <v>0.64022085638588</v>
      </c>
      <c r="AZ78" s="61">
        <v>2.0341480381324972</v>
      </c>
      <c r="BA78" s="54"/>
      <c r="BB78" s="54"/>
      <c r="BC78" s="54"/>
      <c r="BD78" s="59"/>
      <c r="BE78" s="56"/>
      <c r="BF78" s="54"/>
      <c r="BG78" s="54"/>
      <c r="BH78" s="59"/>
      <c r="BI78" s="59"/>
      <c r="BJ78" s="54"/>
      <c r="BK78" s="53" t="s">
        <v>921</v>
      </c>
      <c r="BL78" s="54"/>
      <c r="BM78" s="54"/>
      <c r="BN78" s="54"/>
      <c r="BO78" s="54"/>
      <c r="BP78" s="59"/>
      <c r="BQ78" s="59"/>
      <c r="BR78" s="59"/>
      <c r="BS78" s="60"/>
      <c r="BT78" s="59"/>
      <c r="BU78" s="59"/>
      <c r="BV78" s="57"/>
      <c r="BW78" s="53" t="s">
        <v>921</v>
      </c>
      <c r="BX78" s="104"/>
      <c r="BZ78" s="59"/>
      <c r="CB78" s="59"/>
      <c r="CC78" s="54" t="s">
        <v>922</v>
      </c>
      <c r="CD78" s="54" t="s">
        <v>923</v>
      </c>
      <c r="CE78" s="54"/>
      <c r="CF78" s="54"/>
      <c r="CG78" s="54"/>
      <c r="CH78" s="54"/>
      <c r="CI78" s="54"/>
      <c r="CJ78" s="54"/>
      <c r="CK78" s="59"/>
      <c r="CL78" s="54"/>
      <c r="CM78" s="54"/>
      <c r="CN78" s="54"/>
      <c r="CO78" s="54"/>
      <c r="CP78" s="54"/>
      <c r="CQ78" s="54"/>
      <c r="CR78" s="59"/>
      <c r="CS78" s="59"/>
      <c r="CT78" s="59">
        <v>69.20141670868955</v>
      </c>
      <c r="CU78" s="59">
        <v>0.26806326405659003</v>
      </c>
      <c r="CV78" s="59">
        <v>16.876377678219431</v>
      </c>
      <c r="CW78" s="59">
        <v>1.9552285800603364</v>
      </c>
      <c r="CX78" s="59">
        <v>0.66932642260003228</v>
      </c>
      <c r="CY78" s="59">
        <v>1.5029420911660427</v>
      </c>
      <c r="CZ78" s="59">
        <v>4.228834766031941</v>
      </c>
      <c r="DA78" s="59">
        <v>7.4518916955779435</v>
      </c>
      <c r="DB78" s="59">
        <v>102.15408120640187</v>
      </c>
      <c r="DC78" s="54"/>
      <c r="DD78" s="59">
        <v>97.883000000000024</v>
      </c>
      <c r="DE78" s="59">
        <v>1.9448630448432913</v>
      </c>
      <c r="DF78" s="59">
        <v>5.6850502851016351</v>
      </c>
      <c r="DG78" s="59">
        <v>7.336519192898634</v>
      </c>
      <c r="DH78" s="59">
        <v>0</v>
      </c>
      <c r="DI78" s="59">
        <v>100.39743252284359</v>
      </c>
      <c r="DJ78" s="54"/>
      <c r="DK78" s="54"/>
      <c r="DL78" s="54"/>
      <c r="DM78" s="54"/>
      <c r="DN78" s="54"/>
      <c r="DO78" s="61" t="s">
        <v>921</v>
      </c>
      <c r="DP78" s="61" t="s">
        <v>921</v>
      </c>
      <c r="DQ78" s="61" t="s">
        <v>921</v>
      </c>
      <c r="DR78" s="61"/>
      <c r="DS78" s="61"/>
      <c r="DT78" s="61"/>
      <c r="DU78" s="61"/>
      <c r="DV78" s="54"/>
      <c r="DW78" s="54"/>
      <c r="DX78" s="54"/>
      <c r="DY78" s="54"/>
      <c r="DZ78" s="61"/>
      <c r="EA78" s="61"/>
      <c r="EB78" s="61"/>
      <c r="EC78" s="61"/>
      <c r="ED78" s="61"/>
      <c r="EE78" s="61"/>
      <c r="EF78" s="54"/>
      <c r="EG78" s="53"/>
      <c r="EK78" s="59">
        <v>66.5</v>
      </c>
      <c r="EL78" s="59">
        <v>3.45</v>
      </c>
      <c r="EM78" s="59">
        <v>17.3</v>
      </c>
      <c r="EN78" s="59">
        <v>0.85</v>
      </c>
      <c r="EO78" s="59">
        <v>4.2</v>
      </c>
      <c r="EP78" s="59">
        <v>1.3</v>
      </c>
      <c r="EQ78" s="59">
        <v>3.5</v>
      </c>
      <c r="ER78" s="59">
        <v>0.35</v>
      </c>
      <c r="ES78" s="59">
        <v>2.9</v>
      </c>
      <c r="ET78" s="59">
        <v>0.69</v>
      </c>
      <c r="EU78" s="59">
        <v>3.3</v>
      </c>
      <c r="EV78" s="59">
        <v>1.4</v>
      </c>
      <c r="EW78" s="59">
        <v>1.3</v>
      </c>
      <c r="EX78" s="59">
        <v>0.5</v>
      </c>
      <c r="EY78" s="59">
        <v>0.48</v>
      </c>
      <c r="EZ78" s="59">
        <v>0.12</v>
      </c>
      <c r="FA78" s="54"/>
      <c r="FB78" s="54"/>
      <c r="FD78" s="51"/>
    </row>
    <row r="79" spans="1:160" x14ac:dyDescent="0.25">
      <c r="A79" s="51" t="s">
        <v>301</v>
      </c>
      <c r="B79" s="62" t="s">
        <v>928</v>
      </c>
      <c r="C79" s="52" t="s">
        <v>640</v>
      </c>
      <c r="D79" s="51" t="s">
        <v>166</v>
      </c>
      <c r="E79" s="51" t="s">
        <v>16</v>
      </c>
      <c r="F79" s="62" t="s">
        <v>292</v>
      </c>
      <c r="G79" s="58">
        <v>44.31</v>
      </c>
      <c r="H79" s="58">
        <v>1.64</v>
      </c>
      <c r="I79" s="58">
        <v>10.68</v>
      </c>
      <c r="J79" s="63" t="s">
        <v>17</v>
      </c>
      <c r="K79" s="58">
        <v>11.08</v>
      </c>
      <c r="L79" s="58">
        <v>0.24</v>
      </c>
      <c r="M79" s="58">
        <v>14.69</v>
      </c>
      <c r="N79" s="58">
        <v>11.87</v>
      </c>
      <c r="O79" s="58">
        <v>2.0699999999999998</v>
      </c>
      <c r="P79" s="58">
        <v>0.77</v>
      </c>
      <c r="Q79" s="63" t="s">
        <v>17</v>
      </c>
      <c r="R79" s="63" t="s">
        <v>17</v>
      </c>
      <c r="S79" s="58">
        <v>97.35</v>
      </c>
      <c r="T79" s="58"/>
      <c r="U79" s="61">
        <v>6.4694842619766293</v>
      </c>
      <c r="V79" s="61">
        <v>1.5305157380233707</v>
      </c>
      <c r="W79" s="61">
        <v>0.30728677406299365</v>
      </c>
      <c r="X79" s="61">
        <f t="shared" si="1"/>
        <v>1.8378025120863644</v>
      </c>
      <c r="Y79" s="61">
        <v>0.16720337035242513</v>
      </c>
      <c r="Z79" s="61">
        <v>0.28632592254406752</v>
      </c>
      <c r="AA79" s="61">
        <v>0.18006782628032303</v>
      </c>
      <c r="AB79" s="61">
        <v>0</v>
      </c>
      <c r="AC79" s="61">
        <v>3.1968808129351438</v>
      </c>
      <c r="AD79" s="61">
        <v>1.0665790066974394</v>
      </c>
      <c r="AE79" s="61">
        <v>2.9680314986905883E-2</v>
      </c>
      <c r="AF79" s="61">
        <v>1.8568631222947487</v>
      </c>
      <c r="AG79" s="61">
        <v>0.58598743916607832</v>
      </c>
      <c r="AH79" s="61">
        <v>0.14341239008634027</v>
      </c>
      <c r="AI79" s="61">
        <v>0.74983251823178787</v>
      </c>
      <c r="AJ79" s="61">
        <v>0.70264425493709792</v>
      </c>
      <c r="AK79" s="61">
        <v>7.631622019837847E-2</v>
      </c>
      <c r="AL79" s="61">
        <v>0.50967121896769985</v>
      </c>
      <c r="AM79" s="61">
        <v>0.21163787370084711</v>
      </c>
      <c r="AN79" s="61">
        <v>0.29735574506290208</v>
      </c>
      <c r="AO79" s="61">
        <v>0.65308360905404017</v>
      </c>
      <c r="AP79" s="61">
        <v>0.95374834916770723</v>
      </c>
      <c r="AQ79" s="51" t="s">
        <v>920</v>
      </c>
      <c r="AR79" s="54"/>
      <c r="AS79" s="54"/>
      <c r="AT79" s="54">
        <v>377.41843334669721</v>
      </c>
      <c r="AU79" s="54">
        <v>72</v>
      </c>
      <c r="AV79" s="61">
        <v>6.5100056395967298</v>
      </c>
      <c r="AW79" s="61">
        <v>0.18119567451218599</v>
      </c>
      <c r="AX79" s="61">
        <v>1.3613787996926796</v>
      </c>
      <c r="AY79" s="61">
        <v>0.58965775001954801</v>
      </c>
      <c r="AZ79" s="61">
        <v>1.8493135207800724</v>
      </c>
      <c r="BA79" s="54"/>
      <c r="BB79" s="54"/>
      <c r="BC79" s="54"/>
      <c r="BD79" s="59"/>
      <c r="BE79" s="56"/>
      <c r="BF79" s="54">
        <v>795.80114945284606</v>
      </c>
      <c r="BG79" s="54">
        <v>40</v>
      </c>
      <c r="BH79" s="59"/>
      <c r="BI79" s="59"/>
      <c r="BJ79" s="54"/>
      <c r="BK79" s="53" t="s">
        <v>921</v>
      </c>
      <c r="BL79" s="54">
        <v>922.59974162683852</v>
      </c>
      <c r="BM79" s="54">
        <v>22</v>
      </c>
      <c r="BN79" s="54">
        <v>266.2648699415563</v>
      </c>
      <c r="BO79" s="54">
        <v>29.289135693571193</v>
      </c>
      <c r="BP79" s="59">
        <v>10.056096475032021</v>
      </c>
      <c r="BQ79" s="59">
        <v>1.1751719992288434</v>
      </c>
      <c r="BR79" s="59">
        <v>-10.290635737031121</v>
      </c>
      <c r="BS79" s="60">
        <v>0.4</v>
      </c>
      <c r="BT79" s="59">
        <v>5.3355102406250881</v>
      </c>
      <c r="BU79" s="59">
        <v>0.80032653609376314</v>
      </c>
      <c r="BV79" s="57"/>
      <c r="BW79" s="53" t="s">
        <v>921</v>
      </c>
      <c r="BX79" s="104">
        <v>795.80114945284606</v>
      </c>
      <c r="BY79" s="104">
        <v>378</v>
      </c>
      <c r="BZ79" s="59">
        <v>1.1751719992288434</v>
      </c>
      <c r="CA79" s="105">
        <v>-12.654929290679561</v>
      </c>
      <c r="CB79" s="59"/>
      <c r="CC79" s="54" t="s">
        <v>922</v>
      </c>
      <c r="CD79" s="54" t="s">
        <v>923</v>
      </c>
      <c r="CE79" s="54"/>
      <c r="CF79" s="54"/>
      <c r="CG79" s="54"/>
      <c r="CH79" s="54"/>
      <c r="CI79" s="54"/>
      <c r="CJ79" s="54"/>
      <c r="CK79" s="59"/>
      <c r="CL79" s="54"/>
      <c r="CM79" s="54"/>
      <c r="CN79" s="54"/>
      <c r="CO79" s="54"/>
      <c r="CP79" s="54"/>
      <c r="CQ79" s="54"/>
      <c r="CR79" s="59"/>
      <c r="CS79" s="59"/>
      <c r="CT79" s="59">
        <v>71.209362212366955</v>
      </c>
      <c r="CU79" s="59">
        <v>0.27182344759832144</v>
      </c>
      <c r="CV79" s="59">
        <v>16.072173145427737</v>
      </c>
      <c r="CW79" s="59">
        <v>1.7275196032291136</v>
      </c>
      <c r="CX79" s="59">
        <v>0.69785665120914908</v>
      </c>
      <c r="CY79" s="59">
        <v>1.6017833600854843</v>
      </c>
      <c r="CZ79" s="59">
        <v>4.0009176884818229</v>
      </c>
      <c r="DA79" s="59">
        <v>6.8135790074998495</v>
      </c>
      <c r="DB79" s="59">
        <v>102.39501511589843</v>
      </c>
      <c r="DC79" s="54"/>
      <c r="DD79" s="59">
        <v>97.35</v>
      </c>
      <c r="DE79" s="59">
        <v>1.947896043415668</v>
      </c>
      <c r="DF79" s="59">
        <v>4.7656468290346332</v>
      </c>
      <c r="DG79" s="59">
        <v>6.7918101573811631</v>
      </c>
      <c r="DH79" s="59">
        <v>0</v>
      </c>
      <c r="DI79" s="59">
        <v>99.775353029831464</v>
      </c>
      <c r="DJ79" s="54"/>
      <c r="DK79" s="54"/>
      <c r="DL79" s="54"/>
      <c r="DM79" s="54"/>
      <c r="DN79" s="54"/>
      <c r="DO79" s="61" t="s">
        <v>921</v>
      </c>
      <c r="DP79" s="61" t="s">
        <v>921</v>
      </c>
      <c r="DQ79" s="61" t="s">
        <v>921</v>
      </c>
      <c r="DR79" s="61"/>
      <c r="DS79" s="61"/>
      <c r="DT79" s="61"/>
      <c r="DU79" s="61"/>
      <c r="DV79" s="54"/>
      <c r="DW79" s="54"/>
      <c r="DX79" s="54"/>
      <c r="DY79" s="54"/>
      <c r="DZ79" s="61"/>
      <c r="EA79" s="61"/>
      <c r="EB79" s="61"/>
      <c r="EC79" s="61"/>
      <c r="ED79" s="61"/>
      <c r="EE79" s="61"/>
      <c r="EF79" s="54"/>
      <c r="EG79" s="53">
        <v>250</v>
      </c>
      <c r="EH79" s="53">
        <v>125</v>
      </c>
      <c r="EI79" s="53">
        <v>900</v>
      </c>
      <c r="EJ79" s="53">
        <v>14</v>
      </c>
      <c r="EK79" s="59">
        <v>69.5</v>
      </c>
      <c r="EL79" s="59">
        <v>1.35</v>
      </c>
      <c r="EM79" s="59">
        <v>16.7</v>
      </c>
      <c r="EN79" s="59">
        <v>0.55000000000000004</v>
      </c>
      <c r="EO79" s="59">
        <v>3.7</v>
      </c>
      <c r="EP79" s="59">
        <v>0.65</v>
      </c>
      <c r="EQ79" s="59">
        <v>3.8</v>
      </c>
      <c r="ER79" s="59">
        <v>0.35</v>
      </c>
      <c r="ES79" s="59">
        <v>2.96</v>
      </c>
      <c r="ET79" s="59">
        <v>0.48</v>
      </c>
      <c r="EU79" s="59">
        <v>2.4</v>
      </c>
      <c r="EV79" s="59">
        <v>0.65</v>
      </c>
      <c r="EW79" s="59">
        <v>0.9</v>
      </c>
      <c r="EX79" s="59">
        <v>0.25</v>
      </c>
      <c r="EY79" s="59">
        <v>0.38</v>
      </c>
      <c r="EZ79" s="59">
        <v>6.5000000000000002E-2</v>
      </c>
      <c r="FA79" s="54"/>
      <c r="FB79" s="54"/>
      <c r="FD79" s="51"/>
    </row>
    <row r="80" spans="1:160" x14ac:dyDescent="0.25">
      <c r="A80" s="51" t="s">
        <v>306</v>
      </c>
      <c r="B80" s="62" t="s">
        <v>928</v>
      </c>
      <c r="C80" s="52" t="s">
        <v>640</v>
      </c>
      <c r="D80" s="51" t="s">
        <v>166</v>
      </c>
      <c r="E80" s="51" t="s">
        <v>16</v>
      </c>
      <c r="F80" s="62" t="s">
        <v>292</v>
      </c>
      <c r="G80" s="58">
        <v>44.05</v>
      </c>
      <c r="H80" s="58">
        <v>1.58</v>
      </c>
      <c r="I80" s="58">
        <v>10.41</v>
      </c>
      <c r="J80" s="63" t="s">
        <v>17</v>
      </c>
      <c r="K80" s="58">
        <v>12.18</v>
      </c>
      <c r="L80" s="58">
        <v>0.2</v>
      </c>
      <c r="M80" s="58">
        <v>13.99</v>
      </c>
      <c r="N80" s="58">
        <v>11.77</v>
      </c>
      <c r="O80" s="58">
        <v>2.04</v>
      </c>
      <c r="P80" s="58">
        <v>0.83</v>
      </c>
      <c r="Q80" s="63" t="s">
        <v>17</v>
      </c>
      <c r="R80" s="63" t="s">
        <v>17</v>
      </c>
      <c r="S80" s="58">
        <v>97.05</v>
      </c>
      <c r="T80" s="58"/>
      <c r="U80" s="61">
        <v>6.4879955985798095</v>
      </c>
      <c r="V80" s="61">
        <v>1.5120044014201905</v>
      </c>
      <c r="W80" s="61">
        <v>0.29506586802036128</v>
      </c>
      <c r="X80" s="61">
        <f t="shared" si="1"/>
        <v>1.8070702694405518</v>
      </c>
      <c r="Y80" s="61">
        <v>0.16328411407693089</v>
      </c>
      <c r="Z80" s="61">
        <v>0.28049834907259541</v>
      </c>
      <c r="AA80" s="61">
        <v>0.17500323787788094</v>
      </c>
      <c r="AB80" s="61">
        <v>0</v>
      </c>
      <c r="AC80" s="61">
        <v>3.0712777035333048</v>
      </c>
      <c r="AD80" s="61">
        <v>1.2197789231477607</v>
      </c>
      <c r="AE80" s="61">
        <v>2.4950771719028639E-2</v>
      </c>
      <c r="AF80" s="61">
        <v>1.8573868144039107</v>
      </c>
      <c r="AG80" s="61">
        <v>0.58256562100590537</v>
      </c>
      <c r="AH80" s="61">
        <v>0.15594475201589114</v>
      </c>
      <c r="AI80" s="61">
        <v>0.7157392620821218</v>
      </c>
      <c r="AJ80" s="61">
        <v>0.67182342109469606</v>
      </c>
      <c r="AK80" s="61">
        <v>7.603833222515699E-2</v>
      </c>
      <c r="AL80" s="61">
        <v>0.50652728878074837</v>
      </c>
      <c r="AM80" s="61">
        <v>0.18696433937006057</v>
      </c>
      <c r="AN80" s="61">
        <v>0.32817657890530394</v>
      </c>
      <c r="AO80" s="61">
        <v>0.66247204079663957</v>
      </c>
      <c r="AP80" s="61">
        <v>0.92557069284871862</v>
      </c>
      <c r="AQ80" s="51" t="s">
        <v>920</v>
      </c>
      <c r="AR80" s="54"/>
      <c r="AS80" s="54"/>
      <c r="AT80" s="54">
        <v>360.84418374145741</v>
      </c>
      <c r="AU80" s="54">
        <v>72</v>
      </c>
      <c r="AV80" s="61">
        <v>6.5278007580517299</v>
      </c>
      <c r="AW80" s="61">
        <v>0.17607691798231201</v>
      </c>
      <c r="AX80" s="61">
        <v>1.5094817753932468</v>
      </c>
      <c r="AY80" s="61">
        <v>0.58613977840084475</v>
      </c>
      <c r="AZ80" s="61">
        <v>1.8181570094296777</v>
      </c>
      <c r="BA80" s="54"/>
      <c r="BB80" s="54"/>
      <c r="BC80" s="54"/>
      <c r="BD80" s="59"/>
      <c r="BE80" s="56"/>
      <c r="BF80" s="54">
        <v>796.39011360957932</v>
      </c>
      <c r="BG80" s="54">
        <v>40</v>
      </c>
      <c r="BH80" s="59"/>
      <c r="BI80" s="59"/>
      <c r="BJ80" s="54"/>
      <c r="BK80" s="53" t="s">
        <v>921</v>
      </c>
      <c r="BL80" s="54">
        <v>913.1016036898136</v>
      </c>
      <c r="BM80" s="54">
        <v>22</v>
      </c>
      <c r="BN80" s="54">
        <v>254.82571020608142</v>
      </c>
      <c r="BO80" s="54">
        <v>28.030828122668957</v>
      </c>
      <c r="BP80" s="59">
        <v>9.6240706733613539</v>
      </c>
      <c r="BQ80" s="59">
        <v>1.0288659067479333</v>
      </c>
      <c r="BR80" s="59">
        <v>-10.604004529543046</v>
      </c>
      <c r="BS80" s="60">
        <v>0.4</v>
      </c>
      <c r="BT80" s="59">
        <v>5.2283502564039024</v>
      </c>
      <c r="BU80" s="59">
        <v>0.78425253846058529</v>
      </c>
      <c r="BV80" s="57"/>
      <c r="BW80" s="53" t="s">
        <v>921</v>
      </c>
      <c r="BX80" s="104">
        <v>796.39011360957932</v>
      </c>
      <c r="BY80" s="104">
        <v>378</v>
      </c>
      <c r="BZ80" s="59">
        <v>1.0288659067479333</v>
      </c>
      <c r="CA80" s="105">
        <v>-12.788718399506223</v>
      </c>
      <c r="CB80" s="59"/>
      <c r="CC80" s="54" t="s">
        <v>922</v>
      </c>
      <c r="CD80" s="54" t="s">
        <v>923</v>
      </c>
      <c r="CE80" s="54"/>
      <c r="CF80" s="54"/>
      <c r="CG80" s="54"/>
      <c r="CH80" s="54"/>
      <c r="CI80" s="54"/>
      <c r="CJ80" s="54"/>
      <c r="CK80" s="59"/>
      <c r="CL80" s="54"/>
      <c r="CM80" s="54"/>
      <c r="CN80" s="54"/>
      <c r="CO80" s="54"/>
      <c r="CP80" s="54"/>
      <c r="CQ80" s="54"/>
      <c r="CR80" s="59"/>
      <c r="CS80" s="59"/>
      <c r="CT80" s="59">
        <v>72.610208944990191</v>
      </c>
      <c r="CU80" s="59">
        <v>0.24257052336472015</v>
      </c>
      <c r="CV80" s="59">
        <v>15.847488188009551</v>
      </c>
      <c r="CW80" s="59">
        <v>1.5247740318504954</v>
      </c>
      <c r="CX80" s="59">
        <v>0.39434131324908328</v>
      </c>
      <c r="CY80" s="59">
        <v>1.233047920962651</v>
      </c>
      <c r="CZ80" s="59">
        <v>4.6455193742819851</v>
      </c>
      <c r="DA80" s="59">
        <v>6.9900520983075634</v>
      </c>
      <c r="DB80" s="59">
        <v>103.48800239501624</v>
      </c>
      <c r="DC80" s="54"/>
      <c r="DD80" s="59">
        <v>97.05</v>
      </c>
      <c r="DE80" s="59">
        <v>1.9309016223268434</v>
      </c>
      <c r="DF80" s="59">
        <v>4.6634194831623796</v>
      </c>
      <c r="DG80" s="59">
        <v>7.9837956279654545</v>
      </c>
      <c r="DH80" s="59">
        <v>0</v>
      </c>
      <c r="DI80" s="59">
        <v>99.448116733454683</v>
      </c>
      <c r="DJ80" s="54"/>
      <c r="DK80" s="54"/>
      <c r="DL80" s="54"/>
      <c r="DM80" s="54"/>
      <c r="DN80" s="54"/>
      <c r="DO80" s="61" t="s">
        <v>921</v>
      </c>
      <c r="DP80" s="61" t="s">
        <v>921</v>
      </c>
      <c r="DQ80" s="61" t="s">
        <v>921</v>
      </c>
      <c r="DR80" s="61"/>
      <c r="DS80" s="61"/>
      <c r="DT80" s="61"/>
      <c r="DU80" s="61"/>
      <c r="DV80" s="54"/>
      <c r="DW80" s="54"/>
      <c r="DX80" s="54"/>
      <c r="DY80" s="54"/>
      <c r="DZ80" s="61"/>
      <c r="EA80" s="61"/>
      <c r="EB80" s="61"/>
      <c r="EC80" s="61"/>
      <c r="ED80" s="61"/>
      <c r="EE80" s="61"/>
      <c r="EF80" s="54"/>
      <c r="EG80" s="53">
        <v>240</v>
      </c>
      <c r="EH80" s="53">
        <v>114.99999999999999</v>
      </c>
      <c r="EI80" s="53">
        <v>898</v>
      </c>
      <c r="EJ80" s="53">
        <v>16</v>
      </c>
      <c r="EK80" s="59">
        <v>68.900000000000006</v>
      </c>
      <c r="EL80" s="59">
        <v>1.85</v>
      </c>
      <c r="EM80" s="59">
        <v>16.600000000000001</v>
      </c>
      <c r="EN80" s="59">
        <v>0.65</v>
      </c>
      <c r="EO80" s="59">
        <v>3.8</v>
      </c>
      <c r="EP80" s="59">
        <v>0.7</v>
      </c>
      <c r="EQ80" s="59">
        <v>3.6</v>
      </c>
      <c r="ER80" s="59">
        <v>0.4</v>
      </c>
      <c r="ES80" s="59">
        <v>2.96</v>
      </c>
      <c r="ET80" s="59">
        <v>0.56000000000000005</v>
      </c>
      <c r="EU80" s="59">
        <v>2.6</v>
      </c>
      <c r="EV80" s="59">
        <v>0.65</v>
      </c>
      <c r="EW80" s="59">
        <v>1</v>
      </c>
      <c r="EX80" s="59">
        <v>0.3</v>
      </c>
      <c r="EY80" s="59">
        <v>0.39</v>
      </c>
      <c r="EZ80" s="59">
        <v>7.0000000000000007E-2</v>
      </c>
      <c r="FA80" s="54"/>
      <c r="FB80" s="54"/>
      <c r="FD80" s="51"/>
    </row>
    <row r="81" spans="1:160" x14ac:dyDescent="0.25">
      <c r="A81" s="51" t="s">
        <v>307</v>
      </c>
      <c r="B81" s="62" t="s">
        <v>928</v>
      </c>
      <c r="D81" s="51" t="s">
        <v>166</v>
      </c>
      <c r="E81" s="51" t="s">
        <v>16</v>
      </c>
      <c r="F81" s="62" t="s">
        <v>292</v>
      </c>
      <c r="G81" s="58">
        <v>43.673000000000002</v>
      </c>
      <c r="H81" s="58">
        <v>1.476</v>
      </c>
      <c r="I81" s="58">
        <v>10.502000000000001</v>
      </c>
      <c r="J81" s="63" t="s">
        <v>17</v>
      </c>
      <c r="K81" s="58">
        <v>11.782999999999999</v>
      </c>
      <c r="L81" s="58">
        <v>0.22500000000000001</v>
      </c>
      <c r="M81" s="58">
        <v>14.18</v>
      </c>
      <c r="N81" s="58">
        <v>11.465</v>
      </c>
      <c r="O81" s="58">
        <v>2.169</v>
      </c>
      <c r="P81" s="58">
        <v>0.80900000000000005</v>
      </c>
      <c r="Q81" s="63" t="s">
        <v>17</v>
      </c>
      <c r="R81" s="63" t="s">
        <v>17</v>
      </c>
      <c r="S81" s="58">
        <v>96.281999999999996</v>
      </c>
      <c r="T81" s="58"/>
      <c r="U81" s="61">
        <v>6.4685567971652072</v>
      </c>
      <c r="V81" s="61">
        <v>1.5314432028347928</v>
      </c>
      <c r="W81" s="61">
        <v>0.30182523515984183</v>
      </c>
      <c r="X81" s="61">
        <f t="shared" si="1"/>
        <v>1.8332684379946347</v>
      </c>
      <c r="Y81" s="61">
        <v>0.16463777420943368</v>
      </c>
      <c r="Z81" s="61">
        <v>0.3174175468850553</v>
      </c>
      <c r="AA81" s="61">
        <v>0.16440124075171053</v>
      </c>
      <c r="AB81" s="61">
        <v>0</v>
      </c>
      <c r="AC81" s="61">
        <v>3.1304540947141448</v>
      </c>
      <c r="AD81" s="61">
        <v>1.1421017989218218</v>
      </c>
      <c r="AE81" s="61">
        <v>2.8227098681743855E-2</v>
      </c>
      <c r="AF81" s="61">
        <v>1.8194062855048734</v>
      </c>
      <c r="AG81" s="61">
        <v>0.62287940702024513</v>
      </c>
      <c r="AH81" s="61">
        <v>0.15285193102785449</v>
      </c>
      <c r="AI81" s="61">
        <v>0.73268885712577836</v>
      </c>
      <c r="AJ81" s="61">
        <v>0.6820200890658743</v>
      </c>
      <c r="AK81" s="61">
        <v>9.6166699380809018E-2</v>
      </c>
      <c r="AL81" s="61">
        <v>0.52671270763943612</v>
      </c>
      <c r="AM81" s="61">
        <v>0.21748087669887989</v>
      </c>
      <c r="AN81" s="61">
        <v>0.3179799109341257</v>
      </c>
      <c r="AO81" s="61">
        <v>0.67956463866729067</v>
      </c>
      <c r="AP81" s="61">
        <v>0.9480452635483182</v>
      </c>
      <c r="AQ81" s="51" t="s">
        <v>924</v>
      </c>
      <c r="AR81" s="54"/>
      <c r="AS81" s="54"/>
      <c r="AT81" s="54"/>
      <c r="AU81" s="54"/>
      <c r="AV81" s="61">
        <v>6.5135024486626918</v>
      </c>
      <c r="AW81" s="61">
        <v>0.16554355442449434</v>
      </c>
      <c r="AX81" s="61">
        <v>1.4696605643085408</v>
      </c>
      <c r="AY81" s="61">
        <v>0.62720737717351971</v>
      </c>
      <c r="AZ81" s="61">
        <v>1.8460065876158231</v>
      </c>
      <c r="BA81" s="54"/>
      <c r="BB81" s="54"/>
      <c r="BC81" s="54"/>
      <c r="BD81" s="59"/>
      <c r="BE81" s="56"/>
      <c r="BF81" s="54"/>
      <c r="BG81" s="54"/>
      <c r="BH81" s="59"/>
      <c r="BI81" s="59"/>
      <c r="BJ81" s="54"/>
      <c r="BK81" s="53" t="s">
        <v>921</v>
      </c>
      <c r="BL81" s="54"/>
      <c r="BM81" s="54"/>
      <c r="BN81" s="54"/>
      <c r="BO81" s="54"/>
      <c r="BP81" s="59"/>
      <c r="BQ81" s="59"/>
      <c r="BR81" s="59"/>
      <c r="BS81" s="60"/>
      <c r="BT81" s="59"/>
      <c r="BU81" s="59"/>
      <c r="BV81" s="57"/>
      <c r="BW81" s="53" t="s">
        <v>921</v>
      </c>
      <c r="BX81" s="104"/>
      <c r="BZ81" s="59"/>
      <c r="CB81" s="59"/>
      <c r="CC81" s="54" t="s">
        <v>922</v>
      </c>
      <c r="CD81" s="54" t="s">
        <v>923</v>
      </c>
      <c r="CE81" s="54"/>
      <c r="CF81" s="54"/>
      <c r="CG81" s="54"/>
      <c r="CH81" s="54"/>
      <c r="CI81" s="54"/>
      <c r="CJ81" s="54"/>
      <c r="CK81" s="59"/>
      <c r="CL81" s="54"/>
      <c r="CM81" s="54"/>
      <c r="CN81" s="54"/>
      <c r="CO81" s="54"/>
      <c r="CP81" s="54"/>
      <c r="CQ81" s="54"/>
      <c r="CR81" s="59"/>
      <c r="CS81" s="59"/>
      <c r="CT81" s="59">
        <v>72.48270024786774</v>
      </c>
      <c r="CU81" s="59">
        <v>0.20621745326340318</v>
      </c>
      <c r="CV81" s="59">
        <v>16.096499648252831</v>
      </c>
      <c r="CW81" s="59">
        <v>1.5020296127577097</v>
      </c>
      <c r="CX81" s="59">
        <v>0.31263703505791768</v>
      </c>
      <c r="CY81" s="59">
        <v>0.43308444405891322</v>
      </c>
      <c r="CZ81" s="59">
        <v>4.7390104526096257</v>
      </c>
      <c r="DA81" s="59">
        <v>6.9461166271780383</v>
      </c>
      <c r="DB81" s="59">
        <v>102.71829552104617</v>
      </c>
      <c r="DC81" s="54"/>
      <c r="DD81" s="59">
        <v>96.281999999999996</v>
      </c>
      <c r="DE81" s="59">
        <v>1.9227537745868137</v>
      </c>
      <c r="DF81" s="59">
        <v>5.535555728677978</v>
      </c>
      <c r="DG81" s="59">
        <v>6.8020363028273589</v>
      </c>
      <c r="DH81" s="59">
        <v>0</v>
      </c>
      <c r="DI81" s="59">
        <v>98.759345806092142</v>
      </c>
      <c r="DJ81" s="54"/>
      <c r="DK81" s="54"/>
      <c r="DL81" s="54"/>
      <c r="DM81" s="54"/>
      <c r="DN81" s="54"/>
      <c r="DO81" s="61" t="s">
        <v>921</v>
      </c>
      <c r="DP81" s="61" t="s">
        <v>921</v>
      </c>
      <c r="DQ81" s="61" t="s">
        <v>921</v>
      </c>
      <c r="DR81" s="61"/>
      <c r="DS81" s="61"/>
      <c r="DT81" s="61"/>
      <c r="DU81" s="61"/>
      <c r="DV81" s="54"/>
      <c r="DW81" s="54"/>
      <c r="DX81" s="54"/>
      <c r="DY81" s="54"/>
      <c r="DZ81" s="61"/>
      <c r="EA81" s="61"/>
      <c r="EB81" s="61"/>
      <c r="EC81" s="61"/>
      <c r="ED81" s="61"/>
      <c r="EE81" s="61"/>
      <c r="EF81" s="54"/>
      <c r="EG81" s="53"/>
      <c r="EK81" s="59">
        <v>69.099999999999994</v>
      </c>
      <c r="EL81" s="59">
        <v>1.4</v>
      </c>
      <c r="EM81" s="59">
        <v>16.8</v>
      </c>
      <c r="EN81" s="59">
        <v>0.6</v>
      </c>
      <c r="EO81" s="59">
        <v>3.7</v>
      </c>
      <c r="EP81" s="59">
        <v>0.75</v>
      </c>
      <c r="EQ81" s="59">
        <v>3.8</v>
      </c>
      <c r="ER81" s="59">
        <v>0.4</v>
      </c>
      <c r="ES81" s="59">
        <v>2.96</v>
      </c>
      <c r="ET81" s="59">
        <v>0.61499999999999999</v>
      </c>
      <c r="EU81" s="59">
        <v>2.6</v>
      </c>
      <c r="EV81" s="59">
        <v>0.7</v>
      </c>
      <c r="EW81" s="59">
        <v>0.9</v>
      </c>
      <c r="EX81" s="59">
        <v>0.3</v>
      </c>
      <c r="EY81" s="59">
        <v>0.39</v>
      </c>
      <c r="EZ81" s="59">
        <v>0.09</v>
      </c>
      <c r="FA81" s="54"/>
      <c r="FB81" s="54"/>
      <c r="FD81" s="51"/>
    </row>
    <row r="82" spans="1:160" x14ac:dyDescent="0.25">
      <c r="A82" s="51" t="s">
        <v>308</v>
      </c>
      <c r="B82" s="62" t="s">
        <v>928</v>
      </c>
      <c r="D82" s="51" t="s">
        <v>166</v>
      </c>
      <c r="E82" s="51" t="s">
        <v>16</v>
      </c>
      <c r="F82" s="62" t="s">
        <v>292</v>
      </c>
      <c r="G82" s="58">
        <v>43.780999999999999</v>
      </c>
      <c r="H82" s="58">
        <v>1.3280000000000001</v>
      </c>
      <c r="I82" s="58">
        <v>10.465</v>
      </c>
      <c r="J82" s="63" t="s">
        <v>17</v>
      </c>
      <c r="K82" s="58">
        <v>14.339</v>
      </c>
      <c r="L82" s="58">
        <v>0.41499999999999998</v>
      </c>
      <c r="M82" s="58">
        <v>12.275</v>
      </c>
      <c r="N82" s="58">
        <v>11.592000000000001</v>
      </c>
      <c r="O82" s="58">
        <v>1.873</v>
      </c>
      <c r="P82" s="58">
        <v>0.89</v>
      </c>
      <c r="Q82" s="63" t="s">
        <v>17</v>
      </c>
      <c r="R82" s="63" t="s">
        <v>17</v>
      </c>
      <c r="S82" s="58">
        <v>96.958000000000013</v>
      </c>
      <c r="T82" s="58"/>
      <c r="U82" s="61">
        <v>6.5208487582819199</v>
      </c>
      <c r="V82" s="61">
        <v>1.4791512417180801</v>
      </c>
      <c r="W82" s="61">
        <v>0.35788346139084792</v>
      </c>
      <c r="X82" s="61">
        <f t="shared" si="1"/>
        <v>1.837034703108928</v>
      </c>
      <c r="Y82" s="61">
        <v>0.19481584141289193</v>
      </c>
      <c r="Z82" s="61">
        <v>0.27386114025437269</v>
      </c>
      <c r="AA82" s="61">
        <v>0.14874449059055689</v>
      </c>
      <c r="AB82" s="61">
        <v>0</v>
      </c>
      <c r="AC82" s="61">
        <v>2.7250638958572821</v>
      </c>
      <c r="AD82" s="61">
        <v>1.5122024745116913</v>
      </c>
      <c r="AE82" s="61">
        <v>5.2354727129116589E-2</v>
      </c>
      <c r="AF82" s="61">
        <v>1.849856689387021</v>
      </c>
      <c r="AG82" s="61">
        <v>0.54088667004983371</v>
      </c>
      <c r="AH82" s="61">
        <v>0.1690972306001288</v>
      </c>
      <c r="AI82" s="61">
        <v>0.64311838285965217</v>
      </c>
      <c r="AJ82" s="61">
        <v>0.60407600748149404</v>
      </c>
      <c r="AK82" s="61">
        <v>8.003312087911163E-2</v>
      </c>
      <c r="AL82" s="61">
        <v>0.46085354917072208</v>
      </c>
      <c r="AM82" s="61">
        <v>0.15333224303449158</v>
      </c>
      <c r="AN82" s="61">
        <v>0.39592399251850591</v>
      </c>
      <c r="AO82" s="61">
        <v>0.6299507797708509</v>
      </c>
      <c r="AP82" s="61">
        <v>0.92923358282633439</v>
      </c>
      <c r="AQ82" s="51" t="s">
        <v>920</v>
      </c>
      <c r="AR82" s="54"/>
      <c r="AS82" s="54"/>
      <c r="AT82" s="54"/>
      <c r="AU82" s="54"/>
      <c r="AV82" s="61">
        <v>6.5599031617566359</v>
      </c>
      <c r="AW82" s="61">
        <v>0.1496353450736925</v>
      </c>
      <c r="AX82" s="61">
        <v>1.796760634682987</v>
      </c>
      <c r="AY82" s="61">
        <v>0.54412612660361326</v>
      </c>
      <c r="AZ82" s="61">
        <v>1.8480369970052788</v>
      </c>
      <c r="BA82" s="54"/>
      <c r="BB82" s="54"/>
      <c r="BC82" s="54"/>
      <c r="BD82" s="59"/>
      <c r="BE82" s="56"/>
      <c r="BF82" s="54"/>
      <c r="BG82" s="54"/>
      <c r="BH82" s="59"/>
      <c r="BI82" s="59"/>
      <c r="BJ82" s="54"/>
      <c r="BK82" s="53" t="s">
        <v>921</v>
      </c>
      <c r="BL82" s="54"/>
      <c r="BM82" s="54"/>
      <c r="BN82" s="54"/>
      <c r="BO82" s="54"/>
      <c r="BP82" s="59"/>
      <c r="BQ82" s="59"/>
      <c r="BR82" s="59"/>
      <c r="BS82" s="60"/>
      <c r="BT82" s="59"/>
      <c r="BU82" s="59"/>
      <c r="BV82" s="57"/>
      <c r="BW82" s="53" t="s">
        <v>921</v>
      </c>
      <c r="BX82" s="104"/>
      <c r="BZ82" s="59"/>
      <c r="CB82" s="59"/>
      <c r="CC82" s="54" t="s">
        <v>922</v>
      </c>
      <c r="CD82" s="54" t="s">
        <v>923</v>
      </c>
      <c r="CE82" s="54"/>
      <c r="CF82" s="54"/>
      <c r="CG82" s="54"/>
      <c r="CH82" s="54"/>
      <c r="CI82" s="54"/>
      <c r="CJ82" s="54"/>
      <c r="CK82" s="59"/>
      <c r="CL82" s="54"/>
      <c r="CM82" s="54"/>
      <c r="CN82" s="54"/>
      <c r="CO82" s="54"/>
      <c r="CP82" s="54"/>
      <c r="CQ82" s="54"/>
      <c r="CR82" s="59"/>
      <c r="CS82" s="59"/>
      <c r="CT82" s="59">
        <v>74.016361782829293</v>
      </c>
      <c r="CU82" s="59">
        <v>0.18482022618831789</v>
      </c>
      <c r="CV82" s="59">
        <v>15.275011377304761</v>
      </c>
      <c r="CW82" s="59">
        <v>1.24452300787138</v>
      </c>
      <c r="CX82" s="59">
        <v>0.19331686312383514</v>
      </c>
      <c r="CY82" s="59">
        <v>0.67385780912873905</v>
      </c>
      <c r="CZ82" s="59">
        <v>5.2499969393870662</v>
      </c>
      <c r="DA82" s="59">
        <v>7.5113904739592803</v>
      </c>
      <c r="DB82" s="59">
        <v>104.34927847979267</v>
      </c>
      <c r="DC82" s="54"/>
      <c r="DD82" s="59">
        <v>96.958000000000013</v>
      </c>
      <c r="DE82" s="59">
        <v>1.9099489826469815</v>
      </c>
      <c r="DF82" s="59">
        <v>4.6631258034190193</v>
      </c>
      <c r="DG82" s="59">
        <v>10.143059884746883</v>
      </c>
      <c r="DH82" s="59">
        <v>0</v>
      </c>
      <c r="DI82" s="59">
        <v>99.335134670812891</v>
      </c>
      <c r="DJ82" s="54"/>
      <c r="DK82" s="54"/>
      <c r="DL82" s="54"/>
      <c r="DM82" s="54"/>
      <c r="DN82" s="54"/>
      <c r="DO82" s="61" t="s">
        <v>921</v>
      </c>
      <c r="DP82" s="61" t="s">
        <v>921</v>
      </c>
      <c r="DQ82" s="61" t="s">
        <v>921</v>
      </c>
      <c r="DR82" s="61"/>
      <c r="DS82" s="61"/>
      <c r="DT82" s="61"/>
      <c r="DU82" s="61"/>
      <c r="DV82" s="54"/>
      <c r="DW82" s="54"/>
      <c r="DX82" s="54"/>
      <c r="DY82" s="54"/>
      <c r="DZ82" s="61"/>
      <c r="EA82" s="61"/>
      <c r="EB82" s="61"/>
      <c r="EC82" s="61"/>
      <c r="ED82" s="61"/>
      <c r="EE82" s="61"/>
      <c r="EF82" s="54"/>
      <c r="EG82" s="53"/>
      <c r="EK82" s="59">
        <v>70.8</v>
      </c>
      <c r="EL82" s="59">
        <v>1.75</v>
      </c>
      <c r="EM82" s="59">
        <v>16</v>
      </c>
      <c r="EN82" s="59">
        <v>0.8</v>
      </c>
      <c r="EO82" s="59">
        <v>3.2</v>
      </c>
      <c r="EP82" s="59">
        <v>0.65</v>
      </c>
      <c r="EQ82" s="59">
        <v>3.4</v>
      </c>
      <c r="ER82" s="59">
        <v>0.45</v>
      </c>
      <c r="ES82" s="59">
        <v>3.17</v>
      </c>
      <c r="ET82" s="59">
        <v>0.59499999999999997</v>
      </c>
      <c r="EU82" s="59">
        <v>2.2000000000000002</v>
      </c>
      <c r="EV82" s="59">
        <v>0.45</v>
      </c>
      <c r="EW82" s="59">
        <v>0.5</v>
      </c>
      <c r="EX82" s="59">
        <v>0.1</v>
      </c>
      <c r="EY82" s="59">
        <v>0.31</v>
      </c>
      <c r="EZ82" s="59">
        <v>5.5E-2</v>
      </c>
      <c r="FA82" s="54"/>
      <c r="FB82" s="54"/>
      <c r="FD82" s="51"/>
    </row>
    <row r="83" spans="1:160" x14ac:dyDescent="0.25">
      <c r="A83" s="51" t="s">
        <v>309</v>
      </c>
      <c r="B83" s="62" t="s">
        <v>928</v>
      </c>
      <c r="D83" s="51" t="s">
        <v>166</v>
      </c>
      <c r="E83" s="51" t="s">
        <v>16</v>
      </c>
      <c r="F83" s="62" t="s">
        <v>292</v>
      </c>
      <c r="G83" s="58">
        <v>43.381</v>
      </c>
      <c r="H83" s="58">
        <v>1.486</v>
      </c>
      <c r="I83" s="58">
        <v>10.194000000000001</v>
      </c>
      <c r="J83" s="63" t="s">
        <v>17</v>
      </c>
      <c r="K83" s="58">
        <v>13.69</v>
      </c>
      <c r="L83" s="58">
        <v>0.30099999999999999</v>
      </c>
      <c r="M83" s="58">
        <v>13.146000000000001</v>
      </c>
      <c r="N83" s="58">
        <v>11.676</v>
      </c>
      <c r="O83" s="58">
        <v>2.0499999999999998</v>
      </c>
      <c r="P83" s="58">
        <v>0.9</v>
      </c>
      <c r="Q83" s="63" t="s">
        <v>17</v>
      </c>
      <c r="R83" s="63" t="s">
        <v>17</v>
      </c>
      <c r="S83" s="58">
        <v>96.824000000000012</v>
      </c>
      <c r="T83" s="58"/>
      <c r="U83" s="61">
        <v>6.4543338451874739</v>
      </c>
      <c r="V83" s="61">
        <v>1.5456661548125261</v>
      </c>
      <c r="W83" s="61">
        <v>0.24187550836205829</v>
      </c>
      <c r="X83" s="61">
        <f t="shared" si="1"/>
        <v>1.7875416631745844</v>
      </c>
      <c r="Y83" s="61">
        <v>0.13531181585580473</v>
      </c>
      <c r="Z83" s="61">
        <v>0.35705108932551877</v>
      </c>
      <c r="AA83" s="61">
        <v>0.16626278038175324</v>
      </c>
      <c r="AB83" s="61">
        <v>0</v>
      </c>
      <c r="AC83" s="61">
        <v>2.9152931539702869</v>
      </c>
      <c r="AD83" s="61">
        <v>1.3463421624236949</v>
      </c>
      <c r="AE83" s="61">
        <v>3.7932172341040675E-2</v>
      </c>
      <c r="AF83" s="61">
        <v>1.8612607282282176</v>
      </c>
      <c r="AG83" s="61">
        <v>0.59136521898366123</v>
      </c>
      <c r="AH83" s="61">
        <v>0.17081358731265048</v>
      </c>
      <c r="AI83" s="61">
        <v>0.68407851388773611</v>
      </c>
      <c r="AJ83" s="61">
        <v>0.63119530054263162</v>
      </c>
      <c r="AK83" s="61">
        <v>7.3982404967429582E-2</v>
      </c>
      <c r="AL83" s="61">
        <v>0.51738281401623165</v>
      </c>
      <c r="AM83" s="61">
        <v>0.20961166128776382</v>
      </c>
      <c r="AN83" s="61">
        <v>0.36880469945736838</v>
      </c>
      <c r="AO83" s="61">
        <v>0.68819640132888216</v>
      </c>
      <c r="AP83" s="61">
        <v>0.93145215845108353</v>
      </c>
      <c r="AQ83" s="51" t="s">
        <v>924</v>
      </c>
      <c r="AR83" s="54"/>
      <c r="AS83" s="54"/>
      <c r="AT83" s="54"/>
      <c r="AU83" s="54"/>
      <c r="AV83" s="61">
        <v>6.5048241615516691</v>
      </c>
      <c r="AW83" s="61">
        <v>0.16756340420791691</v>
      </c>
      <c r="AX83" s="61">
        <v>1.7167183858740283</v>
      </c>
      <c r="AY83" s="61">
        <v>0.59599129158998132</v>
      </c>
      <c r="AZ83" s="61">
        <v>1.8015250650643333</v>
      </c>
      <c r="BA83" s="54"/>
      <c r="BB83" s="54"/>
      <c r="BC83" s="54"/>
      <c r="BD83" s="59"/>
      <c r="BE83" s="56"/>
      <c r="BF83" s="54"/>
      <c r="BG83" s="54"/>
      <c r="BH83" s="59"/>
      <c r="BI83" s="59"/>
      <c r="BJ83" s="54"/>
      <c r="BK83" s="53" t="s">
        <v>921</v>
      </c>
      <c r="BL83" s="54"/>
      <c r="BM83" s="54"/>
      <c r="BN83" s="54"/>
      <c r="BO83" s="54"/>
      <c r="BP83" s="59"/>
      <c r="BQ83" s="59"/>
      <c r="BR83" s="59"/>
      <c r="BS83" s="60"/>
      <c r="BT83" s="59"/>
      <c r="BU83" s="59"/>
      <c r="BV83" s="57"/>
      <c r="BW83" s="53" t="s">
        <v>921</v>
      </c>
      <c r="BX83" s="104"/>
      <c r="BZ83" s="59"/>
      <c r="CB83" s="59"/>
      <c r="CC83" s="54" t="s">
        <v>922</v>
      </c>
      <c r="CD83" s="54" t="s">
        <v>923</v>
      </c>
      <c r="CE83" s="54"/>
      <c r="CF83" s="54"/>
      <c r="CG83" s="54"/>
      <c r="CH83" s="54"/>
      <c r="CI83" s="54"/>
      <c r="CJ83" s="54"/>
      <c r="CK83" s="59"/>
      <c r="CL83" s="54"/>
      <c r="CM83" s="54"/>
      <c r="CN83" s="54"/>
      <c r="CO83" s="54"/>
      <c r="CP83" s="54"/>
      <c r="CQ83" s="54"/>
      <c r="CR83" s="59"/>
      <c r="CS83" s="59"/>
      <c r="CT83" s="59">
        <v>73.719900001305632</v>
      </c>
      <c r="CU83" s="59">
        <v>0.18755146613997006</v>
      </c>
      <c r="CV83" s="59">
        <v>15.679665910160439</v>
      </c>
      <c r="CW83" s="59">
        <v>1.3610360372282022</v>
      </c>
      <c r="CX83" s="59">
        <v>0.12958684030210765</v>
      </c>
      <c r="CY83" s="59">
        <v>7.6880083895273899E-2</v>
      </c>
      <c r="CZ83" s="59">
        <v>5.376766550909184</v>
      </c>
      <c r="DA83" s="59">
        <v>7.0305634199957927</v>
      </c>
      <c r="DB83" s="59">
        <v>103.56195030993659</v>
      </c>
      <c r="DC83" s="54"/>
      <c r="DD83" s="59">
        <v>96.824000000000012</v>
      </c>
      <c r="DE83" s="59">
        <v>1.9112238590737349</v>
      </c>
      <c r="DF83" s="59">
        <v>5.2424489309697213</v>
      </c>
      <c r="DG83" s="59">
        <v>8.9727775404443495</v>
      </c>
      <c r="DH83" s="59">
        <v>0</v>
      </c>
      <c r="DI83" s="59">
        <v>99.260450330487814</v>
      </c>
      <c r="DJ83" s="54"/>
      <c r="DK83" s="54"/>
      <c r="DL83" s="54"/>
      <c r="DM83" s="54"/>
      <c r="DN83" s="54"/>
      <c r="DO83" s="61" t="s">
        <v>921</v>
      </c>
      <c r="DP83" s="61" t="s">
        <v>921</v>
      </c>
      <c r="DQ83" s="61" t="s">
        <v>921</v>
      </c>
      <c r="DR83" s="61"/>
      <c r="DS83" s="61"/>
      <c r="DT83" s="61"/>
      <c r="DU83" s="61"/>
      <c r="DV83" s="54"/>
      <c r="DW83" s="54"/>
      <c r="DX83" s="54"/>
      <c r="DY83" s="54"/>
      <c r="DZ83" s="61"/>
      <c r="EA83" s="61"/>
      <c r="EB83" s="61"/>
      <c r="EC83" s="61"/>
      <c r="ED83" s="61"/>
      <c r="EE83" s="61"/>
      <c r="EF83" s="54"/>
      <c r="EG83" s="53"/>
      <c r="EK83" s="59">
        <v>70</v>
      </c>
      <c r="EL83" s="59">
        <v>1.75</v>
      </c>
      <c r="EM83" s="59">
        <v>16.399999999999999</v>
      </c>
      <c r="EN83" s="59">
        <v>0.95</v>
      </c>
      <c r="EO83" s="59">
        <v>3.6</v>
      </c>
      <c r="EP83" s="59">
        <v>0.7</v>
      </c>
      <c r="EQ83" s="59">
        <v>3.5</v>
      </c>
      <c r="ER83" s="59">
        <v>0.35</v>
      </c>
      <c r="ES83" s="59">
        <v>3.1</v>
      </c>
      <c r="ET83" s="59">
        <v>0.59499999999999997</v>
      </c>
      <c r="EU83" s="59">
        <v>2.4</v>
      </c>
      <c r="EV83" s="59">
        <v>0.6</v>
      </c>
      <c r="EW83" s="59">
        <v>0.6</v>
      </c>
      <c r="EX83" s="59">
        <v>0.15</v>
      </c>
      <c r="EY83" s="59">
        <v>0.35</v>
      </c>
      <c r="EZ83" s="59">
        <v>4.4999999999999998E-2</v>
      </c>
      <c r="FA83" s="54"/>
      <c r="FB83" s="54"/>
      <c r="FD83" s="51"/>
    </row>
    <row r="84" spans="1:160" x14ac:dyDescent="0.25">
      <c r="A84" s="51" t="s">
        <v>312</v>
      </c>
      <c r="B84" s="62" t="s">
        <v>928</v>
      </c>
      <c r="D84" s="51" t="s">
        <v>166</v>
      </c>
      <c r="E84" s="51" t="s">
        <v>16</v>
      </c>
      <c r="F84" s="62" t="s">
        <v>292</v>
      </c>
      <c r="G84" s="58">
        <v>43.832000000000001</v>
      </c>
      <c r="H84" s="58">
        <v>1.6479999999999999</v>
      </c>
      <c r="I84" s="58">
        <v>11.004</v>
      </c>
      <c r="J84" s="63" t="s">
        <v>17</v>
      </c>
      <c r="K84" s="58">
        <v>11.054</v>
      </c>
      <c r="L84" s="58">
        <v>0.17</v>
      </c>
      <c r="M84" s="58">
        <v>14.509</v>
      </c>
      <c r="N84" s="58">
        <v>11.747</v>
      </c>
      <c r="O84" s="58">
        <v>2.2069999999999999</v>
      </c>
      <c r="P84" s="58">
        <v>0.77900000000000003</v>
      </c>
      <c r="Q84" s="63" t="s">
        <v>17</v>
      </c>
      <c r="R84" s="63" t="s">
        <v>17</v>
      </c>
      <c r="S84" s="58">
        <v>96.949999999999989</v>
      </c>
      <c r="T84" s="58"/>
      <c r="U84" s="61">
        <v>6.4335791351466209</v>
      </c>
      <c r="V84" s="61">
        <v>1.5664208648533791</v>
      </c>
      <c r="W84" s="61">
        <v>0.33716126451905026</v>
      </c>
      <c r="X84" s="61">
        <f t="shared" si="1"/>
        <v>1.9035821293724293</v>
      </c>
      <c r="Y84" s="61">
        <v>0.17711936843523804</v>
      </c>
      <c r="Z84" s="61">
        <v>0.25423908991412913</v>
      </c>
      <c r="AA84" s="61">
        <v>0.18190428536195813</v>
      </c>
      <c r="AB84" s="61">
        <v>0</v>
      </c>
      <c r="AC84" s="61">
        <v>3.1742094420929545</v>
      </c>
      <c r="AD84" s="61">
        <v>1.1026377451620679</v>
      </c>
      <c r="AE84" s="61">
        <v>2.1134872611302084E-2</v>
      </c>
      <c r="AF84" s="61">
        <v>1.847351723542858</v>
      </c>
      <c r="AG84" s="61">
        <v>0.62807823477515534</v>
      </c>
      <c r="AH84" s="61">
        <v>0.14585685851249627</v>
      </c>
      <c r="AI84" s="61">
        <v>0.74218444174299203</v>
      </c>
      <c r="AJ84" s="61">
        <v>0.70054049910435123</v>
      </c>
      <c r="AK84" s="61">
        <v>8.1361576795680124E-2</v>
      </c>
      <c r="AL84" s="61">
        <v>0.54671665797947522</v>
      </c>
      <c r="AM84" s="61">
        <v>0.1873707939747177</v>
      </c>
      <c r="AN84" s="61">
        <v>0.29945950089564866</v>
      </c>
      <c r="AO84" s="61">
        <v>0.69257351649197152</v>
      </c>
      <c r="AP84" s="61">
        <v>0.95520892515709566</v>
      </c>
      <c r="AQ84" s="51" t="s">
        <v>920</v>
      </c>
      <c r="AR84" s="54"/>
      <c r="AS84" s="54"/>
      <c r="AT84" s="54"/>
      <c r="AU84" s="54"/>
      <c r="AV84" s="61">
        <v>6.4693347389811517</v>
      </c>
      <c r="AW84" s="61">
        <v>0.18291524635685347</v>
      </c>
      <c r="AX84" s="61">
        <v>1.3644178864176182</v>
      </c>
      <c r="AY84" s="61">
        <v>0.63156887599802114</v>
      </c>
      <c r="AZ84" s="61">
        <v>1.9141615793262663</v>
      </c>
      <c r="BA84" s="54"/>
      <c r="BB84" s="54"/>
      <c r="BC84" s="54"/>
      <c r="BD84" s="59"/>
      <c r="BE84" s="56"/>
      <c r="BF84" s="54"/>
      <c r="BG84" s="54"/>
      <c r="BH84" s="59"/>
      <c r="BI84" s="59"/>
      <c r="BJ84" s="54"/>
      <c r="BK84" s="53" t="s">
        <v>921</v>
      </c>
      <c r="BL84" s="54"/>
      <c r="BM84" s="54"/>
      <c r="BN84" s="54"/>
      <c r="BO84" s="54"/>
      <c r="BP84" s="59"/>
      <c r="BQ84" s="59"/>
      <c r="BR84" s="59"/>
      <c r="BS84" s="60"/>
      <c r="BT84" s="59"/>
      <c r="BU84" s="59"/>
      <c r="BV84" s="57"/>
      <c r="BW84" s="53" t="s">
        <v>921</v>
      </c>
      <c r="BX84" s="104"/>
      <c r="BZ84" s="59"/>
      <c r="CB84" s="59"/>
      <c r="CC84" s="54" t="s">
        <v>922</v>
      </c>
      <c r="CD84" s="54" t="s">
        <v>923</v>
      </c>
      <c r="CE84" s="54"/>
      <c r="CF84" s="54"/>
      <c r="CG84" s="54"/>
      <c r="CH84" s="54"/>
      <c r="CI84" s="54"/>
      <c r="CJ84" s="54"/>
      <c r="CK84" s="59"/>
      <c r="CL84" s="54"/>
      <c r="CM84" s="54"/>
      <c r="CN84" s="54"/>
      <c r="CO84" s="54"/>
      <c r="CP84" s="54"/>
      <c r="CQ84" s="54"/>
      <c r="CR84" s="59"/>
      <c r="CS84" s="59"/>
      <c r="CT84" s="59">
        <v>70.606473256233684</v>
      </c>
      <c r="CU84" s="59">
        <v>0.26971615828317635</v>
      </c>
      <c r="CV84" s="59">
        <v>16.460360442114695</v>
      </c>
      <c r="CW84" s="59">
        <v>1.8161952452576777</v>
      </c>
      <c r="CX84" s="59">
        <v>0.63261027021685512</v>
      </c>
      <c r="CY84" s="59">
        <v>1.6005972385917246</v>
      </c>
      <c r="CZ84" s="59">
        <v>4.0155506769618077</v>
      </c>
      <c r="DA84" s="59">
        <v>7.0704311301192728</v>
      </c>
      <c r="DB84" s="59">
        <v>102.4719344177789</v>
      </c>
      <c r="DC84" s="54"/>
      <c r="DD84" s="59">
        <v>96.949999999999989</v>
      </c>
      <c r="DE84" s="59">
        <v>1.9382981366993626</v>
      </c>
      <c r="DF84" s="59">
        <v>4.5930607833387374</v>
      </c>
      <c r="DG84" s="59">
        <v>6.921105284082949</v>
      </c>
      <c r="DH84" s="59">
        <v>0</v>
      </c>
      <c r="DI84" s="59">
        <v>99.348464204121044</v>
      </c>
      <c r="DJ84" s="54"/>
      <c r="DK84" s="54"/>
      <c r="DL84" s="54"/>
      <c r="DM84" s="54"/>
      <c r="DN84" s="54"/>
      <c r="DO84" s="61" t="s">
        <v>921</v>
      </c>
      <c r="DP84" s="61" t="s">
        <v>921</v>
      </c>
      <c r="DQ84" s="61" t="s">
        <v>921</v>
      </c>
      <c r="DR84" s="61"/>
      <c r="DS84" s="61"/>
      <c r="DT84" s="61"/>
      <c r="DU84" s="61"/>
      <c r="DV84" s="54"/>
      <c r="DW84" s="54"/>
      <c r="DX84" s="54"/>
      <c r="DY84" s="54"/>
      <c r="DZ84" s="61"/>
      <c r="EA84" s="61"/>
      <c r="EB84" s="61"/>
      <c r="EC84" s="61"/>
      <c r="ED84" s="61"/>
      <c r="EE84" s="61"/>
      <c r="EF84" s="54"/>
      <c r="EG84" s="53"/>
      <c r="EK84" s="59">
        <v>67.599999999999994</v>
      </c>
      <c r="EL84" s="59">
        <v>2.5499999999999998</v>
      </c>
      <c r="EM84" s="59">
        <v>17.2</v>
      </c>
      <c r="EN84" s="59">
        <v>0.6</v>
      </c>
      <c r="EO84" s="59">
        <v>4</v>
      </c>
      <c r="EP84" s="59">
        <v>0.9</v>
      </c>
      <c r="EQ84" s="59">
        <v>3.9</v>
      </c>
      <c r="ER84" s="59">
        <v>0.4</v>
      </c>
      <c r="ES84" s="59">
        <v>2.76</v>
      </c>
      <c r="ET84" s="59">
        <v>0.47</v>
      </c>
      <c r="EU84" s="59">
        <v>3.2</v>
      </c>
      <c r="EV84" s="59">
        <v>1</v>
      </c>
      <c r="EW84" s="59">
        <v>1.3</v>
      </c>
      <c r="EX84" s="59">
        <v>0.5</v>
      </c>
      <c r="EY84" s="59">
        <v>0.48</v>
      </c>
      <c r="EZ84" s="59">
        <v>0.12</v>
      </c>
      <c r="FA84" s="54"/>
      <c r="FB84" s="54"/>
      <c r="FD84" s="51"/>
    </row>
    <row r="85" spans="1:160" x14ac:dyDescent="0.25">
      <c r="A85" s="51" t="s">
        <v>316</v>
      </c>
      <c r="B85" s="62" t="s">
        <v>928</v>
      </c>
      <c r="D85" s="51" t="s">
        <v>166</v>
      </c>
      <c r="E85" s="51" t="s">
        <v>16</v>
      </c>
      <c r="F85" s="62" t="s">
        <v>292</v>
      </c>
      <c r="G85" s="58">
        <v>43.183</v>
      </c>
      <c r="H85" s="58">
        <v>1.9970000000000001</v>
      </c>
      <c r="I85" s="58">
        <v>11.929</v>
      </c>
      <c r="J85" s="63" t="s">
        <v>17</v>
      </c>
      <c r="K85" s="58">
        <v>9.5879999999999992</v>
      </c>
      <c r="L85" s="58">
        <v>0.108</v>
      </c>
      <c r="M85" s="58">
        <v>15.125</v>
      </c>
      <c r="N85" s="58">
        <v>11.798</v>
      </c>
      <c r="O85" s="58">
        <v>2.347</v>
      </c>
      <c r="P85" s="58">
        <v>0.80400000000000005</v>
      </c>
      <c r="Q85" s="63" t="s">
        <v>17</v>
      </c>
      <c r="R85" s="63" t="s">
        <v>17</v>
      </c>
      <c r="S85" s="58">
        <v>96.879000000000005</v>
      </c>
      <c r="T85" s="58"/>
      <c r="U85" s="61">
        <v>6.3121312009864585</v>
      </c>
      <c r="V85" s="61">
        <v>1.6878687990135415</v>
      </c>
      <c r="W85" s="61">
        <v>0.36720263792717001</v>
      </c>
      <c r="X85" s="61">
        <f t="shared" si="1"/>
        <v>2.0550714369407115</v>
      </c>
      <c r="Y85" s="61">
        <v>0.17868120364409684</v>
      </c>
      <c r="Z85" s="61">
        <v>0.23623619419190911</v>
      </c>
      <c r="AA85" s="61">
        <v>0.21951572439310199</v>
      </c>
      <c r="AB85" s="61">
        <v>0</v>
      </c>
      <c r="AC85" s="61">
        <v>3.2953028123742079</v>
      </c>
      <c r="AD85" s="61">
        <v>0.93582649340170709</v>
      </c>
      <c r="AE85" s="61">
        <v>1.3371382606668987E-2</v>
      </c>
      <c r="AF85" s="61">
        <v>1.8477059630548858</v>
      </c>
      <c r="AG85" s="61">
        <v>0.66516034119020184</v>
      </c>
      <c r="AH85" s="61">
        <v>0.14991576101875886</v>
      </c>
      <c r="AI85" s="61">
        <v>0.77882347104726624</v>
      </c>
      <c r="AJ85" s="61">
        <v>0.73763895351699826</v>
      </c>
      <c r="AK85" s="61">
        <v>8.4838792050349499E-2</v>
      </c>
      <c r="AL85" s="61">
        <v>0.58032154913985234</v>
      </c>
      <c r="AM85" s="61">
        <v>0.20155593782865833</v>
      </c>
      <c r="AN85" s="61">
        <v>0.26236104648300163</v>
      </c>
      <c r="AO85" s="61">
        <v>0.73023731015861126</v>
      </c>
      <c r="AP85" s="61">
        <v>1.042470280905283</v>
      </c>
      <c r="AQ85" s="51" t="s">
        <v>920</v>
      </c>
      <c r="AR85" s="54"/>
      <c r="AS85" s="54"/>
      <c r="AT85" s="54"/>
      <c r="AU85" s="54"/>
      <c r="AV85" s="61">
        <v>6.344714925054447</v>
      </c>
      <c r="AW85" s="61">
        <v>0.2206488820484897</v>
      </c>
      <c r="AX85" s="61">
        <v>1.1781129685505405</v>
      </c>
      <c r="AY85" s="61">
        <v>0.66859395185642556</v>
      </c>
      <c r="AZ85" s="61">
        <v>2.0656798794000215</v>
      </c>
      <c r="BA85" s="54"/>
      <c r="BB85" s="54"/>
      <c r="BC85" s="54"/>
      <c r="BD85" s="59"/>
      <c r="BE85" s="56"/>
      <c r="BF85" s="54"/>
      <c r="BG85" s="54"/>
      <c r="BH85" s="59"/>
      <c r="BI85" s="59"/>
      <c r="BJ85" s="54"/>
      <c r="BK85" s="53" t="s">
        <v>921</v>
      </c>
      <c r="BL85" s="54"/>
      <c r="BM85" s="54"/>
      <c r="BN85" s="54"/>
      <c r="BO85" s="54"/>
      <c r="BP85" s="59"/>
      <c r="BQ85" s="59"/>
      <c r="BR85" s="59"/>
      <c r="BS85" s="60"/>
      <c r="BT85" s="59"/>
      <c r="BU85" s="59"/>
      <c r="BV85" s="57"/>
      <c r="BW85" s="53" t="s">
        <v>921</v>
      </c>
      <c r="BX85" s="104"/>
      <c r="BZ85" s="59"/>
      <c r="CB85" s="59"/>
      <c r="CC85" s="54" t="s">
        <v>922</v>
      </c>
      <c r="CD85" s="54" t="s">
        <v>923</v>
      </c>
      <c r="CE85" s="54"/>
      <c r="CF85" s="54"/>
      <c r="CG85" s="54"/>
      <c r="CH85" s="54"/>
      <c r="CI85" s="54"/>
      <c r="CJ85" s="54"/>
      <c r="CK85" s="59"/>
      <c r="CL85" s="54"/>
      <c r="CM85" s="54"/>
      <c r="CN85" s="54"/>
      <c r="CO85" s="54"/>
      <c r="CP85" s="54"/>
      <c r="CQ85" s="54"/>
      <c r="CR85" s="59"/>
      <c r="CS85" s="59"/>
      <c r="CT85" s="59">
        <v>66.680620052899044</v>
      </c>
      <c r="CU85" s="59">
        <v>0.37933286905574187</v>
      </c>
      <c r="CV85" s="59">
        <v>17.424302654054028</v>
      </c>
      <c r="CW85" s="59">
        <v>2.519892164315253</v>
      </c>
      <c r="CX85" s="59">
        <v>1.1289982968442478</v>
      </c>
      <c r="CY85" s="59">
        <v>2.6793344447286511</v>
      </c>
      <c r="CZ85" s="59">
        <v>3.4172319838094523</v>
      </c>
      <c r="DA85" s="59">
        <v>7.1063889029883756</v>
      </c>
      <c r="DB85" s="59">
        <v>101.3361013686948</v>
      </c>
      <c r="DC85" s="54"/>
      <c r="DD85" s="59">
        <v>96.879000000000005</v>
      </c>
      <c r="DE85" s="59">
        <v>1.9457726318129265</v>
      </c>
      <c r="DF85" s="59">
        <v>4.3254942081514773</v>
      </c>
      <c r="DG85" s="59">
        <v>5.6958651034954872</v>
      </c>
      <c r="DH85" s="59">
        <v>0</v>
      </c>
      <c r="DI85" s="59">
        <v>99.258131943459915</v>
      </c>
      <c r="DJ85" s="54"/>
      <c r="DK85" s="54"/>
      <c r="DL85" s="54"/>
      <c r="DM85" s="54"/>
      <c r="DN85" s="54"/>
      <c r="DO85" s="61" t="s">
        <v>921</v>
      </c>
      <c r="DP85" s="61" t="s">
        <v>921</v>
      </c>
      <c r="DQ85" s="61" t="s">
        <v>921</v>
      </c>
      <c r="DR85" s="61"/>
      <c r="DS85" s="61"/>
      <c r="DT85" s="61"/>
      <c r="DU85" s="61"/>
      <c r="DV85" s="54"/>
      <c r="DW85" s="54"/>
      <c r="DX85" s="54"/>
      <c r="DY85" s="54"/>
      <c r="DZ85" s="61"/>
      <c r="EA85" s="61"/>
      <c r="EB85" s="61"/>
      <c r="EC85" s="61"/>
      <c r="ED85" s="61"/>
      <c r="EE85" s="61"/>
      <c r="EF85" s="54"/>
      <c r="EG85" s="53"/>
      <c r="EK85" s="59">
        <v>61.8</v>
      </c>
      <c r="EL85" s="59">
        <v>1.65</v>
      </c>
      <c r="EM85" s="59">
        <v>18.2</v>
      </c>
      <c r="EN85" s="59">
        <v>0.6</v>
      </c>
      <c r="EO85" s="59">
        <v>5.6</v>
      </c>
      <c r="EP85" s="59">
        <v>1.25</v>
      </c>
      <c r="EQ85" s="59">
        <v>3.7</v>
      </c>
      <c r="ER85" s="59">
        <v>0.25</v>
      </c>
      <c r="ES85" s="59">
        <v>2.44</v>
      </c>
      <c r="ET85" s="59">
        <v>0.59499999999999997</v>
      </c>
      <c r="EU85" s="59">
        <v>4.5</v>
      </c>
      <c r="EV85" s="59">
        <v>1.05</v>
      </c>
      <c r="EW85" s="59">
        <v>2.5</v>
      </c>
      <c r="EX85" s="59">
        <v>0.45</v>
      </c>
      <c r="EY85" s="59">
        <v>0.67</v>
      </c>
      <c r="EZ85" s="59">
        <v>0.16500000000000001</v>
      </c>
      <c r="FA85" s="54"/>
      <c r="FB85" s="54"/>
      <c r="FD85" s="51"/>
    </row>
    <row r="86" spans="1:160" x14ac:dyDescent="0.25">
      <c r="A86" s="51" t="s">
        <v>318</v>
      </c>
      <c r="B86" s="62" t="s">
        <v>928</v>
      </c>
      <c r="C86" s="52" t="s">
        <v>640</v>
      </c>
      <c r="D86" s="51" t="s">
        <v>166</v>
      </c>
      <c r="E86" s="51" t="s">
        <v>16</v>
      </c>
      <c r="F86" s="62" t="s">
        <v>292</v>
      </c>
      <c r="G86" s="58">
        <v>43.618000000000002</v>
      </c>
      <c r="H86" s="58">
        <v>1.544</v>
      </c>
      <c r="I86" s="58">
        <v>10.282</v>
      </c>
      <c r="J86" s="63" t="s">
        <v>17</v>
      </c>
      <c r="K86" s="58">
        <v>11.936999999999999</v>
      </c>
      <c r="L86" s="58">
        <v>0.24199999999999999</v>
      </c>
      <c r="M86" s="58">
        <v>14.003</v>
      </c>
      <c r="N86" s="58">
        <v>11.573</v>
      </c>
      <c r="O86" s="58">
        <v>2.0459999999999998</v>
      </c>
      <c r="P86" s="58">
        <v>0.76700000000000002</v>
      </c>
      <c r="Q86" s="63" t="s">
        <v>17</v>
      </c>
      <c r="R86" s="63" t="s">
        <v>17</v>
      </c>
      <c r="S86" s="58">
        <v>96.012000000000015</v>
      </c>
      <c r="T86" s="58"/>
      <c r="U86" s="61">
        <v>6.4830981820058726</v>
      </c>
      <c r="V86" s="61">
        <v>1.5169018179941274</v>
      </c>
      <c r="W86" s="61">
        <v>0.2842657879742887</v>
      </c>
      <c r="X86" s="61">
        <f t="shared" si="1"/>
        <v>1.8011676059684161</v>
      </c>
      <c r="Y86" s="61">
        <v>0.15782306268019422</v>
      </c>
      <c r="Z86" s="61">
        <v>0.31977524368497567</v>
      </c>
      <c r="AA86" s="61">
        <v>0.17257922318023738</v>
      </c>
      <c r="AB86" s="61">
        <v>0</v>
      </c>
      <c r="AC86" s="61">
        <v>3.1022348905123227</v>
      </c>
      <c r="AD86" s="61">
        <v>1.1640120663327342</v>
      </c>
      <c r="AE86" s="61">
        <v>3.0466430171224947E-2</v>
      </c>
      <c r="AF86" s="61">
        <v>1.842994610461089</v>
      </c>
      <c r="AG86" s="61">
        <v>0.58962044022954252</v>
      </c>
      <c r="AH86" s="61">
        <v>0.14542539511109834</v>
      </c>
      <c r="AI86" s="61">
        <v>0.72715783260856148</v>
      </c>
      <c r="AJ86" s="61">
        <v>0.67645439879331137</v>
      </c>
      <c r="AK86" s="61">
        <v>8.3671747683127462E-2</v>
      </c>
      <c r="AL86" s="61">
        <v>0.50594869254641506</v>
      </c>
      <c r="AM86" s="61">
        <v>0.21551285789144467</v>
      </c>
      <c r="AN86" s="61">
        <v>0.32354560120668852</v>
      </c>
      <c r="AO86" s="61">
        <v>0.65137408765751337</v>
      </c>
      <c r="AP86" s="61">
        <v>0.94919947801973914</v>
      </c>
      <c r="AQ86" s="51" t="s">
        <v>924</v>
      </c>
      <c r="AR86" s="54"/>
      <c r="AS86" s="54"/>
      <c r="AT86" s="54">
        <v>358.05332157325535</v>
      </c>
      <c r="AU86" s="54">
        <v>72</v>
      </c>
      <c r="AV86" s="61">
        <v>6.5284818094298585</v>
      </c>
      <c r="AW86" s="61">
        <v>0.17378732938903607</v>
      </c>
      <c r="AX86" s="61">
        <v>1.4941742652301402</v>
      </c>
      <c r="AY86" s="61">
        <v>0.59374795976259775</v>
      </c>
      <c r="AZ86" s="61">
        <v>1.813776318232609</v>
      </c>
      <c r="BA86" s="54"/>
      <c r="BB86" s="54"/>
      <c r="BC86" s="54"/>
      <c r="BD86" s="59"/>
      <c r="BE86" s="56"/>
      <c r="BF86" s="54">
        <v>803.55253399438368</v>
      </c>
      <c r="BG86" s="54">
        <v>40</v>
      </c>
      <c r="BH86" s="59"/>
      <c r="BI86" s="59"/>
      <c r="BJ86" s="54"/>
      <c r="BK86" s="53" t="s">
        <v>921</v>
      </c>
      <c r="BL86" s="54">
        <v>912.69201766043557</v>
      </c>
      <c r="BM86" s="54">
        <v>22</v>
      </c>
      <c r="BN86" s="54">
        <v>252.34628042596077</v>
      </c>
      <c r="BO86" s="54">
        <v>27.758090846855684</v>
      </c>
      <c r="BP86" s="59">
        <v>9.5304293864824885</v>
      </c>
      <c r="BQ86" s="59">
        <v>1.0968525046724924</v>
      </c>
      <c r="BR86" s="59">
        <v>-10.544053509834098</v>
      </c>
      <c r="BS86" s="60">
        <v>0.4</v>
      </c>
      <c r="BT86" s="59">
        <v>5.2561968588739703</v>
      </c>
      <c r="BU86" s="59">
        <v>0.78842952883109552</v>
      </c>
      <c r="BV86" s="57"/>
      <c r="BW86" s="53" t="s">
        <v>921</v>
      </c>
      <c r="BX86" s="104">
        <v>803.55253399438368</v>
      </c>
      <c r="BY86" s="104">
        <v>378</v>
      </c>
      <c r="BZ86" s="59">
        <v>1.0968525046724924</v>
      </c>
      <c r="CA86" s="105">
        <v>-12.569620351035555</v>
      </c>
      <c r="CB86" s="59"/>
      <c r="CC86" s="54" t="s">
        <v>922</v>
      </c>
      <c r="CD86" s="54" t="s">
        <v>923</v>
      </c>
      <c r="CE86" s="54"/>
      <c r="CF86" s="54"/>
      <c r="CG86" s="54"/>
      <c r="CH86" s="54"/>
      <c r="CI86" s="54"/>
      <c r="CJ86" s="54"/>
      <c r="CK86" s="59"/>
      <c r="CL86" s="54"/>
      <c r="CM86" s="54"/>
      <c r="CN86" s="54"/>
      <c r="CO86" s="54"/>
      <c r="CP86" s="54"/>
      <c r="CQ86" s="54"/>
      <c r="CR86" s="59"/>
      <c r="CS86" s="59"/>
      <c r="CT86" s="59">
        <v>72.398463519851759</v>
      </c>
      <c r="CU86" s="59">
        <v>0.23303293156151372</v>
      </c>
      <c r="CV86" s="59">
        <v>15.867799281271759</v>
      </c>
      <c r="CW86" s="59">
        <v>1.5848217328742376</v>
      </c>
      <c r="CX86" s="59">
        <v>0.44660758838320308</v>
      </c>
      <c r="CY86" s="59">
        <v>1.0471922997984304</v>
      </c>
      <c r="CZ86" s="59">
        <v>4.3098938019130237</v>
      </c>
      <c r="DA86" s="59">
        <v>6.8268050635724897</v>
      </c>
      <c r="DB86" s="59">
        <v>102.7146162192264</v>
      </c>
      <c r="DC86" s="54"/>
      <c r="DD86" s="59">
        <v>96.012000000000015</v>
      </c>
      <c r="DE86" s="59">
        <v>1.9144000055347219</v>
      </c>
      <c r="DF86" s="59">
        <v>5.1862441276888092</v>
      </c>
      <c r="DG86" s="59">
        <v>7.2703513398008628</v>
      </c>
      <c r="DH86" s="59">
        <v>0</v>
      </c>
      <c r="DI86" s="59">
        <v>98.445995473024411</v>
      </c>
      <c r="DJ86" s="54"/>
      <c r="DK86" s="54"/>
      <c r="DL86" s="54"/>
      <c r="DM86" s="54"/>
      <c r="DN86" s="54"/>
      <c r="DO86" s="61" t="s">
        <v>926</v>
      </c>
      <c r="DP86" s="61" t="s">
        <v>921</v>
      </c>
      <c r="DQ86" s="61" t="s">
        <v>921</v>
      </c>
      <c r="DR86" s="61"/>
      <c r="DS86" s="61"/>
      <c r="DT86" s="61"/>
      <c r="DU86" s="61"/>
      <c r="DV86" s="54"/>
      <c r="DW86" s="54"/>
      <c r="DX86" s="54"/>
      <c r="DY86" s="54"/>
      <c r="DZ86" s="61"/>
      <c r="EA86" s="61"/>
      <c r="EB86" s="61"/>
      <c r="EC86" s="61"/>
      <c r="ED86" s="61"/>
      <c r="EE86" s="61"/>
      <c r="EF86" s="54"/>
      <c r="EG86" s="53">
        <v>250</v>
      </c>
      <c r="EH86" s="53">
        <v>130</v>
      </c>
      <c r="EI86" s="53">
        <v>899</v>
      </c>
      <c r="EJ86" s="53">
        <v>20.5</v>
      </c>
      <c r="EK86" s="59">
        <v>69.5</v>
      </c>
      <c r="EL86" s="59">
        <v>1.3</v>
      </c>
      <c r="EM86" s="59">
        <v>16.600000000000001</v>
      </c>
      <c r="EN86" s="59">
        <v>0.6</v>
      </c>
      <c r="EO86" s="59">
        <v>3.6</v>
      </c>
      <c r="EP86" s="59">
        <v>0.65</v>
      </c>
      <c r="EQ86" s="59">
        <v>3.7</v>
      </c>
      <c r="ER86" s="59">
        <v>0.4</v>
      </c>
      <c r="ES86" s="59">
        <v>2.95</v>
      </c>
      <c r="ET86" s="59">
        <v>0.52</v>
      </c>
      <c r="EU86" s="59">
        <v>2.5</v>
      </c>
      <c r="EV86" s="59">
        <v>0.6</v>
      </c>
      <c r="EW86" s="59">
        <v>0.9</v>
      </c>
      <c r="EX86" s="59">
        <v>0.25</v>
      </c>
      <c r="EY86" s="59">
        <v>0.38</v>
      </c>
      <c r="EZ86" s="59">
        <v>0.06</v>
      </c>
      <c r="FA86" s="54"/>
      <c r="FB86" s="54"/>
      <c r="FD86" s="51"/>
    </row>
    <row r="87" spans="1:160" x14ac:dyDescent="0.25">
      <c r="A87" s="51" t="s">
        <v>320</v>
      </c>
      <c r="B87" s="62" t="s">
        <v>928</v>
      </c>
      <c r="D87" s="51" t="s">
        <v>166</v>
      </c>
      <c r="E87" s="51" t="s">
        <v>16</v>
      </c>
      <c r="F87" s="62" t="s">
        <v>292</v>
      </c>
      <c r="G87" s="58">
        <v>44.329000000000001</v>
      </c>
      <c r="H87" s="58">
        <v>1.3959999999999999</v>
      </c>
      <c r="I87" s="58">
        <v>9.7650000000000006</v>
      </c>
      <c r="J87" s="63" t="s">
        <v>17</v>
      </c>
      <c r="K87" s="58">
        <v>12.38</v>
      </c>
      <c r="L87" s="58">
        <v>0.29499999999999998</v>
      </c>
      <c r="M87" s="58">
        <v>14.064</v>
      </c>
      <c r="N87" s="58">
        <v>11.526999999999999</v>
      </c>
      <c r="O87" s="58">
        <v>2.0129999999999999</v>
      </c>
      <c r="P87" s="58">
        <v>0.77500000000000002</v>
      </c>
      <c r="Q87" s="63" t="s">
        <v>17</v>
      </c>
      <c r="R87" s="63" t="s">
        <v>17</v>
      </c>
      <c r="S87" s="58">
        <v>96.544000000000025</v>
      </c>
      <c r="T87" s="58"/>
      <c r="U87" s="61">
        <v>6.5556793695228004</v>
      </c>
      <c r="V87" s="61">
        <v>1.4443206304771996</v>
      </c>
      <c r="W87" s="61">
        <v>0.25768775456462811</v>
      </c>
      <c r="X87" s="61">
        <f t="shared" si="1"/>
        <v>1.7020083850418277</v>
      </c>
      <c r="Y87" s="61">
        <v>0.15140216512992991</v>
      </c>
      <c r="Z87" s="61">
        <v>0.33760410508099747</v>
      </c>
      <c r="AA87" s="61">
        <v>0.15525283942655319</v>
      </c>
      <c r="AB87" s="61">
        <v>0</v>
      </c>
      <c r="AC87" s="61">
        <v>3.1000975978496226</v>
      </c>
      <c r="AD87" s="61">
        <v>1.1935186926071755</v>
      </c>
      <c r="AE87" s="61">
        <v>3.695227144375253E-2</v>
      </c>
      <c r="AF87" s="61">
        <v>1.8264480537818604</v>
      </c>
      <c r="AG87" s="61">
        <v>0.5771963762917165</v>
      </c>
      <c r="AH87" s="61">
        <v>0.14620408617756459</v>
      </c>
      <c r="AI87" s="61">
        <v>0.72202483597336153</v>
      </c>
      <c r="AJ87" s="61">
        <v>0.66939107472332404</v>
      </c>
      <c r="AK87" s="61">
        <v>9.2438685245410657E-2</v>
      </c>
      <c r="AL87" s="61">
        <v>0.48475769104630584</v>
      </c>
      <c r="AM87" s="61">
        <v>0.22049446693024397</v>
      </c>
      <c r="AN87" s="61">
        <v>0.33060892527667601</v>
      </c>
      <c r="AO87" s="61">
        <v>0.63096177722387048</v>
      </c>
      <c r="AP87" s="61">
        <v>0.90579753849873201</v>
      </c>
      <c r="AQ87" s="51" t="s">
        <v>924</v>
      </c>
      <c r="AR87" s="54"/>
      <c r="AS87" s="54"/>
      <c r="AT87" s="54"/>
      <c r="AU87" s="54"/>
      <c r="AV87" s="61">
        <v>6.6041486673633889</v>
      </c>
      <c r="AW87" s="61">
        <v>0.15640069851034949</v>
      </c>
      <c r="AX87" s="61">
        <v>1.5424431266317566</v>
      </c>
      <c r="AY87" s="61">
        <v>0.58146386734764777</v>
      </c>
      <c r="AZ87" s="61">
        <v>1.714592153510629</v>
      </c>
      <c r="BA87" s="54"/>
      <c r="BB87" s="54"/>
      <c r="BC87" s="54"/>
      <c r="BD87" s="59"/>
      <c r="BE87" s="56"/>
      <c r="BF87" s="54"/>
      <c r="BG87" s="54"/>
      <c r="BH87" s="59"/>
      <c r="BI87" s="59"/>
      <c r="BJ87" s="54"/>
      <c r="BK87" s="53" t="s">
        <v>921</v>
      </c>
      <c r="BL87" s="54"/>
      <c r="BM87" s="54"/>
      <c r="BN87" s="54"/>
      <c r="BO87" s="54"/>
      <c r="BP87" s="59"/>
      <c r="BQ87" s="59"/>
      <c r="BR87" s="59"/>
      <c r="BS87" s="60"/>
      <c r="BT87" s="59"/>
      <c r="BU87" s="59"/>
      <c r="BV87" s="57"/>
      <c r="BW87" s="53" t="s">
        <v>921</v>
      </c>
      <c r="BX87" s="104"/>
      <c r="BZ87" s="59"/>
      <c r="CB87" s="59"/>
      <c r="CC87" s="54" t="s">
        <v>922</v>
      </c>
      <c r="CD87" s="54" t="s">
        <v>923</v>
      </c>
      <c r="CE87" s="54"/>
      <c r="CF87" s="54"/>
      <c r="CG87" s="54"/>
      <c r="CH87" s="54"/>
      <c r="CI87" s="54"/>
      <c r="CJ87" s="54"/>
      <c r="CK87" s="59"/>
      <c r="CL87" s="54"/>
      <c r="CM87" s="54"/>
      <c r="CN87" s="54"/>
      <c r="CO87" s="54"/>
      <c r="CP87" s="54"/>
      <c r="CQ87" s="54"/>
      <c r="CR87" s="59"/>
      <c r="CS87" s="59"/>
      <c r="CT87" s="59">
        <v>74.520651458633694</v>
      </c>
      <c r="CU87" s="59">
        <v>0.1838413137874422</v>
      </c>
      <c r="CV87" s="59">
        <v>15.348067850137404</v>
      </c>
      <c r="CW87" s="59">
        <v>1.2872329998529262</v>
      </c>
      <c r="CX87" s="59">
        <v>0.17119468896897319</v>
      </c>
      <c r="CY87" s="59">
        <v>6.1895890954682287E-2</v>
      </c>
      <c r="CZ87" s="59">
        <v>4.9090330062454015</v>
      </c>
      <c r="DA87" s="59">
        <v>6.6170573183125532</v>
      </c>
      <c r="DB87" s="59">
        <v>103.09897452689306</v>
      </c>
      <c r="DC87" s="54"/>
      <c r="DD87" s="59">
        <v>96.544000000000025</v>
      </c>
      <c r="DE87" s="59">
        <v>1.9252101020347263</v>
      </c>
      <c r="DF87" s="59">
        <v>5.6199895831152826</v>
      </c>
      <c r="DG87" s="59">
        <v>7.3230616429416768</v>
      </c>
      <c r="DH87" s="59">
        <v>0</v>
      </c>
      <c r="DI87" s="59">
        <v>99.032261328091721</v>
      </c>
      <c r="DJ87" s="54"/>
      <c r="DK87" s="54"/>
      <c r="DL87" s="54"/>
      <c r="DM87" s="54"/>
      <c r="DN87" s="54"/>
      <c r="DO87" s="61" t="s">
        <v>921</v>
      </c>
      <c r="DP87" s="61" t="s">
        <v>921</v>
      </c>
      <c r="DQ87" s="61" t="s">
        <v>921</v>
      </c>
      <c r="DR87" s="61"/>
      <c r="DS87" s="61"/>
      <c r="DT87" s="61"/>
      <c r="DU87" s="61"/>
      <c r="DV87" s="54"/>
      <c r="DW87" s="54"/>
      <c r="DX87" s="54"/>
      <c r="DY87" s="54"/>
      <c r="DZ87" s="61"/>
      <c r="EA87" s="61"/>
      <c r="EB87" s="61"/>
      <c r="EC87" s="61"/>
      <c r="ED87" s="61"/>
      <c r="EE87" s="61"/>
      <c r="EF87" s="54"/>
      <c r="EG87" s="53"/>
      <c r="EK87" s="59">
        <v>70.5</v>
      </c>
      <c r="EL87" s="59">
        <v>1.35</v>
      </c>
      <c r="EM87" s="59">
        <v>16.100000000000001</v>
      </c>
      <c r="EN87" s="59">
        <v>0.6</v>
      </c>
      <c r="EO87" s="59">
        <v>3.1</v>
      </c>
      <c r="EP87" s="59">
        <v>0.65</v>
      </c>
      <c r="EQ87" s="59">
        <v>3.7</v>
      </c>
      <c r="ER87" s="59">
        <v>0.4</v>
      </c>
      <c r="ES87" s="59">
        <v>3.08</v>
      </c>
      <c r="ET87" s="59">
        <v>0.47</v>
      </c>
      <c r="EU87" s="59">
        <v>2.4</v>
      </c>
      <c r="EV87" s="59">
        <v>0.5</v>
      </c>
      <c r="EW87" s="59">
        <v>0.7</v>
      </c>
      <c r="EX87" s="59">
        <v>0.15</v>
      </c>
      <c r="EY87" s="59">
        <v>0.33</v>
      </c>
      <c r="EZ87" s="59">
        <v>4.4999999999999998E-2</v>
      </c>
      <c r="FA87" s="54"/>
      <c r="FB87" s="54"/>
      <c r="FD87" s="51"/>
    </row>
    <row r="88" spans="1:160" x14ac:dyDescent="0.25">
      <c r="A88" s="51" t="s">
        <v>332</v>
      </c>
      <c r="B88" s="62" t="s">
        <v>928</v>
      </c>
      <c r="D88" s="51" t="s">
        <v>166</v>
      </c>
      <c r="E88" s="51" t="s">
        <v>16</v>
      </c>
      <c r="F88" s="62" t="s">
        <v>292</v>
      </c>
      <c r="G88" s="58">
        <v>43.447000000000003</v>
      </c>
      <c r="H88" s="58">
        <v>1.4410000000000001</v>
      </c>
      <c r="I88" s="58">
        <v>10.484999999999999</v>
      </c>
      <c r="J88" s="63" t="s">
        <v>17</v>
      </c>
      <c r="K88" s="58">
        <v>13.411</v>
      </c>
      <c r="L88" s="58">
        <v>0.28000000000000003</v>
      </c>
      <c r="M88" s="58">
        <v>13.366</v>
      </c>
      <c r="N88" s="58">
        <v>11.635999999999999</v>
      </c>
      <c r="O88" s="58">
        <v>2.0950000000000002</v>
      </c>
      <c r="P88" s="58">
        <v>0.86199999999999999</v>
      </c>
      <c r="Q88" s="63" t="s">
        <v>17</v>
      </c>
      <c r="R88" s="63" t="s">
        <v>17</v>
      </c>
      <c r="S88" s="58">
        <v>97.022999999999996</v>
      </c>
      <c r="T88" s="58"/>
      <c r="U88" s="61">
        <v>6.434495877202389</v>
      </c>
      <c r="V88" s="61">
        <v>1.565504122797611</v>
      </c>
      <c r="W88" s="61">
        <v>0.26462969134713998</v>
      </c>
      <c r="X88" s="61">
        <f t="shared" si="1"/>
        <v>1.830133814144751</v>
      </c>
      <c r="Y88" s="61">
        <v>0.14459581550915468</v>
      </c>
      <c r="Z88" s="61">
        <v>0.37923346428623828</v>
      </c>
      <c r="AA88" s="61">
        <v>0.16048818924810176</v>
      </c>
      <c r="AB88" s="61">
        <v>0</v>
      </c>
      <c r="AC88" s="61">
        <v>2.9504817208871446</v>
      </c>
      <c r="AD88" s="61">
        <v>1.2817889904621584</v>
      </c>
      <c r="AE88" s="61">
        <v>3.512385030878605E-2</v>
      </c>
      <c r="AF88" s="61">
        <v>1.8463741323816996</v>
      </c>
      <c r="AG88" s="61">
        <v>0.60157365819574071</v>
      </c>
      <c r="AH88" s="61">
        <v>0.16285085262975349</v>
      </c>
      <c r="AI88" s="61">
        <v>0.69713917707936335</v>
      </c>
      <c r="AJ88" s="61">
        <v>0.63980896655710384</v>
      </c>
      <c r="AK88" s="61">
        <v>8.1879961078731744E-2</v>
      </c>
      <c r="AL88" s="61">
        <v>0.51969369711700897</v>
      </c>
      <c r="AM88" s="61">
        <v>0.22831326765156987</v>
      </c>
      <c r="AN88" s="61">
        <v>0.36019103344289616</v>
      </c>
      <c r="AO88" s="61">
        <v>0.68254454974676249</v>
      </c>
      <c r="AP88" s="61">
        <v>0.96483953412958179</v>
      </c>
      <c r="AQ88" s="51" t="s">
        <v>924</v>
      </c>
      <c r="AR88" s="54"/>
      <c r="AS88" s="54"/>
      <c r="AT88" s="54"/>
      <c r="AU88" s="54"/>
      <c r="AV88" s="61">
        <v>6.4879841534359048</v>
      </c>
      <c r="AW88" s="61">
        <v>0.16182228546364733</v>
      </c>
      <c r="AX88" s="61">
        <v>1.6748300986703448</v>
      </c>
      <c r="AY88" s="61">
        <v>0.60657438220247839</v>
      </c>
      <c r="AZ88" s="61">
        <v>1.8453472364335275</v>
      </c>
      <c r="BA88" s="54"/>
      <c r="BB88" s="54"/>
      <c r="BC88" s="54"/>
      <c r="BD88" s="59"/>
      <c r="BE88" s="56"/>
      <c r="BF88" s="54"/>
      <c r="BG88" s="54"/>
      <c r="BH88" s="59"/>
      <c r="BI88" s="59"/>
      <c r="BJ88" s="54"/>
      <c r="BK88" s="53" t="s">
        <v>921</v>
      </c>
      <c r="BL88" s="54"/>
      <c r="BM88" s="54"/>
      <c r="BN88" s="54"/>
      <c r="BO88" s="54"/>
      <c r="BP88" s="59"/>
      <c r="BQ88" s="59"/>
      <c r="BR88" s="59"/>
      <c r="BS88" s="60"/>
      <c r="BT88" s="59"/>
      <c r="BU88" s="59"/>
      <c r="BV88" s="57"/>
      <c r="BW88" s="53" t="s">
        <v>921</v>
      </c>
      <c r="BX88" s="104"/>
      <c r="BZ88" s="59"/>
      <c r="CB88" s="59"/>
      <c r="CC88" s="54" t="s">
        <v>922</v>
      </c>
      <c r="CD88" s="54" t="s">
        <v>923</v>
      </c>
      <c r="CE88" s="54"/>
      <c r="CF88" s="54"/>
      <c r="CG88" s="54"/>
      <c r="CH88" s="54"/>
      <c r="CI88" s="54"/>
      <c r="CJ88" s="54"/>
      <c r="CK88" s="59"/>
      <c r="CL88" s="54"/>
      <c r="CM88" s="54"/>
      <c r="CN88" s="54"/>
      <c r="CO88" s="54"/>
      <c r="CP88" s="54"/>
      <c r="CQ88" s="54"/>
      <c r="CR88" s="59"/>
      <c r="CS88" s="59"/>
      <c r="CT88" s="59">
        <v>73.043260725224116</v>
      </c>
      <c r="CU88" s="59">
        <v>0.19484344328475045</v>
      </c>
      <c r="CV88" s="59">
        <v>15.920677716564299</v>
      </c>
      <c r="CW88" s="59">
        <v>1.4583180077128921</v>
      </c>
      <c r="CX88" s="59">
        <v>0.19917951860847311</v>
      </c>
      <c r="CY88" s="59">
        <v>0.34645323820727292</v>
      </c>
      <c r="CZ88" s="59">
        <v>4.9629782232678341</v>
      </c>
      <c r="DA88" s="59">
        <v>7.1947299244095539</v>
      </c>
      <c r="DB88" s="59">
        <v>103.3204407972792</v>
      </c>
      <c r="DC88" s="54"/>
      <c r="DD88" s="59">
        <v>97.022999999999996</v>
      </c>
      <c r="DE88" s="59">
        <v>1.9210609494725401</v>
      </c>
      <c r="DF88" s="59">
        <v>5.6876503262522711</v>
      </c>
      <c r="DG88" s="59">
        <v>8.2931796426859297</v>
      </c>
      <c r="DH88" s="59">
        <v>0</v>
      </c>
      <c r="DI88" s="59">
        <v>99.513890918410723</v>
      </c>
      <c r="DJ88" s="54"/>
      <c r="DK88" s="54"/>
      <c r="DL88" s="54"/>
      <c r="DM88" s="54"/>
      <c r="DN88" s="54"/>
      <c r="DO88" s="61" t="s">
        <v>921</v>
      </c>
      <c r="DP88" s="61" t="s">
        <v>921</v>
      </c>
      <c r="DQ88" s="61" t="s">
        <v>921</v>
      </c>
      <c r="DR88" s="61"/>
      <c r="DS88" s="61"/>
      <c r="DT88" s="61"/>
      <c r="DU88" s="61"/>
      <c r="DV88" s="54"/>
      <c r="DW88" s="54"/>
      <c r="DX88" s="54"/>
      <c r="DY88" s="54"/>
      <c r="DZ88" s="61"/>
      <c r="EA88" s="61"/>
      <c r="EB88" s="61"/>
      <c r="EC88" s="61"/>
      <c r="ED88" s="61"/>
      <c r="EE88" s="61"/>
      <c r="EF88" s="54"/>
      <c r="EG88" s="53"/>
      <c r="EK88" s="59">
        <v>70.2</v>
      </c>
      <c r="EL88" s="59">
        <v>1.5</v>
      </c>
      <c r="EM88" s="59">
        <v>16.600000000000001</v>
      </c>
      <c r="EN88" s="59">
        <v>0.85</v>
      </c>
      <c r="EO88" s="59">
        <v>3.6</v>
      </c>
      <c r="EP88" s="59">
        <v>0.7</v>
      </c>
      <c r="EQ88" s="59">
        <v>3.6</v>
      </c>
      <c r="ER88" s="59">
        <v>0.4</v>
      </c>
      <c r="ES88" s="59">
        <v>3.05</v>
      </c>
      <c r="ET88" s="59">
        <v>0.60499999999999998</v>
      </c>
      <c r="EU88" s="59">
        <v>2.5</v>
      </c>
      <c r="EV88" s="59">
        <v>0.8</v>
      </c>
      <c r="EW88" s="59">
        <v>0.7</v>
      </c>
      <c r="EX88" s="59">
        <v>0.2</v>
      </c>
      <c r="EY88" s="59">
        <v>0.35</v>
      </c>
      <c r="EZ88" s="59">
        <v>7.0000000000000007E-2</v>
      </c>
      <c r="FA88" s="54"/>
      <c r="FB88" s="54"/>
      <c r="FD88" s="51"/>
    </row>
    <row r="89" spans="1:160" x14ac:dyDescent="0.25">
      <c r="A89" s="51" t="s">
        <v>333</v>
      </c>
      <c r="B89" s="62" t="s">
        <v>928</v>
      </c>
      <c r="D89" s="51" t="s">
        <v>166</v>
      </c>
      <c r="E89" s="51" t="s">
        <v>16</v>
      </c>
      <c r="F89" s="62" t="s">
        <v>292</v>
      </c>
      <c r="G89" s="58">
        <v>43.737000000000002</v>
      </c>
      <c r="H89" s="58">
        <v>1.6819999999999999</v>
      </c>
      <c r="I89" s="58">
        <v>9.5809999999999995</v>
      </c>
      <c r="J89" s="63" t="s">
        <v>17</v>
      </c>
      <c r="K89" s="58">
        <v>14.144</v>
      </c>
      <c r="L89" s="58">
        <v>0.33200000000000002</v>
      </c>
      <c r="M89" s="58">
        <v>12.897</v>
      </c>
      <c r="N89" s="58">
        <v>11.523</v>
      </c>
      <c r="O89" s="58">
        <v>1.911</v>
      </c>
      <c r="P89" s="58">
        <v>0.94899999999999995</v>
      </c>
      <c r="Q89" s="63" t="s">
        <v>17</v>
      </c>
      <c r="R89" s="63" t="s">
        <v>17</v>
      </c>
      <c r="S89" s="58">
        <v>96.756</v>
      </c>
      <c r="T89" s="58"/>
      <c r="U89" s="61">
        <v>6.5254976366811022</v>
      </c>
      <c r="V89" s="61">
        <v>1.4745023633188978</v>
      </c>
      <c r="W89" s="61">
        <v>0.21024646751948417</v>
      </c>
      <c r="X89" s="61">
        <f t="shared" si="1"/>
        <v>1.684748830838382</v>
      </c>
      <c r="Y89" s="61">
        <v>0.12479395365709152</v>
      </c>
      <c r="Z89" s="61">
        <v>0.32178168612250579</v>
      </c>
      <c r="AA89" s="61">
        <v>0.18871872802305018</v>
      </c>
      <c r="AB89" s="61">
        <v>0</v>
      </c>
      <c r="AC89" s="61">
        <v>2.8680722300288295</v>
      </c>
      <c r="AD89" s="61">
        <v>1.4430224045127815</v>
      </c>
      <c r="AE89" s="61">
        <v>4.1955807390592542E-2</v>
      </c>
      <c r="AF89" s="61">
        <v>1.8420078191940332</v>
      </c>
      <c r="AG89" s="61">
        <v>0.55280935498197115</v>
      </c>
      <c r="AH89" s="61">
        <v>0.18061711306628705</v>
      </c>
      <c r="AI89" s="61">
        <v>0.665277028958977</v>
      </c>
      <c r="AJ89" s="61">
        <v>0.61906945739870189</v>
      </c>
      <c r="AK89" s="61">
        <v>8.4194857208723661E-2</v>
      </c>
      <c r="AL89" s="61">
        <v>0.46861449777324748</v>
      </c>
      <c r="AM89" s="61">
        <v>0.18233280840066055</v>
      </c>
      <c r="AN89" s="61">
        <v>0.38093054260129805</v>
      </c>
      <c r="AO89" s="61">
        <v>0.64923161083953451</v>
      </c>
      <c r="AP89" s="61">
        <v>0.90946560968809032</v>
      </c>
      <c r="AQ89" s="51" t="s">
        <v>924</v>
      </c>
      <c r="AR89" s="54"/>
      <c r="AS89" s="54"/>
      <c r="AT89" s="54"/>
      <c r="AU89" s="54"/>
      <c r="AV89" s="61">
        <v>6.5714667158139841</v>
      </c>
      <c r="AW89" s="61">
        <v>0.19004816320567644</v>
      </c>
      <c r="AX89" s="61">
        <v>1.7772363101246362</v>
      </c>
      <c r="AY89" s="61">
        <v>0.55670363836071557</v>
      </c>
      <c r="AZ89" s="61">
        <v>1.6966170984611451</v>
      </c>
      <c r="BA89" s="54"/>
      <c r="BB89" s="54"/>
      <c r="BC89" s="54"/>
      <c r="BD89" s="59"/>
      <c r="BE89" s="56"/>
      <c r="BF89" s="54"/>
      <c r="BG89" s="54"/>
      <c r="BH89" s="59"/>
      <c r="BI89" s="59"/>
      <c r="BJ89" s="54"/>
      <c r="BK89" s="53" t="s">
        <v>921</v>
      </c>
      <c r="BL89" s="54"/>
      <c r="BM89" s="54"/>
      <c r="BN89" s="54"/>
      <c r="BO89" s="54"/>
      <c r="BP89" s="59"/>
      <c r="BQ89" s="59"/>
      <c r="BR89" s="59"/>
      <c r="BS89" s="60"/>
      <c r="BT89" s="59"/>
      <c r="BU89" s="59"/>
      <c r="BV89" s="57"/>
      <c r="BW89" s="53" t="s">
        <v>921</v>
      </c>
      <c r="BX89" s="104"/>
      <c r="BZ89" s="59"/>
      <c r="CB89" s="59"/>
      <c r="CC89" s="54" t="s">
        <v>922</v>
      </c>
      <c r="CD89" s="54" t="s">
        <v>923</v>
      </c>
      <c r="CE89" s="54"/>
      <c r="CF89" s="54"/>
      <c r="CG89" s="54"/>
      <c r="CH89" s="54"/>
      <c r="CI89" s="54"/>
      <c r="CJ89" s="54"/>
      <c r="CK89" s="59"/>
      <c r="CL89" s="54"/>
      <c r="CM89" s="54"/>
      <c r="CN89" s="54"/>
      <c r="CO89" s="54"/>
      <c r="CP89" s="54"/>
      <c r="CQ89" s="54"/>
      <c r="CR89" s="59"/>
      <c r="CS89" s="59"/>
      <c r="CT89" s="59">
        <v>74.771043651657948</v>
      </c>
      <c r="CU89" s="59">
        <v>0.19088917930220695</v>
      </c>
      <c r="CV89" s="59">
        <v>15.107451864804538</v>
      </c>
      <c r="CW89" s="59">
        <v>1.2273598783199522</v>
      </c>
      <c r="CX89" s="59">
        <v>4.6026154187687157E-2</v>
      </c>
      <c r="CY89" s="59">
        <v>-0.11895653537011519</v>
      </c>
      <c r="CZ89" s="59">
        <v>6.1491765554620681</v>
      </c>
      <c r="DA89" s="59">
        <v>6.3847667979036586</v>
      </c>
      <c r="DB89" s="59">
        <v>103.75775754626792</v>
      </c>
      <c r="DC89" s="54"/>
      <c r="DD89" s="59">
        <v>96.756</v>
      </c>
      <c r="DE89" s="59">
        <v>1.9072118494919761</v>
      </c>
      <c r="DF89" s="59">
        <v>5.1984896189075025</v>
      </c>
      <c r="DG89" s="59">
        <v>9.4663326905081888</v>
      </c>
      <c r="DH89" s="59">
        <v>0</v>
      </c>
      <c r="DI89" s="59">
        <v>99.18403415890765</v>
      </c>
      <c r="DJ89" s="54"/>
      <c r="DK89" s="54"/>
      <c r="DL89" s="54"/>
      <c r="DM89" s="54"/>
      <c r="DN89" s="54"/>
      <c r="DO89" s="61" t="s">
        <v>921</v>
      </c>
      <c r="DP89" s="61" t="s">
        <v>921</v>
      </c>
      <c r="DQ89" s="61" t="s">
        <v>921</v>
      </c>
      <c r="DR89" s="61"/>
      <c r="DS89" s="61"/>
      <c r="DT89" s="61"/>
      <c r="DU89" s="61"/>
      <c r="DV89" s="54"/>
      <c r="DW89" s="54"/>
      <c r="DX89" s="54"/>
      <c r="DY89" s="54"/>
      <c r="DZ89" s="61"/>
      <c r="EA89" s="61"/>
      <c r="EB89" s="61"/>
      <c r="EC89" s="61"/>
      <c r="ED89" s="61"/>
      <c r="EE89" s="61"/>
      <c r="EF89" s="54"/>
      <c r="EG89" s="53"/>
      <c r="EK89" s="59">
        <v>70.7</v>
      </c>
      <c r="EL89" s="59">
        <v>2.4</v>
      </c>
      <c r="EM89" s="59">
        <v>16</v>
      </c>
      <c r="EN89" s="59">
        <v>1.1000000000000001</v>
      </c>
      <c r="EO89" s="59">
        <v>3</v>
      </c>
      <c r="EP89" s="59">
        <v>0.7</v>
      </c>
      <c r="EQ89" s="59">
        <v>3.5</v>
      </c>
      <c r="ER89" s="59">
        <v>0.35</v>
      </c>
      <c r="ES89" s="59">
        <v>3.18</v>
      </c>
      <c r="ET89" s="59">
        <v>0.51</v>
      </c>
      <c r="EU89" s="59">
        <v>2.2000000000000002</v>
      </c>
      <c r="EV89" s="59">
        <v>0.45</v>
      </c>
      <c r="EW89" s="59">
        <v>0.6</v>
      </c>
      <c r="EX89" s="59">
        <v>0.1</v>
      </c>
      <c r="EY89" s="59">
        <v>0.34</v>
      </c>
      <c r="EZ89" s="59">
        <v>0.05</v>
      </c>
      <c r="FA89" s="54"/>
      <c r="FB89" s="54"/>
      <c r="FD89" s="51"/>
    </row>
    <row r="90" spans="1:160" x14ac:dyDescent="0.25">
      <c r="A90" s="51" t="s">
        <v>334</v>
      </c>
      <c r="B90" s="62" t="s">
        <v>928</v>
      </c>
      <c r="D90" s="51" t="s">
        <v>166</v>
      </c>
      <c r="E90" s="51" t="s">
        <v>16</v>
      </c>
      <c r="F90" s="62" t="s">
        <v>292</v>
      </c>
      <c r="G90" s="58">
        <v>42.414000000000001</v>
      </c>
      <c r="H90" s="58">
        <v>2.11</v>
      </c>
      <c r="I90" s="58">
        <v>11.483000000000001</v>
      </c>
      <c r="J90" s="63" t="s">
        <v>17</v>
      </c>
      <c r="K90" s="58">
        <v>12.250999999999999</v>
      </c>
      <c r="L90" s="58">
        <v>0.29299999999999998</v>
      </c>
      <c r="M90" s="58">
        <v>13.074</v>
      </c>
      <c r="N90" s="58">
        <v>11.708</v>
      </c>
      <c r="O90" s="58">
        <v>2.214</v>
      </c>
      <c r="P90" s="58">
        <v>1.054</v>
      </c>
      <c r="Q90" s="63" t="s">
        <v>17</v>
      </c>
      <c r="R90" s="63" t="s">
        <v>17</v>
      </c>
      <c r="S90" s="58">
        <v>96.601000000000013</v>
      </c>
      <c r="T90" s="58"/>
      <c r="U90" s="61">
        <v>6.3248013701706309</v>
      </c>
      <c r="V90" s="61">
        <v>1.6751986298293691</v>
      </c>
      <c r="W90" s="61">
        <v>0.34294792705257526</v>
      </c>
      <c r="X90" s="61">
        <f t="shared" si="1"/>
        <v>2.0181465568819443</v>
      </c>
      <c r="Y90" s="61">
        <v>0.1699321220667111</v>
      </c>
      <c r="Z90" s="61">
        <v>0.17660026741699486</v>
      </c>
      <c r="AA90" s="61">
        <v>0.23661620116183302</v>
      </c>
      <c r="AB90" s="61">
        <v>0</v>
      </c>
      <c r="AC90" s="61">
        <v>2.9059148095292437</v>
      </c>
      <c r="AD90" s="61">
        <v>1.3512078281404509</v>
      </c>
      <c r="AE90" s="61">
        <v>3.7007916253315745E-2</v>
      </c>
      <c r="AF90" s="61">
        <v>1.8706030334826311</v>
      </c>
      <c r="AG90" s="61">
        <v>0.64012579220072774</v>
      </c>
      <c r="AH90" s="61">
        <v>0.20049627476131759</v>
      </c>
      <c r="AI90" s="61">
        <v>0.68260068051972111</v>
      </c>
      <c r="AJ90" s="61">
        <v>0.6554119126829886</v>
      </c>
      <c r="AK90" s="61">
        <v>7.9102016962955046E-2</v>
      </c>
      <c r="AL90" s="61">
        <v>0.56102377523777269</v>
      </c>
      <c r="AM90" s="61">
        <v>0.11559060848709495</v>
      </c>
      <c r="AN90" s="61">
        <v>0.34458808731701146</v>
      </c>
      <c r="AO90" s="61">
        <v>0.76152004999909029</v>
      </c>
      <c r="AP90" s="61">
        <v>0.99278059679323616</v>
      </c>
      <c r="AQ90" s="51" t="s">
        <v>920</v>
      </c>
      <c r="AR90" s="54"/>
      <c r="AS90" s="54"/>
      <c r="AT90" s="54"/>
      <c r="AU90" s="54"/>
      <c r="AV90" s="61">
        <v>6.3491767246805511</v>
      </c>
      <c r="AW90" s="61">
        <v>0.23752810391554033</v>
      </c>
      <c r="AX90" s="61">
        <v>1.5336961640947404</v>
      </c>
      <c r="AY90" s="61">
        <v>0.64259279348703302</v>
      </c>
      <c r="AZ90" s="61">
        <v>2.0259243565151439</v>
      </c>
      <c r="BA90" s="54"/>
      <c r="BB90" s="54"/>
      <c r="BC90" s="54"/>
      <c r="BD90" s="59"/>
      <c r="BE90" s="56"/>
      <c r="BF90" s="54"/>
      <c r="BG90" s="54"/>
      <c r="BH90" s="59"/>
      <c r="BI90" s="59"/>
      <c r="BJ90" s="54"/>
      <c r="BK90" s="53" t="s">
        <v>921</v>
      </c>
      <c r="BL90" s="54"/>
      <c r="BM90" s="54"/>
      <c r="BN90" s="54"/>
      <c r="BO90" s="54"/>
      <c r="BP90" s="59"/>
      <c r="BQ90" s="59"/>
      <c r="BR90" s="59"/>
      <c r="BS90" s="60"/>
      <c r="BT90" s="59"/>
      <c r="BU90" s="59"/>
      <c r="BV90" s="57"/>
      <c r="BW90" s="53" t="s">
        <v>921</v>
      </c>
      <c r="BX90" s="104"/>
      <c r="BZ90" s="59"/>
      <c r="CB90" s="59"/>
      <c r="CC90" s="54" t="s">
        <v>922</v>
      </c>
      <c r="CD90" s="54" t="s">
        <v>923</v>
      </c>
      <c r="CE90" s="54"/>
      <c r="CF90" s="54"/>
      <c r="CG90" s="54"/>
      <c r="CH90" s="54"/>
      <c r="CI90" s="54"/>
      <c r="CJ90" s="54"/>
      <c r="CK90" s="59"/>
      <c r="CL90" s="54"/>
      <c r="CM90" s="54"/>
      <c r="CN90" s="54"/>
      <c r="CO90" s="54"/>
      <c r="CP90" s="54"/>
      <c r="CQ90" s="54"/>
      <c r="CR90" s="59"/>
      <c r="CS90" s="59"/>
      <c r="CT90" s="59">
        <v>68.623377787067298</v>
      </c>
      <c r="CU90" s="59">
        <v>0.30097656849344329</v>
      </c>
      <c r="CV90" s="59">
        <v>16.738229421936136</v>
      </c>
      <c r="CW90" s="59">
        <v>1.8928750626851756</v>
      </c>
      <c r="CX90" s="59">
        <v>0.76258498790152585</v>
      </c>
      <c r="CY90" s="59">
        <v>1.3991742720376905</v>
      </c>
      <c r="CZ90" s="59">
        <v>5.2477655497554849</v>
      </c>
      <c r="DA90" s="59">
        <v>6.8801641645355573</v>
      </c>
      <c r="DB90" s="59">
        <v>101.84514781441231</v>
      </c>
      <c r="DC90" s="54"/>
      <c r="DD90" s="59">
        <v>96.601000000000013</v>
      </c>
      <c r="DE90" s="59">
        <v>1.9047793552029186</v>
      </c>
      <c r="DF90" s="59">
        <v>3.1664046860488915</v>
      </c>
      <c r="DG90" s="59">
        <v>9.4018286494058056</v>
      </c>
      <c r="DH90" s="59">
        <v>0</v>
      </c>
      <c r="DI90" s="59">
        <v>98.82301269065762</v>
      </c>
      <c r="DJ90" s="54"/>
      <c r="DK90" s="54"/>
      <c r="DL90" s="54"/>
      <c r="DM90" s="54"/>
      <c r="DN90" s="54"/>
      <c r="DO90" s="61" t="s">
        <v>921</v>
      </c>
      <c r="DP90" s="61" t="s">
        <v>921</v>
      </c>
      <c r="DQ90" s="61" t="s">
        <v>921</v>
      </c>
      <c r="DR90" s="61"/>
      <c r="DS90" s="61"/>
      <c r="DT90" s="61"/>
      <c r="DU90" s="61"/>
      <c r="DV90" s="54"/>
      <c r="DW90" s="54"/>
      <c r="DX90" s="54"/>
      <c r="DY90" s="54"/>
      <c r="DZ90" s="61"/>
      <c r="EA90" s="61"/>
      <c r="EB90" s="61"/>
      <c r="EC90" s="61"/>
      <c r="ED90" s="61"/>
      <c r="EE90" s="61"/>
      <c r="EF90" s="54"/>
      <c r="EG90" s="53"/>
      <c r="EK90" s="59">
        <v>67.8</v>
      </c>
      <c r="EL90" s="59">
        <v>3.8</v>
      </c>
      <c r="EM90" s="59">
        <v>17.2</v>
      </c>
      <c r="EN90" s="59">
        <v>0.8</v>
      </c>
      <c r="EO90" s="59">
        <v>4.0999999999999996</v>
      </c>
      <c r="EP90" s="59">
        <v>1.65</v>
      </c>
      <c r="EQ90" s="59">
        <v>3.5</v>
      </c>
      <c r="ER90" s="59">
        <v>0.3</v>
      </c>
      <c r="ES90" s="59">
        <v>2.9</v>
      </c>
      <c r="ET90" s="59">
        <v>0.68</v>
      </c>
      <c r="EU90" s="59">
        <v>3.1</v>
      </c>
      <c r="EV90" s="59">
        <v>1</v>
      </c>
      <c r="EW90" s="59">
        <v>1.1000000000000001</v>
      </c>
      <c r="EX90" s="59">
        <v>0.55000000000000004</v>
      </c>
      <c r="EY90" s="59">
        <v>0.47</v>
      </c>
      <c r="EZ90" s="59">
        <v>0.115</v>
      </c>
      <c r="FA90" s="54"/>
      <c r="FB90" s="54"/>
      <c r="FD90" s="51"/>
    </row>
    <row r="91" spans="1:160" x14ac:dyDescent="0.25">
      <c r="A91" s="51" t="s">
        <v>335</v>
      </c>
      <c r="B91" s="62" t="s">
        <v>928</v>
      </c>
      <c r="D91" s="51" t="s">
        <v>166</v>
      </c>
      <c r="E91" s="51" t="s">
        <v>16</v>
      </c>
      <c r="F91" s="62" t="s">
        <v>292</v>
      </c>
      <c r="G91" s="58">
        <v>44.341999999999999</v>
      </c>
      <c r="H91" s="58">
        <v>1.6240000000000001</v>
      </c>
      <c r="I91" s="58">
        <v>9.6039999999999992</v>
      </c>
      <c r="J91" s="63" t="s">
        <v>17</v>
      </c>
      <c r="K91" s="58">
        <v>12.788</v>
      </c>
      <c r="L91" s="58">
        <v>0.27400000000000002</v>
      </c>
      <c r="M91" s="58">
        <v>13.916</v>
      </c>
      <c r="N91" s="58">
        <v>11.413</v>
      </c>
      <c r="O91" s="58">
        <v>2.0699999999999998</v>
      </c>
      <c r="P91" s="58">
        <v>0.77700000000000002</v>
      </c>
      <c r="Q91" s="63" t="s">
        <v>17</v>
      </c>
      <c r="R91" s="63" t="s">
        <v>17</v>
      </c>
      <c r="S91" s="58">
        <v>96.807999999999993</v>
      </c>
      <c r="T91" s="58"/>
      <c r="U91" s="61">
        <v>6.5548186195478362</v>
      </c>
      <c r="V91" s="61">
        <v>1.4451813804521638</v>
      </c>
      <c r="W91" s="61">
        <v>0.22805473499968087</v>
      </c>
      <c r="X91" s="61">
        <f t="shared" si="1"/>
        <v>1.6732361154518447</v>
      </c>
      <c r="Y91" s="61">
        <v>0.13629560878686653</v>
      </c>
      <c r="Z91" s="61">
        <v>0.32106187902443306</v>
      </c>
      <c r="AA91" s="61">
        <v>0.18053266333184989</v>
      </c>
      <c r="AB91" s="61">
        <v>0</v>
      </c>
      <c r="AC91" s="61">
        <v>3.0661723273224615</v>
      </c>
      <c r="AD91" s="61">
        <v>1.2598499051194911</v>
      </c>
      <c r="AE91" s="61">
        <v>3.4307203381949029E-2</v>
      </c>
      <c r="AF91" s="61">
        <v>1.8076172612199737</v>
      </c>
      <c r="AG91" s="61">
        <v>0.59328831828444928</v>
      </c>
      <c r="AH91" s="61">
        <v>0.14651917268022757</v>
      </c>
      <c r="AI91" s="61">
        <v>0.70877405676014493</v>
      </c>
      <c r="AJ91" s="61">
        <v>0.65980564452381552</v>
      </c>
      <c r="AK91" s="61">
        <v>0.10240402560016149</v>
      </c>
      <c r="AL91" s="61">
        <v>0.49088429268428779</v>
      </c>
      <c r="AM91" s="61">
        <v>0.20308652402024477</v>
      </c>
      <c r="AN91" s="61">
        <v>0.34019435547618437</v>
      </c>
      <c r="AO91" s="61">
        <v>0.63740346536451531</v>
      </c>
      <c r="AP91" s="61">
        <v>0.91018194068781377</v>
      </c>
      <c r="AQ91" s="51" t="s">
        <v>920</v>
      </c>
      <c r="AR91" s="54"/>
      <c r="AS91" s="54"/>
      <c r="AT91" s="54"/>
      <c r="AU91" s="54"/>
      <c r="AV91" s="61">
        <v>6.600890233057827</v>
      </c>
      <c r="AW91" s="61">
        <v>0.18180156664919722</v>
      </c>
      <c r="AX91" s="61">
        <v>1.5920234808879439</v>
      </c>
      <c r="AY91" s="61">
        <v>0.59745834215337501</v>
      </c>
      <c r="AZ91" s="61">
        <v>1.6849967288412313</v>
      </c>
      <c r="BA91" s="54"/>
      <c r="BB91" s="54"/>
      <c r="BC91" s="54"/>
      <c r="BD91" s="59"/>
      <c r="BE91" s="56"/>
      <c r="BF91" s="54"/>
      <c r="BG91" s="54"/>
      <c r="BH91" s="59"/>
      <c r="BI91" s="59"/>
      <c r="BJ91" s="54"/>
      <c r="BK91" s="53" t="s">
        <v>921</v>
      </c>
      <c r="BL91" s="54"/>
      <c r="BM91" s="54"/>
      <c r="BN91" s="54"/>
      <c r="BO91" s="54"/>
      <c r="BP91" s="59"/>
      <c r="BQ91" s="59"/>
      <c r="BR91" s="59"/>
      <c r="BS91" s="60"/>
      <c r="BT91" s="59"/>
      <c r="BU91" s="59"/>
      <c r="BV91" s="57"/>
      <c r="BW91" s="53" t="s">
        <v>921</v>
      </c>
      <c r="BX91" s="104"/>
      <c r="BZ91" s="59"/>
      <c r="CB91" s="59"/>
      <c r="CC91" s="54" t="s">
        <v>922</v>
      </c>
      <c r="CD91" s="54" t="s">
        <v>923</v>
      </c>
      <c r="CE91" s="54"/>
      <c r="CF91" s="54"/>
      <c r="CG91" s="54"/>
      <c r="CH91" s="54"/>
      <c r="CI91" s="54"/>
      <c r="CJ91" s="54"/>
      <c r="CK91" s="59"/>
      <c r="CL91" s="54"/>
      <c r="CM91" s="54"/>
      <c r="CN91" s="54"/>
      <c r="CO91" s="54"/>
      <c r="CP91" s="54"/>
      <c r="CQ91" s="54"/>
      <c r="CR91" s="59"/>
      <c r="CS91" s="59"/>
      <c r="CT91" s="59">
        <v>74.368328537733234</v>
      </c>
      <c r="CU91" s="59">
        <v>0.18769184510112147</v>
      </c>
      <c r="CV91" s="59">
        <v>15.329848593766558</v>
      </c>
      <c r="CW91" s="59">
        <v>1.3563395586117439</v>
      </c>
      <c r="CX91" s="59">
        <v>0.13305431562913703</v>
      </c>
      <c r="CY91" s="59">
        <v>-0.10388077156064313</v>
      </c>
      <c r="CZ91" s="59">
        <v>4.9645665337953622</v>
      </c>
      <c r="DA91" s="59">
        <v>6.1926415546398719</v>
      </c>
      <c r="DB91" s="59">
        <v>102.42859016771641</v>
      </c>
      <c r="DC91" s="54"/>
      <c r="DD91" s="59">
        <v>96.807999999999993</v>
      </c>
      <c r="DE91" s="59">
        <v>1.927331983831436</v>
      </c>
      <c r="DF91" s="59">
        <v>5.7555906160359278</v>
      </c>
      <c r="DG91" s="59">
        <v>7.6090461027895442</v>
      </c>
      <c r="DH91" s="59">
        <v>0</v>
      </c>
      <c r="DI91" s="59">
        <v>99.311968702656912</v>
      </c>
      <c r="DJ91" s="54"/>
      <c r="DK91" s="54"/>
      <c r="DL91" s="54"/>
      <c r="DM91" s="54"/>
      <c r="DN91" s="54"/>
      <c r="DO91" s="61" t="s">
        <v>921</v>
      </c>
      <c r="DP91" s="61" t="s">
        <v>921</v>
      </c>
      <c r="DQ91" s="61" t="s">
        <v>921</v>
      </c>
      <c r="DR91" s="61"/>
      <c r="DS91" s="61"/>
      <c r="DT91" s="61"/>
      <c r="DU91" s="61"/>
      <c r="DV91" s="54"/>
      <c r="DW91" s="54"/>
      <c r="DX91" s="54"/>
      <c r="DY91" s="54"/>
      <c r="DZ91" s="61"/>
      <c r="EA91" s="61"/>
      <c r="EB91" s="61"/>
      <c r="EC91" s="61"/>
      <c r="ED91" s="61"/>
      <c r="EE91" s="61"/>
      <c r="EF91" s="54"/>
      <c r="EG91" s="53"/>
      <c r="EK91" s="59">
        <v>70.2</v>
      </c>
      <c r="EL91" s="59">
        <v>1.25</v>
      </c>
      <c r="EM91" s="59">
        <v>16</v>
      </c>
      <c r="EN91" s="59">
        <v>0.6</v>
      </c>
      <c r="EO91" s="59">
        <v>3.1</v>
      </c>
      <c r="EP91" s="59">
        <v>0.6</v>
      </c>
      <c r="EQ91" s="59">
        <v>3.8</v>
      </c>
      <c r="ER91" s="59">
        <v>0.45</v>
      </c>
      <c r="ES91" s="59">
        <v>3.08</v>
      </c>
      <c r="ET91" s="59">
        <v>0.47</v>
      </c>
      <c r="EU91" s="59">
        <v>2.4</v>
      </c>
      <c r="EV91" s="59">
        <v>0.45</v>
      </c>
      <c r="EW91" s="59">
        <v>0.7</v>
      </c>
      <c r="EX91" s="59">
        <v>0.15</v>
      </c>
      <c r="EY91" s="59">
        <v>0.35</v>
      </c>
      <c r="EZ91" s="59">
        <v>4.4999999999999998E-2</v>
      </c>
      <c r="FA91" s="54"/>
      <c r="FB91" s="54"/>
      <c r="FD91" s="51"/>
    </row>
    <row r="92" spans="1:160" x14ac:dyDescent="0.25">
      <c r="A92" s="51" t="s">
        <v>337</v>
      </c>
      <c r="B92" s="62" t="s">
        <v>928</v>
      </c>
      <c r="D92" s="51" t="s">
        <v>166</v>
      </c>
      <c r="E92" s="51" t="s">
        <v>16</v>
      </c>
      <c r="F92" s="62" t="s">
        <v>292</v>
      </c>
      <c r="G92" s="58">
        <v>42.610999999999997</v>
      </c>
      <c r="H92" s="58">
        <v>1.7529999999999999</v>
      </c>
      <c r="I92" s="58">
        <v>10.566000000000001</v>
      </c>
      <c r="J92" s="63" t="s">
        <v>17</v>
      </c>
      <c r="K92" s="58">
        <v>14.265000000000001</v>
      </c>
      <c r="L92" s="58">
        <v>0.251</v>
      </c>
      <c r="M92" s="58">
        <v>12.679</v>
      </c>
      <c r="N92" s="58">
        <v>11.494</v>
      </c>
      <c r="O92" s="58">
        <v>2.1589999999999998</v>
      </c>
      <c r="P92" s="58">
        <v>0.95799999999999996</v>
      </c>
      <c r="Q92" s="63" t="s">
        <v>17</v>
      </c>
      <c r="R92" s="63" t="s">
        <v>17</v>
      </c>
      <c r="S92" s="58">
        <v>96.736000000000004</v>
      </c>
      <c r="T92" s="58"/>
      <c r="U92" s="61">
        <v>6.3724136439802157</v>
      </c>
      <c r="V92" s="61">
        <v>1.6275863560197843</v>
      </c>
      <c r="W92" s="61">
        <v>0.23472596358370712</v>
      </c>
      <c r="X92" s="61">
        <f t="shared" si="1"/>
        <v>1.8623123196034914</v>
      </c>
      <c r="Y92" s="61">
        <v>0.12604006380287658</v>
      </c>
      <c r="Z92" s="61">
        <v>0.35852983801863081</v>
      </c>
      <c r="AA92" s="61">
        <v>0.19714624597750474</v>
      </c>
      <c r="AB92" s="61">
        <v>0</v>
      </c>
      <c r="AC92" s="61">
        <v>2.8262070334913387</v>
      </c>
      <c r="AD92" s="61">
        <v>1.425547252563186</v>
      </c>
      <c r="AE92" s="61">
        <v>3.1794010048937595E-2</v>
      </c>
      <c r="AF92" s="61">
        <v>1.8416821833926393</v>
      </c>
      <c r="AG92" s="61">
        <v>0.62601526809830621</v>
      </c>
      <c r="AH92" s="61">
        <v>0.18275774021223351</v>
      </c>
      <c r="AI92" s="61">
        <v>0.6647155134907754</v>
      </c>
      <c r="AJ92" s="61">
        <v>0.61302231216812808</v>
      </c>
      <c r="AK92" s="61">
        <v>8.4367472924055775E-2</v>
      </c>
      <c r="AL92" s="61">
        <v>0.54164779517425043</v>
      </c>
      <c r="AM92" s="61">
        <v>0.20096095617802498</v>
      </c>
      <c r="AN92" s="61">
        <v>0.38697768783187197</v>
      </c>
      <c r="AO92" s="61">
        <v>0.724405535386484</v>
      </c>
      <c r="AP92" s="61">
        <v>0.98754829355734741</v>
      </c>
      <c r="AQ92" s="51" t="s">
        <v>924</v>
      </c>
      <c r="AR92" s="54"/>
      <c r="AS92" s="54"/>
      <c r="AT92" s="54"/>
      <c r="AU92" s="54"/>
      <c r="AV92" s="61">
        <v>6.4224711996079273</v>
      </c>
      <c r="AW92" s="61">
        <v>0.19869489923923017</v>
      </c>
      <c r="AX92" s="61">
        <v>1.7980916450654685</v>
      </c>
      <c r="AY92" s="61">
        <v>0.6309328387171298</v>
      </c>
      <c r="AZ92" s="61">
        <v>1.8769414393912172</v>
      </c>
      <c r="BA92" s="54"/>
      <c r="BB92" s="54"/>
      <c r="BC92" s="54"/>
      <c r="BD92" s="59"/>
      <c r="BE92" s="56"/>
      <c r="BF92" s="54"/>
      <c r="BG92" s="54"/>
      <c r="BH92" s="59"/>
      <c r="BI92" s="59"/>
      <c r="BJ92" s="54"/>
      <c r="BK92" s="53" t="s">
        <v>921</v>
      </c>
      <c r="BL92" s="54"/>
      <c r="BM92" s="54"/>
      <c r="BN92" s="54"/>
      <c r="BO92" s="54"/>
      <c r="BP92" s="59"/>
      <c r="BQ92" s="59"/>
      <c r="BR92" s="59"/>
      <c r="BS92" s="60"/>
      <c r="BT92" s="59"/>
      <c r="BU92" s="59"/>
      <c r="BV92" s="57"/>
      <c r="BW92" s="53" t="s">
        <v>921</v>
      </c>
      <c r="BX92" s="104"/>
      <c r="BZ92" s="59"/>
      <c r="CB92" s="59"/>
      <c r="CC92" s="54" t="s">
        <v>922</v>
      </c>
      <c r="CD92" s="54" t="s">
        <v>923</v>
      </c>
      <c r="CE92" s="54"/>
      <c r="CF92" s="54"/>
      <c r="CG92" s="54"/>
      <c r="CH92" s="54"/>
      <c r="CI92" s="54"/>
      <c r="CJ92" s="54"/>
      <c r="CK92" s="59"/>
      <c r="CL92" s="54"/>
      <c r="CM92" s="54"/>
      <c r="CN92" s="54"/>
      <c r="CO92" s="54"/>
      <c r="CP92" s="54"/>
      <c r="CQ92" s="54"/>
      <c r="CR92" s="59"/>
      <c r="CS92" s="59"/>
      <c r="CT92" s="59">
        <v>72.176874434372394</v>
      </c>
      <c r="CU92" s="59">
        <v>0.20768165406304925</v>
      </c>
      <c r="CV92" s="59">
        <v>16.156431653872261</v>
      </c>
      <c r="CW92" s="59">
        <v>1.5877915834999912</v>
      </c>
      <c r="CX92" s="59">
        <v>0.1619110629765019</v>
      </c>
      <c r="CY92" s="59">
        <v>0.22080564641498412</v>
      </c>
      <c r="CZ92" s="59">
        <v>5.4851259027489094</v>
      </c>
      <c r="DA92" s="59">
        <v>6.9325192228326618</v>
      </c>
      <c r="DB92" s="59">
        <v>102.92914116078076</v>
      </c>
      <c r="DC92" s="54"/>
      <c r="DD92" s="59">
        <v>96.736000000000004</v>
      </c>
      <c r="DE92" s="59">
        <v>1.9027692565086736</v>
      </c>
      <c r="DF92" s="59">
        <v>5.5175804116786944</v>
      </c>
      <c r="DG92" s="59">
        <v>9.3002107224894637</v>
      </c>
      <c r="DH92" s="59">
        <v>0</v>
      </c>
      <c r="DI92" s="59">
        <v>99.191560390676841</v>
      </c>
      <c r="DJ92" s="54"/>
      <c r="DK92" s="54"/>
      <c r="DL92" s="54"/>
      <c r="DM92" s="54"/>
      <c r="DN92" s="54"/>
      <c r="DO92" s="61" t="s">
        <v>921</v>
      </c>
      <c r="DP92" s="61" t="s">
        <v>921</v>
      </c>
      <c r="DQ92" s="61" t="s">
        <v>921</v>
      </c>
      <c r="DR92" s="61"/>
      <c r="DS92" s="61"/>
      <c r="DT92" s="61"/>
      <c r="DU92" s="61"/>
      <c r="DV92" s="54"/>
      <c r="DW92" s="54"/>
      <c r="DX92" s="54"/>
      <c r="DY92" s="54"/>
      <c r="DZ92" s="61"/>
      <c r="EA92" s="61"/>
      <c r="EB92" s="61"/>
      <c r="EC92" s="61"/>
      <c r="ED92" s="61"/>
      <c r="EE92" s="61"/>
      <c r="EF92" s="54"/>
      <c r="EG92" s="53"/>
      <c r="EK92" s="59">
        <v>69.3</v>
      </c>
      <c r="EL92" s="59">
        <v>1.85</v>
      </c>
      <c r="EM92" s="59">
        <v>16.899999999999999</v>
      </c>
      <c r="EN92" s="59">
        <v>0.75</v>
      </c>
      <c r="EO92" s="59">
        <v>3.3</v>
      </c>
      <c r="EP92" s="59">
        <v>0.75</v>
      </c>
      <c r="EQ92" s="59">
        <v>3.7</v>
      </c>
      <c r="ER92" s="59">
        <v>0.45</v>
      </c>
      <c r="ES92" s="59">
        <v>3.12</v>
      </c>
      <c r="ET92" s="59">
        <v>0.625</v>
      </c>
      <c r="EU92" s="59">
        <v>2.6</v>
      </c>
      <c r="EV92" s="59">
        <v>0.8</v>
      </c>
      <c r="EW92" s="59">
        <v>0.7</v>
      </c>
      <c r="EX92" s="59">
        <v>0.25</v>
      </c>
      <c r="EY92" s="59">
        <v>0.36</v>
      </c>
      <c r="EZ92" s="59">
        <v>0.08</v>
      </c>
      <c r="FA92" s="54"/>
      <c r="FB92" s="54"/>
      <c r="FD92" s="51"/>
    </row>
    <row r="93" spans="1:160" x14ac:dyDescent="0.25">
      <c r="A93" s="51" t="s">
        <v>340</v>
      </c>
      <c r="B93" s="62" t="s">
        <v>928</v>
      </c>
      <c r="D93" s="51" t="s">
        <v>166</v>
      </c>
      <c r="E93" s="51" t="s">
        <v>16</v>
      </c>
      <c r="F93" s="62" t="s">
        <v>292</v>
      </c>
      <c r="G93" s="58">
        <v>44.959000000000003</v>
      </c>
      <c r="H93" s="58">
        <v>0.80700000000000005</v>
      </c>
      <c r="I93" s="58">
        <v>10.09</v>
      </c>
      <c r="J93" s="63" t="s">
        <v>17</v>
      </c>
      <c r="K93" s="58">
        <v>10.782</v>
      </c>
      <c r="L93" s="58">
        <v>0.23100000000000001</v>
      </c>
      <c r="M93" s="58">
        <v>15.385</v>
      </c>
      <c r="N93" s="58">
        <v>11.685</v>
      </c>
      <c r="O93" s="58">
        <v>2.0699999999999998</v>
      </c>
      <c r="P93" s="58">
        <v>0.73299999999999998</v>
      </c>
      <c r="Q93" s="63" t="s">
        <v>17</v>
      </c>
      <c r="R93" s="63" t="s">
        <v>17</v>
      </c>
      <c r="S93" s="58">
        <v>96.742000000000004</v>
      </c>
      <c r="T93" s="58"/>
      <c r="U93" s="61">
        <v>6.5633381249542131</v>
      </c>
      <c r="V93" s="61">
        <v>1.4366618750457869</v>
      </c>
      <c r="W93" s="61">
        <v>0.29937513402823002</v>
      </c>
      <c r="X93" s="61">
        <f t="shared" si="1"/>
        <v>1.7360370090740169</v>
      </c>
      <c r="Y93" s="61">
        <v>0.17244743773516294</v>
      </c>
      <c r="Z93" s="61">
        <v>0.42127059593760308</v>
      </c>
      <c r="AA93" s="61">
        <v>8.8594351505611832E-2</v>
      </c>
      <c r="AB93" s="61">
        <v>0</v>
      </c>
      <c r="AC93" s="61">
        <v>3.347667952523623</v>
      </c>
      <c r="AD93" s="61">
        <v>0.89506635066181817</v>
      </c>
      <c r="AE93" s="61">
        <v>2.8563371521456354E-2</v>
      </c>
      <c r="AF93" s="61">
        <v>1.8276713912016829</v>
      </c>
      <c r="AG93" s="61">
        <v>0.5859067910377892</v>
      </c>
      <c r="AH93" s="61">
        <v>0.13650235627088775</v>
      </c>
      <c r="AI93" s="61">
        <v>0.78903549298625575</v>
      </c>
      <c r="AJ93" s="61">
        <v>0.71776681734469716</v>
      </c>
      <c r="AK93" s="61">
        <v>9.1790852619975327E-2</v>
      </c>
      <c r="AL93" s="61">
        <v>0.49411593841781387</v>
      </c>
      <c r="AM93" s="61">
        <v>0.3200324939795231</v>
      </c>
      <c r="AN93" s="61">
        <v>0.28223318265530278</v>
      </c>
      <c r="AO93" s="61">
        <v>0.63061829468870156</v>
      </c>
      <c r="AP93" s="61">
        <v>0.89783443297705678</v>
      </c>
      <c r="AQ93" s="51" t="s">
        <v>924</v>
      </c>
      <c r="AR93" s="54"/>
      <c r="AS93" s="54"/>
      <c r="AT93" s="54"/>
      <c r="AU93" s="54"/>
      <c r="AV93" s="61">
        <v>6.6240011008508821</v>
      </c>
      <c r="AW93" s="61">
        <v>8.9413202661479022E-2</v>
      </c>
      <c r="AX93" s="61">
        <v>1.3285034562235178</v>
      </c>
      <c r="AY93" s="61">
        <v>0.59132215268238952</v>
      </c>
      <c r="AZ93" s="61">
        <v>1.752082681143962</v>
      </c>
      <c r="BA93" s="54"/>
      <c r="BB93" s="54"/>
      <c r="BC93" s="54"/>
      <c r="BD93" s="59"/>
      <c r="BE93" s="56"/>
      <c r="BF93" s="54"/>
      <c r="BG93" s="54"/>
      <c r="BH93" s="59"/>
      <c r="BI93" s="59"/>
      <c r="BJ93" s="54"/>
      <c r="BK93" s="53" t="s">
        <v>921</v>
      </c>
      <c r="BL93" s="54"/>
      <c r="BM93" s="54"/>
      <c r="BN93" s="54"/>
      <c r="BO93" s="54"/>
      <c r="BP93" s="59"/>
      <c r="BQ93" s="59"/>
      <c r="BR93" s="59"/>
      <c r="BS93" s="60"/>
      <c r="BT93" s="59"/>
      <c r="BU93" s="59"/>
      <c r="BV93" s="57"/>
      <c r="BW93" s="53" t="s">
        <v>921</v>
      </c>
      <c r="BX93" s="104"/>
      <c r="BZ93" s="59"/>
      <c r="CB93" s="59"/>
      <c r="CC93" s="54" t="s">
        <v>922</v>
      </c>
      <c r="CD93" s="54" t="s">
        <v>923</v>
      </c>
      <c r="CE93" s="54"/>
      <c r="CF93" s="54"/>
      <c r="CG93" s="54"/>
      <c r="CH93" s="54"/>
      <c r="CI93" s="54"/>
      <c r="CJ93" s="54"/>
      <c r="CK93" s="59"/>
      <c r="CL93" s="54"/>
      <c r="CM93" s="54"/>
      <c r="CN93" s="54"/>
      <c r="CO93" s="54"/>
      <c r="CP93" s="54"/>
      <c r="CQ93" s="54"/>
      <c r="CR93" s="59"/>
      <c r="CS93" s="59"/>
      <c r="CT93" s="59">
        <v>75.363454281146176</v>
      </c>
      <c r="CU93" s="59">
        <v>0.15761549594342034</v>
      </c>
      <c r="CV93" s="59">
        <v>15.639992572590893</v>
      </c>
      <c r="CW93" s="59">
        <v>1.1213163427725752</v>
      </c>
      <c r="CX93" s="59">
        <v>6.2948644672621207E-2</v>
      </c>
      <c r="CY93" s="59">
        <v>-0.1995127210223373</v>
      </c>
      <c r="CZ93" s="59">
        <v>4.9063542179119253</v>
      </c>
      <c r="DA93" s="59">
        <v>7.5227187830816069</v>
      </c>
      <c r="DB93" s="59">
        <v>104.57488761709686</v>
      </c>
      <c r="DC93" s="54"/>
      <c r="DD93" s="59">
        <v>96.742000000000004</v>
      </c>
      <c r="DE93" s="59">
        <v>1.9502132892998174</v>
      </c>
      <c r="DF93" s="59">
        <v>6.4369057936696015</v>
      </c>
      <c r="DG93" s="59">
        <v>4.9899900100570971</v>
      </c>
      <c r="DH93" s="59">
        <v>0</v>
      </c>
      <c r="DI93" s="59">
        <v>99.337109093026513</v>
      </c>
      <c r="DJ93" s="54"/>
      <c r="DK93" s="54"/>
      <c r="DL93" s="54"/>
      <c r="DM93" s="54"/>
      <c r="DN93" s="54"/>
      <c r="DO93" s="61" t="s">
        <v>929</v>
      </c>
      <c r="DP93" s="61" t="s">
        <v>929</v>
      </c>
      <c r="DQ93" s="61" t="s">
        <v>929</v>
      </c>
      <c r="DR93" s="61"/>
      <c r="DS93" s="61"/>
      <c r="DT93" s="61"/>
      <c r="DU93" s="61"/>
      <c r="DV93" s="54"/>
      <c r="DW93" s="54"/>
      <c r="DX93" s="54"/>
      <c r="DY93" s="54"/>
      <c r="DZ93" s="61"/>
      <c r="EA93" s="61"/>
      <c r="EB93" s="61"/>
      <c r="EC93" s="61"/>
      <c r="ED93" s="61"/>
      <c r="EE93" s="61"/>
      <c r="EF93" s="54"/>
      <c r="EG93" s="53"/>
      <c r="EK93" s="59">
        <v>70.099999999999994</v>
      </c>
      <c r="EL93" s="59">
        <v>0.95</v>
      </c>
      <c r="EM93" s="59">
        <v>16.5</v>
      </c>
      <c r="EN93" s="59">
        <v>0.75</v>
      </c>
      <c r="EO93" s="59">
        <v>3.6</v>
      </c>
      <c r="EP93" s="59">
        <v>0.65</v>
      </c>
      <c r="EQ93" s="59">
        <v>3.9</v>
      </c>
      <c r="ER93" s="59">
        <v>0.35</v>
      </c>
      <c r="ES93" s="59">
        <v>3.03</v>
      </c>
      <c r="ET93" s="59">
        <v>0.5</v>
      </c>
      <c r="EU93" s="59">
        <v>1.5</v>
      </c>
      <c r="EV93" s="59">
        <v>0.65</v>
      </c>
      <c r="EW93" s="59">
        <v>0.7</v>
      </c>
      <c r="EX93" s="59">
        <v>0.15</v>
      </c>
      <c r="EY93" s="59">
        <v>0.27</v>
      </c>
      <c r="EZ93" s="59">
        <v>4.4999999999999998E-2</v>
      </c>
      <c r="FA93" s="54"/>
      <c r="FB93" s="54"/>
      <c r="FD93" s="51"/>
    </row>
    <row r="94" spans="1:160" x14ac:dyDescent="0.25">
      <c r="A94" s="51" t="s">
        <v>342</v>
      </c>
      <c r="B94" s="62" t="s">
        <v>928</v>
      </c>
      <c r="D94" s="51" t="s">
        <v>166</v>
      </c>
      <c r="E94" s="51" t="s">
        <v>16</v>
      </c>
      <c r="F94" s="62" t="s">
        <v>292</v>
      </c>
      <c r="G94" s="58">
        <v>44.173000000000002</v>
      </c>
      <c r="H94" s="58">
        <v>1.3080000000000001</v>
      </c>
      <c r="I94" s="58">
        <v>10.063000000000001</v>
      </c>
      <c r="J94" s="63" t="s">
        <v>17</v>
      </c>
      <c r="K94" s="58">
        <v>12.015000000000001</v>
      </c>
      <c r="L94" s="58">
        <v>0.26100000000000001</v>
      </c>
      <c r="M94" s="58">
        <v>14.436</v>
      </c>
      <c r="N94" s="58">
        <v>11.6</v>
      </c>
      <c r="O94" s="58">
        <v>1.9730000000000001</v>
      </c>
      <c r="P94" s="58">
        <v>0.83499999999999996</v>
      </c>
      <c r="Q94" s="63" t="s">
        <v>17</v>
      </c>
      <c r="R94" s="63" t="s">
        <v>17</v>
      </c>
      <c r="S94" s="58">
        <v>96.663999999999987</v>
      </c>
      <c r="T94" s="58"/>
      <c r="U94" s="61">
        <v>6.5059498546333749</v>
      </c>
      <c r="V94" s="61">
        <v>1.4940501453666251</v>
      </c>
      <c r="W94" s="61">
        <v>0.25274093832838718</v>
      </c>
      <c r="X94" s="61">
        <f t="shared" si="1"/>
        <v>1.7467910836950122</v>
      </c>
      <c r="Y94" s="61">
        <v>0.14468870415445484</v>
      </c>
      <c r="Z94" s="61">
        <v>0.41183621827855599</v>
      </c>
      <c r="AA94" s="61">
        <v>0.14487248962357621</v>
      </c>
      <c r="AB94" s="61">
        <v>0</v>
      </c>
      <c r="AC94" s="61">
        <v>3.1691108352087349</v>
      </c>
      <c r="AD94" s="61">
        <v>1.0680802381190233</v>
      </c>
      <c r="AE94" s="61">
        <v>3.255994607108588E-2</v>
      </c>
      <c r="AF94" s="61">
        <v>1.8305140516426885</v>
      </c>
      <c r="AG94" s="61">
        <v>0.56341830440141949</v>
      </c>
      <c r="AH94" s="61">
        <v>0.15688027056700052</v>
      </c>
      <c r="AI94" s="61">
        <v>0.74792728965130517</v>
      </c>
      <c r="AJ94" s="61">
        <v>0.68167180711768971</v>
      </c>
      <c r="AK94" s="61">
        <v>9.0285282727948113E-2</v>
      </c>
      <c r="AL94" s="61">
        <v>0.47313302167347138</v>
      </c>
      <c r="AM94" s="61">
        <v>0.27828342370153109</v>
      </c>
      <c r="AN94" s="61">
        <v>0.31832819288231023</v>
      </c>
      <c r="AO94" s="61">
        <v>0.63001329224047187</v>
      </c>
      <c r="AP94" s="61">
        <v>0.95432213585409564</v>
      </c>
      <c r="AQ94" s="51" t="s">
        <v>924</v>
      </c>
      <c r="AR94" s="54"/>
      <c r="AS94" s="54"/>
      <c r="AT94" s="54"/>
      <c r="AU94" s="54"/>
      <c r="AV94" s="61">
        <v>6.5647235704880247</v>
      </c>
      <c r="AW94" s="61">
        <v>0.14618124464483231</v>
      </c>
      <c r="AX94" s="61">
        <v>1.4932857862018947</v>
      </c>
      <c r="AY94" s="61">
        <v>0.56850813572045655</v>
      </c>
      <c r="AZ94" s="61">
        <v>1.7625713164211239</v>
      </c>
      <c r="BA94" s="54"/>
      <c r="BB94" s="54"/>
      <c r="BC94" s="54"/>
      <c r="BD94" s="59"/>
      <c r="BE94" s="56"/>
      <c r="BF94" s="54"/>
      <c r="BG94" s="54"/>
      <c r="BH94" s="59"/>
      <c r="BI94" s="59"/>
      <c r="BJ94" s="54"/>
      <c r="BK94" s="53" t="s">
        <v>921</v>
      </c>
      <c r="BL94" s="54"/>
      <c r="BM94" s="54"/>
      <c r="BN94" s="54"/>
      <c r="BO94" s="54"/>
      <c r="BP94" s="59"/>
      <c r="BQ94" s="59"/>
      <c r="BR94" s="59"/>
      <c r="BS94" s="60"/>
      <c r="BT94" s="59"/>
      <c r="BU94" s="59"/>
      <c r="BV94" s="57"/>
      <c r="BW94" s="53" t="s">
        <v>921</v>
      </c>
      <c r="BX94" s="104"/>
      <c r="BZ94" s="59"/>
      <c r="CB94" s="59"/>
      <c r="CC94" s="54" t="s">
        <v>922</v>
      </c>
      <c r="CD94" s="54" t="s">
        <v>923</v>
      </c>
      <c r="CE94" s="54"/>
      <c r="CF94" s="54"/>
      <c r="CG94" s="54"/>
      <c r="CH94" s="54"/>
      <c r="CI94" s="54"/>
      <c r="CJ94" s="54"/>
      <c r="CK94" s="59"/>
      <c r="CL94" s="54"/>
      <c r="CM94" s="54"/>
      <c r="CN94" s="54"/>
      <c r="CO94" s="54"/>
      <c r="CP94" s="54"/>
      <c r="CQ94" s="54"/>
      <c r="CR94" s="59"/>
      <c r="CS94" s="59"/>
      <c r="CT94" s="59">
        <v>73.940443081685913</v>
      </c>
      <c r="CU94" s="59">
        <v>0.19962024740309386</v>
      </c>
      <c r="CV94" s="59">
        <v>15.636761547482372</v>
      </c>
      <c r="CW94" s="59">
        <v>1.3089101076622824</v>
      </c>
      <c r="CX94" s="59">
        <v>0.23162903138471222</v>
      </c>
      <c r="CY94" s="59">
        <v>0.33243925433589006</v>
      </c>
      <c r="CZ94" s="59">
        <v>5.1378905100542811</v>
      </c>
      <c r="DA94" s="59">
        <v>6.9283537793491297</v>
      </c>
      <c r="DB94" s="59">
        <v>103.71604755935766</v>
      </c>
      <c r="DC94" s="54"/>
      <c r="DD94" s="59">
        <v>96.663999999999987</v>
      </c>
      <c r="DE94" s="59">
        <v>1.93281805552956</v>
      </c>
      <c r="DF94" s="59">
        <v>6.251889802900048</v>
      </c>
      <c r="DG94" s="59">
        <v>6.3894697599845083</v>
      </c>
      <c r="DH94" s="59">
        <v>0</v>
      </c>
      <c r="DI94" s="59">
        <v>99.223177618414113</v>
      </c>
      <c r="DJ94" s="54"/>
      <c r="DK94" s="54"/>
      <c r="DL94" s="54"/>
      <c r="DM94" s="54"/>
      <c r="DN94" s="54"/>
      <c r="DO94" s="61" t="s">
        <v>921</v>
      </c>
      <c r="DP94" s="61" t="s">
        <v>921</v>
      </c>
      <c r="DQ94" s="61" t="s">
        <v>921</v>
      </c>
      <c r="DR94" s="61"/>
      <c r="DS94" s="61"/>
      <c r="DT94" s="61"/>
      <c r="DU94" s="61"/>
      <c r="DV94" s="54"/>
      <c r="DW94" s="54"/>
      <c r="DX94" s="54"/>
      <c r="DY94" s="54"/>
      <c r="DZ94" s="61"/>
      <c r="EA94" s="61"/>
      <c r="EB94" s="61"/>
      <c r="EC94" s="61"/>
      <c r="ED94" s="61"/>
      <c r="EE94" s="61"/>
      <c r="EF94" s="54"/>
      <c r="EG94" s="53"/>
      <c r="EK94" s="59">
        <v>70.2</v>
      </c>
      <c r="EL94" s="59">
        <v>1.25</v>
      </c>
      <c r="EM94" s="59">
        <v>16.3</v>
      </c>
      <c r="EN94" s="59">
        <v>0.8</v>
      </c>
      <c r="EO94" s="59">
        <v>3.3</v>
      </c>
      <c r="EP94" s="59">
        <v>0.7</v>
      </c>
      <c r="EQ94" s="59">
        <v>3.7</v>
      </c>
      <c r="ER94" s="59">
        <v>0.4</v>
      </c>
      <c r="ES94" s="59">
        <v>3.12</v>
      </c>
      <c r="ET94" s="59">
        <v>0.48</v>
      </c>
      <c r="EU94" s="59">
        <v>2.2999999999999998</v>
      </c>
      <c r="EV94" s="59">
        <v>0.55000000000000004</v>
      </c>
      <c r="EW94" s="59">
        <v>0.7</v>
      </c>
      <c r="EX94" s="59">
        <v>0.15</v>
      </c>
      <c r="EY94" s="59">
        <v>0.35</v>
      </c>
      <c r="EZ94" s="59">
        <v>0.06</v>
      </c>
      <c r="FA94" s="54"/>
      <c r="FB94" s="54"/>
      <c r="FD94" s="51"/>
    </row>
    <row r="95" spans="1:160" x14ac:dyDescent="0.25">
      <c r="A95" s="51" t="s">
        <v>344</v>
      </c>
      <c r="B95" s="62" t="s">
        <v>928</v>
      </c>
      <c r="D95" s="51" t="s">
        <v>166</v>
      </c>
      <c r="E95" s="51" t="s">
        <v>16</v>
      </c>
      <c r="F95" s="62" t="s">
        <v>292</v>
      </c>
      <c r="G95" s="58">
        <v>43.779000000000003</v>
      </c>
      <c r="H95" s="58">
        <v>1.4379999999999999</v>
      </c>
      <c r="I95" s="58">
        <v>10.207000000000001</v>
      </c>
      <c r="J95" s="63" t="s">
        <v>17</v>
      </c>
      <c r="K95" s="58">
        <v>12.602</v>
      </c>
      <c r="L95" s="58">
        <v>0.27500000000000002</v>
      </c>
      <c r="M95" s="58">
        <v>13.824999999999999</v>
      </c>
      <c r="N95" s="58">
        <v>11.603999999999999</v>
      </c>
      <c r="O95" s="58">
        <v>2.0910000000000002</v>
      </c>
      <c r="P95" s="58">
        <v>0.85699999999999998</v>
      </c>
      <c r="Q95" s="63" t="s">
        <v>17</v>
      </c>
      <c r="R95" s="63" t="s">
        <v>17</v>
      </c>
      <c r="S95" s="58">
        <v>96.678000000000011</v>
      </c>
      <c r="T95" s="58"/>
      <c r="U95" s="61">
        <v>6.4843995431626951</v>
      </c>
      <c r="V95" s="61">
        <v>1.5156004568373049</v>
      </c>
      <c r="W95" s="61">
        <v>0.26621089529020603</v>
      </c>
      <c r="X95" s="61">
        <f t="shared" si="1"/>
        <v>1.781811352127511</v>
      </c>
      <c r="Y95" s="61">
        <v>0.14940464655382626</v>
      </c>
      <c r="Z95" s="61">
        <v>0.33555021167265719</v>
      </c>
      <c r="AA95" s="61">
        <v>0.16017221395464351</v>
      </c>
      <c r="AB95" s="61">
        <v>0</v>
      </c>
      <c r="AC95" s="61">
        <v>3.052149538979068</v>
      </c>
      <c r="AD95" s="61">
        <v>1.2254501821999744</v>
      </c>
      <c r="AE95" s="61">
        <v>3.4500546652204506E-2</v>
      </c>
      <c r="AF95" s="61">
        <v>1.8415050363404228</v>
      </c>
      <c r="AG95" s="61">
        <v>0.6004930881020426</v>
      </c>
      <c r="AH95" s="61">
        <v>0.16192458368476417</v>
      </c>
      <c r="AI95" s="61">
        <v>0.71351920187094986</v>
      </c>
      <c r="AJ95" s="61">
        <v>0.66161941046913431</v>
      </c>
      <c r="AK95" s="61">
        <v>8.4461374910823395E-2</v>
      </c>
      <c r="AL95" s="61">
        <v>0.51603171319121921</v>
      </c>
      <c r="AM95" s="61">
        <v>0.21495844138783485</v>
      </c>
      <c r="AN95" s="61">
        <v>0.33838058953086569</v>
      </c>
      <c r="AO95" s="61">
        <v>0.67795629687598336</v>
      </c>
      <c r="AP95" s="61">
        <v>0.9221055348721503</v>
      </c>
      <c r="AQ95" s="51" t="s">
        <v>924</v>
      </c>
      <c r="AR95" s="54"/>
      <c r="AS95" s="54"/>
      <c r="AT95" s="54"/>
      <c r="AU95" s="54"/>
      <c r="AV95" s="61">
        <v>6.5320480235312139</v>
      </c>
      <c r="AW95" s="61">
        <v>0.16134918686345315</v>
      </c>
      <c r="AX95" s="61">
        <v>1.5724708925869062</v>
      </c>
      <c r="AY95" s="61">
        <v>0.60490561433973122</v>
      </c>
      <c r="AZ95" s="61">
        <v>1.7949044076474738</v>
      </c>
      <c r="BA95" s="54"/>
      <c r="BB95" s="54"/>
      <c r="BC95" s="54"/>
      <c r="BD95" s="59"/>
      <c r="BE95" s="56"/>
      <c r="BF95" s="54"/>
      <c r="BG95" s="54"/>
      <c r="BH95" s="59"/>
      <c r="BI95" s="59"/>
      <c r="BJ95" s="54"/>
      <c r="BK95" s="53" t="s">
        <v>921</v>
      </c>
      <c r="BL95" s="54"/>
      <c r="BM95" s="54"/>
      <c r="BN95" s="54"/>
      <c r="BO95" s="54"/>
      <c r="BP95" s="59"/>
      <c r="BQ95" s="59"/>
      <c r="BR95" s="59"/>
      <c r="BS95" s="60"/>
      <c r="BT95" s="59"/>
      <c r="BU95" s="59"/>
      <c r="BV95" s="57"/>
      <c r="BW95" s="53" t="s">
        <v>921</v>
      </c>
      <c r="BX95" s="104"/>
      <c r="BZ95" s="59"/>
      <c r="CB95" s="59"/>
      <c r="CC95" s="54" t="s">
        <v>922</v>
      </c>
      <c r="CD95" s="54" t="s">
        <v>923</v>
      </c>
      <c r="CE95" s="54"/>
      <c r="CF95" s="54"/>
      <c r="CG95" s="54"/>
      <c r="CH95" s="54"/>
      <c r="CI95" s="54"/>
      <c r="CJ95" s="54"/>
      <c r="CK95" s="59"/>
      <c r="CL95" s="54"/>
      <c r="CM95" s="54"/>
      <c r="CN95" s="54"/>
      <c r="CO95" s="54"/>
      <c r="CP95" s="54"/>
      <c r="CQ95" s="54"/>
      <c r="CR95" s="59"/>
      <c r="CS95" s="59"/>
      <c r="CT95" s="59">
        <v>73.61745773353114</v>
      </c>
      <c r="CU95" s="59">
        <v>0.18808835927949788</v>
      </c>
      <c r="CV95" s="59">
        <v>15.749957312245916</v>
      </c>
      <c r="CW95" s="59">
        <v>1.3511873583735761</v>
      </c>
      <c r="CX95" s="59">
        <v>0.1839501879229026</v>
      </c>
      <c r="CY95" s="59">
        <v>4.9308132216717482E-2</v>
      </c>
      <c r="CZ95" s="59">
        <v>5.2059612574742919</v>
      </c>
      <c r="DA95" s="59">
        <v>6.9267844860122985</v>
      </c>
      <c r="DB95" s="59">
        <v>103.27269482705634</v>
      </c>
      <c r="DC95" s="54"/>
      <c r="DD95" s="59">
        <v>96.678000000000011</v>
      </c>
      <c r="DE95" s="59">
        <v>1.9211822399427081</v>
      </c>
      <c r="DF95" s="59">
        <v>5.3679606580618664</v>
      </c>
      <c r="DG95" s="59">
        <v>7.7718404864505475</v>
      </c>
      <c r="DH95" s="59">
        <v>0</v>
      </c>
      <c r="DI95" s="59">
        <v>99.136983384455121</v>
      </c>
      <c r="DJ95" s="54"/>
      <c r="DK95" s="54"/>
      <c r="DL95" s="54"/>
      <c r="DM95" s="54"/>
      <c r="DN95" s="54"/>
      <c r="DO95" s="61" t="s">
        <v>921</v>
      </c>
      <c r="DP95" s="61" t="s">
        <v>921</v>
      </c>
      <c r="DQ95" s="61" t="s">
        <v>921</v>
      </c>
      <c r="DR95" s="61"/>
      <c r="DS95" s="61"/>
      <c r="DT95" s="61"/>
      <c r="DU95" s="61"/>
      <c r="DV95" s="54"/>
      <c r="DW95" s="54"/>
      <c r="DX95" s="54"/>
      <c r="DY95" s="54"/>
      <c r="DZ95" s="61"/>
      <c r="EA95" s="61"/>
      <c r="EB95" s="61"/>
      <c r="EC95" s="61"/>
      <c r="ED95" s="61"/>
      <c r="EE95" s="61"/>
      <c r="EF95" s="54"/>
      <c r="EG95" s="53"/>
      <c r="EK95" s="59">
        <v>69.8</v>
      </c>
      <c r="EL95" s="59">
        <v>1.5</v>
      </c>
      <c r="EM95" s="59">
        <v>16.5</v>
      </c>
      <c r="EN95" s="59">
        <v>0.85</v>
      </c>
      <c r="EO95" s="59">
        <v>3.6</v>
      </c>
      <c r="EP95" s="59">
        <v>0.7</v>
      </c>
      <c r="EQ95" s="59">
        <v>3.7</v>
      </c>
      <c r="ER95" s="59">
        <v>0.45</v>
      </c>
      <c r="ES95" s="59">
        <v>3.16</v>
      </c>
      <c r="ET95" s="59">
        <v>0.61</v>
      </c>
      <c r="EU95" s="59">
        <v>2.4</v>
      </c>
      <c r="EV95" s="59">
        <v>0.65</v>
      </c>
      <c r="EW95" s="59">
        <v>0.8</v>
      </c>
      <c r="EX95" s="59">
        <v>0.25</v>
      </c>
      <c r="EY95" s="59">
        <v>0.38</v>
      </c>
      <c r="EZ95" s="59">
        <v>6.5000000000000002E-2</v>
      </c>
      <c r="FA95" s="54"/>
      <c r="FB95" s="54"/>
      <c r="FD95" s="51"/>
    </row>
    <row r="96" spans="1:160" x14ac:dyDescent="0.25">
      <c r="A96" s="51" t="s">
        <v>345</v>
      </c>
      <c r="B96" s="62" t="s">
        <v>928</v>
      </c>
      <c r="D96" s="51" t="s">
        <v>166</v>
      </c>
      <c r="E96" s="51" t="s">
        <v>16</v>
      </c>
      <c r="F96" s="62" t="s">
        <v>292</v>
      </c>
      <c r="G96" s="58">
        <v>44.707000000000001</v>
      </c>
      <c r="H96" s="58">
        <v>1.4219999999999999</v>
      </c>
      <c r="I96" s="58">
        <v>9.5790000000000006</v>
      </c>
      <c r="J96" s="63" t="s">
        <v>17</v>
      </c>
      <c r="K96" s="58">
        <v>11.673</v>
      </c>
      <c r="L96" s="58">
        <v>0.22900000000000001</v>
      </c>
      <c r="M96" s="58">
        <v>14.601000000000001</v>
      </c>
      <c r="N96" s="58">
        <v>11.683</v>
      </c>
      <c r="O96" s="58">
        <v>1.966</v>
      </c>
      <c r="P96" s="58">
        <v>0.73199999999999998</v>
      </c>
      <c r="Q96" s="63" t="s">
        <v>17</v>
      </c>
      <c r="R96" s="63" t="s">
        <v>17</v>
      </c>
      <c r="S96" s="58">
        <v>96.591999999999999</v>
      </c>
      <c r="T96" s="58"/>
      <c r="U96" s="61">
        <v>6.5829356162251482</v>
      </c>
      <c r="V96" s="61">
        <v>1.4170643837748518</v>
      </c>
      <c r="W96" s="61">
        <v>0.24529121377333452</v>
      </c>
      <c r="X96" s="61">
        <f t="shared" si="1"/>
        <v>1.6623555975481863</v>
      </c>
      <c r="Y96" s="61">
        <v>0.14755640377733581</v>
      </c>
      <c r="Z96" s="61">
        <v>0.3252665056935613</v>
      </c>
      <c r="AA96" s="61">
        <v>0.15745919942468625</v>
      </c>
      <c r="AB96" s="61">
        <v>0</v>
      </c>
      <c r="AC96" s="61">
        <v>3.2045231915386569</v>
      </c>
      <c r="AD96" s="61">
        <v>1.1121617347357116</v>
      </c>
      <c r="AE96" s="61">
        <v>2.8560704442710552E-2</v>
      </c>
      <c r="AF96" s="61">
        <v>1.8431459130203491</v>
      </c>
      <c r="AG96" s="61">
        <v>0.56127751380888258</v>
      </c>
      <c r="AH96" s="61">
        <v>0.13749382639168908</v>
      </c>
      <c r="AI96" s="61">
        <v>0.742357444721917</v>
      </c>
      <c r="AJ96" s="61">
        <v>0.69033966393313095</v>
      </c>
      <c r="AK96" s="61">
        <v>8.3591537370989455E-2</v>
      </c>
      <c r="AL96" s="61">
        <v>0.47768597643789312</v>
      </c>
      <c r="AM96" s="61">
        <v>0.22628364779894952</v>
      </c>
      <c r="AN96" s="61">
        <v>0.30966033606686899</v>
      </c>
      <c r="AO96" s="61">
        <v>0.61517980282958218</v>
      </c>
      <c r="AP96" s="61">
        <v>0.88547611831626827</v>
      </c>
      <c r="AQ96" s="51" t="s">
        <v>924</v>
      </c>
      <c r="AR96" s="54"/>
      <c r="AS96" s="54"/>
      <c r="AT96" s="54"/>
      <c r="AU96" s="54"/>
      <c r="AV96" s="61">
        <v>6.6298151117642332</v>
      </c>
      <c r="AW96" s="61">
        <v>0.1585805240535986</v>
      </c>
      <c r="AX96" s="61">
        <v>1.4476646933909076</v>
      </c>
      <c r="AY96" s="61">
        <v>0.56527457655395019</v>
      </c>
      <c r="AZ96" s="61">
        <v>1.6741938406000485</v>
      </c>
      <c r="BA96" s="54"/>
      <c r="BB96" s="54"/>
      <c r="BC96" s="54"/>
      <c r="BD96" s="59"/>
      <c r="BE96" s="56"/>
      <c r="BF96" s="54"/>
      <c r="BG96" s="54"/>
      <c r="BH96" s="59"/>
      <c r="BI96" s="59"/>
      <c r="BJ96" s="54"/>
      <c r="BK96" s="53" t="s">
        <v>921</v>
      </c>
      <c r="BL96" s="54"/>
      <c r="BM96" s="54"/>
      <c r="BN96" s="54"/>
      <c r="BO96" s="54"/>
      <c r="BP96" s="59"/>
      <c r="BQ96" s="59"/>
      <c r="BR96" s="59"/>
      <c r="BS96" s="60"/>
      <c r="BT96" s="59"/>
      <c r="BU96" s="59"/>
      <c r="BV96" s="57"/>
      <c r="BW96" s="53" t="s">
        <v>921</v>
      </c>
      <c r="BX96" s="104"/>
      <c r="BZ96" s="59"/>
      <c r="CB96" s="59"/>
      <c r="CC96" s="54" t="s">
        <v>922</v>
      </c>
      <c r="CD96" s="54" t="s">
        <v>923</v>
      </c>
      <c r="CE96" s="54"/>
      <c r="CF96" s="54"/>
      <c r="CG96" s="54"/>
      <c r="CH96" s="54"/>
      <c r="CI96" s="54"/>
      <c r="CJ96" s="54"/>
      <c r="CK96" s="59"/>
      <c r="CL96" s="54"/>
      <c r="CM96" s="54"/>
      <c r="CN96" s="54"/>
      <c r="CO96" s="54"/>
      <c r="CP96" s="54"/>
      <c r="CQ96" s="54"/>
      <c r="CR96" s="59"/>
      <c r="CS96" s="59"/>
      <c r="CT96" s="59">
        <v>74.517021439180624</v>
      </c>
      <c r="CU96" s="59">
        <v>0.21123921173146665</v>
      </c>
      <c r="CV96" s="59">
        <v>15.273799897827427</v>
      </c>
      <c r="CW96" s="59">
        <v>1.3245844468189345</v>
      </c>
      <c r="CX96" s="59">
        <v>0.2586578772765214</v>
      </c>
      <c r="CY96" s="59">
        <v>0.66198763703061836</v>
      </c>
      <c r="CZ96" s="59">
        <v>4.577349318031291</v>
      </c>
      <c r="DA96" s="59">
        <v>6.53110903187416</v>
      </c>
      <c r="DB96" s="59">
        <v>103.35574885977105</v>
      </c>
      <c r="DC96" s="54"/>
      <c r="DD96" s="59">
        <v>96.591999999999999</v>
      </c>
      <c r="DE96" s="59">
        <v>1.9324298683831935</v>
      </c>
      <c r="DF96" s="59">
        <v>5.2826538854098519</v>
      </c>
      <c r="DG96" s="59">
        <v>6.9196006092872313</v>
      </c>
      <c r="DH96" s="59">
        <v>0</v>
      </c>
      <c r="DI96" s="59">
        <v>99.053684363080279</v>
      </c>
      <c r="DJ96" s="54"/>
      <c r="DK96" s="54"/>
      <c r="DL96" s="54"/>
      <c r="DM96" s="54"/>
      <c r="DN96" s="54"/>
      <c r="DO96" s="61" t="s">
        <v>921</v>
      </c>
      <c r="DP96" s="61" t="s">
        <v>921</v>
      </c>
      <c r="DQ96" s="61" t="s">
        <v>921</v>
      </c>
      <c r="DR96" s="61"/>
      <c r="DS96" s="61"/>
      <c r="DT96" s="61"/>
      <c r="DU96" s="61"/>
      <c r="DV96" s="54"/>
      <c r="DW96" s="54"/>
      <c r="DX96" s="54"/>
      <c r="DY96" s="54"/>
      <c r="DZ96" s="61"/>
      <c r="EA96" s="61"/>
      <c r="EB96" s="61"/>
      <c r="EC96" s="61"/>
      <c r="ED96" s="61"/>
      <c r="EE96" s="61"/>
      <c r="EF96" s="54"/>
      <c r="EG96" s="53"/>
      <c r="EK96" s="59">
        <v>70.3</v>
      </c>
      <c r="EL96" s="59">
        <v>1.05</v>
      </c>
      <c r="EM96" s="59">
        <v>16</v>
      </c>
      <c r="EN96" s="59">
        <v>0.6</v>
      </c>
      <c r="EO96" s="59">
        <v>3</v>
      </c>
      <c r="EP96" s="59">
        <v>0.65</v>
      </c>
      <c r="EQ96" s="59">
        <v>3.9</v>
      </c>
      <c r="ER96" s="59">
        <v>0.4</v>
      </c>
      <c r="ES96" s="59">
        <v>3.05</v>
      </c>
      <c r="ET96" s="59">
        <v>0.33</v>
      </c>
      <c r="EU96" s="59">
        <v>2.2000000000000002</v>
      </c>
      <c r="EV96" s="59">
        <v>0.5</v>
      </c>
      <c r="EW96" s="59">
        <v>0.8</v>
      </c>
      <c r="EX96" s="59">
        <v>0.15</v>
      </c>
      <c r="EY96" s="59">
        <v>0.34</v>
      </c>
      <c r="EZ96" s="59">
        <v>0.04</v>
      </c>
      <c r="FA96" s="54"/>
      <c r="FB96" s="54"/>
      <c r="FD96" s="51"/>
    </row>
    <row r="97" spans="1:160" x14ac:dyDescent="0.25">
      <c r="A97" s="51" t="s">
        <v>354</v>
      </c>
      <c r="B97" s="62" t="s">
        <v>928</v>
      </c>
      <c r="D97" s="51" t="s">
        <v>166</v>
      </c>
      <c r="E97" s="51" t="s">
        <v>16</v>
      </c>
      <c r="F97" s="62" t="s">
        <v>292</v>
      </c>
      <c r="G97" s="58">
        <v>44.75</v>
      </c>
      <c r="H97" s="58">
        <v>1.92</v>
      </c>
      <c r="I97" s="58">
        <v>11.255000000000001</v>
      </c>
      <c r="J97" s="63" t="s">
        <v>17</v>
      </c>
      <c r="K97" s="58">
        <v>11.923999999999999</v>
      </c>
      <c r="L97" s="58">
        <v>0.25600000000000001</v>
      </c>
      <c r="M97" s="58">
        <v>13.959</v>
      </c>
      <c r="N97" s="58">
        <v>11.784000000000001</v>
      </c>
      <c r="O97" s="58">
        <v>2.1549999999999998</v>
      </c>
      <c r="P97" s="58">
        <v>0.65600000000000003</v>
      </c>
      <c r="Q97" s="63" t="s">
        <v>17</v>
      </c>
      <c r="R97" s="63" t="s">
        <v>17</v>
      </c>
      <c r="S97" s="58">
        <v>98.65900000000002</v>
      </c>
      <c r="T97" s="58"/>
      <c r="U97" s="61">
        <v>6.4643553734864145</v>
      </c>
      <c r="V97" s="61">
        <v>1.5356446265135855</v>
      </c>
      <c r="W97" s="61">
        <v>0.38054004008589692</v>
      </c>
      <c r="X97" s="61">
        <f t="shared" si="1"/>
        <v>1.9161846665994824</v>
      </c>
      <c r="Y97" s="61">
        <v>0.19859257133145441</v>
      </c>
      <c r="Z97" s="61">
        <v>0.23286356343403902</v>
      </c>
      <c r="AA97" s="61">
        <v>0.20857285010513846</v>
      </c>
      <c r="AB97" s="61">
        <v>0</v>
      </c>
      <c r="AC97" s="61">
        <v>3.0055449648167523</v>
      </c>
      <c r="AD97" s="61">
        <v>1.20763808370421</v>
      </c>
      <c r="AE97" s="61">
        <v>3.1322866707792954E-2</v>
      </c>
      <c r="AF97" s="61">
        <v>1.823837660100321</v>
      </c>
      <c r="AG97" s="61">
        <v>0.60357259010339925</v>
      </c>
      <c r="AH97" s="61">
        <v>0.12088267477168162</v>
      </c>
      <c r="AI97" s="61">
        <v>0.7133668132154497</v>
      </c>
      <c r="AJ97" s="61">
        <v>0.67600392599014247</v>
      </c>
      <c r="AK97" s="61">
        <v>0.10967997104584915</v>
      </c>
      <c r="AL97" s="61">
        <v>0.49389261905755011</v>
      </c>
      <c r="AM97" s="61">
        <v>0.16165449300016693</v>
      </c>
      <c r="AN97" s="61">
        <v>0.32399607400985753</v>
      </c>
      <c r="AO97" s="61">
        <v>0.61477529382923168</v>
      </c>
      <c r="AP97" s="61">
        <v>1.0305493037302129</v>
      </c>
      <c r="AQ97" s="51" t="s">
        <v>920</v>
      </c>
      <c r="AR97" s="54"/>
      <c r="AS97" s="54"/>
      <c r="AT97" s="54"/>
      <c r="AU97" s="54"/>
      <c r="AV97" s="61">
        <v>6.4972460663454799</v>
      </c>
      <c r="AW97" s="61">
        <v>0.20963407046744786</v>
      </c>
      <c r="AX97" s="61">
        <v>1.4478309312666136</v>
      </c>
      <c r="AY97" s="61">
        <v>0.60664357236416178</v>
      </c>
      <c r="AZ97" s="61">
        <v>1.925934229810204</v>
      </c>
      <c r="BA97" s="54"/>
      <c r="BB97" s="54"/>
      <c r="BC97" s="54"/>
      <c r="BD97" s="59"/>
      <c r="BE97" s="56"/>
      <c r="BF97" s="54"/>
      <c r="BG97" s="54"/>
      <c r="BH97" s="59"/>
      <c r="BI97" s="59"/>
      <c r="BJ97" s="54"/>
      <c r="BK97" s="53" t="s">
        <v>921</v>
      </c>
      <c r="BL97" s="54"/>
      <c r="BM97" s="54"/>
      <c r="BN97" s="54"/>
      <c r="BO97" s="54"/>
      <c r="BP97" s="59"/>
      <c r="BQ97" s="59"/>
      <c r="BR97" s="59"/>
      <c r="BS97" s="60"/>
      <c r="BT97" s="59"/>
      <c r="BU97" s="59"/>
      <c r="BV97" s="57"/>
      <c r="BW97" s="53" t="s">
        <v>921</v>
      </c>
      <c r="BX97" s="104"/>
      <c r="BZ97" s="59"/>
      <c r="CB97" s="59"/>
      <c r="CC97" s="54" t="s">
        <v>922</v>
      </c>
      <c r="CD97" s="54" t="s">
        <v>923</v>
      </c>
      <c r="CE97" s="54"/>
      <c r="CF97" s="54"/>
      <c r="CG97" s="54"/>
      <c r="CH97" s="54"/>
      <c r="CI97" s="54"/>
      <c r="CJ97" s="54"/>
      <c r="CK97" s="59"/>
      <c r="CL97" s="54"/>
      <c r="CM97" s="54"/>
      <c r="CN97" s="54"/>
      <c r="CO97" s="54"/>
      <c r="CP97" s="54"/>
      <c r="CQ97" s="54"/>
      <c r="CR97" s="59"/>
      <c r="CS97" s="59"/>
      <c r="CT97" s="59">
        <v>69.482793553815384</v>
      </c>
      <c r="CU97" s="59">
        <v>0.31620581889478311</v>
      </c>
      <c r="CV97" s="59">
        <v>16.201645783929699</v>
      </c>
      <c r="CW97" s="59">
        <v>2.1700070793346695</v>
      </c>
      <c r="CX97" s="59">
        <v>0.91131305200637525</v>
      </c>
      <c r="CY97" s="59">
        <v>2.6277778219563199</v>
      </c>
      <c r="CZ97" s="59">
        <v>3.1027034390251491</v>
      </c>
      <c r="DA97" s="59">
        <v>6.7349342667058858</v>
      </c>
      <c r="DB97" s="59">
        <v>101.54738081566828</v>
      </c>
      <c r="DC97" s="54"/>
      <c r="DD97" s="59">
        <v>98.65900000000002</v>
      </c>
      <c r="DE97" s="59">
        <v>1.9687434241189017</v>
      </c>
      <c r="DF97" s="59">
        <v>4.3134943303699291</v>
      </c>
      <c r="DG97" s="59">
        <v>8.0426627466825593</v>
      </c>
      <c r="DH97" s="59">
        <v>0</v>
      </c>
      <c r="DI97" s="59">
        <v>101.0599005011714</v>
      </c>
      <c r="DJ97" s="54"/>
      <c r="DK97" s="54"/>
      <c r="DL97" s="54"/>
      <c r="DM97" s="54"/>
      <c r="DN97" s="54"/>
      <c r="DO97" s="61" t="s">
        <v>921</v>
      </c>
      <c r="DP97" s="61" t="s">
        <v>921</v>
      </c>
      <c r="DQ97" s="61" t="s">
        <v>921</v>
      </c>
      <c r="DR97" s="61"/>
      <c r="DS97" s="61"/>
      <c r="DT97" s="61"/>
      <c r="DU97" s="61"/>
      <c r="DV97" s="54"/>
      <c r="DW97" s="54"/>
      <c r="DX97" s="54"/>
      <c r="DY97" s="54"/>
      <c r="DZ97" s="61"/>
      <c r="EA97" s="61"/>
      <c r="EB97" s="61"/>
      <c r="EC97" s="61"/>
      <c r="ED97" s="61"/>
      <c r="EE97" s="61"/>
      <c r="EF97" s="54"/>
      <c r="EG97" s="53"/>
      <c r="EK97" s="59">
        <v>69.8</v>
      </c>
      <c r="EL97" s="59">
        <v>1.45</v>
      </c>
      <c r="EM97" s="59">
        <v>16.899999999999999</v>
      </c>
      <c r="EN97" s="59">
        <v>0.6</v>
      </c>
      <c r="EO97" s="59">
        <v>3.9</v>
      </c>
      <c r="EP97" s="59">
        <v>0.65</v>
      </c>
      <c r="EQ97" s="59">
        <v>3.8</v>
      </c>
      <c r="ER97" s="59">
        <v>0.4</v>
      </c>
      <c r="ES97" s="59">
        <v>2.66</v>
      </c>
      <c r="ET97" s="59">
        <v>0.44500000000000001</v>
      </c>
      <c r="EU97" s="59">
        <v>2.6</v>
      </c>
      <c r="EV97" s="59">
        <v>0.6</v>
      </c>
      <c r="EW97" s="59">
        <v>0.9</v>
      </c>
      <c r="EX97" s="59">
        <v>0.3</v>
      </c>
      <c r="EY97" s="59">
        <v>0.43</v>
      </c>
      <c r="EZ97" s="59">
        <v>9.5000000000000001E-2</v>
      </c>
      <c r="FA97" s="54"/>
      <c r="FB97" s="54"/>
      <c r="FD97" s="51"/>
    </row>
    <row r="98" spans="1:160" x14ac:dyDescent="0.25">
      <c r="A98" s="62" t="s">
        <v>395</v>
      </c>
      <c r="B98" s="51" t="s">
        <v>969</v>
      </c>
      <c r="C98" s="62"/>
      <c r="D98" s="51" t="s">
        <v>168</v>
      </c>
      <c r="E98" s="51" t="s">
        <v>113</v>
      </c>
      <c r="F98" s="51" t="s">
        <v>114</v>
      </c>
      <c r="G98" s="64">
        <v>45.23</v>
      </c>
      <c r="H98" s="64">
        <v>1.4651000000000001</v>
      </c>
      <c r="I98" s="64">
        <v>10.7</v>
      </c>
      <c r="J98" s="64">
        <v>5.62E-2</v>
      </c>
      <c r="K98" s="64">
        <v>8.68</v>
      </c>
      <c r="L98" s="64">
        <v>0.14760000000000001</v>
      </c>
      <c r="M98" s="58">
        <v>16.14</v>
      </c>
      <c r="N98" s="58">
        <v>11.6</v>
      </c>
      <c r="O98" s="58">
        <v>2.13</v>
      </c>
      <c r="P98" s="58">
        <v>0.63249999999999995</v>
      </c>
      <c r="Q98" s="58">
        <v>4.48E-2</v>
      </c>
      <c r="R98" s="63" t="s">
        <v>17</v>
      </c>
      <c r="S98" s="58">
        <v>96.82</v>
      </c>
      <c r="T98" s="58"/>
      <c r="U98" s="61">
        <v>6.5435340709942311</v>
      </c>
      <c r="V98" s="61">
        <v>1.4564659290057689</v>
      </c>
      <c r="W98" s="61">
        <v>0.36797260091940576</v>
      </c>
      <c r="X98" s="61">
        <f t="shared" si="1"/>
        <v>1.8244385299251746</v>
      </c>
      <c r="Y98" s="61">
        <v>0.20169087359413385</v>
      </c>
      <c r="Z98" s="61">
        <v>0.28806472399613181</v>
      </c>
      <c r="AA98" s="61">
        <v>0.15939599749406402</v>
      </c>
      <c r="AB98" s="61">
        <v>6.4283738382580786E-3</v>
      </c>
      <c r="AC98" s="61">
        <v>3.4803750712568831</v>
      </c>
      <c r="AD98" s="61">
        <v>0.7621185896773286</v>
      </c>
      <c r="AE98" s="61">
        <v>1.808678978693656E-2</v>
      </c>
      <c r="AF98" s="61">
        <v>1.7980635244456951</v>
      </c>
      <c r="AG98" s="61">
        <v>0.59746907961390661</v>
      </c>
      <c r="AH98" s="61">
        <v>0.11672781282053431</v>
      </c>
      <c r="AI98" s="61">
        <v>0.82036070043072085</v>
      </c>
      <c r="AJ98" s="61">
        <v>0.76820002647651409</v>
      </c>
      <c r="AK98" s="61">
        <v>0.11949432858529696</v>
      </c>
      <c r="AL98" s="61">
        <v>0.47797475102860965</v>
      </c>
      <c r="AM98" s="61">
        <v>0.27429946776482628</v>
      </c>
      <c r="AN98" s="61">
        <v>0.23179997352348583</v>
      </c>
      <c r="AO98" s="61">
        <v>0.59470256384914399</v>
      </c>
      <c r="AP98" s="61">
        <v>0.98125769374192362</v>
      </c>
      <c r="AQ98" s="51" t="s">
        <v>920</v>
      </c>
      <c r="AR98" s="54"/>
      <c r="AS98" s="54"/>
      <c r="AT98" s="54"/>
      <c r="AU98" s="54"/>
      <c r="AV98" s="61">
        <v>6.5847697203873059</v>
      </c>
      <c r="AW98" s="61">
        <v>0.16040046960286838</v>
      </c>
      <c r="AX98" s="61">
        <v>1.0568012957075199</v>
      </c>
      <c r="AY98" s="61">
        <v>0.60123417432004889</v>
      </c>
      <c r="AZ98" s="61">
        <v>1.8359356669069617</v>
      </c>
      <c r="BA98" s="54"/>
      <c r="BB98" s="54"/>
      <c r="BC98" s="54"/>
      <c r="BD98" s="59"/>
      <c r="BE98" s="56"/>
      <c r="BF98" s="54"/>
      <c r="BG98" s="54"/>
      <c r="BH98" s="59"/>
      <c r="BI98" s="59"/>
      <c r="BJ98" s="54"/>
      <c r="BK98" s="53" t="s">
        <v>921</v>
      </c>
      <c r="BL98" s="54"/>
      <c r="BM98" s="54"/>
      <c r="BN98" s="54"/>
      <c r="BO98" s="54"/>
      <c r="BP98" s="59"/>
      <c r="BQ98" s="59"/>
      <c r="BR98" s="59"/>
      <c r="BS98" s="60"/>
      <c r="BT98" s="59"/>
      <c r="BU98" s="59"/>
      <c r="BV98" s="57"/>
      <c r="BW98" s="53" t="s">
        <v>921</v>
      </c>
      <c r="BX98" s="104"/>
      <c r="BZ98" s="59"/>
      <c r="CB98" s="59"/>
      <c r="CC98" s="54" t="s">
        <v>922</v>
      </c>
      <c r="CD98" s="54" t="s">
        <v>923</v>
      </c>
      <c r="CE98" s="54"/>
      <c r="CF98" s="54"/>
      <c r="CG98" s="54"/>
      <c r="CH98" s="54"/>
      <c r="CI98" s="54"/>
      <c r="CJ98" s="54"/>
      <c r="CK98" s="59"/>
      <c r="CL98" s="54"/>
      <c r="CM98" s="54"/>
      <c r="CN98" s="54"/>
      <c r="CO98" s="54"/>
      <c r="CP98" s="54"/>
      <c r="CQ98" s="54"/>
      <c r="CR98" s="59"/>
      <c r="CS98" s="59"/>
      <c r="CT98" s="59">
        <v>71.069692518259316</v>
      </c>
      <c r="CU98" s="59">
        <v>0.27095267386327748</v>
      </c>
      <c r="CV98" s="59">
        <v>16.157533712520646</v>
      </c>
      <c r="CW98" s="59">
        <v>1.6981189703910033</v>
      </c>
      <c r="CX98" s="59">
        <v>0.82037932374862033</v>
      </c>
      <c r="CY98" s="59">
        <v>1.6604634870243231</v>
      </c>
      <c r="CZ98" s="59">
        <v>3.5667979509340921</v>
      </c>
      <c r="DA98" s="59">
        <v>6.634748244233398</v>
      </c>
      <c r="DB98" s="59">
        <v>101.87868688097467</v>
      </c>
      <c r="DC98" s="54"/>
      <c r="DD98" s="59">
        <v>96.826199999999972</v>
      </c>
      <c r="DE98" s="59">
        <v>1.9574555668720526</v>
      </c>
      <c r="DF98" s="59">
        <v>5.3339883593917357</v>
      </c>
      <c r="DG98" s="59">
        <v>3.8804091943959427</v>
      </c>
      <c r="DH98" s="59">
        <v>-1.0108526781936664E-2</v>
      </c>
      <c r="DI98" s="59">
        <v>99.307944593877764</v>
      </c>
      <c r="DJ98" s="54"/>
      <c r="DK98" s="54"/>
      <c r="DL98" s="54"/>
      <c r="DM98" s="54"/>
      <c r="DN98" s="54"/>
      <c r="DO98" s="61" t="s">
        <v>921</v>
      </c>
      <c r="DP98" s="61" t="s">
        <v>921</v>
      </c>
      <c r="DQ98" s="61" t="s">
        <v>921</v>
      </c>
      <c r="DR98" s="61"/>
      <c r="DS98" s="61"/>
      <c r="DT98" s="61"/>
      <c r="DU98" s="61"/>
      <c r="DV98" s="54"/>
      <c r="DW98" s="54"/>
      <c r="DX98" s="54"/>
      <c r="DY98" s="54"/>
      <c r="DZ98" s="61"/>
      <c r="EA98" s="61"/>
      <c r="EB98" s="61"/>
      <c r="EC98" s="61"/>
      <c r="ED98" s="61"/>
      <c r="EE98" s="61"/>
      <c r="EF98" s="54"/>
      <c r="EG98" s="53"/>
      <c r="EK98" s="59">
        <v>67.7</v>
      </c>
      <c r="EL98" s="59">
        <v>1.75</v>
      </c>
      <c r="EM98" s="59">
        <v>17.3</v>
      </c>
      <c r="EN98" s="59">
        <v>0.6</v>
      </c>
      <c r="EO98" s="59">
        <v>4.2</v>
      </c>
      <c r="EP98" s="59">
        <v>0.6</v>
      </c>
      <c r="EQ98" s="59">
        <v>4</v>
      </c>
      <c r="ER98" s="59">
        <v>0.3</v>
      </c>
      <c r="ES98" s="59">
        <v>2.74</v>
      </c>
      <c r="ET98" s="59">
        <v>0.48</v>
      </c>
      <c r="EU98" s="59">
        <v>2.5</v>
      </c>
      <c r="EV98" s="59">
        <v>0.5</v>
      </c>
      <c r="EW98" s="59">
        <v>1.4</v>
      </c>
      <c r="EX98" s="59">
        <v>0.5</v>
      </c>
      <c r="EY98" s="59">
        <v>0.41</v>
      </c>
      <c r="EZ98" s="59">
        <v>8.5000000000000006E-2</v>
      </c>
      <c r="FA98" s="54"/>
      <c r="FB98" s="54"/>
      <c r="FD98" s="51"/>
    </row>
    <row r="99" spans="1:160" x14ac:dyDescent="0.25">
      <c r="A99" s="62" t="s">
        <v>402</v>
      </c>
      <c r="B99" s="51" t="s">
        <v>969</v>
      </c>
      <c r="C99" s="52" t="s">
        <v>640</v>
      </c>
      <c r="D99" s="51" t="s">
        <v>168</v>
      </c>
      <c r="E99" s="51" t="s">
        <v>113</v>
      </c>
      <c r="F99" s="51" t="s">
        <v>114</v>
      </c>
      <c r="G99" s="64">
        <v>45.55</v>
      </c>
      <c r="H99" s="64">
        <v>1.3897999999999999</v>
      </c>
      <c r="I99" s="64">
        <v>10.1</v>
      </c>
      <c r="J99" s="63" t="s">
        <v>357</v>
      </c>
      <c r="K99" s="64">
        <v>10.7</v>
      </c>
      <c r="L99" s="64">
        <v>0.17810000000000001</v>
      </c>
      <c r="M99" s="58">
        <v>15.12</v>
      </c>
      <c r="N99" s="58">
        <v>11.57</v>
      </c>
      <c r="O99" s="58">
        <v>2.0299999999999998</v>
      </c>
      <c r="P99" s="58">
        <v>0.59379999999999999</v>
      </c>
      <c r="Q99" s="58">
        <v>4.36E-2</v>
      </c>
      <c r="R99" s="63" t="s">
        <v>17</v>
      </c>
      <c r="S99" s="58">
        <v>97.29</v>
      </c>
      <c r="T99" s="58"/>
      <c r="U99" s="61">
        <v>6.6122722718059137</v>
      </c>
      <c r="V99" s="61">
        <v>1.3877277281940863</v>
      </c>
      <c r="W99" s="61">
        <v>0.34027091851342162</v>
      </c>
      <c r="X99" s="61">
        <f t="shared" si="1"/>
        <v>1.7279986467075079</v>
      </c>
      <c r="Y99" s="61">
        <v>0.19691619502235527</v>
      </c>
      <c r="Z99" s="61">
        <v>0.29484458216788845</v>
      </c>
      <c r="AA99" s="61">
        <v>0.15171866665295269</v>
      </c>
      <c r="AB99" s="61">
        <v>0</v>
      </c>
      <c r="AC99" s="61">
        <v>3.2715297696100514</v>
      </c>
      <c r="AD99" s="61">
        <v>1.0041451927584499</v>
      </c>
      <c r="AE99" s="61">
        <v>2.1898563123951376E-2</v>
      </c>
      <c r="AF99" s="61">
        <v>1.7995211992784783</v>
      </c>
      <c r="AG99" s="61">
        <v>0.57135816155846986</v>
      </c>
      <c r="AH99" s="61">
        <v>0.10995894843800993</v>
      </c>
      <c r="AI99" s="61">
        <v>0.7651493152318094</v>
      </c>
      <c r="AJ99" s="61">
        <v>0.71578947157568673</v>
      </c>
      <c r="AK99" s="61">
        <v>0.11607110789480601</v>
      </c>
      <c r="AL99" s="61">
        <v>0.45528705366366384</v>
      </c>
      <c r="AM99" s="61">
        <v>0.22697990997243081</v>
      </c>
      <c r="AN99" s="61">
        <v>0.2842105284243131</v>
      </c>
      <c r="AO99" s="61">
        <v>0.56524600210167375</v>
      </c>
      <c r="AP99" s="61">
        <v>0.93855283398721545</v>
      </c>
      <c r="AQ99" s="51" t="s">
        <v>920</v>
      </c>
      <c r="AR99" s="54"/>
      <c r="AS99" s="54"/>
      <c r="AT99" s="54">
        <v>409.97600680810325</v>
      </c>
      <c r="AU99" s="54">
        <v>86</v>
      </c>
      <c r="AV99" s="61">
        <v>6.6549281305889751</v>
      </c>
      <c r="AW99" s="61">
        <v>0.15269740584478805</v>
      </c>
      <c r="AX99" s="61">
        <v>1.3073695757152684</v>
      </c>
      <c r="AY99" s="61">
        <v>0.57504400086637419</v>
      </c>
      <c r="AZ99" s="61">
        <v>1.7391459895907655</v>
      </c>
      <c r="BA99" s="54"/>
      <c r="BB99" s="54"/>
      <c r="BC99" s="54"/>
      <c r="BD99" s="59"/>
      <c r="BE99" s="56"/>
      <c r="BF99" s="54">
        <v>785.00572689996955</v>
      </c>
      <c r="BG99" s="54">
        <v>40</v>
      </c>
      <c r="BH99" s="59"/>
      <c r="BI99" s="59"/>
      <c r="BJ99" s="54"/>
      <c r="BK99" s="53" t="s">
        <v>921</v>
      </c>
      <c r="BL99" s="54">
        <v>894.1658858228875</v>
      </c>
      <c r="BM99" s="54">
        <v>22</v>
      </c>
      <c r="BN99" s="54">
        <v>226.80342668766127</v>
      </c>
      <c r="BO99" s="54">
        <v>24.948376935642742</v>
      </c>
      <c r="BP99" s="59">
        <v>8.5657456056429382</v>
      </c>
      <c r="BQ99" s="59">
        <v>1.4104269607464399</v>
      </c>
      <c r="BR99" s="59">
        <v>-10.565772061360786</v>
      </c>
      <c r="BS99" s="60">
        <v>0.4</v>
      </c>
      <c r="BT99" s="59">
        <v>5.5822393240138526</v>
      </c>
      <c r="BU99" s="59">
        <v>0.83733589860207791</v>
      </c>
      <c r="BV99" s="57"/>
      <c r="BW99" s="53" t="s">
        <v>921</v>
      </c>
      <c r="BX99" s="104">
        <v>785.00572689996955</v>
      </c>
      <c r="BY99" s="104">
        <v>378</v>
      </c>
      <c r="BZ99" s="59">
        <v>1.4104269607464399</v>
      </c>
      <c r="CA99" s="105">
        <v>-12.651600726234175</v>
      </c>
      <c r="CB99" s="59"/>
      <c r="CC99" s="54" t="s">
        <v>922</v>
      </c>
      <c r="CD99" s="54" t="s">
        <v>923</v>
      </c>
      <c r="CE99" s="54"/>
      <c r="CF99" s="54"/>
      <c r="CG99" s="54"/>
      <c r="CH99" s="54"/>
      <c r="CI99" s="54"/>
      <c r="CJ99" s="54"/>
      <c r="CK99" s="59"/>
      <c r="CL99" s="54"/>
      <c r="CM99" s="54"/>
      <c r="CN99" s="54"/>
      <c r="CO99" s="54"/>
      <c r="CP99" s="54"/>
      <c r="CQ99" s="54"/>
      <c r="CR99" s="59"/>
      <c r="CS99" s="59"/>
      <c r="CT99" s="59">
        <v>73.372134350803179</v>
      </c>
      <c r="CU99" s="59">
        <v>0.23631142814263018</v>
      </c>
      <c r="CV99" s="59">
        <v>15.514854783679423</v>
      </c>
      <c r="CW99" s="59">
        <v>1.5062422749845066</v>
      </c>
      <c r="CX99" s="59">
        <v>0.46242916104673415</v>
      </c>
      <c r="CY99" s="59">
        <v>1.5422594482883785</v>
      </c>
      <c r="CZ99" s="59">
        <v>3.666809359192738</v>
      </c>
      <c r="DA99" s="59">
        <v>6.6969040059579612</v>
      </c>
      <c r="DB99" s="59">
        <v>102.99794481209554</v>
      </c>
      <c r="DC99" s="54"/>
      <c r="DD99" s="59">
        <v>97.275300000000001</v>
      </c>
      <c r="DE99" s="59">
        <v>1.9513521705585197</v>
      </c>
      <c r="DF99" s="59">
        <v>5.4410972693837314</v>
      </c>
      <c r="DG99" s="59">
        <v>5.8040312301113577</v>
      </c>
      <c r="DH99" s="59">
        <v>-9.8377626717062183E-3</v>
      </c>
      <c r="DI99" s="59">
        <v>99.761942907381908</v>
      </c>
      <c r="DJ99" s="54"/>
      <c r="DK99" s="54"/>
      <c r="DL99" s="54"/>
      <c r="DM99" s="54"/>
      <c r="DN99" s="54"/>
      <c r="DO99" s="61" t="s">
        <v>921</v>
      </c>
      <c r="DP99" s="61" t="s">
        <v>921</v>
      </c>
      <c r="DQ99" s="61" t="s">
        <v>921</v>
      </c>
      <c r="DR99" s="61"/>
      <c r="DS99" s="61"/>
      <c r="DT99" s="61"/>
      <c r="DU99" s="61"/>
      <c r="DV99" s="54"/>
      <c r="DW99" s="54"/>
      <c r="DX99" s="54"/>
      <c r="DY99" s="54"/>
      <c r="DZ99" s="61"/>
      <c r="EA99" s="61"/>
      <c r="EB99" s="61"/>
      <c r="EC99" s="61"/>
      <c r="ED99" s="61"/>
      <c r="EE99" s="61"/>
      <c r="EF99" s="54"/>
      <c r="EG99" s="53">
        <v>210</v>
      </c>
      <c r="EH99" s="53">
        <v>30</v>
      </c>
      <c r="EI99" s="53">
        <v>893</v>
      </c>
      <c r="EJ99" s="53">
        <v>14.5</v>
      </c>
      <c r="EK99" s="59">
        <v>70.099999999999994</v>
      </c>
      <c r="EL99" s="59">
        <v>0.75</v>
      </c>
      <c r="EM99" s="59">
        <v>16.2</v>
      </c>
      <c r="EN99" s="59">
        <v>0.55000000000000004</v>
      </c>
      <c r="EO99" s="59">
        <v>3.4</v>
      </c>
      <c r="EP99" s="59">
        <v>0.5</v>
      </c>
      <c r="EQ99" s="59">
        <v>4</v>
      </c>
      <c r="ER99" s="59">
        <v>0.25</v>
      </c>
      <c r="ES99" s="59">
        <v>3.02</v>
      </c>
      <c r="ET99" s="59">
        <v>0.23499999999999999</v>
      </c>
      <c r="EU99" s="59">
        <v>2.2000000000000002</v>
      </c>
      <c r="EV99" s="59">
        <v>0.45</v>
      </c>
      <c r="EW99" s="59">
        <v>0.8</v>
      </c>
      <c r="EX99" s="59">
        <v>0.15</v>
      </c>
      <c r="EY99" s="59">
        <v>0.36</v>
      </c>
      <c r="EZ99" s="59">
        <v>5.5E-2</v>
      </c>
      <c r="FA99" s="54"/>
      <c r="FB99" s="54"/>
      <c r="FD99" s="51"/>
    </row>
    <row r="100" spans="1:160" x14ac:dyDescent="0.25">
      <c r="A100" s="62" t="s">
        <v>408</v>
      </c>
      <c r="B100" s="51" t="s">
        <v>969</v>
      </c>
      <c r="C100" s="52" t="s">
        <v>640</v>
      </c>
      <c r="D100" s="51" t="s">
        <v>168</v>
      </c>
      <c r="E100" s="51" t="s">
        <v>113</v>
      </c>
      <c r="F100" s="62" t="s">
        <v>930</v>
      </c>
      <c r="G100" s="64">
        <v>44.25</v>
      </c>
      <c r="H100" s="64">
        <v>1.5375000000000001</v>
      </c>
      <c r="I100" s="64">
        <v>10.16</v>
      </c>
      <c r="J100" s="63" t="s">
        <v>357</v>
      </c>
      <c r="K100" s="64">
        <v>11.89</v>
      </c>
      <c r="L100" s="64">
        <v>0.2283</v>
      </c>
      <c r="M100" s="58">
        <v>14.27</v>
      </c>
      <c r="N100" s="58">
        <v>11.51</v>
      </c>
      <c r="O100" s="58">
        <v>2.15</v>
      </c>
      <c r="P100" s="58">
        <v>0.71730000000000005</v>
      </c>
      <c r="Q100" s="58">
        <v>7.5300000000000006E-2</v>
      </c>
      <c r="R100" s="63" t="s">
        <v>17</v>
      </c>
      <c r="S100" s="58">
        <v>96.81</v>
      </c>
      <c r="T100" s="58"/>
      <c r="U100" s="61">
        <v>6.5213979195385292</v>
      </c>
      <c r="V100" s="61">
        <v>1.4786020804614708</v>
      </c>
      <c r="W100" s="61">
        <v>0.28613825003598969</v>
      </c>
      <c r="X100" s="61">
        <f t="shared" si="1"/>
        <v>1.7647403304974605</v>
      </c>
      <c r="Y100" s="61">
        <v>0.16214184324519321</v>
      </c>
      <c r="Z100" s="61">
        <v>0.29730735697691291</v>
      </c>
      <c r="AA100" s="61">
        <v>0.17039894956899543</v>
      </c>
      <c r="AB100" s="61">
        <v>0</v>
      </c>
      <c r="AC100" s="61">
        <v>3.1346433642599312</v>
      </c>
      <c r="AD100" s="61">
        <v>1.1681354994979156</v>
      </c>
      <c r="AE100" s="61">
        <v>2.8498545179346357E-2</v>
      </c>
      <c r="AF100" s="61">
        <v>1.8174564399922466</v>
      </c>
      <c r="AG100" s="61">
        <v>0.61435010410517976</v>
      </c>
      <c r="AH100" s="61">
        <v>0.13485165918271971</v>
      </c>
      <c r="AI100" s="61">
        <v>0.72851602731967491</v>
      </c>
      <c r="AJ100" s="61">
        <v>0.68143143711755105</v>
      </c>
      <c r="AK100" s="61">
        <v>9.7421594488662944E-2</v>
      </c>
      <c r="AL100" s="61">
        <v>0.51692850961651682</v>
      </c>
      <c r="AM100" s="61">
        <v>0.20287884693920827</v>
      </c>
      <c r="AN100" s="61">
        <v>0.318568562882449</v>
      </c>
      <c r="AO100" s="61">
        <v>0.6517801687992365</v>
      </c>
      <c r="AP100" s="61">
        <v>0.92424350615089346</v>
      </c>
      <c r="AQ100" s="51" t="s">
        <v>920</v>
      </c>
      <c r="AR100" s="54"/>
      <c r="AS100" s="54"/>
      <c r="AT100" s="54">
        <v>356.70118799206949</v>
      </c>
      <c r="AU100" s="54">
        <v>72</v>
      </c>
      <c r="AV100" s="61">
        <v>6.5638212313201105</v>
      </c>
      <c r="AW100" s="61">
        <v>0.17150743702122728</v>
      </c>
      <c r="AX100" s="61">
        <v>1.4749759259126036</v>
      </c>
      <c r="AY100" s="61">
        <v>0.6183466039861969</v>
      </c>
      <c r="AZ100" s="61">
        <v>1.7762204042758019</v>
      </c>
      <c r="BA100" s="54"/>
      <c r="BB100" s="54"/>
      <c r="BC100" s="54"/>
      <c r="BD100" s="59"/>
      <c r="BE100" s="56"/>
      <c r="BF100" s="54">
        <v>806.66556409233829</v>
      </c>
      <c r="BG100" s="54">
        <v>40</v>
      </c>
      <c r="BH100" s="59"/>
      <c r="BI100" s="59"/>
      <c r="BJ100" s="54"/>
      <c r="BK100" s="53" t="s">
        <v>921</v>
      </c>
      <c r="BL100" s="54">
        <v>905.5269894226592</v>
      </c>
      <c r="BM100" s="54">
        <v>22</v>
      </c>
      <c r="BN100" s="54">
        <v>238.99482517033124</v>
      </c>
      <c r="BO100" s="54">
        <v>26.289430768736437</v>
      </c>
      <c r="BP100" s="59">
        <v>9.0261814090374948</v>
      </c>
      <c r="BQ100" s="59">
        <v>1.1548573984289936</v>
      </c>
      <c r="BR100" s="59">
        <v>-10.615814381323663</v>
      </c>
      <c r="BS100" s="60">
        <v>0.4</v>
      </c>
      <c r="BT100" s="59">
        <v>5.169993862150319</v>
      </c>
      <c r="BU100" s="59">
        <v>0.7754990793225478</v>
      </c>
      <c r="BV100" s="57"/>
      <c r="BW100" s="53" t="s">
        <v>921</v>
      </c>
      <c r="BX100" s="104">
        <v>806.66556409233829</v>
      </c>
      <c r="BY100" s="104">
        <v>378</v>
      </c>
      <c r="BZ100" s="59">
        <v>1.1548573984289936</v>
      </c>
      <c r="CA100" s="105">
        <v>-12.446569347800022</v>
      </c>
      <c r="CB100" s="59"/>
      <c r="CC100" s="54" t="s">
        <v>922</v>
      </c>
      <c r="CD100" s="54" t="s">
        <v>923</v>
      </c>
      <c r="CE100" s="54"/>
      <c r="CF100" s="54"/>
      <c r="CG100" s="54"/>
      <c r="CH100" s="54"/>
      <c r="CI100" s="54"/>
      <c r="CJ100" s="54"/>
      <c r="CK100" s="59"/>
      <c r="CL100" s="54"/>
      <c r="CM100" s="54"/>
      <c r="CN100" s="54"/>
      <c r="CO100" s="54"/>
      <c r="CP100" s="54"/>
      <c r="CQ100" s="54"/>
      <c r="CR100" s="59"/>
      <c r="CS100" s="59"/>
      <c r="CT100" s="59">
        <v>73.042332262740587</v>
      </c>
      <c r="CU100" s="59">
        <v>0.20749551169725533</v>
      </c>
      <c r="CV100" s="59">
        <v>15.780634864292082</v>
      </c>
      <c r="CW100" s="59">
        <v>1.5282869746597576</v>
      </c>
      <c r="CX100" s="59">
        <v>0.32278054032628328</v>
      </c>
      <c r="CY100" s="59">
        <v>0.56453756250429343</v>
      </c>
      <c r="CZ100" s="59">
        <v>4.2634919126715607</v>
      </c>
      <c r="DA100" s="59">
        <v>6.6153936703031366</v>
      </c>
      <c r="DB100" s="59">
        <v>102.32495329919496</v>
      </c>
      <c r="DC100" s="54"/>
      <c r="DD100" s="59">
        <v>96.78840000000001</v>
      </c>
      <c r="DE100" s="59">
        <v>1.9144208324300682</v>
      </c>
      <c r="DF100" s="59">
        <v>5.404107923897107</v>
      </c>
      <c r="DG100" s="59">
        <v>7.0273147152900091</v>
      </c>
      <c r="DH100" s="59">
        <v>-1.6990447916960513E-2</v>
      </c>
      <c r="DI100" s="59">
        <v>99.227253023700214</v>
      </c>
      <c r="DJ100" s="54"/>
      <c r="DK100" s="54"/>
      <c r="DL100" s="54"/>
      <c r="DM100" s="54"/>
      <c r="DN100" s="54"/>
      <c r="DO100" s="61" t="s">
        <v>921</v>
      </c>
      <c r="DP100" s="61" t="s">
        <v>921</v>
      </c>
      <c r="DQ100" s="61" t="s">
        <v>921</v>
      </c>
      <c r="DR100" s="61"/>
      <c r="DS100" s="61"/>
      <c r="DT100" s="61"/>
      <c r="DU100" s="61"/>
      <c r="DV100" s="54"/>
      <c r="DW100" s="54"/>
      <c r="DX100" s="54"/>
      <c r="DY100" s="54"/>
      <c r="DZ100" s="61"/>
      <c r="EA100" s="61"/>
      <c r="EB100" s="61"/>
      <c r="EC100" s="61"/>
      <c r="ED100" s="61"/>
      <c r="EE100" s="61"/>
      <c r="EF100" s="54"/>
      <c r="EG100" s="53">
        <v>229.99999999999997</v>
      </c>
      <c r="EH100" s="53">
        <v>80</v>
      </c>
      <c r="EI100" s="53">
        <v>900</v>
      </c>
      <c r="EJ100" s="53">
        <v>18</v>
      </c>
      <c r="EK100" s="59">
        <v>69.400000000000006</v>
      </c>
      <c r="EL100" s="59">
        <v>1.25</v>
      </c>
      <c r="EM100" s="59">
        <v>16.600000000000001</v>
      </c>
      <c r="EN100" s="59">
        <v>0.65</v>
      </c>
      <c r="EO100" s="59">
        <v>3.6</v>
      </c>
      <c r="EP100" s="59">
        <v>0.6</v>
      </c>
      <c r="EQ100" s="59">
        <v>3.9</v>
      </c>
      <c r="ER100" s="59">
        <v>0.45</v>
      </c>
      <c r="ES100" s="59">
        <v>2.87</v>
      </c>
      <c r="ET100" s="59">
        <v>0.39500000000000002</v>
      </c>
      <c r="EU100" s="59">
        <v>2.6</v>
      </c>
      <c r="EV100" s="59">
        <v>0.55000000000000004</v>
      </c>
      <c r="EW100" s="59">
        <v>0.9</v>
      </c>
      <c r="EX100" s="59">
        <v>0.2</v>
      </c>
      <c r="EY100" s="59">
        <v>0.39</v>
      </c>
      <c r="EZ100" s="59">
        <v>0.06</v>
      </c>
      <c r="FA100" s="54"/>
      <c r="FB100" s="54"/>
      <c r="FD100" s="51"/>
    </row>
    <row r="101" spans="1:160" x14ac:dyDescent="0.25">
      <c r="A101" s="62" t="s">
        <v>409</v>
      </c>
      <c r="B101" s="51" t="s">
        <v>969</v>
      </c>
      <c r="C101" s="52" t="s">
        <v>640</v>
      </c>
      <c r="D101" s="51" t="s">
        <v>168</v>
      </c>
      <c r="E101" s="51" t="s">
        <v>113</v>
      </c>
      <c r="F101" s="62" t="s">
        <v>930</v>
      </c>
      <c r="G101" s="64">
        <v>44.58</v>
      </c>
      <c r="H101" s="64">
        <v>1.4189000000000001</v>
      </c>
      <c r="I101" s="64">
        <v>9.93</v>
      </c>
      <c r="J101" s="63" t="s">
        <v>357</v>
      </c>
      <c r="K101" s="64">
        <v>12.82</v>
      </c>
      <c r="L101" s="64">
        <v>0.2306</v>
      </c>
      <c r="M101" s="58">
        <v>13.92</v>
      </c>
      <c r="N101" s="58">
        <v>11.51</v>
      </c>
      <c r="O101" s="58">
        <v>2.0299999999999998</v>
      </c>
      <c r="P101" s="58">
        <v>0.71030000000000004</v>
      </c>
      <c r="Q101" s="58">
        <v>7.9100000000000004E-2</v>
      </c>
      <c r="R101" s="63" t="s">
        <v>17</v>
      </c>
      <c r="S101" s="58">
        <v>97.24</v>
      </c>
      <c r="T101" s="58"/>
      <c r="U101" s="61">
        <v>6.5543557971489337</v>
      </c>
      <c r="V101" s="61">
        <v>1.4456442028510663</v>
      </c>
      <c r="W101" s="61">
        <v>0.27503089998470043</v>
      </c>
      <c r="X101" s="61">
        <f t="shared" si="1"/>
        <v>1.7206751028357667</v>
      </c>
      <c r="Y101" s="61">
        <v>0.15983894898661255</v>
      </c>
      <c r="Z101" s="61">
        <v>0.34394715019362487</v>
      </c>
      <c r="AA101" s="61">
        <v>0.15687946540839787</v>
      </c>
      <c r="AB101" s="61">
        <v>0</v>
      </c>
      <c r="AC101" s="61">
        <v>3.0504641310374492</v>
      </c>
      <c r="AD101" s="61">
        <v>1.2323481549061259</v>
      </c>
      <c r="AE101" s="61">
        <v>2.8716969375079459E-2</v>
      </c>
      <c r="AF101" s="61">
        <v>1.8131199391780417</v>
      </c>
      <c r="AG101" s="61">
        <v>0.57867675503216209</v>
      </c>
      <c r="AH101" s="61">
        <v>0.1332170466569518</v>
      </c>
      <c r="AI101" s="61">
        <v>0.71225725700125586</v>
      </c>
      <c r="AJ101" s="61">
        <v>0.6593089986939602</v>
      </c>
      <c r="AK101" s="61">
        <v>9.9493289916581018E-2</v>
      </c>
      <c r="AL101" s="61">
        <v>0.47918346511558108</v>
      </c>
      <c r="AM101" s="61">
        <v>0.21819969207600937</v>
      </c>
      <c r="AN101" s="61">
        <v>0.3406910013060398</v>
      </c>
      <c r="AO101" s="61">
        <v>0.61240051177253285</v>
      </c>
      <c r="AP101" s="61">
        <v>0.93273698099512103</v>
      </c>
      <c r="AQ101" s="51" t="s">
        <v>924</v>
      </c>
      <c r="AR101" s="54"/>
      <c r="AS101" s="54"/>
      <c r="AT101" s="54">
        <v>350.72889564007596</v>
      </c>
      <c r="AU101" s="54">
        <v>72</v>
      </c>
      <c r="AV101" s="61">
        <v>6.6037326454980567</v>
      </c>
      <c r="AW101" s="61">
        <v>0.1580613075012442</v>
      </c>
      <c r="AX101" s="61">
        <v>1.5881702317351345</v>
      </c>
      <c r="AY101" s="61">
        <v>0.58303618184094397</v>
      </c>
      <c r="AZ101" s="61">
        <v>1.7336377060633472</v>
      </c>
      <c r="BA101" s="54"/>
      <c r="BB101" s="54"/>
      <c r="BC101" s="54"/>
      <c r="BD101" s="59"/>
      <c r="BE101" s="56"/>
      <c r="BF101" s="54">
        <v>803.69905725487104</v>
      </c>
      <c r="BG101" s="54">
        <v>40</v>
      </c>
      <c r="BH101" s="59"/>
      <c r="BI101" s="59"/>
      <c r="BJ101" s="54"/>
      <c r="BK101" s="53" t="s">
        <v>921</v>
      </c>
      <c r="BL101" s="54">
        <v>892.44546914846433</v>
      </c>
      <c r="BM101" s="54">
        <v>22</v>
      </c>
      <c r="BN101" s="54">
        <v>224.3189280725035</v>
      </c>
      <c r="BO101" s="54">
        <v>24.675082087975383</v>
      </c>
      <c r="BP101" s="59">
        <v>8.4719128827170991</v>
      </c>
      <c r="BQ101" s="59">
        <v>1.1214985749350781</v>
      </c>
      <c r="BR101" s="59">
        <v>-10.886428962913721</v>
      </c>
      <c r="BS101" s="60">
        <v>0.4</v>
      </c>
      <c r="BT101" s="59">
        <v>5.2972655208490478</v>
      </c>
      <c r="BU101" s="59">
        <v>0.79458982812735712</v>
      </c>
      <c r="BV101" s="57"/>
      <c r="BW101" s="53" t="s">
        <v>921</v>
      </c>
      <c r="BX101" s="104">
        <v>803.69905725487104</v>
      </c>
      <c r="BY101" s="104">
        <v>378</v>
      </c>
      <c r="BZ101" s="59">
        <v>1.1214985749350781</v>
      </c>
      <c r="CA101" s="105">
        <v>-12.541904178199406</v>
      </c>
      <c r="CB101" s="59"/>
      <c r="CC101" s="54" t="s">
        <v>922</v>
      </c>
      <c r="CD101" s="54" t="s">
        <v>923</v>
      </c>
      <c r="CE101" s="54"/>
      <c r="CF101" s="54"/>
      <c r="CG101" s="54"/>
      <c r="CH101" s="54"/>
      <c r="CI101" s="54"/>
      <c r="CJ101" s="54"/>
      <c r="CK101" s="59"/>
      <c r="CL101" s="54"/>
      <c r="CM101" s="54"/>
      <c r="CN101" s="54"/>
      <c r="CO101" s="54"/>
      <c r="CP101" s="54"/>
      <c r="CQ101" s="54"/>
      <c r="CR101" s="59"/>
      <c r="CS101" s="59"/>
      <c r="CT101" s="59">
        <v>74.19448924927535</v>
      </c>
      <c r="CU101" s="59">
        <v>0.20052807874156175</v>
      </c>
      <c r="CV101" s="59">
        <v>15.430994075082559</v>
      </c>
      <c r="CW101" s="59">
        <v>1.4100188829578495</v>
      </c>
      <c r="CX101" s="59">
        <v>0.17330093833868229</v>
      </c>
      <c r="CY101" s="59">
        <v>0.70924257360667831</v>
      </c>
      <c r="CZ101" s="59">
        <v>4.3664176320465122</v>
      </c>
      <c r="DA101" s="59">
        <v>6.7594450321904702</v>
      </c>
      <c r="DB101" s="59">
        <v>103.24443646223965</v>
      </c>
      <c r="DC101" s="54"/>
      <c r="DD101" s="59">
        <v>97.228899999999996</v>
      </c>
      <c r="DE101" s="59">
        <v>1.918464827684043</v>
      </c>
      <c r="DF101" s="59">
        <v>5.9108140800572624</v>
      </c>
      <c r="DG101" s="59">
        <v>7.5013740486840943</v>
      </c>
      <c r="DH101" s="59">
        <v>-1.7847867599356925E-2</v>
      </c>
      <c r="DI101" s="59">
        <v>99.721705088826042</v>
      </c>
      <c r="DJ101" s="54"/>
      <c r="DK101" s="54"/>
      <c r="DL101" s="54"/>
      <c r="DM101" s="54"/>
      <c r="DN101" s="54"/>
      <c r="DO101" s="61" t="s">
        <v>921</v>
      </c>
      <c r="DP101" s="61" t="s">
        <v>921</v>
      </c>
      <c r="DQ101" s="61" t="s">
        <v>921</v>
      </c>
      <c r="DR101" s="61"/>
      <c r="DS101" s="61"/>
      <c r="DT101" s="61"/>
      <c r="DU101" s="61"/>
      <c r="DV101" s="54"/>
      <c r="DW101" s="54"/>
      <c r="DX101" s="54"/>
      <c r="DY101" s="54"/>
      <c r="DZ101" s="61"/>
      <c r="EA101" s="61"/>
      <c r="EB101" s="61"/>
      <c r="EC101" s="61"/>
      <c r="ED101" s="61"/>
      <c r="EE101" s="61"/>
      <c r="EF101" s="54"/>
      <c r="EG101" s="53">
        <v>250</v>
      </c>
      <c r="EH101" s="53">
        <v>100</v>
      </c>
      <c r="EI101" s="53">
        <v>883</v>
      </c>
      <c r="EJ101" s="53">
        <v>22</v>
      </c>
      <c r="EK101" s="59">
        <v>70</v>
      </c>
      <c r="EL101" s="59">
        <v>0.9</v>
      </c>
      <c r="EM101" s="59">
        <v>16.100000000000001</v>
      </c>
      <c r="EN101" s="59">
        <v>0.4</v>
      </c>
      <c r="EO101" s="59">
        <v>3.2</v>
      </c>
      <c r="EP101" s="59">
        <v>0.55000000000000004</v>
      </c>
      <c r="EQ101" s="59">
        <v>3.8</v>
      </c>
      <c r="ER101" s="59">
        <v>0.4</v>
      </c>
      <c r="ES101" s="59">
        <v>3</v>
      </c>
      <c r="ET101" s="59">
        <v>0.33</v>
      </c>
      <c r="EU101" s="59">
        <v>2.4</v>
      </c>
      <c r="EV101" s="59">
        <v>0.45</v>
      </c>
      <c r="EW101" s="59">
        <v>0.7</v>
      </c>
      <c r="EX101" s="59">
        <v>0.15</v>
      </c>
      <c r="EY101" s="59">
        <v>0.34</v>
      </c>
      <c r="EZ101" s="59">
        <v>0.04</v>
      </c>
      <c r="FA101" s="54"/>
      <c r="FB101" s="54"/>
      <c r="FD101" s="51"/>
    </row>
    <row r="102" spans="1:160" x14ac:dyDescent="0.25">
      <c r="A102" s="62" t="s">
        <v>410</v>
      </c>
      <c r="B102" s="51" t="s">
        <v>969</v>
      </c>
      <c r="C102" s="52" t="s">
        <v>640</v>
      </c>
      <c r="D102" s="51" t="s">
        <v>168</v>
      </c>
      <c r="E102" s="51" t="s">
        <v>113</v>
      </c>
      <c r="F102" s="62" t="s">
        <v>930</v>
      </c>
      <c r="G102" s="64">
        <v>45.01</v>
      </c>
      <c r="H102" s="64">
        <v>1.3958999999999999</v>
      </c>
      <c r="I102" s="64">
        <v>10.28</v>
      </c>
      <c r="J102" s="63" t="s">
        <v>357</v>
      </c>
      <c r="K102" s="64">
        <v>10.18</v>
      </c>
      <c r="L102" s="64">
        <v>0.17929999999999999</v>
      </c>
      <c r="M102" s="58">
        <v>15.62</v>
      </c>
      <c r="N102" s="58">
        <v>11.72</v>
      </c>
      <c r="O102" s="58">
        <v>2.13</v>
      </c>
      <c r="P102" s="58">
        <v>0.63260000000000005</v>
      </c>
      <c r="Q102" s="58">
        <v>5.4800000000000001E-2</v>
      </c>
      <c r="R102" s="63" t="s">
        <v>17</v>
      </c>
      <c r="S102" s="58">
        <v>97.22</v>
      </c>
      <c r="T102" s="58"/>
      <c r="U102" s="61">
        <v>6.5339396387055109</v>
      </c>
      <c r="V102" s="61">
        <v>1.4660603612944891</v>
      </c>
      <c r="W102" s="61">
        <v>0.29274952150574451</v>
      </c>
      <c r="X102" s="61">
        <f t="shared" si="1"/>
        <v>1.7588098828002336</v>
      </c>
      <c r="Y102" s="61">
        <v>0.16644750769745084</v>
      </c>
      <c r="Z102" s="61">
        <v>0.34055464434204641</v>
      </c>
      <c r="AA102" s="61">
        <v>0.15238589693487115</v>
      </c>
      <c r="AB102" s="61">
        <v>0</v>
      </c>
      <c r="AC102" s="61">
        <v>3.3797445259162218</v>
      </c>
      <c r="AD102" s="61">
        <v>0.89531735068331608</v>
      </c>
      <c r="AE102" s="61">
        <v>2.2046301781540142E-2</v>
      </c>
      <c r="AF102" s="61">
        <v>1.8228669811356604</v>
      </c>
      <c r="AG102" s="61">
        <v>0.5995090719086047</v>
      </c>
      <c r="AH102" s="61">
        <v>0.1171448850695624</v>
      </c>
      <c r="AI102" s="61">
        <v>0.79057207204788627</v>
      </c>
      <c r="AJ102" s="61">
        <v>0.7322411882750508</v>
      </c>
      <c r="AK102" s="61">
        <v>9.4334777700599615E-2</v>
      </c>
      <c r="AL102" s="61">
        <v>0.50517429420800508</v>
      </c>
      <c r="AM102" s="61">
        <v>0.27555818540500027</v>
      </c>
      <c r="AN102" s="61">
        <v>0.26775881172494914</v>
      </c>
      <c r="AO102" s="61">
        <v>0.62231917927756752</v>
      </c>
      <c r="AP102" s="61">
        <v>0.93807595971753321</v>
      </c>
      <c r="AQ102" s="51" t="s">
        <v>924</v>
      </c>
      <c r="AR102" s="54"/>
      <c r="AS102" s="54"/>
      <c r="AT102" s="54">
        <v>376.95550718050907</v>
      </c>
      <c r="AU102" s="54">
        <v>72</v>
      </c>
      <c r="AV102" s="61">
        <v>6.5826735528492142</v>
      </c>
      <c r="AW102" s="61">
        <v>0.15352247939944477</v>
      </c>
      <c r="AX102" s="61">
        <v>1.2450898456680883</v>
      </c>
      <c r="AY102" s="61">
        <v>0.60398055852376931</v>
      </c>
      <c r="AZ102" s="61">
        <v>1.7719281077247089</v>
      </c>
      <c r="BA102" s="54"/>
      <c r="BB102" s="54"/>
      <c r="BC102" s="54"/>
      <c r="BD102" s="59"/>
      <c r="BE102" s="56"/>
      <c r="BF102" s="54">
        <v>801.1435650753582</v>
      </c>
      <c r="BG102" s="54">
        <v>40</v>
      </c>
      <c r="BH102" s="59"/>
      <c r="BI102" s="59"/>
      <c r="BJ102" s="54"/>
      <c r="BK102" s="53" t="s">
        <v>921</v>
      </c>
      <c r="BL102" s="54">
        <v>911.41540545341036</v>
      </c>
      <c r="BM102" s="54">
        <v>22</v>
      </c>
      <c r="BN102" s="54">
        <v>237.08238156147223</v>
      </c>
      <c r="BO102" s="54">
        <v>26.079061971761945</v>
      </c>
      <c r="BP102" s="59">
        <v>8.9539536403575113</v>
      </c>
      <c r="BQ102" s="59">
        <v>1.5352220625061612</v>
      </c>
      <c r="BR102" s="59">
        <v>-10.133691981017865</v>
      </c>
      <c r="BS102" s="60">
        <v>0.4</v>
      </c>
      <c r="BT102" s="59">
        <v>5.1609161264436034</v>
      </c>
      <c r="BU102" s="59">
        <v>0.77413741896654054</v>
      </c>
      <c r="BV102" s="57"/>
      <c r="BW102" s="53" t="s">
        <v>921</v>
      </c>
      <c r="BX102" s="104">
        <v>801.1435650753582</v>
      </c>
      <c r="BY102" s="104">
        <v>378</v>
      </c>
      <c r="BZ102" s="59">
        <v>1.5352220625061612</v>
      </c>
      <c r="CA102" s="105">
        <v>-12.181847361542513</v>
      </c>
      <c r="CB102" s="59"/>
      <c r="CC102" s="54" t="s">
        <v>922</v>
      </c>
      <c r="CD102" s="54" t="s">
        <v>923</v>
      </c>
      <c r="CE102" s="54"/>
      <c r="CF102" s="54"/>
      <c r="CG102" s="54"/>
      <c r="CH102" s="54"/>
      <c r="CI102" s="54"/>
      <c r="CJ102" s="54"/>
      <c r="CK102" s="59"/>
      <c r="CL102" s="54"/>
      <c r="CM102" s="54"/>
      <c r="CN102" s="54"/>
      <c r="CO102" s="54"/>
      <c r="CP102" s="54"/>
      <c r="CQ102" s="54"/>
      <c r="CR102" s="59"/>
      <c r="CS102" s="59"/>
      <c r="CT102" s="59">
        <v>72.526611011436273</v>
      </c>
      <c r="CU102" s="59">
        <v>0.23621392214132611</v>
      </c>
      <c r="CV102" s="59">
        <v>15.938466473501535</v>
      </c>
      <c r="CW102" s="59">
        <v>1.6117022317532419</v>
      </c>
      <c r="CX102" s="59">
        <v>0.53952509686487804</v>
      </c>
      <c r="CY102" s="59">
        <v>1.1671637538054469</v>
      </c>
      <c r="CZ102" s="59">
        <v>3.7044615425138647</v>
      </c>
      <c r="DA102" s="59">
        <v>6.6975058317948122</v>
      </c>
      <c r="DB102" s="59">
        <v>102.4216498638114</v>
      </c>
      <c r="DC102" s="54"/>
      <c r="DD102" s="59">
        <v>97.20259999999999</v>
      </c>
      <c r="DE102" s="59">
        <v>1.9484114304707194</v>
      </c>
      <c r="DF102" s="59">
        <v>5.8076262938118495</v>
      </c>
      <c r="DG102" s="59">
        <v>4.9542237357746375</v>
      </c>
      <c r="DH102" s="59">
        <v>-1.2364894367190385E-2</v>
      </c>
      <c r="DI102" s="59">
        <v>99.720496565689984</v>
      </c>
      <c r="DJ102" s="54"/>
      <c r="DK102" s="54"/>
      <c r="DL102" s="54"/>
      <c r="DM102" s="54"/>
      <c r="DN102" s="54"/>
      <c r="DO102" s="61" t="s">
        <v>921</v>
      </c>
      <c r="DP102" s="61" t="s">
        <v>921</v>
      </c>
      <c r="DQ102" s="61" t="s">
        <v>921</v>
      </c>
      <c r="DR102" s="61"/>
      <c r="DS102" s="61"/>
      <c r="DT102" s="61"/>
      <c r="DU102" s="61"/>
      <c r="DV102" s="54"/>
      <c r="DW102" s="54"/>
      <c r="DX102" s="54"/>
      <c r="DY102" s="54"/>
      <c r="DZ102" s="61"/>
      <c r="EA102" s="61"/>
      <c r="EB102" s="61"/>
      <c r="EC102" s="61"/>
      <c r="ED102" s="61"/>
      <c r="EE102" s="61"/>
      <c r="EF102" s="54"/>
      <c r="EG102" s="53">
        <v>220.00000000000003</v>
      </c>
      <c r="EH102" s="53">
        <v>50</v>
      </c>
      <c r="EI102" s="53">
        <v>900</v>
      </c>
      <c r="EJ102" s="53">
        <v>17</v>
      </c>
      <c r="EK102" s="59">
        <v>69.2</v>
      </c>
      <c r="EL102" s="59">
        <v>1.35</v>
      </c>
      <c r="EM102" s="59">
        <v>16.7</v>
      </c>
      <c r="EN102" s="59">
        <v>0.6</v>
      </c>
      <c r="EO102" s="59">
        <v>3.6</v>
      </c>
      <c r="EP102" s="59">
        <v>0.5</v>
      </c>
      <c r="EQ102" s="59">
        <v>4</v>
      </c>
      <c r="ER102" s="59">
        <v>0.25</v>
      </c>
      <c r="ES102" s="59">
        <v>2.89</v>
      </c>
      <c r="ET102" s="59">
        <v>0.28000000000000003</v>
      </c>
      <c r="EU102" s="59">
        <v>2.2999999999999998</v>
      </c>
      <c r="EV102" s="59">
        <v>0.45</v>
      </c>
      <c r="EW102" s="59">
        <v>0.9</v>
      </c>
      <c r="EX102" s="59">
        <v>0.2</v>
      </c>
      <c r="EY102" s="59">
        <v>0.38</v>
      </c>
      <c r="EZ102" s="59">
        <v>6.5000000000000002E-2</v>
      </c>
      <c r="FA102" s="54"/>
      <c r="FB102" s="54"/>
      <c r="FD102" s="51"/>
    </row>
    <row r="103" spans="1:160" x14ac:dyDescent="0.25">
      <c r="A103" s="62" t="s">
        <v>419</v>
      </c>
      <c r="B103" s="51" t="s">
        <v>969</v>
      </c>
      <c r="C103" s="52" t="s">
        <v>640</v>
      </c>
      <c r="D103" s="51" t="s">
        <v>168</v>
      </c>
      <c r="E103" s="51" t="s">
        <v>113</v>
      </c>
      <c r="F103" s="62" t="s">
        <v>415</v>
      </c>
      <c r="G103" s="64">
        <v>44.56</v>
      </c>
      <c r="H103" s="64">
        <v>1.5269999999999999</v>
      </c>
      <c r="I103" s="64">
        <v>10.44</v>
      </c>
      <c r="J103" s="63" t="s">
        <v>357</v>
      </c>
      <c r="K103" s="64">
        <v>11.38</v>
      </c>
      <c r="L103" s="64">
        <v>0.21149999999999999</v>
      </c>
      <c r="M103" s="58">
        <v>14.33</v>
      </c>
      <c r="N103" s="58">
        <v>11.58</v>
      </c>
      <c r="O103" s="58">
        <v>2.0499999999999998</v>
      </c>
      <c r="P103" s="58">
        <v>0.71009999999999995</v>
      </c>
      <c r="Q103" s="58">
        <v>6.7500000000000004E-2</v>
      </c>
      <c r="R103" s="63" t="s">
        <v>17</v>
      </c>
      <c r="S103" s="58">
        <v>96.86</v>
      </c>
      <c r="T103" s="58"/>
      <c r="U103" s="61">
        <v>6.541495805554927</v>
      </c>
      <c r="V103" s="61">
        <v>1.458504194445073</v>
      </c>
      <c r="W103" s="61">
        <v>0.34780486955892198</v>
      </c>
      <c r="X103" s="61">
        <f t="shared" si="1"/>
        <v>1.8063090640039949</v>
      </c>
      <c r="Y103" s="61">
        <v>0.19255003282104594</v>
      </c>
      <c r="Z103" s="61">
        <v>0.26359261288914793</v>
      </c>
      <c r="AA103" s="61">
        <v>0.16857582173704153</v>
      </c>
      <c r="AB103" s="61">
        <v>0</v>
      </c>
      <c r="AC103" s="61">
        <v>3.1355578234213612</v>
      </c>
      <c r="AD103" s="61">
        <v>1.1335275334693269</v>
      </c>
      <c r="AE103" s="61">
        <v>2.6298538265677622E-2</v>
      </c>
      <c r="AF103" s="61">
        <v>1.8213847917554296</v>
      </c>
      <c r="AG103" s="61">
        <v>0.58349319692989032</v>
      </c>
      <c r="AH103" s="61">
        <v>0.13297788939922159</v>
      </c>
      <c r="AI103" s="61">
        <v>0.73448000245773692</v>
      </c>
      <c r="AJ103" s="61">
        <v>0.69176717259127574</v>
      </c>
      <c r="AK103" s="61">
        <v>0.10325800890309345</v>
      </c>
      <c r="AL103" s="61">
        <v>0.48023518802679688</v>
      </c>
      <c r="AM103" s="61">
        <v>0.18866853618580273</v>
      </c>
      <c r="AN103" s="61">
        <v>0.30823282740872421</v>
      </c>
      <c r="AO103" s="61">
        <v>0.61321307742601849</v>
      </c>
      <c r="AP103" s="61">
        <v>0.94854912592215301</v>
      </c>
      <c r="AQ103" s="51" t="s">
        <v>920</v>
      </c>
      <c r="AR103" s="54"/>
      <c r="AS103" s="54"/>
      <c r="AT103" s="54">
        <v>408.46658654599395</v>
      </c>
      <c r="AU103" s="54">
        <v>86</v>
      </c>
      <c r="AV103" s="61">
        <v>6.5791964049263489</v>
      </c>
      <c r="AW103" s="61">
        <v>0.16954737468271788</v>
      </c>
      <c r="AX103" s="61">
        <v>1.4051721681708065</v>
      </c>
      <c r="AY103" s="61">
        <v>0.58685604296805849</v>
      </c>
      <c r="AZ103" s="61">
        <v>1.8167193640924173</v>
      </c>
      <c r="BA103" s="54"/>
      <c r="BB103" s="54"/>
      <c r="BC103" s="54"/>
      <c r="BD103" s="59"/>
      <c r="BE103" s="56"/>
      <c r="BF103" s="54">
        <v>787.89225864405046</v>
      </c>
      <c r="BG103" s="54">
        <v>40</v>
      </c>
      <c r="BH103" s="59"/>
      <c r="BI103" s="59"/>
      <c r="BJ103" s="54"/>
      <c r="BK103" s="53" t="s">
        <v>921</v>
      </c>
      <c r="BL103" s="54">
        <v>906.51465375604926</v>
      </c>
      <c r="BM103" s="54">
        <v>22</v>
      </c>
      <c r="BN103" s="54">
        <v>254.10635656828228</v>
      </c>
      <c r="BO103" s="54">
        <v>27.951699222511049</v>
      </c>
      <c r="BP103" s="59">
        <v>9.596902652349188</v>
      </c>
      <c r="BQ103" s="59">
        <v>1.1414063412983362</v>
      </c>
      <c r="BR103" s="59">
        <v>-10.606108119382551</v>
      </c>
      <c r="BS103" s="60">
        <v>0.4</v>
      </c>
      <c r="BT103" s="59">
        <v>5.6248665003715539</v>
      </c>
      <c r="BU103" s="59">
        <v>0.84372997505573311</v>
      </c>
      <c r="BV103" s="57"/>
      <c r="BW103" s="53" t="s">
        <v>921</v>
      </c>
      <c r="BX103" s="104">
        <v>787.89225864405046</v>
      </c>
      <c r="BY103" s="104">
        <v>378</v>
      </c>
      <c r="BZ103" s="59">
        <v>1.1414063412983362</v>
      </c>
      <c r="CA103" s="105">
        <v>-12.858140333354587</v>
      </c>
      <c r="CB103" s="59"/>
      <c r="CC103" s="54" t="s">
        <v>922</v>
      </c>
      <c r="CD103" s="54" t="s">
        <v>923</v>
      </c>
      <c r="CE103" s="54"/>
      <c r="CF103" s="54"/>
      <c r="CG103" s="54"/>
      <c r="CH103" s="54"/>
      <c r="CI103" s="54"/>
      <c r="CJ103" s="54"/>
      <c r="CK103" s="59"/>
      <c r="CL103" s="54"/>
      <c r="CM103" s="54"/>
      <c r="CN103" s="54"/>
      <c r="CO103" s="54"/>
      <c r="CP103" s="54"/>
      <c r="CQ103" s="54"/>
      <c r="CR103" s="59"/>
      <c r="CS103" s="59"/>
      <c r="CT103" s="59">
        <v>72.404323462797777</v>
      </c>
      <c r="CU103" s="59">
        <v>0.24447963602711931</v>
      </c>
      <c r="CV103" s="59">
        <v>15.775763154710889</v>
      </c>
      <c r="CW103" s="59">
        <v>1.5736298034098684</v>
      </c>
      <c r="CX103" s="59">
        <v>0.50415340894193927</v>
      </c>
      <c r="CY103" s="59">
        <v>1.5099627821789543</v>
      </c>
      <c r="CZ103" s="59">
        <v>4.024346741176335</v>
      </c>
      <c r="DA103" s="59">
        <v>6.8725859420179933</v>
      </c>
      <c r="DB103" s="59">
        <v>102.90924493126089</v>
      </c>
      <c r="DC103" s="54"/>
      <c r="DD103" s="59">
        <v>96.856099999999984</v>
      </c>
      <c r="DE103" s="59">
        <v>1.9224026255505651</v>
      </c>
      <c r="DF103" s="59">
        <v>4.8072785172168242</v>
      </c>
      <c r="DG103" s="59">
        <v>7.0543494329929697</v>
      </c>
      <c r="DH103" s="59">
        <v>-1.5230481200462611E-2</v>
      </c>
      <c r="DI103" s="59">
        <v>99.244900094559881</v>
      </c>
      <c r="DJ103" s="54"/>
      <c r="DK103" s="54"/>
      <c r="DL103" s="54"/>
      <c r="DM103" s="54"/>
      <c r="DN103" s="54"/>
      <c r="DO103" s="61" t="s">
        <v>921</v>
      </c>
      <c r="DP103" s="61" t="s">
        <v>921</v>
      </c>
      <c r="DQ103" s="61" t="s">
        <v>921</v>
      </c>
      <c r="DR103" s="61"/>
      <c r="DS103" s="61"/>
      <c r="DT103" s="61"/>
      <c r="DU103" s="61"/>
      <c r="DV103" s="54"/>
      <c r="DW103" s="54"/>
      <c r="DX103" s="54"/>
      <c r="DY103" s="54"/>
      <c r="DZ103" s="61"/>
      <c r="EA103" s="61"/>
      <c r="EB103" s="61"/>
      <c r="EC103" s="61"/>
      <c r="ED103" s="61"/>
      <c r="EE103" s="61"/>
      <c r="EF103" s="54"/>
      <c r="EG103" s="53">
        <v>229.99999999999997</v>
      </c>
      <c r="EH103" s="53">
        <v>60</v>
      </c>
      <c r="EI103" s="53">
        <v>899</v>
      </c>
      <c r="EJ103" s="53">
        <v>17.5</v>
      </c>
      <c r="EK103" s="59">
        <v>69.2</v>
      </c>
      <c r="EL103" s="59">
        <v>1.1000000000000001</v>
      </c>
      <c r="EM103" s="59">
        <v>16.5</v>
      </c>
      <c r="EN103" s="59">
        <v>0.6</v>
      </c>
      <c r="EO103" s="59">
        <v>3.7</v>
      </c>
      <c r="EP103" s="59">
        <v>0.5</v>
      </c>
      <c r="EQ103" s="59">
        <v>3.9</v>
      </c>
      <c r="ER103" s="59">
        <v>0.4</v>
      </c>
      <c r="ES103" s="59">
        <v>2.9</v>
      </c>
      <c r="ET103" s="59">
        <v>0.33500000000000002</v>
      </c>
      <c r="EU103" s="59">
        <v>2.6</v>
      </c>
      <c r="EV103" s="59">
        <v>0.55000000000000004</v>
      </c>
      <c r="EW103" s="59">
        <v>0.9</v>
      </c>
      <c r="EX103" s="59">
        <v>0.2</v>
      </c>
      <c r="EY103" s="59">
        <v>0.38</v>
      </c>
      <c r="EZ103" s="59">
        <v>5.5E-2</v>
      </c>
      <c r="FA103" s="54"/>
      <c r="FB103" s="54"/>
      <c r="FD103" s="51"/>
    </row>
    <row r="104" spans="1:160" x14ac:dyDescent="0.25">
      <c r="A104" s="62" t="s">
        <v>420</v>
      </c>
      <c r="B104" s="51" t="s">
        <v>969</v>
      </c>
      <c r="C104" s="52" t="s">
        <v>640</v>
      </c>
      <c r="D104" s="51" t="s">
        <v>168</v>
      </c>
      <c r="E104" s="51" t="s">
        <v>113</v>
      </c>
      <c r="F104" s="62" t="s">
        <v>415</v>
      </c>
      <c r="G104" s="64">
        <v>44.32</v>
      </c>
      <c r="H104" s="64">
        <v>1.627</v>
      </c>
      <c r="I104" s="64">
        <v>10.64</v>
      </c>
      <c r="J104" s="63" t="s">
        <v>357</v>
      </c>
      <c r="K104" s="64">
        <v>10.55</v>
      </c>
      <c r="L104" s="64">
        <v>0.2046</v>
      </c>
      <c r="M104" s="58">
        <v>15.14</v>
      </c>
      <c r="N104" s="58">
        <v>11.4</v>
      </c>
      <c r="O104" s="58">
        <v>2.21</v>
      </c>
      <c r="P104" s="58">
        <v>0.71940000000000004</v>
      </c>
      <c r="Q104" s="58">
        <v>6.1899999999999997E-2</v>
      </c>
      <c r="R104" s="63" t="s">
        <v>17</v>
      </c>
      <c r="S104" s="58">
        <v>96.88</v>
      </c>
      <c r="T104" s="58"/>
      <c r="U104" s="61">
        <v>6.4749417528917261</v>
      </c>
      <c r="V104" s="61">
        <v>1.5250582471082739</v>
      </c>
      <c r="W104" s="61">
        <v>0.30699216402432583</v>
      </c>
      <c r="X104" s="61">
        <f t="shared" si="1"/>
        <v>1.8320504111325997</v>
      </c>
      <c r="Y104" s="61">
        <v>0.16756753097996846</v>
      </c>
      <c r="Z104" s="61">
        <v>0.33781827708690448</v>
      </c>
      <c r="AA104" s="61">
        <v>0.17875081490748254</v>
      </c>
      <c r="AB104" s="61">
        <v>0</v>
      </c>
      <c r="AC104" s="61">
        <v>3.2968465074894051</v>
      </c>
      <c r="AD104" s="61">
        <v>0.95116766803410635</v>
      </c>
      <c r="AE104" s="61">
        <v>2.5318099182786755E-2</v>
      </c>
      <c r="AF104" s="61">
        <v>1.7844411391282453</v>
      </c>
      <c r="AG104" s="61">
        <v>0.62600591768903913</v>
      </c>
      <c r="AH104" s="61">
        <v>0.13407091878652341</v>
      </c>
      <c r="AI104" s="61">
        <v>0.7760912208074523</v>
      </c>
      <c r="AJ104" s="61">
        <v>0.71891996525357671</v>
      </c>
      <c r="AK104" s="61">
        <v>0.11866533014674352</v>
      </c>
      <c r="AL104" s="61">
        <v>0.50734058754229561</v>
      </c>
      <c r="AM104" s="61">
        <v>0.26208065213247139</v>
      </c>
      <c r="AN104" s="61">
        <v>0.28108003474642324</v>
      </c>
      <c r="AO104" s="61">
        <v>0.64141150632881905</v>
      </c>
      <c r="AP104" s="61">
        <v>1.0023120709261955</v>
      </c>
      <c r="AQ104" s="51" t="s">
        <v>920</v>
      </c>
      <c r="AR104" s="54"/>
      <c r="AS104" s="54"/>
      <c r="AT104" s="54">
        <v>387.52585828029862</v>
      </c>
      <c r="AU104" s="54">
        <v>72</v>
      </c>
      <c r="AV104" s="61">
        <v>6.5228447129489835</v>
      </c>
      <c r="AW104" s="61">
        <v>0.18007325045570832</v>
      </c>
      <c r="AX104" s="61">
        <v>1.2985221300937826</v>
      </c>
      <c r="AY104" s="61">
        <v>0.6306372391147913</v>
      </c>
      <c r="AZ104" s="61">
        <v>1.8456042994943249</v>
      </c>
      <c r="BA104" s="54"/>
      <c r="BB104" s="54"/>
      <c r="BC104" s="54"/>
      <c r="BD104" s="59"/>
      <c r="BE104" s="56"/>
      <c r="BF104" s="54">
        <v>814.4123940461235</v>
      </c>
      <c r="BG104" s="54">
        <v>40</v>
      </c>
      <c r="BH104" s="59"/>
      <c r="BI104" s="59"/>
      <c r="BJ104" s="54"/>
      <c r="BK104" s="53" t="s">
        <v>921</v>
      </c>
      <c r="BL104" s="54">
        <v>919.29676487475649</v>
      </c>
      <c r="BM104" s="54">
        <v>22</v>
      </c>
      <c r="BN104" s="54">
        <v>262.49747030997565</v>
      </c>
      <c r="BO104" s="54">
        <v>28.874721734097321</v>
      </c>
      <c r="BP104" s="59">
        <v>9.9138120866953603</v>
      </c>
      <c r="BQ104" s="59">
        <v>1.3686899628773235</v>
      </c>
      <c r="BR104" s="59">
        <v>-10.154827072714031</v>
      </c>
      <c r="BS104" s="60">
        <v>0.4</v>
      </c>
      <c r="BT104" s="59">
        <v>5.1251771924625213</v>
      </c>
      <c r="BU104" s="59">
        <v>0.76877657886937822</v>
      </c>
      <c r="BV104" s="57"/>
      <c r="BW104" s="53" t="s">
        <v>921</v>
      </c>
      <c r="BX104" s="104">
        <v>814.4123940461235</v>
      </c>
      <c r="BY104" s="104">
        <v>378</v>
      </c>
      <c r="BZ104" s="59">
        <v>1.3686899628773235</v>
      </c>
      <c r="CA104" s="105">
        <v>-12.072503040124619</v>
      </c>
      <c r="CB104" s="59"/>
      <c r="CC104" s="54" t="s">
        <v>922</v>
      </c>
      <c r="CD104" s="54" t="s">
        <v>923</v>
      </c>
      <c r="CE104" s="54"/>
      <c r="CF104" s="54"/>
      <c r="CG104" s="54"/>
      <c r="CH104" s="54"/>
      <c r="CI104" s="54"/>
      <c r="CJ104" s="54"/>
      <c r="CK104" s="59"/>
      <c r="CL104" s="54"/>
      <c r="CM104" s="54"/>
      <c r="CN104" s="54"/>
      <c r="CO104" s="54"/>
      <c r="CP104" s="54"/>
      <c r="CQ104" s="54"/>
      <c r="CR104" s="59"/>
      <c r="CS104" s="59"/>
      <c r="CT104" s="59">
        <v>71.169827639803586</v>
      </c>
      <c r="CU104" s="59">
        <v>0.24361759662707308</v>
      </c>
      <c r="CV104" s="59">
        <v>16.282946811338743</v>
      </c>
      <c r="CW104" s="59">
        <v>1.7396158278154139</v>
      </c>
      <c r="CX104" s="59">
        <v>0.57936586727974715</v>
      </c>
      <c r="CY104" s="59">
        <v>0.94766727553564323</v>
      </c>
      <c r="CZ104" s="59">
        <v>4.0378080023510199</v>
      </c>
      <c r="DA104" s="59">
        <v>6.4964528685656617</v>
      </c>
      <c r="DB104" s="59">
        <v>101.4973018893169</v>
      </c>
      <c r="DC104" s="54"/>
      <c r="DD104" s="59">
        <v>96.872899999999987</v>
      </c>
      <c r="DE104" s="59">
        <v>1.9363353968182935</v>
      </c>
      <c r="DF104" s="59">
        <v>6.1992657252702879</v>
      </c>
      <c r="DG104" s="59">
        <v>4.9718215766978835</v>
      </c>
      <c r="DH104" s="59">
        <v>-1.3966915352720525E-2</v>
      </c>
      <c r="DI104" s="59">
        <v>99.41635578343373</v>
      </c>
      <c r="DJ104" s="54"/>
      <c r="DK104" s="54"/>
      <c r="DL104" s="54"/>
      <c r="DM104" s="54"/>
      <c r="DN104" s="54"/>
      <c r="DO104" s="61" t="s">
        <v>921</v>
      </c>
      <c r="DP104" s="61" t="s">
        <v>921</v>
      </c>
      <c r="DQ104" s="61" t="s">
        <v>921</v>
      </c>
      <c r="DR104" s="61"/>
      <c r="DS104" s="61"/>
      <c r="DT104" s="61"/>
      <c r="DU104" s="61"/>
      <c r="DV104" s="54"/>
      <c r="DW104" s="54"/>
      <c r="DX104" s="54"/>
      <c r="DY104" s="54"/>
      <c r="DZ104" s="61"/>
      <c r="EA104" s="61"/>
      <c r="EB104" s="61"/>
      <c r="EC104" s="61"/>
      <c r="ED104" s="61"/>
      <c r="EE104" s="61"/>
      <c r="EF104" s="54"/>
      <c r="EG104" s="53">
        <v>220.00000000000003</v>
      </c>
      <c r="EH104" s="53">
        <v>90</v>
      </c>
      <c r="EI104" s="53">
        <v>903</v>
      </c>
      <c r="EJ104" s="53">
        <v>15</v>
      </c>
      <c r="EK104" s="59">
        <v>69.2</v>
      </c>
      <c r="EL104" s="59">
        <v>1.6</v>
      </c>
      <c r="EM104" s="59">
        <v>16.8</v>
      </c>
      <c r="EN104" s="59">
        <v>0.6</v>
      </c>
      <c r="EO104" s="59">
        <v>3.8</v>
      </c>
      <c r="EP104" s="59">
        <v>0.7</v>
      </c>
      <c r="EQ104" s="59">
        <v>4</v>
      </c>
      <c r="ER104" s="59">
        <v>0.35</v>
      </c>
      <c r="ES104" s="59">
        <v>2.87</v>
      </c>
      <c r="ET104" s="59">
        <v>0.435</v>
      </c>
      <c r="EU104" s="59">
        <v>2.5</v>
      </c>
      <c r="EV104" s="59">
        <v>0.65</v>
      </c>
      <c r="EW104" s="59">
        <v>1</v>
      </c>
      <c r="EX104" s="59">
        <v>0.3</v>
      </c>
      <c r="EY104" s="59">
        <v>0.4</v>
      </c>
      <c r="EZ104" s="59">
        <v>0.08</v>
      </c>
      <c r="FA104" s="54"/>
      <c r="FB104" s="54"/>
      <c r="FD104" s="51"/>
    </row>
    <row r="105" spans="1:160" x14ac:dyDescent="0.25">
      <c r="A105" s="62" t="s">
        <v>430</v>
      </c>
      <c r="B105" s="51" t="s">
        <v>969</v>
      </c>
      <c r="C105" s="52" t="s">
        <v>640</v>
      </c>
      <c r="D105" s="51" t="s">
        <v>168</v>
      </c>
      <c r="E105" s="51" t="s">
        <v>113</v>
      </c>
      <c r="F105" s="62" t="s">
        <v>930</v>
      </c>
      <c r="G105" s="64">
        <v>44.31</v>
      </c>
      <c r="H105" s="64">
        <v>1.4480999999999999</v>
      </c>
      <c r="I105" s="64">
        <v>9.9600000000000009</v>
      </c>
      <c r="J105" s="64">
        <v>3.7499999999999999E-2</v>
      </c>
      <c r="K105" s="64">
        <v>12.26</v>
      </c>
      <c r="L105" s="64">
        <v>0.24540000000000001</v>
      </c>
      <c r="M105" s="58">
        <v>13.96</v>
      </c>
      <c r="N105" s="58">
        <v>11.68</v>
      </c>
      <c r="O105" s="58">
        <v>2.0299999999999998</v>
      </c>
      <c r="P105" s="58">
        <v>0.77139999999999997</v>
      </c>
      <c r="Q105" s="58">
        <v>7.4899999999999994E-2</v>
      </c>
      <c r="R105" s="63" t="s">
        <v>17</v>
      </c>
      <c r="S105" s="58">
        <v>96.78</v>
      </c>
      <c r="T105" s="58"/>
      <c r="U105" s="61">
        <v>6.548747804293507</v>
      </c>
      <c r="V105" s="61">
        <v>1.451252195706493</v>
      </c>
      <c r="W105" s="61">
        <v>0.28365213726157434</v>
      </c>
      <c r="X105" s="61">
        <f t="shared" si="1"/>
        <v>1.7349043329680673</v>
      </c>
      <c r="Y105" s="61">
        <v>0.16349727870948561</v>
      </c>
      <c r="Z105" s="61">
        <v>0.27460472749658438</v>
      </c>
      <c r="AA105" s="61">
        <v>0.16094572018494371</v>
      </c>
      <c r="AB105" s="61">
        <v>4.3819438943788515E-3</v>
      </c>
      <c r="AC105" s="61">
        <v>3.0752375765929143</v>
      </c>
      <c r="AD105" s="61">
        <v>1.2407230837336429</v>
      </c>
      <c r="AE105" s="61">
        <v>3.0719944550347433E-2</v>
      </c>
      <c r="AF105" s="61">
        <v>1.8495267632436656</v>
      </c>
      <c r="AG105" s="61">
        <v>0.58170474242682346</v>
      </c>
      <c r="AH105" s="61">
        <v>0.14543341034114901</v>
      </c>
      <c r="AI105" s="61">
        <v>0.7125267857191806</v>
      </c>
      <c r="AJ105" s="61">
        <v>0.6699038825915079</v>
      </c>
      <c r="AK105" s="61">
        <v>8.0208103041948142E-2</v>
      </c>
      <c r="AL105" s="61">
        <v>0.50149663938487532</v>
      </c>
      <c r="AM105" s="61">
        <v>0.18121803444869464</v>
      </c>
      <c r="AN105" s="61">
        <v>0.33009611740849198</v>
      </c>
      <c r="AO105" s="61">
        <v>0.6469300497260243</v>
      </c>
      <c r="AP105" s="61">
        <v>0.88453024902242494</v>
      </c>
      <c r="AQ105" s="51" t="s">
        <v>920</v>
      </c>
      <c r="AR105" s="54"/>
      <c r="AS105" s="54"/>
      <c r="AT105" s="54">
        <v>349.24159828683264</v>
      </c>
      <c r="AU105" s="54">
        <v>72</v>
      </c>
      <c r="AV105" s="61">
        <v>6.5880764332867541</v>
      </c>
      <c r="AW105" s="61">
        <v>0.16191228275634931</v>
      </c>
      <c r="AX105" s="61">
        <v>1.5244281411058029</v>
      </c>
      <c r="AY105" s="61">
        <v>0.58519818127684575</v>
      </c>
      <c r="AZ105" s="61">
        <v>1.7453233338044325</v>
      </c>
      <c r="BA105" s="54"/>
      <c r="BB105" s="54"/>
      <c r="BC105" s="54"/>
      <c r="BD105" s="59"/>
      <c r="BE105" s="56"/>
      <c r="BF105" s="54">
        <v>793.51491189567116</v>
      </c>
      <c r="BG105" s="54">
        <v>40</v>
      </c>
      <c r="BH105" s="59"/>
      <c r="BI105" s="59"/>
      <c r="BJ105" s="54"/>
      <c r="BK105" s="53" t="s">
        <v>921</v>
      </c>
      <c r="BL105" s="54">
        <v>899.99480747837447</v>
      </c>
      <c r="BM105" s="54">
        <v>22</v>
      </c>
      <c r="BN105" s="54">
        <v>229.66873809101344</v>
      </c>
      <c r="BO105" s="54">
        <v>25.26356119001148</v>
      </c>
      <c r="BP105" s="59">
        <v>8.6739605868736316</v>
      </c>
      <c r="BQ105" s="59">
        <v>1.0835692543620503</v>
      </c>
      <c r="BR105" s="59">
        <v>-10.788007909960445</v>
      </c>
      <c r="BS105" s="60">
        <v>0.4</v>
      </c>
      <c r="BT105" s="59">
        <v>5.1802476502785906</v>
      </c>
      <c r="BU105" s="59">
        <v>0.77703714754178854</v>
      </c>
      <c r="BV105" s="57"/>
      <c r="BW105" s="53" t="s">
        <v>921</v>
      </c>
      <c r="BX105" s="104">
        <v>793.51491189567116</v>
      </c>
      <c r="BY105" s="104">
        <v>378</v>
      </c>
      <c r="BZ105" s="59">
        <v>1.0835692543620503</v>
      </c>
      <c r="CA105" s="105">
        <v>-12.795252834144945</v>
      </c>
      <c r="CB105" s="59"/>
      <c r="CC105" s="54" t="s">
        <v>922</v>
      </c>
      <c r="CD105" s="54" t="s">
        <v>923</v>
      </c>
      <c r="CE105" s="54"/>
      <c r="CF105" s="54"/>
      <c r="CG105" s="54"/>
      <c r="CH105" s="54"/>
      <c r="CI105" s="54"/>
      <c r="CJ105" s="54"/>
      <c r="CK105" s="59"/>
      <c r="CL105" s="54"/>
      <c r="CM105" s="54"/>
      <c r="CN105" s="54"/>
      <c r="CO105" s="54"/>
      <c r="CP105" s="54"/>
      <c r="CQ105" s="54"/>
      <c r="CR105" s="59"/>
      <c r="CS105" s="59"/>
      <c r="CT105" s="59">
        <v>73.976812655043233</v>
      </c>
      <c r="CU105" s="59">
        <v>0.19894061524403789</v>
      </c>
      <c r="CV105" s="59">
        <v>15.438694015420506</v>
      </c>
      <c r="CW105" s="59">
        <v>1.3534271383139529</v>
      </c>
      <c r="CX105" s="59">
        <v>0.26784276888174113</v>
      </c>
      <c r="CY105" s="59">
        <v>0.49345319211629146</v>
      </c>
      <c r="CZ105" s="59">
        <v>4.6593728574703723</v>
      </c>
      <c r="DA105" s="59">
        <v>6.7660769580092754</v>
      </c>
      <c r="DB105" s="59">
        <v>103.15462020049941</v>
      </c>
      <c r="DC105" s="54"/>
      <c r="DD105" s="59">
        <v>96.777300000000011</v>
      </c>
      <c r="DE105" s="59">
        <v>1.9068660517373697</v>
      </c>
      <c r="DF105" s="59">
        <v>4.7118622259050724</v>
      </c>
      <c r="DG105" s="59">
        <v>8.0202062297515102</v>
      </c>
      <c r="DH105" s="59">
        <v>-1.6900193213550362E-2</v>
      </c>
      <c r="DI105" s="59">
        <v>99.139334314180417</v>
      </c>
      <c r="DJ105" s="54"/>
      <c r="DK105" s="54"/>
      <c r="DL105" s="54"/>
      <c r="DM105" s="54"/>
      <c r="DN105" s="54"/>
      <c r="DO105" s="61" t="s">
        <v>921</v>
      </c>
      <c r="DP105" s="61" t="s">
        <v>921</v>
      </c>
      <c r="DQ105" s="61" t="s">
        <v>921</v>
      </c>
      <c r="DR105" s="61"/>
      <c r="DS105" s="61"/>
      <c r="DT105" s="61"/>
      <c r="DU105" s="61"/>
      <c r="DV105" s="54"/>
      <c r="DW105" s="54"/>
      <c r="DX105" s="54"/>
      <c r="DY105" s="54"/>
      <c r="DZ105" s="61"/>
      <c r="EA105" s="61"/>
      <c r="EB105" s="61"/>
      <c r="EC105" s="61"/>
      <c r="ED105" s="61"/>
      <c r="EE105" s="61"/>
      <c r="EF105" s="54"/>
      <c r="EG105" s="53">
        <v>270</v>
      </c>
      <c r="EH105" s="53">
        <v>114.99999999999999</v>
      </c>
      <c r="EI105" s="53">
        <v>894</v>
      </c>
      <c r="EJ105" s="53">
        <v>21.5</v>
      </c>
      <c r="EK105" s="59">
        <v>69.7</v>
      </c>
      <c r="EL105" s="59">
        <v>1.1000000000000001</v>
      </c>
      <c r="EM105" s="59">
        <v>16.3</v>
      </c>
      <c r="EN105" s="59">
        <v>0.6</v>
      </c>
      <c r="EO105" s="59">
        <v>3.5</v>
      </c>
      <c r="EP105" s="59">
        <v>0.6</v>
      </c>
      <c r="EQ105" s="59">
        <v>3.7</v>
      </c>
      <c r="ER105" s="59">
        <v>0.4</v>
      </c>
      <c r="ES105" s="59">
        <v>2.97</v>
      </c>
      <c r="ET105" s="59">
        <v>0.42</v>
      </c>
      <c r="EU105" s="59">
        <v>2.4</v>
      </c>
      <c r="EV105" s="59">
        <v>0.5</v>
      </c>
      <c r="EW105" s="59">
        <v>0.8</v>
      </c>
      <c r="EX105" s="59">
        <v>0.2</v>
      </c>
      <c r="EY105" s="59">
        <v>0.36</v>
      </c>
      <c r="EZ105" s="59">
        <v>5.5E-2</v>
      </c>
      <c r="FA105" s="54"/>
      <c r="FB105" s="54"/>
      <c r="FD105" s="51"/>
    </row>
    <row r="106" spans="1:160" x14ac:dyDescent="0.25">
      <c r="A106" s="62" t="s">
        <v>431</v>
      </c>
      <c r="B106" s="51" t="s">
        <v>969</v>
      </c>
      <c r="D106" s="51" t="s">
        <v>168</v>
      </c>
      <c r="E106" s="51" t="s">
        <v>113</v>
      </c>
      <c r="F106" s="62" t="s">
        <v>415</v>
      </c>
      <c r="G106" s="64">
        <v>44.33</v>
      </c>
      <c r="H106" s="64">
        <v>1.5338000000000001</v>
      </c>
      <c r="I106" s="64">
        <v>10.29</v>
      </c>
      <c r="J106" s="63" t="s">
        <v>357</v>
      </c>
      <c r="K106" s="64">
        <v>10.92</v>
      </c>
      <c r="L106" s="64">
        <v>0.18690000000000001</v>
      </c>
      <c r="M106" s="58">
        <v>14.78</v>
      </c>
      <c r="N106" s="58">
        <v>11.51</v>
      </c>
      <c r="O106" s="58">
        <v>2.1</v>
      </c>
      <c r="P106" s="58">
        <v>0.68320000000000003</v>
      </c>
      <c r="Q106" s="58">
        <v>6.6400000000000001E-2</v>
      </c>
      <c r="R106" s="63" t="s">
        <v>17</v>
      </c>
      <c r="S106" s="58">
        <v>96.41</v>
      </c>
      <c r="T106" s="58"/>
      <c r="U106" s="61">
        <v>6.523095276672267</v>
      </c>
      <c r="V106" s="61">
        <v>1.476904723327733</v>
      </c>
      <c r="W106" s="61">
        <v>0.30765481867514244</v>
      </c>
      <c r="X106" s="61">
        <f t="shared" si="1"/>
        <v>1.7845595420028755</v>
      </c>
      <c r="Y106" s="61">
        <v>0.17239818085859457</v>
      </c>
      <c r="Z106" s="61">
        <v>0.30083232391307524</v>
      </c>
      <c r="AA106" s="61">
        <v>0.16972627790052061</v>
      </c>
      <c r="AB106" s="61">
        <v>0</v>
      </c>
      <c r="AC106" s="61">
        <v>3.241657769204378</v>
      </c>
      <c r="AD106" s="61">
        <v>1.042978816078332</v>
      </c>
      <c r="AE106" s="61">
        <v>2.3294567163488246E-2</v>
      </c>
      <c r="AF106" s="61">
        <v>1.8146487576303008</v>
      </c>
      <c r="AG106" s="61">
        <v>0.59913589024743275</v>
      </c>
      <c r="AH106" s="61">
        <v>0.12824247356056553</v>
      </c>
      <c r="AI106" s="61">
        <v>0.75657706428105054</v>
      </c>
      <c r="AJ106" s="61">
        <v>0.70694139103276799</v>
      </c>
      <c r="AK106" s="61">
        <v>9.9206669434762418E-2</v>
      </c>
      <c r="AL106" s="61">
        <v>0.49992922081267033</v>
      </c>
      <c r="AM106" s="61">
        <v>0.22386503204237379</v>
      </c>
      <c r="AN106" s="61">
        <v>0.29305860896723196</v>
      </c>
      <c r="AO106" s="61">
        <v>0.62817169437323583</v>
      </c>
      <c r="AP106" s="61">
        <v>0.94793969838925896</v>
      </c>
      <c r="AQ106" s="51" t="s">
        <v>920</v>
      </c>
      <c r="AR106" s="54"/>
      <c r="AS106" s="54"/>
      <c r="AT106" s="54"/>
      <c r="AU106" s="54"/>
      <c r="AV106" s="61">
        <v>6.5660360567997476</v>
      </c>
      <c r="AW106" s="61">
        <v>0.17084356631530825</v>
      </c>
      <c r="AX106" s="61">
        <v>1.3526572929675245</v>
      </c>
      <c r="AY106" s="61">
        <v>0.60307993236829571</v>
      </c>
      <c r="AZ106" s="61">
        <v>1.7963070906231733</v>
      </c>
      <c r="BA106" s="54"/>
      <c r="BB106" s="54"/>
      <c r="BC106" s="54"/>
      <c r="BD106" s="59"/>
      <c r="BE106" s="56"/>
      <c r="BF106" s="54"/>
      <c r="BG106" s="54"/>
      <c r="BH106" s="59"/>
      <c r="BI106" s="59"/>
      <c r="BJ106" s="54"/>
      <c r="BK106" s="53" t="s">
        <v>921</v>
      </c>
      <c r="BL106" s="54"/>
      <c r="BM106" s="54"/>
      <c r="BN106" s="54"/>
      <c r="BO106" s="54"/>
      <c r="BP106" s="59"/>
      <c r="BQ106" s="59"/>
      <c r="BR106" s="59"/>
      <c r="BS106" s="60"/>
      <c r="BT106" s="59"/>
      <c r="BU106" s="59"/>
      <c r="BV106" s="57"/>
      <c r="BW106" s="53" t="s">
        <v>921</v>
      </c>
      <c r="BX106" s="104"/>
      <c r="BZ106" s="59"/>
      <c r="CB106" s="59"/>
      <c r="CC106" s="54" t="s">
        <v>922</v>
      </c>
      <c r="CD106" s="54" t="s">
        <v>923</v>
      </c>
      <c r="CE106" s="54"/>
      <c r="CF106" s="54"/>
      <c r="CG106" s="54"/>
      <c r="CH106" s="54"/>
      <c r="CI106" s="54"/>
      <c r="CJ106" s="54"/>
      <c r="CK106" s="59"/>
      <c r="CL106" s="54"/>
      <c r="CM106" s="54"/>
      <c r="CN106" s="54"/>
      <c r="CO106" s="54"/>
      <c r="CP106" s="54"/>
      <c r="CQ106" s="54"/>
      <c r="CR106" s="59"/>
      <c r="CS106" s="59"/>
      <c r="CT106" s="59">
        <v>72.257809182409957</v>
      </c>
      <c r="CU106" s="59">
        <v>0.2426403086110954</v>
      </c>
      <c r="CV106" s="59">
        <v>15.922479750986376</v>
      </c>
      <c r="CW106" s="59">
        <v>1.6367580778674367</v>
      </c>
      <c r="CX106" s="59">
        <v>0.50745069441084745</v>
      </c>
      <c r="CY106" s="59">
        <v>1.2480874332723868</v>
      </c>
      <c r="CZ106" s="59">
        <v>3.9333221922319166</v>
      </c>
      <c r="DA106" s="59">
        <v>6.658810544284286</v>
      </c>
      <c r="DB106" s="59">
        <v>102.4073581840743</v>
      </c>
      <c r="DC106" s="54"/>
      <c r="DD106" s="59">
        <v>96.400299999999987</v>
      </c>
      <c r="DE106" s="59">
        <v>1.9196986883845182</v>
      </c>
      <c r="DF106" s="59">
        <v>5.4772496793326058</v>
      </c>
      <c r="DG106" s="59">
        <v>5.9915008302117165</v>
      </c>
      <c r="DH106" s="59">
        <v>-1.49822807660847E-2</v>
      </c>
      <c r="DI106" s="59">
        <v>98.85376691716273</v>
      </c>
      <c r="DJ106" s="54"/>
      <c r="DK106" s="54"/>
      <c r="DL106" s="54"/>
      <c r="DM106" s="54"/>
      <c r="DN106" s="54"/>
      <c r="DO106" s="61" t="s">
        <v>921</v>
      </c>
      <c r="DP106" s="61" t="s">
        <v>921</v>
      </c>
      <c r="DQ106" s="61" t="s">
        <v>921</v>
      </c>
      <c r="DR106" s="61"/>
      <c r="DS106" s="61"/>
      <c r="DT106" s="61"/>
      <c r="DU106" s="61"/>
      <c r="DV106" s="54"/>
      <c r="DW106" s="54"/>
      <c r="DX106" s="54"/>
      <c r="DY106" s="54"/>
      <c r="DZ106" s="61"/>
      <c r="EA106" s="61"/>
      <c r="EB106" s="61"/>
      <c r="EC106" s="61"/>
      <c r="ED106" s="61"/>
      <c r="EE106" s="61"/>
      <c r="EF106" s="54"/>
      <c r="EG106" s="53"/>
      <c r="EK106" s="59">
        <v>69.099999999999994</v>
      </c>
      <c r="EL106" s="59">
        <v>1.4</v>
      </c>
      <c r="EM106" s="59">
        <v>16.7</v>
      </c>
      <c r="EN106" s="59">
        <v>0.6</v>
      </c>
      <c r="EO106" s="59">
        <v>3.6</v>
      </c>
      <c r="EP106" s="59">
        <v>0.55000000000000004</v>
      </c>
      <c r="EQ106" s="59">
        <v>4</v>
      </c>
      <c r="ER106" s="59">
        <v>0.3</v>
      </c>
      <c r="ES106" s="59">
        <v>2.87</v>
      </c>
      <c r="ET106" s="59">
        <v>0.3</v>
      </c>
      <c r="EU106" s="59">
        <v>2.5</v>
      </c>
      <c r="EV106" s="59">
        <v>0.5</v>
      </c>
      <c r="EW106" s="59">
        <v>1</v>
      </c>
      <c r="EX106" s="59">
        <v>0.25</v>
      </c>
      <c r="EY106" s="59">
        <v>0.4</v>
      </c>
      <c r="EZ106" s="59">
        <v>6.5000000000000002E-2</v>
      </c>
      <c r="FA106" s="54"/>
      <c r="FB106" s="54"/>
      <c r="FD106" s="51"/>
    </row>
    <row r="107" spans="1:160" x14ac:dyDescent="0.25">
      <c r="A107" s="62" t="s">
        <v>432</v>
      </c>
      <c r="B107" s="51" t="s">
        <v>969</v>
      </c>
      <c r="C107" s="52" t="s">
        <v>640</v>
      </c>
      <c r="D107" s="51" t="s">
        <v>168</v>
      </c>
      <c r="E107" s="51" t="s">
        <v>113</v>
      </c>
      <c r="F107" s="62" t="s">
        <v>930</v>
      </c>
      <c r="G107" s="64">
        <v>44.14</v>
      </c>
      <c r="H107" s="64">
        <v>1.5656000000000001</v>
      </c>
      <c r="I107" s="64">
        <v>10.65</v>
      </c>
      <c r="J107" s="63" t="s">
        <v>357</v>
      </c>
      <c r="K107" s="64">
        <v>10.96</v>
      </c>
      <c r="L107" s="64">
        <v>0.19409999999999999</v>
      </c>
      <c r="M107" s="58">
        <v>14.73</v>
      </c>
      <c r="N107" s="58">
        <v>11.79</v>
      </c>
      <c r="O107" s="58">
        <v>2.11</v>
      </c>
      <c r="P107" s="58">
        <v>0.73599999999999999</v>
      </c>
      <c r="Q107" s="58">
        <v>7.1300000000000002E-2</v>
      </c>
      <c r="R107" s="63" t="s">
        <v>17</v>
      </c>
      <c r="S107" s="58">
        <v>96.96</v>
      </c>
      <c r="T107" s="58"/>
      <c r="U107" s="61">
        <v>6.4704975783270973</v>
      </c>
      <c r="V107" s="61">
        <v>1.5295024216729027</v>
      </c>
      <c r="W107" s="61">
        <v>0.31048407325826455</v>
      </c>
      <c r="X107" s="61">
        <f t="shared" si="1"/>
        <v>1.8399864949311673</v>
      </c>
      <c r="Y107" s="61">
        <v>0.16874258268394496</v>
      </c>
      <c r="Z107" s="61">
        <v>0.29457430127330086</v>
      </c>
      <c r="AA107" s="61">
        <v>0.17258797217947913</v>
      </c>
      <c r="AB107" s="61">
        <v>0</v>
      </c>
      <c r="AC107" s="61">
        <v>3.2184356902788234</v>
      </c>
      <c r="AD107" s="61">
        <v>1.0490427676681235</v>
      </c>
      <c r="AE107" s="61">
        <v>2.4100177367554283E-2</v>
      </c>
      <c r="AF107" s="61">
        <v>1.8517417428754674</v>
      </c>
      <c r="AG107" s="61">
        <v>0.5997052574671381</v>
      </c>
      <c r="AH107" s="61">
        <v>0.1376293955132149</v>
      </c>
      <c r="AI107" s="61">
        <v>0.75417737242127514</v>
      </c>
      <c r="AJ107" s="61">
        <v>0.70547971716769953</v>
      </c>
      <c r="AK107" s="61">
        <v>7.9033275098987055E-2</v>
      </c>
      <c r="AL107" s="61">
        <v>0.52067198236815104</v>
      </c>
      <c r="AM107" s="61">
        <v>0.21923977305928596</v>
      </c>
      <c r="AN107" s="61">
        <v>0.29452028283230053</v>
      </c>
      <c r="AO107" s="61">
        <v>0.658301377881366</v>
      </c>
      <c r="AP107" s="61">
        <v>0.95023431889052368</v>
      </c>
      <c r="AQ107" s="51" t="s">
        <v>920</v>
      </c>
      <c r="AR107" s="54"/>
      <c r="AS107" s="54"/>
      <c r="AT107" s="54">
        <v>381.90138192010011</v>
      </c>
      <c r="AU107" s="54">
        <v>72</v>
      </c>
      <c r="AV107" s="61">
        <v>6.5122003362357583</v>
      </c>
      <c r="AW107" s="61">
        <v>0.17370031235650898</v>
      </c>
      <c r="AX107" s="61">
        <v>1.3522767642229263</v>
      </c>
      <c r="AY107" s="61">
        <v>0.60357039501891963</v>
      </c>
      <c r="AZ107" s="61">
        <v>1.8518453219262248</v>
      </c>
      <c r="BA107" s="54"/>
      <c r="BB107" s="54"/>
      <c r="BC107" s="54"/>
      <c r="BD107" s="59"/>
      <c r="BE107" s="56"/>
      <c r="BF107" s="54">
        <v>797.28098931986881</v>
      </c>
      <c r="BG107" s="54">
        <v>40</v>
      </c>
      <c r="BH107" s="59"/>
      <c r="BI107" s="59"/>
      <c r="BJ107" s="54"/>
      <c r="BK107" s="53" t="s">
        <v>921</v>
      </c>
      <c r="BL107" s="54">
        <v>922.68368639363166</v>
      </c>
      <c r="BM107" s="54">
        <v>22</v>
      </c>
      <c r="BN107" s="54">
        <v>266.96856639070302</v>
      </c>
      <c r="BO107" s="54">
        <v>29.366542302977333</v>
      </c>
      <c r="BP107" s="59">
        <v>10.082673166817573</v>
      </c>
      <c r="BQ107" s="59">
        <v>1.2195364636236983</v>
      </c>
      <c r="BR107" s="59">
        <v>-10.244574943656698</v>
      </c>
      <c r="BS107" s="60">
        <v>0.4</v>
      </c>
      <c r="BT107" s="59">
        <v>5.3511035911046552</v>
      </c>
      <c r="BU107" s="59">
        <v>0.80266553866569823</v>
      </c>
      <c r="BV107" s="57"/>
      <c r="BW107" s="53" t="s">
        <v>921</v>
      </c>
      <c r="BX107" s="104">
        <v>797.28098931986881</v>
      </c>
      <c r="BY107" s="104">
        <v>378</v>
      </c>
      <c r="BZ107" s="59">
        <v>1.2195364636236983</v>
      </c>
      <c r="CA107" s="105">
        <v>-12.579140941367498</v>
      </c>
      <c r="CB107" s="59"/>
      <c r="CC107" s="54" t="s">
        <v>922</v>
      </c>
      <c r="CD107" s="54" t="s">
        <v>923</v>
      </c>
      <c r="CE107" s="54"/>
      <c r="CF107" s="54"/>
      <c r="CG107" s="54"/>
      <c r="CH107" s="54"/>
      <c r="CI107" s="54"/>
      <c r="CJ107" s="54"/>
      <c r="CK107" s="59"/>
      <c r="CL107" s="54"/>
      <c r="CM107" s="54"/>
      <c r="CN107" s="54"/>
      <c r="CO107" s="54"/>
      <c r="CP107" s="54"/>
      <c r="CQ107" s="54"/>
      <c r="CR107" s="59"/>
      <c r="CS107" s="59"/>
      <c r="CT107" s="59">
        <v>71.399779757495651</v>
      </c>
      <c r="CU107" s="59">
        <v>0.26404486713726433</v>
      </c>
      <c r="CV107" s="59">
        <v>16.15525533078447</v>
      </c>
      <c r="CW107" s="59">
        <v>1.7320560475786295</v>
      </c>
      <c r="CX107" s="59">
        <v>0.62877558619387164</v>
      </c>
      <c r="CY107" s="59">
        <v>1.5811479559034023</v>
      </c>
      <c r="CZ107" s="59">
        <v>3.9024974485065358</v>
      </c>
      <c r="DA107" s="59">
        <v>6.9376026170040932</v>
      </c>
      <c r="DB107" s="59">
        <v>102.6011596106039</v>
      </c>
      <c r="DC107" s="54"/>
      <c r="DD107" s="59">
        <v>96.947000000000017</v>
      </c>
      <c r="DE107" s="59">
        <v>1.9233819243256329</v>
      </c>
      <c r="DF107" s="59">
        <v>4.8985765734352293</v>
      </c>
      <c r="DG107" s="59">
        <v>6.5521982767340994</v>
      </c>
      <c r="DH107" s="59">
        <v>-1.6087900882859024E-2</v>
      </c>
      <c r="DI107" s="59">
        <v>99.345068873612135</v>
      </c>
      <c r="DJ107" s="54"/>
      <c r="DK107" s="54"/>
      <c r="DL107" s="54"/>
      <c r="DM107" s="54"/>
      <c r="DN107" s="54"/>
      <c r="DO107" s="61" t="s">
        <v>921</v>
      </c>
      <c r="DP107" s="61" t="s">
        <v>921</v>
      </c>
      <c r="DQ107" s="61" t="s">
        <v>921</v>
      </c>
      <c r="DR107" s="61"/>
      <c r="DS107" s="61"/>
      <c r="DT107" s="61"/>
      <c r="DU107" s="61"/>
      <c r="DV107" s="54"/>
      <c r="DW107" s="54"/>
      <c r="DX107" s="54"/>
      <c r="DY107" s="54"/>
      <c r="DZ107" s="61"/>
      <c r="EA107" s="61"/>
      <c r="EB107" s="61"/>
      <c r="EC107" s="61"/>
      <c r="ED107" s="61"/>
      <c r="EE107" s="61"/>
      <c r="EF107" s="54"/>
      <c r="EG107" s="53">
        <v>229.99999999999997</v>
      </c>
      <c r="EH107" s="53">
        <v>100</v>
      </c>
      <c r="EI107" s="53">
        <v>900</v>
      </c>
      <c r="EJ107" s="53">
        <v>13</v>
      </c>
      <c r="EK107" s="59">
        <v>69.099999999999994</v>
      </c>
      <c r="EL107" s="59">
        <v>1.7</v>
      </c>
      <c r="EM107" s="59">
        <v>16.8</v>
      </c>
      <c r="EN107" s="59">
        <v>0.5</v>
      </c>
      <c r="EO107" s="59">
        <v>3.9</v>
      </c>
      <c r="EP107" s="59">
        <v>0.6</v>
      </c>
      <c r="EQ107" s="59">
        <v>3.9</v>
      </c>
      <c r="ER107" s="59">
        <v>0.35</v>
      </c>
      <c r="ES107" s="59">
        <v>2.84</v>
      </c>
      <c r="ET107" s="59">
        <v>0.315</v>
      </c>
      <c r="EU107" s="59">
        <v>2.6</v>
      </c>
      <c r="EV107" s="59">
        <v>0.65</v>
      </c>
      <c r="EW107" s="59">
        <v>1</v>
      </c>
      <c r="EX107" s="59">
        <v>0.3</v>
      </c>
      <c r="EY107" s="59">
        <v>0.41</v>
      </c>
      <c r="EZ107" s="59">
        <v>8.5000000000000006E-2</v>
      </c>
      <c r="FA107" s="54"/>
      <c r="FB107" s="54"/>
      <c r="FD107" s="51"/>
    </row>
    <row r="108" spans="1:160" x14ac:dyDescent="0.25">
      <c r="A108" s="62" t="s">
        <v>433</v>
      </c>
      <c r="B108" s="51" t="s">
        <v>969</v>
      </c>
      <c r="C108" s="52" t="s">
        <v>640</v>
      </c>
      <c r="D108" s="51" t="s">
        <v>168</v>
      </c>
      <c r="E108" s="51" t="s">
        <v>113</v>
      </c>
      <c r="F108" s="62" t="s">
        <v>930</v>
      </c>
      <c r="G108" s="64">
        <v>44.56</v>
      </c>
      <c r="H108" s="64">
        <v>1.1516</v>
      </c>
      <c r="I108" s="64">
        <v>10.88</v>
      </c>
      <c r="J108" s="64">
        <v>4.8500000000000001E-2</v>
      </c>
      <c r="K108" s="64">
        <v>9.7799999999999994</v>
      </c>
      <c r="L108" s="64">
        <v>0.18840000000000001</v>
      </c>
      <c r="M108" s="58">
        <v>15.45</v>
      </c>
      <c r="N108" s="58">
        <v>11.48</v>
      </c>
      <c r="O108" s="58">
        <v>2.21</v>
      </c>
      <c r="P108" s="58">
        <v>0.61119999999999997</v>
      </c>
      <c r="Q108" s="58">
        <v>3.9899999999999998E-2</v>
      </c>
      <c r="R108" s="63" t="s">
        <v>17</v>
      </c>
      <c r="S108" s="58">
        <v>96.4</v>
      </c>
      <c r="T108" s="58"/>
      <c r="U108" s="61">
        <v>6.5082891672109433</v>
      </c>
      <c r="V108" s="61">
        <v>1.4917108327890567</v>
      </c>
      <c r="W108" s="61">
        <v>0.38117037189536918</v>
      </c>
      <c r="X108" s="61">
        <f t="shared" si="1"/>
        <v>1.8728812046844259</v>
      </c>
      <c r="Y108" s="61">
        <v>0.20352084848840965</v>
      </c>
      <c r="Z108" s="61">
        <v>0.3300193644047269</v>
      </c>
      <c r="AA108" s="61">
        <v>0.12648752009427811</v>
      </c>
      <c r="AB108" s="61">
        <v>5.600701492912431E-3</v>
      </c>
      <c r="AC108" s="61">
        <v>3.3634647526077806</v>
      </c>
      <c r="AD108" s="61">
        <v>0.86457406401433334</v>
      </c>
      <c r="AE108" s="61">
        <v>2.3307296993445321E-2</v>
      </c>
      <c r="AF108" s="61">
        <v>1.7964900163740072</v>
      </c>
      <c r="AG108" s="61">
        <v>0.62584095926944661</v>
      </c>
      <c r="AH108" s="61">
        <v>0.11387621978434372</v>
      </c>
      <c r="AI108" s="61">
        <v>0.79551416117199625</v>
      </c>
      <c r="AJ108" s="61">
        <v>0.73791615179647796</v>
      </c>
      <c r="AK108" s="61">
        <v>0.10888591212314691</v>
      </c>
      <c r="AL108" s="61">
        <v>0.5169550471462997</v>
      </c>
      <c r="AM108" s="61">
        <v>0.27626082360211762</v>
      </c>
      <c r="AN108" s="61">
        <v>0.26208384820352204</v>
      </c>
      <c r="AO108" s="61">
        <v>0.6308312669306434</v>
      </c>
      <c r="AP108" s="61">
        <v>0.96976547798156476</v>
      </c>
      <c r="AQ108" s="51" t="s">
        <v>920</v>
      </c>
      <c r="AR108" s="54"/>
      <c r="AS108" s="54"/>
      <c r="AT108" s="54">
        <v>455.61792025023306</v>
      </c>
      <c r="AU108" s="54">
        <v>86</v>
      </c>
      <c r="AV108" s="61">
        <v>6.555319216806609</v>
      </c>
      <c r="AW108" s="61">
        <v>0.12740154130483472</v>
      </c>
      <c r="AX108" s="61">
        <v>1.2032257719953492</v>
      </c>
      <c r="AY108" s="61">
        <v>0.63036339682519127</v>
      </c>
      <c r="AZ108" s="61">
        <v>1.8864149758000146</v>
      </c>
      <c r="BA108" s="54"/>
      <c r="BB108" s="54"/>
      <c r="BC108" s="54"/>
      <c r="BD108" s="59"/>
      <c r="BE108" s="56"/>
      <c r="BF108" s="54">
        <v>788.59458232957638</v>
      </c>
      <c r="BG108" s="54">
        <v>40</v>
      </c>
      <c r="BH108" s="59"/>
      <c r="BI108" s="59"/>
      <c r="BJ108" s="54"/>
      <c r="BK108" s="53" t="s">
        <v>921</v>
      </c>
      <c r="BL108" s="54">
        <v>919.89699429376287</v>
      </c>
      <c r="BM108" s="54">
        <v>22</v>
      </c>
      <c r="BN108" s="54">
        <v>278.37791550083563</v>
      </c>
      <c r="BO108" s="54">
        <v>30.621570705091919</v>
      </c>
      <c r="BP108" s="59">
        <v>10.513573102637112</v>
      </c>
      <c r="BQ108" s="59">
        <v>1.5382890226818784</v>
      </c>
      <c r="BR108" s="59">
        <v>-9.968857799626166</v>
      </c>
      <c r="BS108" s="60">
        <v>0.4</v>
      </c>
      <c r="BT108" s="59">
        <v>5.734866851883254</v>
      </c>
      <c r="BU108" s="59">
        <v>0.86023002778248803</v>
      </c>
      <c r="BV108" s="57"/>
      <c r="BW108" s="53" t="s">
        <v>921</v>
      </c>
      <c r="BX108" s="104">
        <v>788.59458232957638</v>
      </c>
      <c r="BY108" s="104">
        <v>378</v>
      </c>
      <c r="BZ108" s="59">
        <v>1.5382890226818784</v>
      </c>
      <c r="CA108" s="105">
        <v>-12.446107320057596</v>
      </c>
      <c r="CB108" s="59"/>
      <c r="CC108" s="54" t="s">
        <v>922</v>
      </c>
      <c r="CD108" s="54" t="s">
        <v>923</v>
      </c>
      <c r="CE108" s="54"/>
      <c r="CF108" s="54"/>
      <c r="CG108" s="54"/>
      <c r="CH108" s="54"/>
      <c r="CI108" s="54"/>
      <c r="CJ108" s="54"/>
      <c r="CK108" s="59"/>
      <c r="CL108" s="54"/>
      <c r="CM108" s="54"/>
      <c r="CN108" s="54"/>
      <c r="CO108" s="54"/>
      <c r="CP108" s="54"/>
      <c r="CQ108" s="54"/>
      <c r="CR108" s="59"/>
      <c r="CS108" s="59"/>
      <c r="CT108" s="59">
        <v>71.727984495661929</v>
      </c>
      <c r="CU108" s="59">
        <v>0.21459702755064669</v>
      </c>
      <c r="CV108" s="59">
        <v>16.296065186494484</v>
      </c>
      <c r="CW108" s="59">
        <v>1.6087355153396559</v>
      </c>
      <c r="CX108" s="59">
        <v>0.57526998777300997</v>
      </c>
      <c r="CY108" s="59">
        <v>1.0870584867981634</v>
      </c>
      <c r="CZ108" s="59">
        <v>3.5545876861658749</v>
      </c>
      <c r="DA108" s="59">
        <v>7.2642522954767914</v>
      </c>
      <c r="DB108" s="59">
        <v>102.32855068126057</v>
      </c>
      <c r="DC108" s="54"/>
      <c r="DD108" s="59">
        <v>96.399600000000007</v>
      </c>
      <c r="DE108" s="59">
        <v>1.941787842020769</v>
      </c>
      <c r="DF108" s="59">
        <v>6.0570578813380438</v>
      </c>
      <c r="DG108" s="59">
        <v>4.3297820097236137</v>
      </c>
      <c r="DH108" s="59">
        <v>-9.0029066651623416E-3</v>
      </c>
      <c r="DI108" s="59">
        <v>98.939224826417274</v>
      </c>
      <c r="DJ108" s="54"/>
      <c r="DK108" s="54"/>
      <c r="DL108" s="54"/>
      <c r="DM108" s="54"/>
      <c r="DN108" s="54"/>
      <c r="DO108" s="61" t="s">
        <v>921</v>
      </c>
      <c r="DP108" s="61" t="s">
        <v>921</v>
      </c>
      <c r="DQ108" s="61" t="s">
        <v>921</v>
      </c>
      <c r="DR108" s="61"/>
      <c r="DS108" s="61"/>
      <c r="DT108" s="61"/>
      <c r="DU108" s="61"/>
      <c r="DV108" s="54"/>
      <c r="DW108" s="54"/>
      <c r="DX108" s="54"/>
      <c r="DY108" s="54"/>
      <c r="DZ108" s="61"/>
      <c r="EA108" s="61"/>
      <c r="EB108" s="61"/>
      <c r="EC108" s="61"/>
      <c r="ED108" s="61"/>
      <c r="EE108" s="61"/>
      <c r="EF108" s="54"/>
      <c r="EG108" s="53">
        <v>390</v>
      </c>
      <c r="EH108" s="53">
        <v>245.00000000000003</v>
      </c>
      <c r="EI108" s="53">
        <v>907</v>
      </c>
      <c r="EJ108" s="53">
        <v>17.5</v>
      </c>
      <c r="EK108" s="59">
        <v>69.099999999999994</v>
      </c>
      <c r="EL108" s="59">
        <v>1.5</v>
      </c>
      <c r="EM108" s="59">
        <v>17</v>
      </c>
      <c r="EN108" s="59">
        <v>0.6</v>
      </c>
      <c r="EO108" s="59">
        <v>4</v>
      </c>
      <c r="EP108" s="59">
        <v>0.5</v>
      </c>
      <c r="EQ108" s="59">
        <v>4.0999999999999996</v>
      </c>
      <c r="ER108" s="59">
        <v>0.3</v>
      </c>
      <c r="ES108" s="59">
        <v>2.65</v>
      </c>
      <c r="ET108" s="59">
        <v>0.48</v>
      </c>
      <c r="EU108" s="59">
        <v>2.2000000000000002</v>
      </c>
      <c r="EV108" s="59">
        <v>0.75</v>
      </c>
      <c r="EW108" s="59">
        <v>1</v>
      </c>
      <c r="EX108" s="59">
        <v>0.3</v>
      </c>
      <c r="EY108" s="59">
        <v>0.32</v>
      </c>
      <c r="EZ108" s="59">
        <v>0.09</v>
      </c>
      <c r="FA108" s="54"/>
      <c r="FB108" s="54"/>
      <c r="FD108" s="51"/>
    </row>
    <row r="109" spans="1:160" x14ac:dyDescent="0.25">
      <c r="A109" s="62" t="s">
        <v>436</v>
      </c>
      <c r="B109" s="51" t="s">
        <v>969</v>
      </c>
      <c r="C109" s="62"/>
      <c r="D109" s="51" t="s">
        <v>238</v>
      </c>
      <c r="E109" s="51" t="s">
        <v>113</v>
      </c>
      <c r="F109" s="51" t="s">
        <v>114</v>
      </c>
      <c r="G109" s="64">
        <v>45.07</v>
      </c>
      <c r="H109" s="64">
        <v>1.3757999999999999</v>
      </c>
      <c r="I109" s="64">
        <v>9.9700000000000006</v>
      </c>
      <c r="J109" s="63" t="s">
        <v>357</v>
      </c>
      <c r="K109" s="64">
        <v>12.51</v>
      </c>
      <c r="L109" s="64">
        <v>0.21829999999999999</v>
      </c>
      <c r="M109" s="58">
        <v>13.95</v>
      </c>
      <c r="N109" s="58">
        <v>11.46</v>
      </c>
      <c r="O109" s="58">
        <v>2.0299999999999998</v>
      </c>
      <c r="P109" s="58">
        <v>0.71840000000000004</v>
      </c>
      <c r="Q109" s="58">
        <v>5.57E-2</v>
      </c>
      <c r="R109" s="63" t="s">
        <v>357</v>
      </c>
      <c r="S109" s="58">
        <v>97.42</v>
      </c>
      <c r="T109" s="58"/>
      <c r="U109" s="61">
        <v>6.6036741362821045</v>
      </c>
      <c r="V109" s="61">
        <v>1.3963258637178955</v>
      </c>
      <c r="W109" s="61">
        <v>0.32535603006032332</v>
      </c>
      <c r="X109" s="61">
        <f t="shared" si="1"/>
        <v>1.7216818937782188</v>
      </c>
      <c r="Y109" s="61">
        <v>0.18897569361453398</v>
      </c>
      <c r="Z109" s="61">
        <v>0.29171300939330269</v>
      </c>
      <c r="AA109" s="61">
        <v>0.1515925103096995</v>
      </c>
      <c r="AB109" s="61">
        <v>0</v>
      </c>
      <c r="AC109" s="61">
        <v>3.046554998020452</v>
      </c>
      <c r="AD109" s="61">
        <v>1.2411911200848016</v>
      </c>
      <c r="AE109" s="61">
        <v>2.7092006142094831E-2</v>
      </c>
      <c r="AF109" s="61">
        <v>1.7990529905824018</v>
      </c>
      <c r="AG109" s="61">
        <v>0.5766923163738239</v>
      </c>
      <c r="AH109" s="61">
        <v>0.13427415808489629</v>
      </c>
      <c r="AI109" s="61">
        <v>0.71052597660952888</v>
      </c>
      <c r="AJ109" s="61">
        <v>0.66526524491213779</v>
      </c>
      <c r="AK109" s="61">
        <v>0.11744733540692454</v>
      </c>
      <c r="AL109" s="61">
        <v>0.45924498096689936</v>
      </c>
      <c r="AM109" s="61">
        <v>0.1903008829995258</v>
      </c>
      <c r="AN109" s="61">
        <v>0.33473475508786216</v>
      </c>
      <c r="AO109" s="61">
        <v>0.59351913905179565</v>
      </c>
      <c r="AP109" s="61">
        <v>0.92025406007302502</v>
      </c>
      <c r="AQ109" s="51" t="s">
        <v>920</v>
      </c>
      <c r="AR109" s="54"/>
      <c r="AS109" s="54"/>
      <c r="AT109" s="54"/>
      <c r="AU109" s="54"/>
      <c r="AV109" s="61">
        <v>6.6458191778528697</v>
      </c>
      <c r="AW109" s="61">
        <v>0.15255998273746771</v>
      </c>
      <c r="AX109" s="61">
        <v>1.5426872149132109</v>
      </c>
      <c r="AY109" s="61">
        <v>0.58037280107757083</v>
      </c>
      <c r="AZ109" s="61">
        <v>1.7326697701463534</v>
      </c>
      <c r="BA109" s="54"/>
      <c r="BB109" s="54"/>
      <c r="BC109" s="54"/>
      <c r="BD109" s="59"/>
      <c r="BE109" s="56"/>
      <c r="BF109" s="54"/>
      <c r="BG109" s="54"/>
      <c r="BH109" s="59"/>
      <c r="BI109" s="59"/>
      <c r="BJ109" s="54"/>
      <c r="BK109" s="53" t="s">
        <v>921</v>
      </c>
      <c r="BL109" s="54"/>
      <c r="BM109" s="54"/>
      <c r="BN109" s="54"/>
      <c r="BO109" s="54"/>
      <c r="BP109" s="59"/>
      <c r="BQ109" s="59"/>
      <c r="BR109" s="59"/>
      <c r="BS109" s="60"/>
      <c r="BT109" s="59"/>
      <c r="BU109" s="59"/>
      <c r="BV109" s="57"/>
      <c r="BW109" s="53" t="s">
        <v>921</v>
      </c>
      <c r="BX109" s="104"/>
      <c r="BZ109" s="59"/>
      <c r="CB109" s="59"/>
      <c r="CC109" s="54" t="s">
        <v>922</v>
      </c>
      <c r="CD109" s="54" t="s">
        <v>923</v>
      </c>
      <c r="CE109" s="54"/>
      <c r="CF109" s="54"/>
      <c r="CG109" s="54"/>
      <c r="CH109" s="54"/>
      <c r="CI109" s="54"/>
      <c r="CJ109" s="54"/>
      <c r="CK109" s="59"/>
      <c r="CL109" s="54"/>
      <c r="CM109" s="54"/>
      <c r="CN109" s="54"/>
      <c r="CO109" s="54"/>
      <c r="CP109" s="54"/>
      <c r="CQ109" s="54"/>
      <c r="CR109" s="59"/>
      <c r="CS109" s="59"/>
      <c r="CT109" s="59">
        <v>74.663037376405725</v>
      </c>
      <c r="CU109" s="59">
        <v>0.19362434443741716</v>
      </c>
      <c r="CV109" s="59">
        <v>15.297465173589213</v>
      </c>
      <c r="CW109" s="59">
        <v>1.2961182312664119</v>
      </c>
      <c r="CX109" s="59">
        <v>0.12054118843818556</v>
      </c>
      <c r="CY109" s="59">
        <v>0.70076255194409853</v>
      </c>
      <c r="CZ109" s="59">
        <v>4.5940424588898745</v>
      </c>
      <c r="DA109" s="59">
        <v>6.84001580564997</v>
      </c>
      <c r="DB109" s="59">
        <v>103.70560713062089</v>
      </c>
      <c r="DC109" s="54"/>
      <c r="DD109" s="59">
        <v>97.358200000000011</v>
      </c>
      <c r="DE109" s="59">
        <v>1.930164459888482</v>
      </c>
      <c r="DF109" s="59">
        <v>5.3326499188791789</v>
      </c>
      <c r="DG109" s="59">
        <v>7.7116135402521921</v>
      </c>
      <c r="DH109" s="59">
        <v>-1.2567967449863219E-2</v>
      </c>
      <c r="DI109" s="59">
        <v>99.810059951569997</v>
      </c>
      <c r="DJ109" s="54"/>
      <c r="DK109" s="54"/>
      <c r="DL109" s="54"/>
      <c r="DM109" s="54"/>
      <c r="DN109" s="54"/>
      <c r="DO109" s="61" t="s">
        <v>921</v>
      </c>
      <c r="DP109" s="61" t="s">
        <v>921</v>
      </c>
      <c r="DQ109" s="61" t="s">
        <v>921</v>
      </c>
      <c r="DR109" s="61"/>
      <c r="DS109" s="61"/>
      <c r="DT109" s="61"/>
      <c r="DU109" s="61"/>
      <c r="DV109" s="54"/>
      <c r="DW109" s="54"/>
      <c r="DX109" s="54"/>
      <c r="DY109" s="54"/>
      <c r="DZ109" s="61"/>
      <c r="EA109" s="61"/>
      <c r="EB109" s="61"/>
      <c r="EC109" s="61"/>
      <c r="ED109" s="61"/>
      <c r="EE109" s="61"/>
      <c r="EF109" s="54"/>
      <c r="EG109" s="53"/>
      <c r="EK109" s="59">
        <v>70.2</v>
      </c>
      <c r="EL109" s="59">
        <v>0.9</v>
      </c>
      <c r="EM109" s="59">
        <v>16.100000000000001</v>
      </c>
      <c r="EN109" s="59">
        <v>0.4</v>
      </c>
      <c r="EO109" s="59">
        <v>3.1</v>
      </c>
      <c r="EP109" s="59">
        <v>0.55000000000000004</v>
      </c>
      <c r="EQ109" s="59">
        <v>3.7</v>
      </c>
      <c r="ER109" s="59">
        <v>0.4</v>
      </c>
      <c r="ES109" s="59">
        <v>3.02</v>
      </c>
      <c r="ET109" s="59">
        <v>0.34499999999999997</v>
      </c>
      <c r="EU109" s="59">
        <v>2.4</v>
      </c>
      <c r="EV109" s="59">
        <v>0.5</v>
      </c>
      <c r="EW109" s="59">
        <v>0.8</v>
      </c>
      <c r="EX109" s="59">
        <v>0.15</v>
      </c>
      <c r="EY109" s="59">
        <v>0.33</v>
      </c>
      <c r="EZ109" s="59">
        <v>0.04</v>
      </c>
      <c r="FA109" s="54"/>
      <c r="FB109" s="54"/>
      <c r="FD109" s="51"/>
    </row>
    <row r="110" spans="1:160" x14ac:dyDescent="0.25">
      <c r="A110" s="62" t="s">
        <v>437</v>
      </c>
      <c r="B110" s="51" t="s">
        <v>969</v>
      </c>
      <c r="C110" s="62"/>
      <c r="D110" s="51" t="s">
        <v>238</v>
      </c>
      <c r="E110" s="51" t="s">
        <v>113</v>
      </c>
      <c r="F110" s="51" t="s">
        <v>114</v>
      </c>
      <c r="G110" s="64">
        <v>44.46</v>
      </c>
      <c r="H110" s="64">
        <v>1.4799</v>
      </c>
      <c r="I110" s="64">
        <v>9.99</v>
      </c>
      <c r="J110" s="63" t="s">
        <v>357</v>
      </c>
      <c r="K110" s="64">
        <v>12.72</v>
      </c>
      <c r="L110" s="64">
        <v>0.27779999999999999</v>
      </c>
      <c r="M110" s="58">
        <v>13.92</v>
      </c>
      <c r="N110" s="58">
        <v>11.44</v>
      </c>
      <c r="O110" s="58">
        <v>2.0099999999999998</v>
      </c>
      <c r="P110" s="58">
        <v>0.70250000000000001</v>
      </c>
      <c r="Q110" s="58">
        <v>7.5200000000000003E-2</v>
      </c>
      <c r="R110" s="63" t="s">
        <v>357</v>
      </c>
      <c r="S110" s="58">
        <v>97.14</v>
      </c>
      <c r="T110" s="58"/>
      <c r="U110" s="61">
        <v>6.5423977054982299</v>
      </c>
      <c r="V110" s="61">
        <v>1.4576022945017701</v>
      </c>
      <c r="W110" s="61">
        <v>0.27497511792302287</v>
      </c>
      <c r="X110" s="61">
        <f t="shared" si="1"/>
        <v>1.732577412424793</v>
      </c>
      <c r="Y110" s="61">
        <v>0.15870870527983341</v>
      </c>
      <c r="Z110" s="61">
        <v>0.35874509324742454</v>
      </c>
      <c r="AA110" s="61">
        <v>0.16376617891045922</v>
      </c>
      <c r="AB110" s="61">
        <v>0</v>
      </c>
      <c r="AC110" s="61">
        <v>3.0531170631516988</v>
      </c>
      <c r="AD110" s="61">
        <v>1.2066147982076196</v>
      </c>
      <c r="AE110" s="61">
        <v>3.4624943801910127E-2</v>
      </c>
      <c r="AF110" s="61">
        <v>1.8036603924625585</v>
      </c>
      <c r="AG110" s="61">
        <v>0.57347381239173456</v>
      </c>
      <c r="AH110" s="61">
        <v>0.13186873770928367</v>
      </c>
      <c r="AI110" s="61">
        <v>0.71673926024475676</v>
      </c>
      <c r="AJ110" s="61">
        <v>0.66106577842860914</v>
      </c>
      <c r="AK110" s="61">
        <v>0.10449641229530537</v>
      </c>
      <c r="AL110" s="61">
        <v>0.46897740009642919</v>
      </c>
      <c r="AM110" s="61">
        <v>0.22917738930563841</v>
      </c>
      <c r="AN110" s="61">
        <v>0.3389342215713908</v>
      </c>
      <c r="AO110" s="61">
        <v>0.60084613780571283</v>
      </c>
      <c r="AP110" s="61">
        <v>0.9612525689913658</v>
      </c>
      <c r="AQ110" s="51" t="s">
        <v>924</v>
      </c>
      <c r="AR110" s="54"/>
      <c r="AS110" s="54"/>
      <c r="AT110" s="54"/>
      <c r="AU110" s="54"/>
      <c r="AV110" s="61">
        <v>6.5938216437688988</v>
      </c>
      <c r="AW110" s="61">
        <v>0.16505339840615532</v>
      </c>
      <c r="AX110" s="61">
        <v>1.5776637858456153</v>
      </c>
      <c r="AY110" s="61">
        <v>0.57798137724116183</v>
      </c>
      <c r="AZ110" s="61">
        <v>1.7461956542248613</v>
      </c>
      <c r="BA110" s="54"/>
      <c r="BB110" s="54"/>
      <c r="BC110" s="54"/>
      <c r="BD110" s="59"/>
      <c r="BE110" s="56"/>
      <c r="BF110" s="54"/>
      <c r="BG110" s="54"/>
      <c r="BH110" s="59"/>
      <c r="BI110" s="59"/>
      <c r="BJ110" s="54"/>
      <c r="BK110" s="53" t="s">
        <v>921</v>
      </c>
      <c r="BL110" s="54"/>
      <c r="BM110" s="54"/>
      <c r="BN110" s="54"/>
      <c r="BO110" s="54"/>
      <c r="BP110" s="59"/>
      <c r="BQ110" s="59"/>
      <c r="BR110" s="59"/>
      <c r="BS110" s="60"/>
      <c r="BT110" s="59"/>
      <c r="BU110" s="59"/>
      <c r="BV110" s="57"/>
      <c r="BW110" s="53" t="s">
        <v>921</v>
      </c>
      <c r="BX110" s="104"/>
      <c r="BZ110" s="59"/>
      <c r="CB110" s="59"/>
      <c r="CC110" s="54" t="s">
        <v>922</v>
      </c>
      <c r="CD110" s="54" t="s">
        <v>923</v>
      </c>
      <c r="CE110" s="54"/>
      <c r="CF110" s="54"/>
      <c r="CG110" s="54"/>
      <c r="CH110" s="54"/>
      <c r="CI110" s="54"/>
      <c r="CJ110" s="54"/>
      <c r="CK110" s="59"/>
      <c r="CL110" s="54"/>
      <c r="CM110" s="54"/>
      <c r="CN110" s="54"/>
      <c r="CO110" s="54"/>
      <c r="CP110" s="54"/>
      <c r="CQ110" s="54"/>
      <c r="CR110" s="59"/>
      <c r="CS110" s="59"/>
      <c r="CT110" s="59">
        <v>73.620395193603542</v>
      </c>
      <c r="CU110" s="59">
        <v>0.20687075178838038</v>
      </c>
      <c r="CV110" s="59">
        <v>15.463671202781462</v>
      </c>
      <c r="CW110" s="59">
        <v>1.4793731044277816</v>
      </c>
      <c r="CX110" s="59">
        <v>0.28846334171726823</v>
      </c>
      <c r="CY110" s="59">
        <v>0.74739043756951062</v>
      </c>
      <c r="CZ110" s="59">
        <v>4.2198073119929074</v>
      </c>
      <c r="DA110" s="59">
        <v>6.601233139439973</v>
      </c>
      <c r="DB110" s="59">
        <v>102.62720448332082</v>
      </c>
      <c r="DC110" s="54"/>
      <c r="DD110" s="59">
        <v>97.075400000000002</v>
      </c>
      <c r="DE110" s="59">
        <v>1.9183755573797319</v>
      </c>
      <c r="DF110" s="59">
        <v>6.1817251108831011</v>
      </c>
      <c r="DG110" s="59">
        <v>7.157604845401341</v>
      </c>
      <c r="DH110" s="59">
        <v>-1.6967884241107973E-2</v>
      </c>
      <c r="DI110" s="59">
        <v>99.596137629423069</v>
      </c>
      <c r="DJ110" s="54"/>
      <c r="DK110" s="54"/>
      <c r="DL110" s="54"/>
      <c r="DM110" s="54"/>
      <c r="DN110" s="54"/>
      <c r="DO110" s="61" t="s">
        <v>921</v>
      </c>
      <c r="DP110" s="61" t="s">
        <v>921</v>
      </c>
      <c r="DQ110" s="61" t="s">
        <v>921</v>
      </c>
      <c r="DR110" s="61"/>
      <c r="DS110" s="61"/>
      <c r="DT110" s="61"/>
      <c r="DU110" s="61"/>
      <c r="DV110" s="54"/>
      <c r="DW110" s="54"/>
      <c r="DX110" s="54"/>
      <c r="DY110" s="54"/>
      <c r="DZ110" s="61"/>
      <c r="EA110" s="61"/>
      <c r="EB110" s="61"/>
      <c r="EC110" s="61"/>
      <c r="ED110" s="61"/>
      <c r="EE110" s="61"/>
      <c r="EF110" s="54"/>
      <c r="EG110" s="53"/>
      <c r="EK110" s="59">
        <v>70.3</v>
      </c>
      <c r="EL110" s="59">
        <v>1.1000000000000001</v>
      </c>
      <c r="EM110" s="59">
        <v>16</v>
      </c>
      <c r="EN110" s="59">
        <v>0.55000000000000004</v>
      </c>
      <c r="EO110" s="59">
        <v>3.1</v>
      </c>
      <c r="EP110" s="59">
        <v>0.6</v>
      </c>
      <c r="EQ110" s="59">
        <v>3.7</v>
      </c>
      <c r="ER110" s="59">
        <v>0.4</v>
      </c>
      <c r="ES110" s="59">
        <v>3.04</v>
      </c>
      <c r="ET110" s="59">
        <v>0.37</v>
      </c>
      <c r="EU110" s="59">
        <v>2.4</v>
      </c>
      <c r="EV110" s="59">
        <v>0.45</v>
      </c>
      <c r="EW110" s="59">
        <v>0.7</v>
      </c>
      <c r="EX110" s="59">
        <v>0.15</v>
      </c>
      <c r="EY110" s="59">
        <v>0.34</v>
      </c>
      <c r="EZ110" s="59">
        <v>4.4999999999999998E-2</v>
      </c>
      <c r="FA110" s="54"/>
      <c r="FB110" s="54"/>
      <c r="FD110" s="51"/>
    </row>
    <row r="111" spans="1:160" x14ac:dyDescent="0.25">
      <c r="A111" s="62" t="s">
        <v>438</v>
      </c>
      <c r="B111" s="51" t="s">
        <v>969</v>
      </c>
      <c r="C111" s="62"/>
      <c r="D111" s="51" t="s">
        <v>238</v>
      </c>
      <c r="E111" s="51" t="s">
        <v>113</v>
      </c>
      <c r="F111" s="51" t="s">
        <v>114</v>
      </c>
      <c r="G111" s="64">
        <v>44.87</v>
      </c>
      <c r="H111" s="64">
        <v>1.6505000000000001</v>
      </c>
      <c r="I111" s="64">
        <v>10.210000000000001</v>
      </c>
      <c r="J111" s="63" t="s">
        <v>357</v>
      </c>
      <c r="K111" s="64">
        <v>10.15</v>
      </c>
      <c r="L111" s="64">
        <v>0.21029999999999999</v>
      </c>
      <c r="M111" s="58">
        <v>15.39</v>
      </c>
      <c r="N111" s="58">
        <v>11.59</v>
      </c>
      <c r="O111" s="58">
        <v>2.1</v>
      </c>
      <c r="P111" s="58">
        <v>0.59519999999999995</v>
      </c>
      <c r="Q111" s="58">
        <v>5.1700000000000003E-2</v>
      </c>
      <c r="R111" s="63" t="s">
        <v>357</v>
      </c>
      <c r="S111" s="58">
        <v>96.9</v>
      </c>
      <c r="T111" s="58"/>
      <c r="U111" s="61">
        <v>6.5423481129601981</v>
      </c>
      <c r="V111" s="61">
        <v>1.4576518870398019</v>
      </c>
      <c r="W111" s="61">
        <v>0.2968870025794299</v>
      </c>
      <c r="X111" s="61">
        <f t="shared" si="1"/>
        <v>1.7545388896192318</v>
      </c>
      <c r="Y111" s="61">
        <v>0.16921084185478499</v>
      </c>
      <c r="Z111" s="61">
        <v>0.30090731969329898</v>
      </c>
      <c r="AA111" s="61">
        <v>0.18097453574346931</v>
      </c>
      <c r="AB111" s="61">
        <v>0</v>
      </c>
      <c r="AC111" s="61">
        <v>3.344667404352903</v>
      </c>
      <c r="AD111" s="61">
        <v>0.93675802209701442</v>
      </c>
      <c r="AE111" s="61">
        <v>2.5972048503805314E-2</v>
      </c>
      <c r="AF111" s="61">
        <v>1.8105990025152012</v>
      </c>
      <c r="AG111" s="61">
        <v>0.59367249004186784</v>
      </c>
      <c r="AH111" s="61">
        <v>0.11070533226802697</v>
      </c>
      <c r="AI111" s="61">
        <v>0.78120417179057167</v>
      </c>
      <c r="AJ111" s="61">
        <v>0.72990496099786473</v>
      </c>
      <c r="AK111" s="61">
        <v>0.10323466451487739</v>
      </c>
      <c r="AL111" s="61">
        <v>0.49043782552699045</v>
      </c>
      <c r="AM111" s="61">
        <v>0.2431249462459934</v>
      </c>
      <c r="AN111" s="61">
        <v>0.27009503900213522</v>
      </c>
      <c r="AO111" s="61">
        <v>0.60114315779501737</v>
      </c>
      <c r="AP111" s="61">
        <v>0.95974339375966755</v>
      </c>
      <c r="AQ111" s="51" t="s">
        <v>920</v>
      </c>
      <c r="AR111" s="54"/>
      <c r="AS111" s="54"/>
      <c r="AT111" s="54"/>
      <c r="AU111" s="54"/>
      <c r="AV111" s="61">
        <v>6.5854264394587831</v>
      </c>
      <c r="AW111" s="61">
        <v>0.18216616908429434</v>
      </c>
      <c r="AX111" s="61">
        <v>1.2458147937560393</v>
      </c>
      <c r="AY111" s="61">
        <v>0.59758154790881157</v>
      </c>
      <c r="AZ111" s="61">
        <v>1.7660917140542012</v>
      </c>
      <c r="BA111" s="54"/>
      <c r="BB111" s="54"/>
      <c r="BC111" s="54"/>
      <c r="BD111" s="59"/>
      <c r="BE111" s="56"/>
      <c r="BF111" s="54"/>
      <c r="BG111" s="54"/>
      <c r="BH111" s="59"/>
      <c r="BI111" s="59"/>
      <c r="BJ111" s="54"/>
      <c r="BK111" s="53" t="s">
        <v>921</v>
      </c>
      <c r="BL111" s="54"/>
      <c r="BM111" s="54"/>
      <c r="BN111" s="54"/>
      <c r="BO111" s="54"/>
      <c r="BP111" s="59"/>
      <c r="BQ111" s="59"/>
      <c r="BR111" s="59"/>
      <c r="BS111" s="60"/>
      <c r="BT111" s="59"/>
      <c r="BU111" s="59"/>
      <c r="BV111" s="57"/>
      <c r="BW111" s="53" t="s">
        <v>921</v>
      </c>
      <c r="BX111" s="104"/>
      <c r="BZ111" s="59"/>
      <c r="CB111" s="59"/>
      <c r="CC111" s="54" t="s">
        <v>922</v>
      </c>
      <c r="CD111" s="54" t="s">
        <v>923</v>
      </c>
      <c r="CE111" s="54"/>
      <c r="CF111" s="54"/>
      <c r="CG111" s="54"/>
      <c r="CH111" s="54"/>
      <c r="CI111" s="54"/>
      <c r="CJ111" s="54"/>
      <c r="CK111" s="59"/>
      <c r="CL111" s="54"/>
      <c r="CM111" s="54"/>
      <c r="CN111" s="54"/>
      <c r="CO111" s="54"/>
      <c r="CP111" s="54"/>
      <c r="CQ111" s="54"/>
      <c r="CR111" s="59"/>
      <c r="CS111" s="59"/>
      <c r="CT111" s="59">
        <v>71.609993613969493</v>
      </c>
      <c r="CU111" s="59">
        <v>0.26824481492723096</v>
      </c>
      <c r="CV111" s="59">
        <v>15.874119249511391</v>
      </c>
      <c r="CW111" s="59">
        <v>1.8026450468175355</v>
      </c>
      <c r="CX111" s="59">
        <v>0.72751581499494022</v>
      </c>
      <c r="CY111" s="59">
        <v>1.5750460914497459</v>
      </c>
      <c r="CZ111" s="59">
        <v>3.3860795627985296</v>
      </c>
      <c r="DA111" s="59">
        <v>6.2677276926433194</v>
      </c>
      <c r="DB111" s="59">
        <v>101.51137188711219</v>
      </c>
      <c r="DC111" s="54"/>
      <c r="DD111" s="59">
        <v>96.817700000000002</v>
      </c>
      <c r="DE111" s="59">
        <v>1.9410420531498029</v>
      </c>
      <c r="DF111" s="59">
        <v>5.529310574753012</v>
      </c>
      <c r="DG111" s="59">
        <v>5.174655772038439</v>
      </c>
      <c r="DH111" s="59">
        <v>-1.1665420415761733E-2</v>
      </c>
      <c r="DI111" s="59">
        <v>99.301042979525477</v>
      </c>
      <c r="DJ111" s="54"/>
      <c r="DK111" s="54"/>
      <c r="DL111" s="54"/>
      <c r="DM111" s="54"/>
      <c r="DN111" s="54"/>
      <c r="DO111" s="61" t="s">
        <v>921</v>
      </c>
      <c r="DP111" s="61" t="s">
        <v>921</v>
      </c>
      <c r="DQ111" s="61" t="s">
        <v>921</v>
      </c>
      <c r="DR111" s="61"/>
      <c r="DS111" s="61"/>
      <c r="DT111" s="61"/>
      <c r="DU111" s="61"/>
      <c r="DV111" s="54"/>
      <c r="DW111" s="54"/>
      <c r="DX111" s="54"/>
      <c r="DY111" s="54"/>
      <c r="DZ111" s="61"/>
      <c r="EA111" s="61"/>
      <c r="EB111" s="61"/>
      <c r="EC111" s="61"/>
      <c r="ED111" s="61"/>
      <c r="EE111" s="61"/>
      <c r="EF111" s="54"/>
      <c r="EG111" s="53"/>
      <c r="EK111" s="59">
        <v>69.599999999999994</v>
      </c>
      <c r="EL111" s="59">
        <v>1</v>
      </c>
      <c r="EM111" s="59">
        <v>16.5</v>
      </c>
      <c r="EN111" s="59">
        <v>0.6</v>
      </c>
      <c r="EO111" s="59">
        <v>3.6</v>
      </c>
      <c r="EP111" s="59">
        <v>0.55000000000000004</v>
      </c>
      <c r="EQ111" s="59">
        <v>4</v>
      </c>
      <c r="ER111" s="59">
        <v>0.2</v>
      </c>
      <c r="ES111" s="59">
        <v>2.9</v>
      </c>
      <c r="ET111" s="59">
        <v>0.28999999999999998</v>
      </c>
      <c r="EU111" s="59">
        <v>2.2999999999999998</v>
      </c>
      <c r="EV111" s="59">
        <v>0.35</v>
      </c>
      <c r="EW111" s="59">
        <v>0.9</v>
      </c>
      <c r="EX111" s="59">
        <v>0.15</v>
      </c>
      <c r="EY111" s="59">
        <v>0.39</v>
      </c>
      <c r="EZ111" s="59">
        <v>4.4999999999999998E-2</v>
      </c>
      <c r="FA111" s="54"/>
      <c r="FB111" s="54"/>
      <c r="FD111" s="51"/>
    </row>
    <row r="112" spans="1:160" x14ac:dyDescent="0.25">
      <c r="A112" s="62" t="s">
        <v>440</v>
      </c>
      <c r="B112" s="51" t="s">
        <v>969</v>
      </c>
      <c r="C112" s="62"/>
      <c r="D112" s="51" t="s">
        <v>238</v>
      </c>
      <c r="E112" s="51" t="s">
        <v>113</v>
      </c>
      <c r="F112" s="51" t="s">
        <v>114</v>
      </c>
      <c r="G112" s="64">
        <v>44.35</v>
      </c>
      <c r="H112" s="64">
        <v>1.6019000000000001</v>
      </c>
      <c r="I112" s="64">
        <v>10.039999999999999</v>
      </c>
      <c r="J112" s="63" t="s">
        <v>357</v>
      </c>
      <c r="K112" s="64">
        <v>13.08</v>
      </c>
      <c r="L112" s="64">
        <v>0.2283</v>
      </c>
      <c r="M112" s="58">
        <v>13.6</v>
      </c>
      <c r="N112" s="58">
        <v>11.46</v>
      </c>
      <c r="O112" s="58">
        <v>2.0499999999999998</v>
      </c>
      <c r="P112" s="58">
        <v>0.88770000000000004</v>
      </c>
      <c r="Q112" s="58">
        <v>9.6600000000000005E-2</v>
      </c>
      <c r="R112" s="63" t="s">
        <v>357</v>
      </c>
      <c r="S112" s="58">
        <v>97.46</v>
      </c>
      <c r="T112" s="58"/>
      <c r="U112" s="61">
        <v>6.5351696696788766</v>
      </c>
      <c r="V112" s="61">
        <v>1.4648303303211234</v>
      </c>
      <c r="W112" s="61">
        <v>0.27880890745050091</v>
      </c>
      <c r="X112" s="61">
        <f t="shared" si="1"/>
        <v>1.7436392377716243</v>
      </c>
      <c r="Y112" s="61">
        <v>0.15990056968826846</v>
      </c>
      <c r="Z112" s="61">
        <v>0.29244089248406091</v>
      </c>
      <c r="AA112" s="61">
        <v>0.17751007516019457</v>
      </c>
      <c r="AB112" s="61">
        <v>0</v>
      </c>
      <c r="AC112" s="61">
        <v>2.9870252256054766</v>
      </c>
      <c r="AD112" s="61">
        <v>1.3194312713260028</v>
      </c>
      <c r="AE112" s="61">
        <v>2.8494333829300448E-2</v>
      </c>
      <c r="AF112" s="61">
        <v>1.8092939142940454</v>
      </c>
      <c r="AG112" s="61">
        <v>0.58568911811903768</v>
      </c>
      <c r="AH112" s="61">
        <v>0.16686202164797576</v>
      </c>
      <c r="AI112" s="61">
        <v>0.69361555788009233</v>
      </c>
      <c r="AJ112" s="61">
        <v>0.64950899589109734</v>
      </c>
      <c r="AK112" s="61">
        <v>0.10699537985041885</v>
      </c>
      <c r="AL112" s="61">
        <v>0.47869373826861883</v>
      </c>
      <c r="AM112" s="61">
        <v>0.18142933357246122</v>
      </c>
      <c r="AN112" s="61">
        <v>0.3504910041089026</v>
      </c>
      <c r="AO112" s="61">
        <v>0.64555575991659464</v>
      </c>
      <c r="AP112" s="61">
        <v>0.92626995025495096</v>
      </c>
      <c r="AQ112" s="51" t="s">
        <v>920</v>
      </c>
      <c r="AR112" s="54"/>
      <c r="AS112" s="54"/>
      <c r="AT112" s="54"/>
      <c r="AU112" s="54"/>
      <c r="AV112" s="61">
        <v>6.5769822470304726</v>
      </c>
      <c r="AW112" s="61">
        <v>0.1786457998809711</v>
      </c>
      <c r="AX112" s="61">
        <v>1.6221850604809629</v>
      </c>
      <c r="AY112" s="61">
        <v>0.58943640744634651</v>
      </c>
      <c r="AZ112" s="61">
        <v>1.7547951915092701</v>
      </c>
      <c r="BA112" s="54"/>
      <c r="BB112" s="54"/>
      <c r="BC112" s="54"/>
      <c r="BD112" s="59"/>
      <c r="BE112" s="56"/>
      <c r="BF112" s="54"/>
      <c r="BG112" s="54"/>
      <c r="BH112" s="59"/>
      <c r="BI112" s="59"/>
      <c r="BJ112" s="54"/>
      <c r="BK112" s="53" t="s">
        <v>921</v>
      </c>
      <c r="BL112" s="54"/>
      <c r="BM112" s="54"/>
      <c r="BN112" s="54"/>
      <c r="BO112" s="54"/>
      <c r="BP112" s="59"/>
      <c r="BQ112" s="59"/>
      <c r="BR112" s="59"/>
      <c r="BS112" s="60"/>
      <c r="BT112" s="59"/>
      <c r="BU112" s="59"/>
      <c r="BV112" s="57"/>
      <c r="BW112" s="53" t="s">
        <v>921</v>
      </c>
      <c r="BX112" s="104"/>
      <c r="BZ112" s="59"/>
      <c r="CB112" s="59"/>
      <c r="CC112" s="54" t="s">
        <v>922</v>
      </c>
      <c r="CD112" s="54" t="s">
        <v>923</v>
      </c>
      <c r="CE112" s="54"/>
      <c r="CF112" s="54"/>
      <c r="CG112" s="54"/>
      <c r="CH112" s="54"/>
      <c r="CI112" s="54"/>
      <c r="CJ112" s="54"/>
      <c r="CK112" s="59"/>
      <c r="CL112" s="54"/>
      <c r="CM112" s="54"/>
      <c r="CN112" s="54"/>
      <c r="CO112" s="54"/>
      <c r="CP112" s="54"/>
      <c r="CQ112" s="54"/>
      <c r="CR112" s="59"/>
      <c r="CS112" s="59"/>
      <c r="CT112" s="59">
        <v>74.146567918363345</v>
      </c>
      <c r="CU112" s="59">
        <v>0.19717061587706772</v>
      </c>
      <c r="CV112" s="59">
        <v>15.49533931433753</v>
      </c>
      <c r="CW112" s="59">
        <v>1.2942655087888868</v>
      </c>
      <c r="CX112" s="59">
        <v>7.910217928904989E-2</v>
      </c>
      <c r="CY112" s="59">
        <v>0.20406735687428146</v>
      </c>
      <c r="CZ112" s="59">
        <v>5.6531464556464011</v>
      </c>
      <c r="DA112" s="59">
        <v>6.6408077028910064</v>
      </c>
      <c r="DB112" s="59">
        <v>103.71046705206757</v>
      </c>
      <c r="DC112" s="54"/>
      <c r="DD112" s="59">
        <v>97.394499999999979</v>
      </c>
      <c r="DE112" s="59">
        <v>1.9093873904774017</v>
      </c>
      <c r="DF112" s="59">
        <v>5.3155945634588413</v>
      </c>
      <c r="DG112" s="59">
        <v>8.2969601667437232</v>
      </c>
      <c r="DH112" s="59">
        <v>-2.1796510873550935E-2</v>
      </c>
      <c r="DI112" s="59">
        <v>99.814645609806391</v>
      </c>
      <c r="DJ112" s="54"/>
      <c r="DK112" s="54"/>
      <c r="DL112" s="54"/>
      <c r="DM112" s="54"/>
      <c r="DN112" s="54"/>
      <c r="DO112" s="61" t="s">
        <v>921</v>
      </c>
      <c r="DP112" s="61" t="s">
        <v>921</v>
      </c>
      <c r="DQ112" s="61" t="s">
        <v>921</v>
      </c>
      <c r="DR112" s="61"/>
      <c r="DS112" s="61"/>
      <c r="DT112" s="61"/>
      <c r="DU112" s="61"/>
      <c r="DV112" s="54"/>
      <c r="DW112" s="54"/>
      <c r="DX112" s="54"/>
      <c r="DY112" s="54"/>
      <c r="DZ112" s="61"/>
      <c r="EA112" s="61"/>
      <c r="EB112" s="61"/>
      <c r="EC112" s="61"/>
      <c r="ED112" s="61"/>
      <c r="EE112" s="61"/>
      <c r="EF112" s="54"/>
      <c r="EG112" s="53"/>
      <c r="EK112" s="59">
        <v>69.7</v>
      </c>
      <c r="EL112" s="59">
        <v>1.25</v>
      </c>
      <c r="EM112" s="59">
        <v>16.2</v>
      </c>
      <c r="EN112" s="59">
        <v>0.65</v>
      </c>
      <c r="EO112" s="59">
        <v>3.2</v>
      </c>
      <c r="EP112" s="59">
        <v>0.6</v>
      </c>
      <c r="EQ112" s="59">
        <v>3.6</v>
      </c>
      <c r="ER112" s="59">
        <v>0.45</v>
      </c>
      <c r="ES112" s="59">
        <v>3.06</v>
      </c>
      <c r="ET112" s="59">
        <v>0.53500000000000003</v>
      </c>
      <c r="EU112" s="59">
        <v>2.5</v>
      </c>
      <c r="EV112" s="59">
        <v>0.5</v>
      </c>
      <c r="EW112" s="59">
        <v>0.7</v>
      </c>
      <c r="EX112" s="59">
        <v>0.2</v>
      </c>
      <c r="EY112" s="59">
        <v>0.36</v>
      </c>
      <c r="EZ112" s="59">
        <v>4.4999999999999998E-2</v>
      </c>
      <c r="FA112" s="54"/>
      <c r="FB112" s="54"/>
      <c r="FD112" s="51"/>
    </row>
    <row r="113" spans="1:160" x14ac:dyDescent="0.25">
      <c r="A113" s="62" t="s">
        <v>441</v>
      </c>
      <c r="B113" s="51" t="s">
        <v>969</v>
      </c>
      <c r="C113" s="52" t="s">
        <v>640</v>
      </c>
      <c r="D113" s="51" t="s">
        <v>238</v>
      </c>
      <c r="E113" s="51" t="s">
        <v>113</v>
      </c>
      <c r="F113" s="51" t="s">
        <v>400</v>
      </c>
      <c r="G113" s="64">
        <v>44.47</v>
      </c>
      <c r="H113" s="64">
        <v>1.5248999999999999</v>
      </c>
      <c r="I113" s="64">
        <v>10.4</v>
      </c>
      <c r="J113" s="63" t="s">
        <v>357</v>
      </c>
      <c r="K113" s="64">
        <v>11.81</v>
      </c>
      <c r="L113" s="64">
        <v>0.22889999999999999</v>
      </c>
      <c r="M113" s="58">
        <v>14.09</v>
      </c>
      <c r="N113" s="58">
        <v>11.73</v>
      </c>
      <c r="O113" s="58">
        <v>2.1800000000000002</v>
      </c>
      <c r="P113" s="58">
        <v>0.72440000000000004</v>
      </c>
      <c r="Q113" s="58">
        <v>7.5200000000000003E-2</v>
      </c>
      <c r="R113" s="63" t="s">
        <v>357</v>
      </c>
      <c r="S113" s="58">
        <v>97.3</v>
      </c>
      <c r="T113" s="58"/>
      <c r="U113" s="61">
        <v>6.5315039788101092</v>
      </c>
      <c r="V113" s="61">
        <v>1.4684960211898908</v>
      </c>
      <c r="W113" s="61">
        <v>0.33177994244511977</v>
      </c>
      <c r="X113" s="61">
        <f t="shared" si="1"/>
        <v>1.8002759636350105</v>
      </c>
      <c r="Y113" s="61">
        <v>0.18429393556708348</v>
      </c>
      <c r="Z113" s="61">
        <v>0.2238148826152484</v>
      </c>
      <c r="AA113" s="61">
        <v>0.16842703133941561</v>
      </c>
      <c r="AB113" s="61">
        <v>0</v>
      </c>
      <c r="AC113" s="61">
        <v>3.0845640879859109</v>
      </c>
      <c r="AD113" s="61">
        <v>1.2268115007176339</v>
      </c>
      <c r="AE113" s="61">
        <v>2.8476146084188417E-2</v>
      </c>
      <c r="AF113" s="61">
        <v>1.8458879719690979</v>
      </c>
      <c r="AG113" s="61">
        <v>0.62080128990925731</v>
      </c>
      <c r="AH113" s="61">
        <v>0.13572271722819776</v>
      </c>
      <c r="AI113" s="61">
        <v>0.71544777867832599</v>
      </c>
      <c r="AJ113" s="61">
        <v>0.68013992080225616</v>
      </c>
      <c r="AK113" s="61">
        <v>9.0238436843384395E-2</v>
      </c>
      <c r="AL113" s="61">
        <v>0.53056285306587292</v>
      </c>
      <c r="AM113" s="61">
        <v>0.15428844062591995</v>
      </c>
      <c r="AN113" s="61">
        <v>0.31986007919774384</v>
      </c>
      <c r="AO113" s="61">
        <v>0.66628557029407065</v>
      </c>
      <c r="AP113" s="61">
        <v>0.89244888773919939</v>
      </c>
      <c r="AQ113" s="51" t="s">
        <v>920</v>
      </c>
      <c r="AR113" s="54"/>
      <c r="AS113" s="54"/>
      <c r="AT113" s="54">
        <v>386.0397770950525</v>
      </c>
      <c r="AU113" s="54">
        <v>72</v>
      </c>
      <c r="AV113" s="61">
        <v>6.563438658219714</v>
      </c>
      <c r="AW113" s="61">
        <v>0.16925052670391136</v>
      </c>
      <c r="AX113" s="61">
        <v>1.4577189746633235</v>
      </c>
      <c r="AY113" s="61">
        <v>0.62383659238088396</v>
      </c>
      <c r="AZ113" s="61">
        <v>1.8090781072047026</v>
      </c>
      <c r="BA113" s="54"/>
      <c r="BB113" s="54"/>
      <c r="BC113" s="54"/>
      <c r="BD113" s="59"/>
      <c r="BE113" s="56"/>
      <c r="BF113" s="54">
        <v>791.30194525160312</v>
      </c>
      <c r="BG113" s="54">
        <v>40</v>
      </c>
      <c r="BH113" s="59"/>
      <c r="BI113" s="59"/>
      <c r="BJ113" s="54"/>
      <c r="BK113" s="53" t="s">
        <v>921</v>
      </c>
      <c r="BL113" s="54">
        <v>909.18239357003904</v>
      </c>
      <c r="BM113" s="54">
        <v>22</v>
      </c>
      <c r="BN113" s="54">
        <v>252.49510186172992</v>
      </c>
      <c r="BO113" s="54">
        <v>27.774461204790292</v>
      </c>
      <c r="BP113" s="59">
        <v>9.5360499654044322</v>
      </c>
      <c r="BQ113" s="59">
        <v>1.0199511045587517</v>
      </c>
      <c r="BR113" s="59">
        <v>-10.681716492392857</v>
      </c>
      <c r="BS113" s="60">
        <v>0.4</v>
      </c>
      <c r="BT113" s="59">
        <v>5.4816433295952969</v>
      </c>
      <c r="BU113" s="59">
        <v>0.82224649943929451</v>
      </c>
      <c r="BV113" s="57"/>
      <c r="BW113" s="53" t="s">
        <v>921</v>
      </c>
      <c r="BX113" s="104">
        <v>791.30194525160312</v>
      </c>
      <c r="BY113" s="104">
        <v>378</v>
      </c>
      <c r="BZ113" s="59">
        <v>1.0199511045587517</v>
      </c>
      <c r="CA113" s="105">
        <v>-12.906231920672161</v>
      </c>
      <c r="CB113" s="59"/>
      <c r="CC113" s="54" t="s">
        <v>922</v>
      </c>
      <c r="CD113" s="54" t="s">
        <v>923</v>
      </c>
      <c r="CE113" s="54"/>
      <c r="CF113" s="54"/>
      <c r="CG113" s="54"/>
      <c r="CH113" s="54"/>
      <c r="CI113" s="54"/>
      <c r="CJ113" s="54"/>
      <c r="CK113" s="59"/>
      <c r="CL113" s="54"/>
      <c r="CM113" s="54"/>
      <c r="CN113" s="54"/>
      <c r="CO113" s="54"/>
      <c r="CP113" s="54"/>
      <c r="CQ113" s="54"/>
      <c r="CR113" s="59"/>
      <c r="CS113" s="59"/>
      <c r="CT113" s="59">
        <v>72.910587610851223</v>
      </c>
      <c r="CU113" s="59">
        <v>0.21078085485831011</v>
      </c>
      <c r="CV113" s="59">
        <v>15.786153183593537</v>
      </c>
      <c r="CW113" s="59">
        <v>1.5106958939248205</v>
      </c>
      <c r="CX113" s="59">
        <v>0.36701060369324856</v>
      </c>
      <c r="CY113" s="59">
        <v>0.84682417913181318</v>
      </c>
      <c r="CZ113" s="59">
        <v>4.1739686184247802</v>
      </c>
      <c r="DA113" s="59">
        <v>6.9041187739475074</v>
      </c>
      <c r="DB113" s="59">
        <v>102.71013971842524</v>
      </c>
      <c r="DC113" s="54"/>
      <c r="DD113" s="59">
        <v>97.233400000000003</v>
      </c>
      <c r="DE113" s="59">
        <v>1.9178976769079308</v>
      </c>
      <c r="DF113" s="59">
        <v>4.0772308105428721</v>
      </c>
      <c r="DG113" s="59">
        <v>8.1412556773485925</v>
      </c>
      <c r="DH113" s="59">
        <v>-1.6967884241107973E-2</v>
      </c>
      <c r="DI113" s="59">
        <v>99.542816280558284</v>
      </c>
      <c r="DJ113" s="54"/>
      <c r="DK113" s="54"/>
      <c r="DL113" s="54"/>
      <c r="DM113" s="54"/>
      <c r="DN113" s="54"/>
      <c r="DO113" s="61" t="s">
        <v>921</v>
      </c>
      <c r="DP113" s="61" t="s">
        <v>921</v>
      </c>
      <c r="DQ113" s="61" t="s">
        <v>921</v>
      </c>
      <c r="DR113" s="61"/>
      <c r="DS113" s="61"/>
      <c r="DT113" s="61"/>
      <c r="DU113" s="61"/>
      <c r="DV113" s="54"/>
      <c r="DW113" s="54"/>
      <c r="DX113" s="54"/>
      <c r="DY113" s="54"/>
      <c r="DZ113" s="61"/>
      <c r="EA113" s="61"/>
      <c r="EB113" s="61"/>
      <c r="EC113" s="61"/>
      <c r="ED113" s="61"/>
      <c r="EE113" s="61"/>
      <c r="EF113" s="54"/>
      <c r="EG113" s="53">
        <v>250</v>
      </c>
      <c r="EH113" s="53">
        <v>95</v>
      </c>
      <c r="EI113" s="53">
        <v>900</v>
      </c>
      <c r="EJ113" s="53">
        <v>16.5</v>
      </c>
      <c r="EK113" s="59">
        <v>69.2</v>
      </c>
      <c r="EL113" s="59">
        <v>1.2</v>
      </c>
      <c r="EM113" s="59">
        <v>16.7</v>
      </c>
      <c r="EN113" s="59">
        <v>0.6</v>
      </c>
      <c r="EO113" s="59">
        <v>3.6</v>
      </c>
      <c r="EP113" s="59">
        <v>0.6</v>
      </c>
      <c r="EQ113" s="59">
        <v>3.8</v>
      </c>
      <c r="ER113" s="59">
        <v>0.45</v>
      </c>
      <c r="ES113" s="59">
        <v>2.83</v>
      </c>
      <c r="ET113" s="59">
        <v>0.37</v>
      </c>
      <c r="EU113" s="59">
        <v>2.6</v>
      </c>
      <c r="EV113" s="59">
        <v>0.55000000000000004</v>
      </c>
      <c r="EW113" s="59">
        <v>1</v>
      </c>
      <c r="EX113" s="59">
        <v>0.25</v>
      </c>
      <c r="EY113" s="59">
        <v>0.39</v>
      </c>
      <c r="EZ113" s="59">
        <v>6.5000000000000002E-2</v>
      </c>
      <c r="FA113" s="54"/>
      <c r="FB113" s="54"/>
      <c r="FD113" s="51"/>
    </row>
    <row r="114" spans="1:160" x14ac:dyDescent="0.25">
      <c r="A114" s="62" t="s">
        <v>448</v>
      </c>
      <c r="B114" s="51" t="s">
        <v>969</v>
      </c>
      <c r="C114" s="52" t="s">
        <v>640</v>
      </c>
      <c r="D114" s="51" t="s">
        <v>238</v>
      </c>
      <c r="E114" s="51" t="s">
        <v>113</v>
      </c>
      <c r="F114" s="51" t="s">
        <v>400</v>
      </c>
      <c r="G114" s="64">
        <v>45</v>
      </c>
      <c r="H114" s="64">
        <v>1.4950000000000001</v>
      </c>
      <c r="I114" s="64">
        <v>10.15</v>
      </c>
      <c r="J114" s="63" t="s">
        <v>357</v>
      </c>
      <c r="K114" s="64">
        <v>10.59</v>
      </c>
      <c r="L114" s="64">
        <v>0.2036</v>
      </c>
      <c r="M114" s="58">
        <v>15.13</v>
      </c>
      <c r="N114" s="58">
        <v>11.67</v>
      </c>
      <c r="O114" s="58">
        <v>2.12</v>
      </c>
      <c r="P114" s="58">
        <v>0.71460000000000001</v>
      </c>
      <c r="Q114" s="58">
        <v>7.3999999999999996E-2</v>
      </c>
      <c r="R114" s="63" t="s">
        <v>357</v>
      </c>
      <c r="S114" s="58">
        <v>97.25</v>
      </c>
      <c r="T114" s="58"/>
      <c r="U114" s="61">
        <v>6.5627135755723192</v>
      </c>
      <c r="V114" s="61">
        <v>1.4372864244276808</v>
      </c>
      <c r="W114" s="61">
        <v>0.30731674111298402</v>
      </c>
      <c r="X114" s="61">
        <f t="shared" si="1"/>
        <v>1.7446031655406649</v>
      </c>
      <c r="Y114" s="61">
        <v>0.17615280493758842</v>
      </c>
      <c r="Z114" s="61">
        <v>0.26889451832020095</v>
      </c>
      <c r="AA114" s="61">
        <v>0.16395946491898195</v>
      </c>
      <c r="AB114" s="61">
        <v>0</v>
      </c>
      <c r="AC114" s="61">
        <v>3.2888692103789428</v>
      </c>
      <c r="AD114" s="61">
        <v>1.0227009262567328</v>
      </c>
      <c r="AE114" s="61">
        <v>2.5150004284413989E-2</v>
      </c>
      <c r="AF114" s="61">
        <v>1.8234886060254811</v>
      </c>
      <c r="AG114" s="61">
        <v>0.59945536047769676</v>
      </c>
      <c r="AH114" s="61">
        <v>0.1329419320833706</v>
      </c>
      <c r="AI114" s="61">
        <v>0.76280081412412137</v>
      </c>
      <c r="AJ114" s="61">
        <v>0.71802086865150672</v>
      </c>
      <c r="AK114" s="61">
        <v>9.9620528702262678E-2</v>
      </c>
      <c r="AL114" s="61">
        <v>0.49983483177543409</v>
      </c>
      <c r="AM114" s="61">
        <v>0.20818788069377112</v>
      </c>
      <c r="AN114" s="61">
        <v>0.28197913134849323</v>
      </c>
      <c r="AO114" s="61">
        <v>0.63277676385880466</v>
      </c>
      <c r="AP114" s="61">
        <v>0.90413018927114885</v>
      </c>
      <c r="AQ114" s="51" t="s">
        <v>920</v>
      </c>
      <c r="AR114" s="54"/>
      <c r="AS114" s="54"/>
      <c r="AT114" s="54">
        <v>376.61018012473244</v>
      </c>
      <c r="AU114" s="54">
        <v>72</v>
      </c>
      <c r="AV114" s="61">
        <v>6.6013017025635614</v>
      </c>
      <c r="AW114" s="61">
        <v>0.16492353086226183</v>
      </c>
      <c r="AX114" s="61">
        <v>1.2991899020315696</v>
      </c>
      <c r="AY114" s="61">
        <v>0.6029801005580494</v>
      </c>
      <c r="AZ114" s="61">
        <v>1.7548612649877882</v>
      </c>
      <c r="BA114" s="54"/>
      <c r="BB114" s="54"/>
      <c r="BC114" s="54"/>
      <c r="BD114" s="59"/>
      <c r="BE114" s="56"/>
      <c r="BF114" s="54">
        <v>795.89701774296361</v>
      </c>
      <c r="BG114" s="54">
        <v>40</v>
      </c>
      <c r="BH114" s="59"/>
      <c r="BI114" s="59"/>
      <c r="BJ114" s="54"/>
      <c r="BK114" s="53" t="s">
        <v>921</v>
      </c>
      <c r="BL114" s="54">
        <v>905.87816455911229</v>
      </c>
      <c r="BM114" s="54">
        <v>22</v>
      </c>
      <c r="BN114" s="54">
        <v>232.58083201071034</v>
      </c>
      <c r="BO114" s="54">
        <v>25.583891521178138</v>
      </c>
      <c r="BP114" s="59">
        <v>8.7839424158969415</v>
      </c>
      <c r="BQ114" s="59">
        <v>1.3640498690158678</v>
      </c>
      <c r="BR114" s="59">
        <v>-10.402982326056559</v>
      </c>
      <c r="BS114" s="60">
        <v>0.4</v>
      </c>
      <c r="BT114" s="59">
        <v>5.0828323258350645</v>
      </c>
      <c r="BU114" s="59">
        <v>0.76242484887525963</v>
      </c>
      <c r="BV114" s="57"/>
      <c r="BW114" s="53" t="s">
        <v>921</v>
      </c>
      <c r="BX114" s="104">
        <v>795.89701774296361</v>
      </c>
      <c r="BY114" s="104">
        <v>378</v>
      </c>
      <c r="BZ114" s="59">
        <v>1.3640498690158678</v>
      </c>
      <c r="CA114" s="105">
        <v>-12.464013025978328</v>
      </c>
      <c r="CB114" s="59"/>
      <c r="CC114" s="54" t="s">
        <v>922</v>
      </c>
      <c r="CD114" s="54" t="s">
        <v>923</v>
      </c>
      <c r="CE114" s="54"/>
      <c r="CF114" s="54"/>
      <c r="CG114" s="54"/>
      <c r="CH114" s="54"/>
      <c r="CI114" s="54"/>
      <c r="CJ114" s="54"/>
      <c r="CK114" s="59"/>
      <c r="CL114" s="54"/>
      <c r="CM114" s="54"/>
      <c r="CN114" s="54"/>
      <c r="CO114" s="54"/>
      <c r="CP114" s="54"/>
      <c r="CQ114" s="54"/>
      <c r="CR114" s="59"/>
      <c r="CS114" s="59"/>
      <c r="CT114" s="59">
        <v>73.113549960844097</v>
      </c>
      <c r="CU114" s="59">
        <v>0.22185766217675687</v>
      </c>
      <c r="CV114" s="59">
        <v>15.72216392364272</v>
      </c>
      <c r="CW114" s="59">
        <v>1.4570954306412032</v>
      </c>
      <c r="CX114" s="59">
        <v>0.43046476464705064</v>
      </c>
      <c r="CY114" s="59">
        <v>0.78857001345805955</v>
      </c>
      <c r="CZ114" s="59">
        <v>4.2940520806385019</v>
      </c>
      <c r="DA114" s="59">
        <v>6.5733284074516378</v>
      </c>
      <c r="DB114" s="59">
        <v>102.60108224350004</v>
      </c>
      <c r="DC114" s="54"/>
      <c r="DD114" s="59">
        <v>97.147199999999998</v>
      </c>
      <c r="DE114" s="59">
        <v>1.9338899720267728</v>
      </c>
      <c r="DF114" s="59">
        <v>4.9371962118069401</v>
      </c>
      <c r="DG114" s="59">
        <v>6.1474478332093687</v>
      </c>
      <c r="DH114" s="59">
        <v>-1.6697120130877527E-2</v>
      </c>
      <c r="DI114" s="59">
        <v>99.559036896912204</v>
      </c>
      <c r="DJ114" s="54"/>
      <c r="DK114" s="54"/>
      <c r="DL114" s="54"/>
      <c r="DM114" s="54"/>
      <c r="DN114" s="54"/>
      <c r="DO114" s="61" t="s">
        <v>921</v>
      </c>
      <c r="DP114" s="61" t="s">
        <v>921</v>
      </c>
      <c r="DQ114" s="61" t="s">
        <v>921</v>
      </c>
      <c r="DR114" s="61"/>
      <c r="DS114" s="61"/>
      <c r="DT114" s="61"/>
      <c r="DU114" s="61"/>
      <c r="DV114" s="54"/>
      <c r="DW114" s="54"/>
      <c r="DX114" s="54"/>
      <c r="DY114" s="54"/>
      <c r="DZ114" s="61"/>
      <c r="EA114" s="61"/>
      <c r="EB114" s="61"/>
      <c r="EC114" s="61"/>
      <c r="ED114" s="61"/>
      <c r="EE114" s="61"/>
      <c r="EF114" s="54"/>
      <c r="EG114" s="53">
        <v>229.99999999999997</v>
      </c>
      <c r="EH114" s="53">
        <v>65</v>
      </c>
      <c r="EI114" s="53">
        <v>899</v>
      </c>
      <c r="EJ114" s="53">
        <v>19</v>
      </c>
      <c r="EK114" s="59">
        <v>69.599999999999994</v>
      </c>
      <c r="EL114" s="59">
        <v>1.05</v>
      </c>
      <c r="EM114" s="59">
        <v>16.399999999999999</v>
      </c>
      <c r="EN114" s="59">
        <v>0.7</v>
      </c>
      <c r="EO114" s="59">
        <v>3.4</v>
      </c>
      <c r="EP114" s="59">
        <v>0.6</v>
      </c>
      <c r="EQ114" s="59">
        <v>3.9</v>
      </c>
      <c r="ER114" s="59">
        <v>0.35</v>
      </c>
      <c r="ES114" s="59">
        <v>2.93</v>
      </c>
      <c r="ET114" s="59">
        <v>0.32500000000000001</v>
      </c>
      <c r="EU114" s="59">
        <v>2.2999999999999998</v>
      </c>
      <c r="EV114" s="59">
        <v>0.55000000000000004</v>
      </c>
      <c r="EW114" s="59">
        <v>0.9</v>
      </c>
      <c r="EX114" s="59">
        <v>0.2</v>
      </c>
      <c r="EY114" s="59">
        <v>0.38</v>
      </c>
      <c r="EZ114" s="59">
        <v>0.05</v>
      </c>
      <c r="FA114" s="54"/>
      <c r="FB114" s="54"/>
      <c r="FD114" s="51"/>
    </row>
    <row r="115" spans="1:160" x14ac:dyDescent="0.25">
      <c r="A115" s="62" t="s">
        <v>450</v>
      </c>
      <c r="B115" s="51" t="s">
        <v>969</v>
      </c>
      <c r="C115" s="52" t="s">
        <v>640</v>
      </c>
      <c r="D115" s="51" t="s">
        <v>238</v>
      </c>
      <c r="E115" s="51" t="s">
        <v>113</v>
      </c>
      <c r="F115" s="51" t="s">
        <v>114</v>
      </c>
      <c r="G115" s="64">
        <v>43.5</v>
      </c>
      <c r="H115" s="64">
        <v>1.5564</v>
      </c>
      <c r="I115" s="64">
        <v>10.74</v>
      </c>
      <c r="J115" s="63" t="s">
        <v>357</v>
      </c>
      <c r="K115" s="64">
        <v>11.61</v>
      </c>
      <c r="L115" s="64">
        <v>0.2399</v>
      </c>
      <c r="M115" s="58">
        <v>14.41</v>
      </c>
      <c r="N115" s="58">
        <v>11.45</v>
      </c>
      <c r="O115" s="58">
        <v>2.1800000000000002</v>
      </c>
      <c r="P115" s="58">
        <v>0.88759999999999994</v>
      </c>
      <c r="Q115" s="58">
        <v>8.4199999999999997E-2</v>
      </c>
      <c r="R115" s="63" t="s">
        <v>357</v>
      </c>
      <c r="S115" s="58">
        <v>96.79</v>
      </c>
      <c r="T115" s="58"/>
      <c r="U115" s="61">
        <v>6.4176269481673733</v>
      </c>
      <c r="V115" s="61">
        <v>1.5823730518326267</v>
      </c>
      <c r="W115" s="61">
        <v>0.28507775443862182</v>
      </c>
      <c r="X115" s="61">
        <f t="shared" si="1"/>
        <v>1.8674508062712485</v>
      </c>
      <c r="Y115" s="61">
        <v>0.15265609861383095</v>
      </c>
      <c r="Z115" s="61">
        <v>0.36372585305778626</v>
      </c>
      <c r="AA115" s="61">
        <v>0.17267552959903087</v>
      </c>
      <c r="AB115" s="61">
        <v>0</v>
      </c>
      <c r="AC115" s="61">
        <v>3.1687350722624998</v>
      </c>
      <c r="AD115" s="61">
        <v>1.0687161232597044</v>
      </c>
      <c r="AE115" s="61">
        <v>2.9978148910925401E-2</v>
      </c>
      <c r="AF115" s="61">
        <v>1.8098890790486255</v>
      </c>
      <c r="AG115" s="61">
        <v>0.62357939406501872</v>
      </c>
      <c r="AH115" s="61">
        <v>0.16704386991874307</v>
      </c>
      <c r="AI115" s="61">
        <v>0.74779270038813961</v>
      </c>
      <c r="AJ115" s="61">
        <v>0.68867923116334551</v>
      </c>
      <c r="AK115" s="61">
        <v>0.10120243942280549</v>
      </c>
      <c r="AL115" s="61">
        <v>0.52237695464221323</v>
      </c>
      <c r="AM115" s="61">
        <v>0.25392013014925008</v>
      </c>
      <c r="AN115" s="61">
        <v>0.31132076883665433</v>
      </c>
      <c r="AO115" s="61">
        <v>0.68942082456095632</v>
      </c>
      <c r="AP115" s="61">
        <v>0.99415466669446984</v>
      </c>
      <c r="AQ115" s="51" t="s">
        <v>924</v>
      </c>
      <c r="AR115" s="54"/>
      <c r="AS115" s="54"/>
      <c r="AT115" s="54">
        <v>367.50345322255964</v>
      </c>
      <c r="AU115" s="54">
        <v>72</v>
      </c>
      <c r="AV115" s="61">
        <v>6.4687761026494606</v>
      </c>
      <c r="AW115" s="61">
        <v>0.17405177153550852</v>
      </c>
      <c r="AX115" s="61">
        <v>1.4438586879034161</v>
      </c>
      <c r="AY115" s="61">
        <v>0.6285493867144023</v>
      </c>
      <c r="AZ115" s="61">
        <v>1.8823345834912601</v>
      </c>
      <c r="BA115" s="54"/>
      <c r="BB115" s="54"/>
      <c r="BC115" s="54"/>
      <c r="BD115" s="59"/>
      <c r="BE115" s="56"/>
      <c r="BF115" s="54">
        <v>820.18657226732137</v>
      </c>
      <c r="BG115" s="54">
        <v>40</v>
      </c>
      <c r="BH115" s="59"/>
      <c r="BI115" s="59"/>
      <c r="BJ115" s="54"/>
      <c r="BK115" s="53" t="s">
        <v>921</v>
      </c>
      <c r="BL115" s="54">
        <v>925.40391586402143</v>
      </c>
      <c r="BM115" s="54">
        <v>22</v>
      </c>
      <c r="BN115" s="54">
        <v>276.5519612290642</v>
      </c>
      <c r="BO115" s="54">
        <v>30.420715735197064</v>
      </c>
      <c r="BP115" s="59">
        <v>10.444611799856311</v>
      </c>
      <c r="BQ115" s="59">
        <v>1.1953327850333739</v>
      </c>
      <c r="BR115" s="59">
        <v>-10.219012800768688</v>
      </c>
      <c r="BS115" s="60">
        <v>0.4</v>
      </c>
      <c r="BT115" s="59">
        <v>4.9009097746644326</v>
      </c>
      <c r="BU115" s="59">
        <v>0.73513646619966488</v>
      </c>
      <c r="BV115" s="57"/>
      <c r="BW115" s="53" t="s">
        <v>921</v>
      </c>
      <c r="BX115" s="104">
        <v>820.18657226732137</v>
      </c>
      <c r="BY115" s="104">
        <v>378</v>
      </c>
      <c r="BZ115" s="59">
        <v>1.1953327850333739</v>
      </c>
      <c r="CA115" s="105">
        <v>-12.12792216493815</v>
      </c>
      <c r="CB115" s="59"/>
      <c r="CC115" s="54" t="s">
        <v>922</v>
      </c>
      <c r="CD115" s="54" t="s">
        <v>923</v>
      </c>
      <c r="CE115" s="54"/>
      <c r="CF115" s="54"/>
      <c r="CG115" s="54"/>
      <c r="CH115" s="54"/>
      <c r="CI115" s="54"/>
      <c r="CJ115" s="54"/>
      <c r="CK115" s="59"/>
      <c r="CL115" s="54"/>
      <c r="CM115" s="54"/>
      <c r="CN115" s="54"/>
      <c r="CO115" s="54"/>
      <c r="CP115" s="54"/>
      <c r="CQ115" s="54"/>
      <c r="CR115" s="59"/>
      <c r="CS115" s="59"/>
      <c r="CT115" s="59">
        <v>71.619882552899554</v>
      </c>
      <c r="CU115" s="59">
        <v>0.21843539777667531</v>
      </c>
      <c r="CV115" s="59">
        <v>16.348878555422196</v>
      </c>
      <c r="CW115" s="59">
        <v>1.5522996365165995</v>
      </c>
      <c r="CX115" s="59">
        <v>0.3889871640410017</v>
      </c>
      <c r="CY115" s="59">
        <v>0.35204736767119016</v>
      </c>
      <c r="CZ115" s="59">
        <v>5.0916506158174863</v>
      </c>
      <c r="DA115" s="59">
        <v>6.8671239859394113</v>
      </c>
      <c r="DB115" s="59">
        <v>102.4393052760841</v>
      </c>
      <c r="DC115" s="54"/>
      <c r="DD115" s="59">
        <v>96.658100000000005</v>
      </c>
      <c r="DE115" s="59">
        <v>1.9108104113362394</v>
      </c>
      <c r="DF115" s="59">
        <v>6.1174255640125219</v>
      </c>
      <c r="DG115" s="59">
        <v>6.1054623983562797</v>
      </c>
      <c r="DH115" s="59">
        <v>-1.899861506783632E-2</v>
      </c>
      <c r="DI115" s="59">
        <v>99.16279975863722</v>
      </c>
      <c r="DJ115" s="54"/>
      <c r="DK115" s="54"/>
      <c r="DL115" s="54"/>
      <c r="DM115" s="54"/>
      <c r="DN115" s="54"/>
      <c r="DO115" s="61" t="s">
        <v>921</v>
      </c>
      <c r="DP115" s="61" t="s">
        <v>921</v>
      </c>
      <c r="DQ115" s="61" t="s">
        <v>921</v>
      </c>
      <c r="DR115" s="61"/>
      <c r="DS115" s="61"/>
      <c r="DT115" s="61"/>
      <c r="DU115" s="61"/>
      <c r="DV115" s="54"/>
      <c r="DW115" s="54"/>
      <c r="DX115" s="54"/>
      <c r="DY115" s="54"/>
      <c r="DZ115" s="61"/>
      <c r="EA115" s="61"/>
      <c r="EB115" s="61"/>
      <c r="EC115" s="61"/>
      <c r="ED115" s="61"/>
      <c r="EE115" s="61"/>
      <c r="EF115" s="54"/>
      <c r="EG115" s="53">
        <v>300</v>
      </c>
      <c r="EH115" s="53">
        <v>210</v>
      </c>
      <c r="EI115" s="53">
        <v>908</v>
      </c>
      <c r="EJ115" s="53">
        <v>22.5</v>
      </c>
      <c r="EK115" s="59">
        <v>69.2</v>
      </c>
      <c r="EL115" s="59">
        <v>2.85</v>
      </c>
      <c r="EM115" s="59">
        <v>17.100000000000001</v>
      </c>
      <c r="EN115" s="59">
        <v>0.65</v>
      </c>
      <c r="EO115" s="59">
        <v>3.8</v>
      </c>
      <c r="EP115" s="59">
        <v>1.05</v>
      </c>
      <c r="EQ115" s="59">
        <v>3.7</v>
      </c>
      <c r="ER115" s="59">
        <v>0.45</v>
      </c>
      <c r="ES115" s="59">
        <v>2.97</v>
      </c>
      <c r="ET115" s="59">
        <v>0.71</v>
      </c>
      <c r="EU115" s="59">
        <v>2.7</v>
      </c>
      <c r="EV115" s="59">
        <v>0.9</v>
      </c>
      <c r="EW115" s="59">
        <v>1</v>
      </c>
      <c r="EX115" s="59">
        <v>0.5</v>
      </c>
      <c r="EY115" s="59">
        <v>0.46</v>
      </c>
      <c r="EZ115" s="59">
        <v>0.115</v>
      </c>
      <c r="FA115" s="54"/>
      <c r="FB115" s="54"/>
      <c r="FD115" s="51"/>
    </row>
    <row r="116" spans="1:160" x14ac:dyDescent="0.25">
      <c r="A116" s="62" t="s">
        <v>451</v>
      </c>
      <c r="B116" s="51" t="s">
        <v>969</v>
      </c>
      <c r="C116" s="62"/>
      <c r="D116" s="51" t="s">
        <v>238</v>
      </c>
      <c r="E116" s="51" t="s">
        <v>113</v>
      </c>
      <c r="F116" s="51" t="s">
        <v>114</v>
      </c>
      <c r="G116" s="64">
        <v>44.06</v>
      </c>
      <c r="H116" s="64">
        <v>1.2417</v>
      </c>
      <c r="I116" s="64">
        <v>10.95</v>
      </c>
      <c r="J116" s="64">
        <v>6.9400000000000003E-2</v>
      </c>
      <c r="K116" s="64">
        <v>10.47</v>
      </c>
      <c r="L116" s="64">
        <v>0.17119999999999999</v>
      </c>
      <c r="M116" s="58">
        <v>15.24</v>
      </c>
      <c r="N116" s="58">
        <v>11.65</v>
      </c>
      <c r="O116" s="58">
        <v>2.2400000000000002</v>
      </c>
      <c r="P116" s="58">
        <v>0.75980000000000003</v>
      </c>
      <c r="Q116" s="58">
        <v>6.9599999999999995E-2</v>
      </c>
      <c r="R116" s="63" t="s">
        <v>357</v>
      </c>
      <c r="S116" s="58">
        <v>97.01</v>
      </c>
      <c r="T116" s="58"/>
      <c r="U116" s="61">
        <v>6.435399421759656</v>
      </c>
      <c r="V116" s="61">
        <v>1.564600578240344</v>
      </c>
      <c r="W116" s="61">
        <v>0.32037102040264043</v>
      </c>
      <c r="X116" s="61">
        <f t="shared" si="1"/>
        <v>1.8849715986429845</v>
      </c>
      <c r="Y116" s="61">
        <v>0.16996066181224145</v>
      </c>
      <c r="Z116" s="61">
        <v>0.37591431743199477</v>
      </c>
      <c r="AA116" s="61">
        <v>0.13638671171617078</v>
      </c>
      <c r="AB116" s="61">
        <v>8.0143723107687654E-3</v>
      </c>
      <c r="AC116" s="61">
        <v>3.3178192297310303</v>
      </c>
      <c r="AD116" s="61">
        <v>0.90298779304984578</v>
      </c>
      <c r="AE116" s="61">
        <v>2.1179910858700624E-2</v>
      </c>
      <c r="AF116" s="61">
        <v>1.8231323661604848</v>
      </c>
      <c r="AG116" s="61">
        <v>0.63435020332246572</v>
      </c>
      <c r="AH116" s="61">
        <v>0.14156579801685962</v>
      </c>
      <c r="AI116" s="61">
        <v>0.78606276283749332</v>
      </c>
      <c r="AJ116" s="61">
        <v>0.72177949981570644</v>
      </c>
      <c r="AK116" s="61">
        <v>9.4194278338364246E-2</v>
      </c>
      <c r="AL116" s="61">
        <v>0.54015592498410148</v>
      </c>
      <c r="AM116" s="61">
        <v>0.29393517639154171</v>
      </c>
      <c r="AN116" s="61">
        <v>0.27822050018429345</v>
      </c>
      <c r="AO116" s="61">
        <v>0.68172172300096112</v>
      </c>
      <c r="AP116" s="61">
        <v>0.97707313357774561</v>
      </c>
      <c r="AQ116" s="51" t="s">
        <v>924</v>
      </c>
      <c r="AR116" s="54"/>
      <c r="AS116" s="54"/>
      <c r="AT116" s="54"/>
      <c r="AU116" s="54"/>
      <c r="AV116" s="61">
        <v>6.4884231425606487</v>
      </c>
      <c r="AW116" s="61">
        <v>0.13751045407450077</v>
      </c>
      <c r="AX116" s="61">
        <v>1.2894394748307727</v>
      </c>
      <c r="AY116" s="61">
        <v>0.63957685762418515</v>
      </c>
      <c r="AZ116" s="61">
        <v>1.9005026016489979</v>
      </c>
      <c r="BA116" s="54"/>
      <c r="BB116" s="54"/>
      <c r="BC116" s="54"/>
      <c r="BD116" s="59"/>
      <c r="BE116" s="56"/>
      <c r="BF116" s="54"/>
      <c r="BG116" s="54"/>
      <c r="BH116" s="59"/>
      <c r="BI116" s="59"/>
      <c r="BJ116" s="54"/>
      <c r="BK116" s="53" t="s">
        <v>921</v>
      </c>
      <c r="BL116" s="54"/>
      <c r="BM116" s="54"/>
      <c r="BN116" s="54"/>
      <c r="BO116" s="54"/>
      <c r="BP116" s="59"/>
      <c r="BQ116" s="59"/>
      <c r="BR116" s="59"/>
      <c r="BS116" s="60"/>
      <c r="BT116" s="59"/>
      <c r="BU116" s="59"/>
      <c r="BV116" s="57"/>
      <c r="BW116" s="53" t="s">
        <v>921</v>
      </c>
      <c r="BX116" s="104"/>
      <c r="BZ116" s="59"/>
      <c r="CB116" s="59"/>
      <c r="CC116" s="54" t="s">
        <v>922</v>
      </c>
      <c r="CD116" s="54" t="s">
        <v>923</v>
      </c>
      <c r="CE116" s="54"/>
      <c r="CF116" s="54"/>
      <c r="CG116" s="54"/>
      <c r="CH116" s="54"/>
      <c r="CI116" s="54"/>
      <c r="CJ116" s="54"/>
      <c r="CK116" s="59"/>
      <c r="CL116" s="54"/>
      <c r="CM116" s="54"/>
      <c r="CN116" s="54"/>
      <c r="CO116" s="54"/>
      <c r="CP116" s="54"/>
      <c r="CQ116" s="54"/>
      <c r="CR116" s="59"/>
      <c r="CS116" s="59"/>
      <c r="CT116" s="59">
        <v>71.651738123356438</v>
      </c>
      <c r="CU116" s="59">
        <v>0.20892501279122036</v>
      </c>
      <c r="CV116" s="59">
        <v>16.474345036567833</v>
      </c>
      <c r="CW116" s="59">
        <v>1.5647364280144105</v>
      </c>
      <c r="CX116" s="59">
        <v>0.47666178769163281</v>
      </c>
      <c r="CY116" s="59">
        <v>0.57761707895039294</v>
      </c>
      <c r="CZ116" s="59">
        <v>4.2437990055853678</v>
      </c>
      <c r="DA116" s="59">
        <v>7.3054546964630855</v>
      </c>
      <c r="DB116" s="59">
        <v>102.5032771694204</v>
      </c>
      <c r="DC116" s="54"/>
      <c r="DD116" s="59">
        <v>96.921699999999987</v>
      </c>
      <c r="DE116" s="59">
        <v>1.9328430495102877</v>
      </c>
      <c r="DF116" s="59">
        <v>6.0896188173969916</v>
      </c>
      <c r="DG116" s="59">
        <v>4.9904832638695442</v>
      </c>
      <c r="DH116" s="59">
        <v>-1.570431839336589E-2</v>
      </c>
      <c r="DI116" s="59">
        <v>99.448940812383455</v>
      </c>
      <c r="DJ116" s="54"/>
      <c r="DK116" s="54"/>
      <c r="DL116" s="54"/>
      <c r="DM116" s="54"/>
      <c r="DN116" s="54"/>
      <c r="DO116" s="61" t="s">
        <v>921</v>
      </c>
      <c r="DP116" s="61" t="s">
        <v>921</v>
      </c>
      <c r="DQ116" s="61" t="s">
        <v>921</v>
      </c>
      <c r="DR116" s="61"/>
      <c r="DS116" s="61"/>
      <c r="DT116" s="61"/>
      <c r="DU116" s="61"/>
      <c r="DV116" s="54"/>
      <c r="DW116" s="54"/>
      <c r="DX116" s="54"/>
      <c r="DY116" s="54"/>
      <c r="DZ116" s="61"/>
      <c r="EA116" s="61"/>
      <c r="EB116" s="61"/>
      <c r="EC116" s="61"/>
      <c r="ED116" s="61"/>
      <c r="EE116" s="61"/>
      <c r="EF116" s="54"/>
      <c r="EG116" s="53"/>
      <c r="EK116" s="59">
        <v>68.5</v>
      </c>
      <c r="EL116" s="59">
        <v>2.25</v>
      </c>
      <c r="EM116" s="59">
        <v>17.2</v>
      </c>
      <c r="EN116" s="59">
        <v>0.65</v>
      </c>
      <c r="EO116" s="59">
        <v>4</v>
      </c>
      <c r="EP116" s="59">
        <v>0.75</v>
      </c>
      <c r="EQ116" s="59">
        <v>3.9</v>
      </c>
      <c r="ER116" s="59">
        <v>0.35</v>
      </c>
      <c r="ES116" s="59">
        <v>2.73</v>
      </c>
      <c r="ET116" s="59">
        <v>0.45</v>
      </c>
      <c r="EU116" s="59">
        <v>2.5</v>
      </c>
      <c r="EV116" s="59">
        <v>1</v>
      </c>
      <c r="EW116" s="59">
        <v>1.2</v>
      </c>
      <c r="EX116" s="59">
        <v>0.5</v>
      </c>
      <c r="EY116" s="59">
        <v>0.39</v>
      </c>
      <c r="EZ116" s="59">
        <v>0.12</v>
      </c>
      <c r="FA116" s="54"/>
      <c r="FB116" s="54"/>
      <c r="FD116" s="51"/>
    </row>
    <row r="117" spans="1:160" x14ac:dyDescent="0.25">
      <c r="A117" s="62" t="s">
        <v>452</v>
      </c>
      <c r="B117" s="51" t="s">
        <v>969</v>
      </c>
      <c r="C117" s="62"/>
      <c r="D117" s="51" t="s">
        <v>238</v>
      </c>
      <c r="E117" s="51" t="s">
        <v>113</v>
      </c>
      <c r="F117" s="51" t="s">
        <v>114</v>
      </c>
      <c r="G117" s="64">
        <v>43.29</v>
      </c>
      <c r="H117" s="64">
        <v>1.3835999999999999</v>
      </c>
      <c r="I117" s="64">
        <v>10.87</v>
      </c>
      <c r="J117" s="64">
        <v>5.1900000000000002E-2</v>
      </c>
      <c r="K117" s="64">
        <v>12.18</v>
      </c>
      <c r="L117" s="64">
        <v>0.28260000000000002</v>
      </c>
      <c r="M117" s="58">
        <v>14.27</v>
      </c>
      <c r="N117" s="58">
        <v>11.62</v>
      </c>
      <c r="O117" s="58">
        <v>2.17</v>
      </c>
      <c r="P117" s="58">
        <v>0.83579999999999999</v>
      </c>
      <c r="Q117" s="58">
        <v>7.5399999999999995E-2</v>
      </c>
      <c r="R117" s="63" t="s">
        <v>357</v>
      </c>
      <c r="S117" s="58">
        <v>97.13</v>
      </c>
      <c r="T117" s="58"/>
      <c r="U117" s="61">
        <v>6.3701819632520325</v>
      </c>
      <c r="V117" s="61">
        <v>1.6298180367479675</v>
      </c>
      <c r="W117" s="61">
        <v>0.25536478536423357</v>
      </c>
      <c r="X117" s="61">
        <f t="shared" si="1"/>
        <v>1.8851828221122011</v>
      </c>
      <c r="Y117" s="61">
        <v>0.13545889680774681</v>
      </c>
      <c r="Z117" s="61">
        <v>0.46515818844050472</v>
      </c>
      <c r="AA117" s="61">
        <v>0.15310845313469959</v>
      </c>
      <c r="AB117" s="61">
        <v>6.038243731719844E-3</v>
      </c>
      <c r="AC117" s="61">
        <v>3.129860375994248</v>
      </c>
      <c r="AD117" s="61">
        <v>1.0337365965409593</v>
      </c>
      <c r="AE117" s="61">
        <v>3.5222952979895118E-2</v>
      </c>
      <c r="AF117" s="61">
        <v>1.832026037715748</v>
      </c>
      <c r="AG117" s="61">
        <v>0.619118864077703</v>
      </c>
      <c r="AH117" s="61">
        <v>0.15688978106038606</v>
      </c>
      <c r="AI117" s="61">
        <v>0.75172030257493472</v>
      </c>
      <c r="AJ117" s="61">
        <v>0.67617756116840999</v>
      </c>
      <c r="AK117" s="61">
        <v>8.9484366097992263E-2</v>
      </c>
      <c r="AL117" s="61">
        <v>0.52963449797971074</v>
      </c>
      <c r="AM117" s="61">
        <v>0.31033411624436141</v>
      </c>
      <c r="AN117" s="61">
        <v>0.32382243883159001</v>
      </c>
      <c r="AO117" s="61">
        <v>0.68652427904009683</v>
      </c>
      <c r="AP117" s="61">
        <v>1.0327781238058573</v>
      </c>
      <c r="AQ117" s="51" t="s">
        <v>924</v>
      </c>
      <c r="AR117" s="54"/>
      <c r="AS117" s="54"/>
      <c r="AT117" s="54"/>
      <c r="AU117" s="54"/>
      <c r="AV117" s="61">
        <v>6.4352561390738199</v>
      </c>
      <c r="AW117" s="61">
        <v>0.15467252249042063</v>
      </c>
      <c r="AX117" s="61">
        <v>1.5142066462970314</v>
      </c>
      <c r="AY117" s="61">
        <v>0.6254434322058966</v>
      </c>
      <c r="AZ117" s="61">
        <v>1.9044407835221002</v>
      </c>
      <c r="BA117" s="54"/>
      <c r="BB117" s="54"/>
      <c r="BC117" s="54"/>
      <c r="BD117" s="59"/>
      <c r="BE117" s="56"/>
      <c r="BF117" s="54"/>
      <c r="BG117" s="54"/>
      <c r="BH117" s="59"/>
      <c r="BI117" s="59"/>
      <c r="BJ117" s="54"/>
      <c r="BK117" s="53" t="s">
        <v>921</v>
      </c>
      <c r="BL117" s="54"/>
      <c r="BM117" s="54"/>
      <c r="BN117" s="54"/>
      <c r="BO117" s="54"/>
      <c r="BP117" s="59"/>
      <c r="BQ117" s="59"/>
      <c r="BR117" s="59"/>
      <c r="BS117" s="60"/>
      <c r="BT117" s="59"/>
      <c r="BU117" s="59"/>
      <c r="BV117" s="57"/>
      <c r="BW117" s="53" t="s">
        <v>921</v>
      </c>
      <c r="BX117" s="104"/>
      <c r="BZ117" s="59"/>
      <c r="CB117" s="59"/>
      <c r="CC117" s="54" t="s">
        <v>922</v>
      </c>
      <c r="CD117" s="54" t="s">
        <v>923</v>
      </c>
      <c r="CE117" s="54"/>
      <c r="CF117" s="54"/>
      <c r="CG117" s="54"/>
      <c r="CH117" s="54"/>
      <c r="CI117" s="54"/>
      <c r="CJ117" s="54"/>
      <c r="CK117" s="59"/>
      <c r="CL117" s="54"/>
      <c r="CM117" s="54"/>
      <c r="CN117" s="54"/>
      <c r="CO117" s="54"/>
      <c r="CP117" s="54"/>
      <c r="CQ117" s="54"/>
      <c r="CR117" s="59"/>
      <c r="CS117" s="59"/>
      <c r="CT117" s="59">
        <v>71.456828952145784</v>
      </c>
      <c r="CU117" s="59">
        <v>0.20376171528293524</v>
      </c>
      <c r="CV117" s="59">
        <v>16.391975685752669</v>
      </c>
      <c r="CW117" s="59">
        <v>1.6235036178016053</v>
      </c>
      <c r="CX117" s="59">
        <v>0.44359021177832536</v>
      </c>
      <c r="CY117" s="59">
        <v>0.2917732740544583</v>
      </c>
      <c r="CZ117" s="59">
        <v>4.5115572931913226</v>
      </c>
      <c r="DA117" s="59">
        <v>7.147674398883991</v>
      </c>
      <c r="DB117" s="59">
        <v>102.07066514889109</v>
      </c>
      <c r="DC117" s="54"/>
      <c r="DD117" s="59">
        <v>97.029300000000006</v>
      </c>
      <c r="DE117" s="59">
        <v>1.9163686926742203</v>
      </c>
      <c r="DF117" s="59">
        <v>6.7162229641388667</v>
      </c>
      <c r="DG117" s="59">
        <v>6.1366568550322667</v>
      </c>
      <c r="DH117" s="59">
        <v>-1.7013011592813047E-2</v>
      </c>
      <c r="DI117" s="59">
        <v>99.601535500252552</v>
      </c>
      <c r="DJ117" s="54"/>
      <c r="DK117" s="54"/>
      <c r="DL117" s="54"/>
      <c r="DM117" s="54"/>
      <c r="DN117" s="54"/>
      <c r="DO117" s="61" t="s">
        <v>921</v>
      </c>
      <c r="DP117" s="61" t="s">
        <v>921</v>
      </c>
      <c r="DQ117" s="61" t="s">
        <v>921</v>
      </c>
      <c r="DR117" s="61"/>
      <c r="DS117" s="61"/>
      <c r="DT117" s="61"/>
      <c r="DU117" s="61"/>
      <c r="DV117" s="54"/>
      <c r="DW117" s="54"/>
      <c r="DX117" s="54"/>
      <c r="DY117" s="54"/>
      <c r="DZ117" s="61"/>
      <c r="EA117" s="61"/>
      <c r="EB117" s="61"/>
      <c r="EC117" s="61"/>
      <c r="ED117" s="61"/>
      <c r="EE117" s="61"/>
      <c r="EF117" s="54"/>
      <c r="EG117" s="53"/>
      <c r="EK117" s="59">
        <v>69.2</v>
      </c>
      <c r="EL117" s="59">
        <v>2.2000000000000002</v>
      </c>
      <c r="EM117" s="59">
        <v>17.100000000000001</v>
      </c>
      <c r="EN117" s="59">
        <v>0.7</v>
      </c>
      <c r="EO117" s="59">
        <v>3.7</v>
      </c>
      <c r="EP117" s="59">
        <v>0.8</v>
      </c>
      <c r="EQ117" s="59">
        <v>3.7</v>
      </c>
      <c r="ER117" s="59">
        <v>0.4</v>
      </c>
      <c r="ES117" s="59">
        <v>3</v>
      </c>
      <c r="ET117" s="59">
        <v>0.65500000000000003</v>
      </c>
      <c r="EU117" s="59">
        <v>2.9</v>
      </c>
      <c r="EV117" s="59">
        <v>0.9</v>
      </c>
      <c r="EW117" s="59">
        <v>1</v>
      </c>
      <c r="EX117" s="59">
        <v>0.45</v>
      </c>
      <c r="EY117" s="59">
        <v>0.41</v>
      </c>
      <c r="EZ117" s="59">
        <v>0.11</v>
      </c>
      <c r="FA117" s="54"/>
      <c r="FB117" s="54"/>
      <c r="FD117" s="51"/>
    </row>
    <row r="118" spans="1:160" x14ac:dyDescent="0.25">
      <c r="A118" s="62" t="s">
        <v>454</v>
      </c>
      <c r="B118" s="51" t="s">
        <v>969</v>
      </c>
      <c r="C118" s="62"/>
      <c r="D118" s="51" t="s">
        <v>238</v>
      </c>
      <c r="E118" s="51" t="s">
        <v>113</v>
      </c>
      <c r="F118" s="51" t="s">
        <v>114</v>
      </c>
      <c r="G118" s="64">
        <v>43.32</v>
      </c>
      <c r="H118" s="64">
        <v>1.5871</v>
      </c>
      <c r="I118" s="64">
        <v>10.75</v>
      </c>
      <c r="J118" s="64">
        <v>5.28E-2</v>
      </c>
      <c r="K118" s="64">
        <v>12.1</v>
      </c>
      <c r="L118" s="64">
        <v>0.19600000000000001</v>
      </c>
      <c r="M118" s="58">
        <v>14.04</v>
      </c>
      <c r="N118" s="58">
        <v>11.66</v>
      </c>
      <c r="O118" s="58">
        <v>2.17</v>
      </c>
      <c r="P118" s="58">
        <v>0.87009999999999998</v>
      </c>
      <c r="Q118" s="58">
        <v>7.2900000000000006E-2</v>
      </c>
      <c r="R118" s="63" t="s">
        <v>357</v>
      </c>
      <c r="S118" s="58">
        <v>96.83</v>
      </c>
      <c r="T118" s="58"/>
      <c r="U118" s="61">
        <v>6.4030270532742044</v>
      </c>
      <c r="V118" s="61">
        <v>1.5969729467257956</v>
      </c>
      <c r="W118" s="61">
        <v>0.27571334107379131</v>
      </c>
      <c r="X118" s="61">
        <f t="shared" si="1"/>
        <v>1.8726862877995869</v>
      </c>
      <c r="Y118" s="61">
        <v>0.14722879260132538</v>
      </c>
      <c r="Z118" s="61">
        <v>0.33992360780813735</v>
      </c>
      <c r="AA118" s="61">
        <v>0.17641095200754539</v>
      </c>
      <c r="AB118" s="61">
        <v>6.1703505862736128E-3</v>
      </c>
      <c r="AC118" s="61">
        <v>3.0931482472110217</v>
      </c>
      <c r="AD118" s="61">
        <v>1.1557673466180582</v>
      </c>
      <c r="AE118" s="61">
        <v>2.4538178050996871E-2</v>
      </c>
      <c r="AF118" s="61">
        <v>1.8465314150905425</v>
      </c>
      <c r="AG118" s="61">
        <v>0.62188011955568301</v>
      </c>
      <c r="AH118" s="61">
        <v>0.16405674679407675</v>
      </c>
      <c r="AI118" s="61">
        <v>0.72798533623575878</v>
      </c>
      <c r="AJ118" s="61">
        <v>0.67405897467652398</v>
      </c>
      <c r="AK118" s="61">
        <v>8.1796561553633129E-2</v>
      </c>
      <c r="AL118" s="61">
        <v>0.54008355800204988</v>
      </c>
      <c r="AM118" s="61">
        <v>0.22726861241100779</v>
      </c>
      <c r="AN118" s="61">
        <v>0.32594102532347602</v>
      </c>
      <c r="AO118" s="61">
        <v>0.70414030479612666</v>
      </c>
      <c r="AP118" s="61">
        <v>0.97462920348329307</v>
      </c>
      <c r="AQ118" s="51" t="s">
        <v>924</v>
      </c>
      <c r="AR118" s="54"/>
      <c r="AS118" s="54"/>
      <c r="AT118" s="54"/>
      <c r="AU118" s="54"/>
      <c r="AV118" s="61">
        <v>6.4506953935140876</v>
      </c>
      <c r="AW118" s="61">
        <v>0.17772427103811819</v>
      </c>
      <c r="AX118" s="61">
        <v>1.5068258605754437</v>
      </c>
      <c r="AY118" s="61">
        <v>0.62650980374735621</v>
      </c>
      <c r="AZ118" s="61">
        <v>1.8866277949003178</v>
      </c>
      <c r="BA118" s="54"/>
      <c r="BB118" s="54"/>
      <c r="BC118" s="54"/>
      <c r="BD118" s="59"/>
      <c r="BE118" s="56"/>
      <c r="BF118" s="54"/>
      <c r="BG118" s="54"/>
      <c r="BH118" s="59"/>
      <c r="BI118" s="59"/>
      <c r="BJ118" s="54"/>
      <c r="BK118" s="53" t="s">
        <v>921</v>
      </c>
      <c r="BL118" s="54"/>
      <c r="BM118" s="54"/>
      <c r="BN118" s="54"/>
      <c r="BO118" s="54"/>
      <c r="BP118" s="59"/>
      <c r="BQ118" s="59"/>
      <c r="BR118" s="59"/>
      <c r="BS118" s="60"/>
      <c r="BT118" s="59"/>
      <c r="BU118" s="59"/>
      <c r="BV118" s="57"/>
      <c r="BW118" s="53" t="s">
        <v>921</v>
      </c>
      <c r="BX118" s="104"/>
      <c r="BZ118" s="59"/>
      <c r="CB118" s="59"/>
      <c r="CC118" s="54" t="s">
        <v>922</v>
      </c>
      <c r="CD118" s="54" t="s">
        <v>923</v>
      </c>
      <c r="CE118" s="54"/>
      <c r="CF118" s="54"/>
      <c r="CG118" s="54"/>
      <c r="CH118" s="54"/>
      <c r="CI118" s="54"/>
      <c r="CJ118" s="54"/>
      <c r="CK118" s="59"/>
      <c r="CL118" s="54"/>
      <c r="CM118" s="54"/>
      <c r="CN118" s="54"/>
      <c r="CO118" s="54"/>
      <c r="CP118" s="54"/>
      <c r="CQ118" s="54"/>
      <c r="CR118" s="59"/>
      <c r="CS118" s="59"/>
      <c r="CT118" s="59">
        <v>71.527518297340777</v>
      </c>
      <c r="CU118" s="59">
        <v>0.22636728234431513</v>
      </c>
      <c r="CV118" s="59">
        <v>16.311788867308927</v>
      </c>
      <c r="CW118" s="59">
        <v>1.6270796164163557</v>
      </c>
      <c r="CX118" s="59">
        <v>0.42881688720784755</v>
      </c>
      <c r="CY118" s="59">
        <v>0.6488423460068713</v>
      </c>
      <c r="CZ118" s="59">
        <v>4.7594789825269928</v>
      </c>
      <c r="DA118" s="59">
        <v>7.0071277663494334</v>
      </c>
      <c r="DB118" s="59">
        <v>102.53702004550151</v>
      </c>
      <c r="DC118" s="54"/>
      <c r="DD118" s="59">
        <v>96.818899999999985</v>
      </c>
      <c r="DE118" s="59">
        <v>1.9073740312352074</v>
      </c>
      <c r="DF118" s="59">
        <v>5.3434754142323833</v>
      </c>
      <c r="DG118" s="59">
        <v>7.2918726213632592</v>
      </c>
      <c r="DH118" s="59">
        <v>-1.6448919696499618E-2</v>
      </c>
      <c r="DI118" s="59">
        <v>99.245173147134338</v>
      </c>
      <c r="DJ118" s="54"/>
      <c r="DK118" s="54"/>
      <c r="DL118" s="54"/>
      <c r="DM118" s="54"/>
      <c r="DN118" s="54"/>
      <c r="DO118" s="61" t="s">
        <v>921</v>
      </c>
      <c r="DP118" s="61" t="s">
        <v>921</v>
      </c>
      <c r="DQ118" s="61" t="s">
        <v>921</v>
      </c>
      <c r="DR118" s="61"/>
      <c r="DS118" s="61"/>
      <c r="DT118" s="61"/>
      <c r="DU118" s="61"/>
      <c r="DV118" s="54"/>
      <c r="DW118" s="54"/>
      <c r="DX118" s="54"/>
      <c r="DY118" s="54"/>
      <c r="DZ118" s="61"/>
      <c r="EA118" s="61"/>
      <c r="EB118" s="61"/>
      <c r="EC118" s="61"/>
      <c r="ED118" s="61"/>
      <c r="EE118" s="61"/>
      <c r="EF118" s="54"/>
      <c r="EG118" s="53"/>
      <c r="EK118" s="59">
        <v>67.8</v>
      </c>
      <c r="EL118" s="59">
        <v>3.05</v>
      </c>
      <c r="EM118" s="59">
        <v>17.100000000000001</v>
      </c>
      <c r="EN118" s="59">
        <v>0.6</v>
      </c>
      <c r="EO118" s="59">
        <v>4</v>
      </c>
      <c r="EP118" s="59">
        <v>0.85</v>
      </c>
      <c r="EQ118" s="59">
        <v>3.7</v>
      </c>
      <c r="ER118" s="59">
        <v>0.45</v>
      </c>
      <c r="ES118" s="59">
        <v>2.9</v>
      </c>
      <c r="ET118" s="59">
        <v>0.6</v>
      </c>
      <c r="EU118" s="59">
        <v>3</v>
      </c>
      <c r="EV118" s="59">
        <v>1.35</v>
      </c>
      <c r="EW118" s="59">
        <v>1.2</v>
      </c>
      <c r="EX118" s="59">
        <v>0.5</v>
      </c>
      <c r="EY118" s="59">
        <v>0.5</v>
      </c>
      <c r="EZ118" s="59">
        <v>0.12</v>
      </c>
      <c r="FA118" s="54"/>
      <c r="FB118" s="54"/>
      <c r="FD118" s="51"/>
    </row>
    <row r="119" spans="1:160" x14ac:dyDescent="0.25">
      <c r="A119" s="62" t="s">
        <v>455</v>
      </c>
      <c r="B119" s="51" t="s">
        <v>969</v>
      </c>
      <c r="C119" s="62"/>
      <c r="D119" s="51" t="s">
        <v>238</v>
      </c>
      <c r="E119" s="51" t="s">
        <v>113</v>
      </c>
      <c r="F119" s="51" t="s">
        <v>114</v>
      </c>
      <c r="G119" s="64">
        <v>44.23</v>
      </c>
      <c r="H119" s="64">
        <v>1.3753</v>
      </c>
      <c r="I119" s="64">
        <v>9.8699999999999992</v>
      </c>
      <c r="J119" s="63" t="s">
        <v>357</v>
      </c>
      <c r="K119" s="64">
        <v>12.72</v>
      </c>
      <c r="L119" s="64">
        <v>0.24279999999999999</v>
      </c>
      <c r="M119" s="58">
        <v>13.81</v>
      </c>
      <c r="N119" s="58">
        <v>11.5</v>
      </c>
      <c r="O119" s="58">
        <v>2</v>
      </c>
      <c r="P119" s="58">
        <v>0.89729999999999999</v>
      </c>
      <c r="Q119" s="58">
        <v>6.9099999999999995E-2</v>
      </c>
      <c r="R119" s="63" t="s">
        <v>357</v>
      </c>
      <c r="S119" s="58">
        <v>96.76</v>
      </c>
      <c r="T119" s="58"/>
      <c r="U119" s="61">
        <v>6.5509688853933534</v>
      </c>
      <c r="V119" s="61">
        <v>1.4490311146066466</v>
      </c>
      <c r="W119" s="61">
        <v>0.27389013524029915</v>
      </c>
      <c r="X119" s="61">
        <f t="shared" si="1"/>
        <v>1.7229212498469457</v>
      </c>
      <c r="Y119" s="61">
        <v>0.1589684585204518</v>
      </c>
      <c r="Z119" s="61">
        <v>0.31138103563283348</v>
      </c>
      <c r="AA119" s="61">
        <v>0.15318294104668853</v>
      </c>
      <c r="AB119" s="61">
        <v>0</v>
      </c>
      <c r="AC119" s="61">
        <v>3.0487303524331852</v>
      </c>
      <c r="AD119" s="61">
        <v>1.2641803073589304</v>
      </c>
      <c r="AE119" s="61">
        <v>3.0459770933646973E-2</v>
      </c>
      <c r="AF119" s="61">
        <v>1.824936255083734</v>
      </c>
      <c r="AG119" s="61">
        <v>0.57433944441682705</v>
      </c>
      <c r="AH119" s="61">
        <v>0.16953302176466345</v>
      </c>
      <c r="AI119" s="61">
        <v>0.70688465236609732</v>
      </c>
      <c r="AJ119" s="61">
        <v>0.65928590868293446</v>
      </c>
      <c r="AK119" s="61">
        <v>9.3239202270682275E-2</v>
      </c>
      <c r="AL119" s="61">
        <v>0.48110024214614477</v>
      </c>
      <c r="AM119" s="61">
        <v>0.19763180723992999</v>
      </c>
      <c r="AN119" s="61">
        <v>0.34071409131706554</v>
      </c>
      <c r="AO119" s="61">
        <v>0.65063326391080822</v>
      </c>
      <c r="AP119" s="61">
        <v>0.89163705296650964</v>
      </c>
      <c r="AQ119" s="51" t="s">
        <v>924</v>
      </c>
      <c r="AR119" s="54"/>
      <c r="AS119" s="54"/>
      <c r="AT119" s="54"/>
      <c r="AU119" s="54"/>
      <c r="AV119" s="61">
        <v>6.5956156162897974</v>
      </c>
      <c r="AW119" s="61">
        <v>0.15422692670231977</v>
      </c>
      <c r="AX119" s="61">
        <v>1.5862992452047078</v>
      </c>
      <c r="AY119" s="61">
        <v>0.57825373237433297</v>
      </c>
      <c r="AZ119" s="61">
        <v>1.7346634520682378</v>
      </c>
      <c r="BA119" s="54"/>
      <c r="BB119" s="54"/>
      <c r="BC119" s="54"/>
      <c r="BD119" s="59"/>
      <c r="BE119" s="56"/>
      <c r="BF119" s="54"/>
      <c r="BG119" s="54"/>
      <c r="BH119" s="59"/>
      <c r="BI119" s="59"/>
      <c r="BJ119" s="54"/>
      <c r="BK119" s="53" t="s">
        <v>921</v>
      </c>
      <c r="BL119" s="54"/>
      <c r="BM119" s="54"/>
      <c r="BN119" s="54"/>
      <c r="BO119" s="54"/>
      <c r="BP119" s="59"/>
      <c r="BQ119" s="59"/>
      <c r="BR119" s="59"/>
      <c r="BS119" s="60"/>
      <c r="BT119" s="59"/>
      <c r="BU119" s="59"/>
      <c r="BV119" s="57"/>
      <c r="BW119" s="53" t="s">
        <v>921</v>
      </c>
      <c r="BX119" s="104"/>
      <c r="BZ119" s="59"/>
      <c r="CB119" s="59"/>
      <c r="CC119" s="54" t="s">
        <v>922</v>
      </c>
      <c r="CD119" s="54" t="s">
        <v>923</v>
      </c>
      <c r="CE119" s="54"/>
      <c r="CF119" s="54"/>
      <c r="CG119" s="54"/>
      <c r="CH119" s="54"/>
      <c r="CI119" s="54"/>
      <c r="CJ119" s="54"/>
      <c r="CK119" s="59"/>
      <c r="CL119" s="54"/>
      <c r="CM119" s="54"/>
      <c r="CN119" s="54"/>
      <c r="CO119" s="54"/>
      <c r="CP119" s="54"/>
      <c r="CQ119" s="54"/>
      <c r="CR119" s="59"/>
      <c r="CS119" s="59"/>
      <c r="CT119" s="59">
        <v>75.018474944783321</v>
      </c>
      <c r="CU119" s="59">
        <v>0.17910537803528312</v>
      </c>
      <c r="CV119" s="59">
        <v>15.388303678472525</v>
      </c>
      <c r="CW119" s="59">
        <v>1.1578503073931938</v>
      </c>
      <c r="CX119" s="59">
        <v>-4.1274690341848927E-3</v>
      </c>
      <c r="CY119" s="59">
        <v>-0.11759509236872567</v>
      </c>
      <c r="CZ119" s="59">
        <v>5.9872320785842836</v>
      </c>
      <c r="DA119" s="59">
        <v>6.8753273283662866</v>
      </c>
      <c r="DB119" s="59">
        <v>104.48457115423197</v>
      </c>
      <c r="DC119" s="54"/>
      <c r="DD119" s="59">
        <v>96.714500000000015</v>
      </c>
      <c r="DE119" s="59">
        <v>1.9058279153869446</v>
      </c>
      <c r="DF119" s="59">
        <v>5.398629125563458</v>
      </c>
      <c r="DG119" s="59">
        <v>7.8622446079587194</v>
      </c>
      <c r="DH119" s="59">
        <v>-1.5591500014103202E-2</v>
      </c>
      <c r="DI119" s="59">
        <v>99.145610148895045</v>
      </c>
      <c r="DJ119" s="54"/>
      <c r="DK119" s="54"/>
      <c r="DL119" s="54"/>
      <c r="DM119" s="54"/>
      <c r="DN119" s="54"/>
      <c r="DO119" s="61" t="s">
        <v>921</v>
      </c>
      <c r="DP119" s="61" t="s">
        <v>921</v>
      </c>
      <c r="DQ119" s="61" t="s">
        <v>921</v>
      </c>
      <c r="DR119" s="61"/>
      <c r="DS119" s="61"/>
      <c r="DT119" s="61"/>
      <c r="DU119" s="61"/>
      <c r="DV119" s="54"/>
      <c r="DW119" s="54"/>
      <c r="DX119" s="54"/>
      <c r="DY119" s="54"/>
      <c r="DZ119" s="61"/>
      <c r="EA119" s="61"/>
      <c r="EB119" s="61"/>
      <c r="EC119" s="61"/>
      <c r="ED119" s="61"/>
      <c r="EE119" s="61"/>
      <c r="EF119" s="54"/>
      <c r="EG119" s="53"/>
      <c r="EK119" s="59">
        <v>69.8</v>
      </c>
      <c r="EL119" s="59">
        <v>1.1000000000000001</v>
      </c>
      <c r="EM119" s="59">
        <v>16.2</v>
      </c>
      <c r="EN119" s="59">
        <v>0.9</v>
      </c>
      <c r="EO119" s="59">
        <v>3.2</v>
      </c>
      <c r="EP119" s="59">
        <v>0.65</v>
      </c>
      <c r="EQ119" s="59">
        <v>3.7</v>
      </c>
      <c r="ER119" s="59">
        <v>0.45</v>
      </c>
      <c r="ES119" s="59">
        <v>3.02</v>
      </c>
      <c r="ET119" s="59">
        <v>0.5</v>
      </c>
      <c r="EU119" s="59">
        <v>2.4</v>
      </c>
      <c r="EV119" s="59">
        <v>0.45</v>
      </c>
      <c r="EW119" s="59">
        <v>0.7</v>
      </c>
      <c r="EX119" s="59">
        <v>0.15</v>
      </c>
      <c r="EY119" s="59">
        <v>0.34</v>
      </c>
      <c r="EZ119" s="59">
        <v>4.4999999999999998E-2</v>
      </c>
      <c r="FA119" s="54"/>
      <c r="FB119" s="54"/>
      <c r="FD119" s="51"/>
    </row>
    <row r="120" spans="1:160" x14ac:dyDescent="0.25">
      <c r="A120" s="62" t="s">
        <v>457</v>
      </c>
      <c r="B120" s="51" t="s">
        <v>969</v>
      </c>
      <c r="C120" s="52" t="s">
        <v>640</v>
      </c>
      <c r="D120" s="51" t="s">
        <v>238</v>
      </c>
      <c r="E120" s="51" t="s">
        <v>113</v>
      </c>
      <c r="F120" s="51" t="s">
        <v>400</v>
      </c>
      <c r="G120" s="64">
        <v>44.56</v>
      </c>
      <c r="H120" s="64">
        <v>1.4917</v>
      </c>
      <c r="I120" s="64">
        <v>10.33</v>
      </c>
      <c r="J120" s="63" t="s">
        <v>357</v>
      </c>
      <c r="K120" s="64">
        <v>11.42</v>
      </c>
      <c r="L120" s="64">
        <v>0.22020000000000001</v>
      </c>
      <c r="M120" s="58">
        <v>14.66</v>
      </c>
      <c r="N120" s="58">
        <v>11.62</v>
      </c>
      <c r="O120" s="58">
        <v>2.15</v>
      </c>
      <c r="P120" s="58">
        <v>0.67679999999999996</v>
      </c>
      <c r="Q120" s="58">
        <v>5.9499999999999997E-2</v>
      </c>
      <c r="R120" s="63" t="s">
        <v>357</v>
      </c>
      <c r="S120" s="58">
        <v>97.23</v>
      </c>
      <c r="T120" s="58"/>
      <c r="U120" s="61">
        <v>6.5180742219180434</v>
      </c>
      <c r="V120" s="61">
        <v>1.4819257780819566</v>
      </c>
      <c r="W120" s="61">
        <v>0.29895201445776354</v>
      </c>
      <c r="X120" s="61">
        <f t="shared" si="1"/>
        <v>1.7808777925397201</v>
      </c>
      <c r="Y120" s="61">
        <v>0.16786778728450891</v>
      </c>
      <c r="Z120" s="61">
        <v>0.30924818670574727</v>
      </c>
      <c r="AA120" s="61">
        <v>0.16408919041164732</v>
      </c>
      <c r="AB120" s="61">
        <v>0</v>
      </c>
      <c r="AC120" s="61">
        <v>3.1962800805855593</v>
      </c>
      <c r="AD120" s="61">
        <v>1.0877628311436822</v>
      </c>
      <c r="AE120" s="61">
        <v>2.728228787923944E-2</v>
      </c>
      <c r="AF120" s="61">
        <v>1.8211323490887927</v>
      </c>
      <c r="AG120" s="61">
        <v>0.60976519289542164</v>
      </c>
      <c r="AH120" s="61">
        <v>0.12628812265486758</v>
      </c>
      <c r="AI120" s="61">
        <v>0.74608965093101509</v>
      </c>
      <c r="AJ120" s="61">
        <v>0.69585837520173399</v>
      </c>
      <c r="AK120" s="61">
        <v>9.5253059727568479E-2</v>
      </c>
      <c r="AL120" s="61">
        <v>0.51451213316785316</v>
      </c>
      <c r="AM120" s="61">
        <v>0.22136417161677546</v>
      </c>
      <c r="AN120" s="61">
        <v>0.30414162479826601</v>
      </c>
      <c r="AO120" s="61">
        <v>0.64080025582272071</v>
      </c>
      <c r="AP120" s="61">
        <v>0.93637858198680546</v>
      </c>
      <c r="AQ120" s="51" t="s">
        <v>924</v>
      </c>
      <c r="AR120" s="54"/>
      <c r="AS120" s="54"/>
      <c r="AT120" s="54">
        <v>372.25625025143125</v>
      </c>
      <c r="AU120" s="54">
        <v>72</v>
      </c>
      <c r="AV120" s="61">
        <v>6.5621904282387096</v>
      </c>
      <c r="AW120" s="61">
        <v>0.16519979338005922</v>
      </c>
      <c r="AX120" s="61">
        <v>1.4064663913535307</v>
      </c>
      <c r="AY120" s="61">
        <v>0.61389225959350835</v>
      </c>
      <c r="AZ120" s="61">
        <v>1.7929312870923573</v>
      </c>
      <c r="BA120" s="54"/>
      <c r="BB120" s="54"/>
      <c r="BC120" s="54"/>
      <c r="BD120" s="59"/>
      <c r="BE120" s="56"/>
      <c r="BF120" s="54">
        <v>802.52203131458384</v>
      </c>
      <c r="BG120" s="54">
        <v>40</v>
      </c>
      <c r="BH120" s="59"/>
      <c r="BI120" s="59"/>
      <c r="BJ120" s="54"/>
      <c r="BK120" s="53" t="s">
        <v>921</v>
      </c>
      <c r="BL120" s="54">
        <v>909.07236274910883</v>
      </c>
      <c r="BM120" s="54">
        <v>22</v>
      </c>
      <c r="BN120" s="54">
        <v>244.63968390741644</v>
      </c>
      <c r="BO120" s="54">
        <v>26.91036522981581</v>
      </c>
      <c r="BP120" s="59">
        <v>9.2393722969699361</v>
      </c>
      <c r="BQ120" s="59">
        <v>1.2479478265362065</v>
      </c>
      <c r="BR120" s="59">
        <v>-10.458688962851008</v>
      </c>
      <c r="BS120" s="60">
        <v>0.4</v>
      </c>
      <c r="BT120" s="59">
        <v>5.3108143129887226</v>
      </c>
      <c r="BU120" s="59">
        <v>0.79662214694830835</v>
      </c>
      <c r="BV120" s="57"/>
      <c r="BW120" s="53" t="s">
        <v>921</v>
      </c>
      <c r="BX120" s="104">
        <v>802.52203131458384</v>
      </c>
      <c r="BY120" s="104">
        <v>378</v>
      </c>
      <c r="BZ120" s="59">
        <v>1.2479478265362065</v>
      </c>
      <c r="CA120" s="105">
        <v>-12.440141051358532</v>
      </c>
      <c r="CB120" s="59"/>
      <c r="CC120" s="54" t="s">
        <v>922</v>
      </c>
      <c r="CD120" s="54" t="s">
        <v>923</v>
      </c>
      <c r="CE120" s="54"/>
      <c r="CF120" s="54"/>
      <c r="CG120" s="54"/>
      <c r="CH120" s="54"/>
      <c r="CI120" s="54"/>
      <c r="CJ120" s="54"/>
      <c r="CK120" s="59"/>
      <c r="CL120" s="54"/>
      <c r="CM120" s="54"/>
      <c r="CN120" s="54"/>
      <c r="CO120" s="54"/>
      <c r="CP120" s="54"/>
      <c r="CQ120" s="54"/>
      <c r="CR120" s="59"/>
      <c r="CS120" s="59"/>
      <c r="CT120" s="59">
        <v>72.595662051316808</v>
      </c>
      <c r="CU120" s="59">
        <v>0.22107884080494836</v>
      </c>
      <c r="CV120" s="59">
        <v>15.878911563240623</v>
      </c>
      <c r="CW120" s="59">
        <v>1.6036626302951815</v>
      </c>
      <c r="CX120" s="59">
        <v>0.43682220164164809</v>
      </c>
      <c r="CY120" s="59">
        <v>0.93099753676181862</v>
      </c>
      <c r="CZ120" s="59">
        <v>3.910467056842081</v>
      </c>
      <c r="DA120" s="59">
        <v>6.7163275631442616</v>
      </c>
      <c r="DB120" s="59">
        <v>102.29392944404736</v>
      </c>
      <c r="DC120" s="54"/>
      <c r="DD120" s="59">
        <v>97.188200000000009</v>
      </c>
      <c r="DE120" s="59">
        <v>1.9325168316269778</v>
      </c>
      <c r="DF120" s="59">
        <v>5.5049251581280947</v>
      </c>
      <c r="DG120" s="59">
        <v>6.4665980811583479</v>
      </c>
      <c r="DH120" s="59">
        <v>-1.3425387132259632E-2</v>
      </c>
      <c r="DI120" s="59">
        <v>99.658814683781173</v>
      </c>
      <c r="DJ120" s="54"/>
      <c r="DK120" s="54"/>
      <c r="DL120" s="54"/>
      <c r="DM120" s="54"/>
      <c r="DN120" s="54"/>
      <c r="DO120" s="61" t="s">
        <v>921</v>
      </c>
      <c r="DP120" s="61" t="s">
        <v>921</v>
      </c>
      <c r="DQ120" s="61" t="s">
        <v>921</v>
      </c>
      <c r="DR120" s="61"/>
      <c r="DS120" s="61"/>
      <c r="DT120" s="61"/>
      <c r="DU120" s="61"/>
      <c r="DV120" s="54"/>
      <c r="DW120" s="54"/>
      <c r="DX120" s="54"/>
      <c r="DY120" s="54"/>
      <c r="DZ120" s="61"/>
      <c r="EA120" s="61"/>
      <c r="EB120" s="61"/>
      <c r="EC120" s="61"/>
      <c r="ED120" s="61"/>
      <c r="EE120" s="61"/>
      <c r="EF120" s="54"/>
      <c r="EG120" s="53">
        <v>229.99999999999997</v>
      </c>
      <c r="EH120" s="53">
        <v>55.000000000000007</v>
      </c>
      <c r="EI120" s="53">
        <v>900</v>
      </c>
      <c r="EJ120" s="53">
        <v>17</v>
      </c>
      <c r="EK120" s="59">
        <v>69.400000000000006</v>
      </c>
      <c r="EL120" s="59">
        <v>1.25</v>
      </c>
      <c r="EM120" s="59">
        <v>16.600000000000001</v>
      </c>
      <c r="EN120" s="59">
        <v>0.6</v>
      </c>
      <c r="EO120" s="59">
        <v>3.6</v>
      </c>
      <c r="EP120" s="59">
        <v>0.55000000000000004</v>
      </c>
      <c r="EQ120" s="59">
        <v>4</v>
      </c>
      <c r="ER120" s="59">
        <v>0.4</v>
      </c>
      <c r="ES120" s="59">
        <v>2.85</v>
      </c>
      <c r="ET120" s="59">
        <v>0.36</v>
      </c>
      <c r="EU120" s="59">
        <v>2.6</v>
      </c>
      <c r="EV120" s="59">
        <v>0.55000000000000004</v>
      </c>
      <c r="EW120" s="59">
        <v>0.9</v>
      </c>
      <c r="EX120" s="59">
        <v>0.2</v>
      </c>
      <c r="EY120" s="59">
        <v>0.39</v>
      </c>
      <c r="EZ120" s="59">
        <v>6.5000000000000002E-2</v>
      </c>
      <c r="FA120" s="54"/>
      <c r="FB120" s="54"/>
      <c r="FD120" s="51"/>
    </row>
    <row r="121" spans="1:160" x14ac:dyDescent="0.25">
      <c r="A121" s="62" t="s">
        <v>458</v>
      </c>
      <c r="B121" s="51" t="s">
        <v>969</v>
      </c>
      <c r="C121" s="62"/>
      <c r="D121" s="51" t="s">
        <v>238</v>
      </c>
      <c r="E121" s="51" t="s">
        <v>113</v>
      </c>
      <c r="F121" s="51" t="s">
        <v>114</v>
      </c>
      <c r="G121" s="64">
        <v>43.67</v>
      </c>
      <c r="H121" s="64">
        <v>1.5228999999999999</v>
      </c>
      <c r="I121" s="64">
        <v>10.59</v>
      </c>
      <c r="J121" s="63" t="s">
        <v>357</v>
      </c>
      <c r="K121" s="64">
        <v>10.92</v>
      </c>
      <c r="L121" s="64">
        <v>0.17899999999999999</v>
      </c>
      <c r="M121" s="58">
        <v>14.87</v>
      </c>
      <c r="N121" s="58">
        <v>11.6</v>
      </c>
      <c r="O121" s="58">
        <v>2.14</v>
      </c>
      <c r="P121" s="58">
        <v>0.83799999999999997</v>
      </c>
      <c r="Q121" s="58">
        <v>7.1300000000000002E-2</v>
      </c>
      <c r="R121" s="63" t="s">
        <v>357</v>
      </c>
      <c r="S121" s="58">
        <v>96.5</v>
      </c>
      <c r="T121" s="58"/>
      <c r="U121" s="61">
        <v>6.4358505851135872</v>
      </c>
      <c r="V121" s="61">
        <v>1.5641494148864128</v>
      </c>
      <c r="W121" s="61">
        <v>0.27525997259100254</v>
      </c>
      <c r="X121" s="61">
        <f t="shared" si="1"/>
        <v>1.8394093874774153</v>
      </c>
      <c r="Y121" s="61">
        <v>0.14964584527237673</v>
      </c>
      <c r="Z121" s="61">
        <v>0.36167309568284156</v>
      </c>
      <c r="AA121" s="61">
        <v>0.16877903945146314</v>
      </c>
      <c r="AB121" s="61">
        <v>0</v>
      </c>
      <c r="AC121" s="61">
        <v>3.2664082826245062</v>
      </c>
      <c r="AD121" s="61">
        <v>0.98420277629857389</v>
      </c>
      <c r="AE121" s="61">
        <v>2.2344217247947738E-2</v>
      </c>
      <c r="AF121" s="61">
        <v>1.8316479816947675</v>
      </c>
      <c r="AG121" s="61">
        <v>0.61148609407958154</v>
      </c>
      <c r="AH121" s="61">
        <v>0.15754144244786331</v>
      </c>
      <c r="AI121" s="61">
        <v>0.76845616720624443</v>
      </c>
      <c r="AJ121" s="61">
        <v>0.70819753795147333</v>
      </c>
      <c r="AK121" s="61">
        <v>8.9684634408897068E-2</v>
      </c>
      <c r="AL121" s="61">
        <v>0.52180145967068448</v>
      </c>
      <c r="AM121" s="61">
        <v>0.26872693330208963</v>
      </c>
      <c r="AN121" s="61">
        <v>0.29180246204852667</v>
      </c>
      <c r="AO121" s="61">
        <v>0.67934290211854775</v>
      </c>
      <c r="AP121" s="61">
        <v>0.97449114717677032</v>
      </c>
      <c r="AQ121" s="51" t="s">
        <v>924</v>
      </c>
      <c r="AR121" s="54"/>
      <c r="AS121" s="54"/>
      <c r="AT121" s="54"/>
      <c r="AU121" s="54"/>
      <c r="AV121" s="61">
        <v>6.4868531998533943</v>
      </c>
      <c r="AW121" s="61">
        <v>0.17011657397179658</v>
      </c>
      <c r="AX121" s="61">
        <v>1.3565416243444435</v>
      </c>
      <c r="AY121" s="61">
        <v>0.61633197874744938</v>
      </c>
      <c r="AZ121" s="61">
        <v>1.8539862778352016</v>
      </c>
      <c r="BA121" s="54"/>
      <c r="BB121" s="54"/>
      <c r="BC121" s="54"/>
      <c r="BD121" s="59"/>
      <c r="BE121" s="56"/>
      <c r="BF121" s="54"/>
      <c r="BG121" s="54"/>
      <c r="BH121" s="59"/>
      <c r="BI121" s="59"/>
      <c r="BJ121" s="54"/>
      <c r="BK121" s="53" t="s">
        <v>921</v>
      </c>
      <c r="BL121" s="54"/>
      <c r="BM121" s="54"/>
      <c r="BN121" s="54"/>
      <c r="BO121" s="54"/>
      <c r="BP121" s="59"/>
      <c r="BQ121" s="59"/>
      <c r="BR121" s="59"/>
      <c r="BS121" s="60"/>
      <c r="BT121" s="59"/>
      <c r="BU121" s="59"/>
      <c r="BV121" s="57"/>
      <c r="BW121" s="53" t="s">
        <v>921</v>
      </c>
      <c r="BX121" s="104"/>
      <c r="BZ121" s="105"/>
      <c r="CB121" s="59"/>
      <c r="CC121" s="54" t="s">
        <v>922</v>
      </c>
      <c r="CD121" s="54" t="s">
        <v>923</v>
      </c>
      <c r="CE121" s="54"/>
      <c r="CF121" s="54"/>
      <c r="CG121" s="54"/>
      <c r="CH121" s="54"/>
      <c r="CI121" s="54"/>
      <c r="CJ121" s="54"/>
      <c r="CK121" s="59"/>
      <c r="CL121" s="54"/>
      <c r="CM121" s="54"/>
      <c r="CN121" s="54"/>
      <c r="CO121" s="54"/>
      <c r="CP121" s="54"/>
      <c r="CQ121" s="54"/>
      <c r="CR121" s="59"/>
      <c r="CS121" s="59"/>
      <c r="CT121" s="59">
        <v>71.715823235934494</v>
      </c>
      <c r="CU121" s="59">
        <v>0.2401333128753155</v>
      </c>
      <c r="CV121" s="59">
        <v>16.319226731068465</v>
      </c>
      <c r="CW121" s="59">
        <v>1.5937538088964887</v>
      </c>
      <c r="CX121" s="59">
        <v>0.46494941224963554</v>
      </c>
      <c r="CY121" s="59">
        <v>0.81354038379847537</v>
      </c>
      <c r="CZ121" s="59">
        <v>4.7266159142997219</v>
      </c>
      <c r="DA121" s="59">
        <v>6.8950979889978958</v>
      </c>
      <c r="DB121" s="59">
        <v>102.76914078812051</v>
      </c>
      <c r="DC121" s="54"/>
      <c r="DD121" s="59">
        <v>96.401199999999989</v>
      </c>
      <c r="DE121" s="59">
        <v>1.9144507197684655</v>
      </c>
      <c r="DF121" s="59">
        <v>5.7789221636862225</v>
      </c>
      <c r="DG121" s="59">
        <v>5.7200520784239526</v>
      </c>
      <c r="DH121" s="59">
        <v>-1.6087900882859024E-2</v>
      </c>
      <c r="DI121" s="59">
        <v>98.878537060995754</v>
      </c>
      <c r="DJ121" s="54"/>
      <c r="DK121" s="54"/>
      <c r="DL121" s="54"/>
      <c r="DM121" s="54"/>
      <c r="DN121" s="54"/>
      <c r="DO121" s="61" t="s">
        <v>921</v>
      </c>
      <c r="DP121" s="61" t="s">
        <v>921</v>
      </c>
      <c r="DQ121" s="61" t="s">
        <v>921</v>
      </c>
      <c r="DR121" s="61"/>
      <c r="DS121" s="61"/>
      <c r="DT121" s="61"/>
      <c r="DU121" s="61"/>
      <c r="DV121" s="54"/>
      <c r="DW121" s="54"/>
      <c r="DX121" s="54"/>
      <c r="DY121" s="54"/>
      <c r="DZ121" s="61"/>
      <c r="EA121" s="61"/>
      <c r="EB121" s="61"/>
      <c r="EC121" s="61"/>
      <c r="ED121" s="61"/>
      <c r="EE121" s="61"/>
      <c r="EF121" s="54"/>
      <c r="EG121" s="53"/>
      <c r="EK121" s="59">
        <v>68.400000000000006</v>
      </c>
      <c r="EL121" s="59">
        <v>2.35</v>
      </c>
      <c r="EM121" s="59">
        <v>16.899999999999999</v>
      </c>
      <c r="EN121" s="59">
        <v>0.6</v>
      </c>
      <c r="EO121" s="59">
        <v>4</v>
      </c>
      <c r="EP121" s="59">
        <v>0.85</v>
      </c>
      <c r="EQ121" s="59">
        <v>3.8</v>
      </c>
      <c r="ER121" s="59">
        <v>0.4</v>
      </c>
      <c r="ES121" s="59">
        <v>2.9</v>
      </c>
      <c r="ET121" s="59">
        <v>0.56999999999999995</v>
      </c>
      <c r="EU121" s="59">
        <v>2.8</v>
      </c>
      <c r="EV121" s="59">
        <v>1.1499999999999999</v>
      </c>
      <c r="EW121" s="59">
        <v>1.1000000000000001</v>
      </c>
      <c r="EX121" s="59">
        <v>0.45</v>
      </c>
      <c r="EY121" s="59">
        <v>0.46</v>
      </c>
      <c r="EZ121" s="59">
        <v>0.115</v>
      </c>
      <c r="FA121" s="54"/>
      <c r="FB121" s="54"/>
      <c r="FD121" s="51"/>
    </row>
    <row r="122" spans="1:160" x14ac:dyDescent="0.25">
      <c r="A122" s="62" t="s">
        <v>459</v>
      </c>
      <c r="B122" s="51" t="s">
        <v>969</v>
      </c>
      <c r="C122" s="62"/>
      <c r="D122" s="51" t="s">
        <v>238</v>
      </c>
      <c r="E122" s="51" t="s">
        <v>113</v>
      </c>
      <c r="F122" s="51" t="s">
        <v>114</v>
      </c>
      <c r="G122" s="64">
        <v>43.92</v>
      </c>
      <c r="H122" s="64">
        <v>1.4917</v>
      </c>
      <c r="I122" s="64">
        <v>10.42</v>
      </c>
      <c r="J122" s="64">
        <v>3.4799999999999998E-2</v>
      </c>
      <c r="K122" s="64">
        <v>12.48</v>
      </c>
      <c r="L122" s="64">
        <v>0.24099999999999999</v>
      </c>
      <c r="M122" s="58">
        <v>13.85</v>
      </c>
      <c r="N122" s="58">
        <v>11.59</v>
      </c>
      <c r="O122" s="58">
        <v>2.14</v>
      </c>
      <c r="P122" s="58">
        <v>0.80249999999999999</v>
      </c>
      <c r="Q122" s="58">
        <v>7.5499999999999998E-2</v>
      </c>
      <c r="R122" s="63" t="s">
        <v>357</v>
      </c>
      <c r="S122" s="58">
        <v>97.14</v>
      </c>
      <c r="T122" s="58"/>
      <c r="U122" s="61">
        <v>6.4805414932237779</v>
      </c>
      <c r="V122" s="61">
        <v>1.5194585067762221</v>
      </c>
      <c r="W122" s="61">
        <v>0.2926172938226077</v>
      </c>
      <c r="X122" s="61">
        <f t="shared" si="1"/>
        <v>1.8120758005988298</v>
      </c>
      <c r="Y122" s="61">
        <v>0.16148181755195207</v>
      </c>
      <c r="Z122" s="61">
        <v>0.30715171253436635</v>
      </c>
      <c r="AA122" s="61">
        <v>0.16552165388696669</v>
      </c>
      <c r="AB122" s="61">
        <v>4.059824286287394E-3</v>
      </c>
      <c r="AC122" s="61">
        <v>3.0460391169194097</v>
      </c>
      <c r="AD122" s="61">
        <v>1.2328569281384973</v>
      </c>
      <c r="AE122" s="61">
        <v>3.0120027221159532E-2</v>
      </c>
      <c r="AF122" s="61">
        <v>1.832287680683546</v>
      </c>
      <c r="AG122" s="61">
        <v>0.61222743651243727</v>
      </c>
      <c r="AH122" s="61">
        <v>0.1510504568609162</v>
      </c>
      <c r="AI122" s="61">
        <v>0.7118749987949724</v>
      </c>
      <c r="AJ122" s="61">
        <v>0.66419699007203836</v>
      </c>
      <c r="AK122" s="61">
        <v>8.9345762507159421E-2</v>
      </c>
      <c r="AL122" s="61">
        <v>0.52288167400527785</v>
      </c>
      <c r="AM122" s="61">
        <v>0.19944804491497203</v>
      </c>
      <c r="AN122" s="61">
        <v>0.33580300992796153</v>
      </c>
      <c r="AO122" s="61">
        <v>0.67393213086619408</v>
      </c>
      <c r="AP122" s="61">
        <v>0.93487213841719474</v>
      </c>
      <c r="AQ122" s="51" t="s">
        <v>924</v>
      </c>
      <c r="AR122" s="54"/>
      <c r="AS122" s="54"/>
      <c r="AT122" s="54"/>
      <c r="AU122" s="54"/>
      <c r="AV122" s="61">
        <v>6.5241043152494678</v>
      </c>
      <c r="AW122" s="61">
        <v>0.16663430633386719</v>
      </c>
      <c r="AX122" s="61">
        <v>1.5503607265906538</v>
      </c>
      <c r="AY122" s="61">
        <v>0.61634288811226468</v>
      </c>
      <c r="AZ122" s="61">
        <v>1.8242567480830927</v>
      </c>
      <c r="BA122" s="54"/>
      <c r="BB122" s="54"/>
      <c r="BC122" s="54"/>
      <c r="BD122" s="59"/>
      <c r="BE122" s="56"/>
      <c r="BF122" s="54"/>
      <c r="BG122" s="54"/>
      <c r="BH122" s="59"/>
      <c r="BI122" s="59"/>
      <c r="BJ122" s="54"/>
      <c r="BK122" s="53" t="s">
        <v>921</v>
      </c>
      <c r="BL122" s="54"/>
      <c r="BM122" s="54"/>
      <c r="BN122" s="54"/>
      <c r="BO122" s="54"/>
      <c r="BP122" s="59"/>
      <c r="BQ122" s="59"/>
      <c r="BR122" s="59"/>
      <c r="BS122" s="60"/>
      <c r="BT122" s="59"/>
      <c r="BU122" s="59"/>
      <c r="BV122" s="57"/>
      <c r="BW122" s="53" t="s">
        <v>921</v>
      </c>
      <c r="BX122" s="104"/>
      <c r="BZ122" s="105"/>
      <c r="CB122" s="59"/>
      <c r="CC122" s="54" t="s">
        <v>922</v>
      </c>
      <c r="CD122" s="54" t="s">
        <v>923</v>
      </c>
      <c r="CE122" s="54"/>
      <c r="CF122" s="54"/>
      <c r="CG122" s="54"/>
      <c r="CH122" s="54"/>
      <c r="CI122" s="54"/>
      <c r="CJ122" s="54"/>
      <c r="CK122" s="59"/>
      <c r="CL122" s="54"/>
      <c r="CM122" s="54"/>
      <c r="CN122" s="54"/>
      <c r="CO122" s="54"/>
      <c r="CP122" s="54"/>
      <c r="CQ122" s="54"/>
      <c r="CR122" s="59"/>
      <c r="CS122" s="59"/>
      <c r="CT122" s="59">
        <v>72.892732665815501</v>
      </c>
      <c r="CU122" s="59">
        <v>0.19845526426808041</v>
      </c>
      <c r="CV122" s="59">
        <v>15.876044877746443</v>
      </c>
      <c r="CW122" s="59">
        <v>1.4760062978253863</v>
      </c>
      <c r="CX122" s="59">
        <v>0.28898795769178204</v>
      </c>
      <c r="CY122" s="59">
        <v>0.38293600609384804</v>
      </c>
      <c r="CZ122" s="59">
        <v>4.6617052686346696</v>
      </c>
      <c r="DA122" s="59">
        <v>6.9147403916212529</v>
      </c>
      <c r="DB122" s="59">
        <v>102.69160872969695</v>
      </c>
      <c r="DC122" s="54"/>
      <c r="DD122" s="59">
        <v>97.045500000000004</v>
      </c>
      <c r="DE122" s="59">
        <v>1.9110547576115395</v>
      </c>
      <c r="DF122" s="59">
        <v>5.2707701940962401</v>
      </c>
      <c r="DG122" s="59">
        <v>7.7372937064075176</v>
      </c>
      <c r="DH122" s="59">
        <v>-1.7035575268665584E-2</v>
      </c>
      <c r="DI122" s="59">
        <v>99.46758308284663</v>
      </c>
      <c r="DJ122" s="54"/>
      <c r="DK122" s="54"/>
      <c r="DL122" s="54"/>
      <c r="DM122" s="54"/>
      <c r="DN122" s="54"/>
      <c r="DO122" s="61" t="s">
        <v>921</v>
      </c>
      <c r="DP122" s="61" t="s">
        <v>921</v>
      </c>
      <c r="DQ122" s="61" t="s">
        <v>921</v>
      </c>
      <c r="DR122" s="61"/>
      <c r="DS122" s="61"/>
      <c r="DT122" s="61"/>
      <c r="DU122" s="61"/>
      <c r="DV122" s="54"/>
      <c r="DW122" s="54"/>
      <c r="DX122" s="54"/>
      <c r="DY122" s="54"/>
      <c r="DZ122" s="61"/>
      <c r="EA122" s="61"/>
      <c r="EB122" s="61"/>
      <c r="EC122" s="61"/>
      <c r="ED122" s="61"/>
      <c r="EE122" s="61"/>
      <c r="EF122" s="54"/>
      <c r="EG122" s="53"/>
      <c r="EK122" s="59">
        <v>69.3</v>
      </c>
      <c r="EL122" s="59">
        <v>1.25</v>
      </c>
      <c r="EM122" s="59">
        <v>16.600000000000001</v>
      </c>
      <c r="EN122" s="59">
        <v>0.6</v>
      </c>
      <c r="EO122" s="59">
        <v>3.7</v>
      </c>
      <c r="EP122" s="59">
        <v>0.65</v>
      </c>
      <c r="EQ122" s="59">
        <v>3.7</v>
      </c>
      <c r="ER122" s="59">
        <v>0.45</v>
      </c>
      <c r="ES122" s="59">
        <v>2.97</v>
      </c>
      <c r="ET122" s="59">
        <v>0.56000000000000005</v>
      </c>
      <c r="EU122" s="59">
        <v>2.6</v>
      </c>
      <c r="EV122" s="59">
        <v>0.6</v>
      </c>
      <c r="EW122" s="59">
        <v>0.9</v>
      </c>
      <c r="EX122" s="59">
        <v>0.25</v>
      </c>
      <c r="EY122" s="59">
        <v>0.39</v>
      </c>
      <c r="EZ122" s="59">
        <v>6.5000000000000002E-2</v>
      </c>
      <c r="FA122" s="54"/>
      <c r="FB122" s="54"/>
      <c r="FD122" s="51"/>
    </row>
    <row r="123" spans="1:160" x14ac:dyDescent="0.25">
      <c r="A123" s="62" t="s">
        <v>460</v>
      </c>
      <c r="B123" s="51" t="s">
        <v>969</v>
      </c>
      <c r="D123" s="51" t="s">
        <v>238</v>
      </c>
      <c r="E123" s="51" t="s">
        <v>113</v>
      </c>
      <c r="F123" s="51" t="s">
        <v>114</v>
      </c>
      <c r="G123" s="64">
        <v>43.77</v>
      </c>
      <c r="H123" s="64">
        <v>1.5929</v>
      </c>
      <c r="I123" s="64">
        <v>10.39</v>
      </c>
      <c r="J123" s="64">
        <v>4.7199999999999999E-2</v>
      </c>
      <c r="K123" s="64">
        <v>12.01</v>
      </c>
      <c r="L123" s="64">
        <v>0.2094</v>
      </c>
      <c r="M123" s="58">
        <v>14.27</v>
      </c>
      <c r="N123" s="58">
        <v>11.52</v>
      </c>
      <c r="O123" s="58">
        <v>2.14</v>
      </c>
      <c r="P123" s="58">
        <v>0.72340000000000004</v>
      </c>
      <c r="Q123" s="58">
        <v>6.5100000000000005E-2</v>
      </c>
      <c r="R123" s="63" t="s">
        <v>357</v>
      </c>
      <c r="S123" s="58">
        <v>96.77</v>
      </c>
      <c r="T123" s="58"/>
      <c r="U123" s="61">
        <v>6.4535274081972256</v>
      </c>
      <c r="V123" s="61">
        <v>1.5464725918027744</v>
      </c>
      <c r="W123" s="61">
        <v>0.25902052568997802</v>
      </c>
      <c r="X123" s="61">
        <f t="shared" si="1"/>
        <v>1.8054931174927524</v>
      </c>
      <c r="Y123" s="61">
        <v>0.14346248300833955</v>
      </c>
      <c r="Z123" s="61">
        <v>0.37276049152769986</v>
      </c>
      <c r="AA123" s="61">
        <v>0.17661740021220626</v>
      </c>
      <c r="AB123" s="61">
        <v>5.502266734705003E-3</v>
      </c>
      <c r="AC123" s="61">
        <v>3.1360380539856219</v>
      </c>
      <c r="AD123" s="61">
        <v>1.1081309651766487</v>
      </c>
      <c r="AE123" s="61">
        <v>2.6150900171502216E-2</v>
      </c>
      <c r="AF123" s="61">
        <v>1.8198448031342591</v>
      </c>
      <c r="AG123" s="61">
        <v>0.61176473179641877</v>
      </c>
      <c r="AH123" s="61">
        <v>0.13605896236431753</v>
      </c>
      <c r="AI123" s="61">
        <v>0.73890508126008247</v>
      </c>
      <c r="AJ123" s="61">
        <v>0.67924754898780371</v>
      </c>
      <c r="AK123" s="61">
        <v>9.5934593367379195E-2</v>
      </c>
      <c r="AL123" s="61">
        <v>0.51583013842903958</v>
      </c>
      <c r="AM123" s="61">
        <v>0.25171358092460072</v>
      </c>
      <c r="AN123" s="61">
        <v>0.3207524510121964</v>
      </c>
      <c r="AO123" s="61">
        <v>0.65188910079335716</v>
      </c>
      <c r="AP123" s="61">
        <v>0.99051808437679534</v>
      </c>
      <c r="AQ123" s="51" t="s">
        <v>924</v>
      </c>
      <c r="AR123" s="54"/>
      <c r="AS123" s="54"/>
      <c r="AT123" s="54"/>
      <c r="AU123" s="54"/>
      <c r="AV123" s="61">
        <v>6.5062507391434332</v>
      </c>
      <c r="AW123" s="61">
        <v>0.17806030996578059</v>
      </c>
      <c r="AX123" s="61">
        <v>1.4929898837239752</v>
      </c>
      <c r="AY123" s="61">
        <v>0.6167626612039474</v>
      </c>
      <c r="AZ123" s="61">
        <v>1.8202434400890057</v>
      </c>
      <c r="BA123" s="54"/>
      <c r="BB123" s="54"/>
      <c r="BC123" s="54"/>
      <c r="BD123" s="59"/>
      <c r="BE123" s="56"/>
      <c r="BF123" s="54"/>
      <c r="BG123" s="54"/>
      <c r="BH123" s="59"/>
      <c r="BI123" s="59"/>
      <c r="BJ123" s="54"/>
      <c r="BK123" s="53" t="s">
        <v>921</v>
      </c>
      <c r="BL123" s="54"/>
      <c r="BM123" s="54"/>
      <c r="BN123" s="54"/>
      <c r="BO123" s="54"/>
      <c r="BP123" s="59"/>
      <c r="BQ123" s="59"/>
      <c r="BR123" s="59"/>
      <c r="BS123" s="60"/>
      <c r="BT123" s="59"/>
      <c r="BU123" s="59"/>
      <c r="BV123" s="57"/>
      <c r="BW123" s="53" t="s">
        <v>921</v>
      </c>
      <c r="BX123" s="104"/>
      <c r="BZ123" s="105"/>
      <c r="CB123" s="59"/>
      <c r="CC123" s="54" t="s">
        <v>922</v>
      </c>
      <c r="CD123" s="54" t="s">
        <v>923</v>
      </c>
      <c r="CE123" s="54"/>
      <c r="CF123" s="54"/>
      <c r="CG123" s="54"/>
      <c r="CH123" s="54"/>
      <c r="CI123" s="54"/>
      <c r="CJ123" s="54"/>
      <c r="CK123" s="59"/>
      <c r="CL123" s="54"/>
      <c r="CM123" s="54"/>
      <c r="CN123" s="54"/>
      <c r="CO123" s="54"/>
      <c r="CP123" s="54"/>
      <c r="CQ123" s="54"/>
      <c r="CR123" s="59"/>
      <c r="CS123" s="59"/>
      <c r="CT123" s="59">
        <v>71.886658771051088</v>
      </c>
      <c r="CU123" s="59">
        <v>0.22715089422878174</v>
      </c>
      <c r="CV123" s="59">
        <v>16.050390493226409</v>
      </c>
      <c r="CW123" s="59">
        <v>1.7202862201784803</v>
      </c>
      <c r="CX123" s="59">
        <v>0.47204976181265729</v>
      </c>
      <c r="CY123" s="59">
        <v>0.82101622274352692</v>
      </c>
      <c r="CZ123" s="59">
        <v>4.0072671608540409</v>
      </c>
      <c r="DA123" s="59">
        <v>6.6234325498313602</v>
      </c>
      <c r="DB123" s="59">
        <v>101.80825207392634</v>
      </c>
      <c r="DC123" s="54"/>
      <c r="DD123" s="59">
        <v>96.738</v>
      </c>
      <c r="DE123" s="59">
        <v>1.9158737793326734</v>
      </c>
      <c r="DF123" s="59">
        <v>6.0530182153297085</v>
      </c>
      <c r="DG123" s="59">
        <v>6.5634169527577848</v>
      </c>
      <c r="DH123" s="59">
        <v>-1.4688952980001717E-2</v>
      </c>
      <c r="DI123" s="59">
        <v>99.245619994440176</v>
      </c>
      <c r="DJ123" s="54"/>
      <c r="DK123" s="54"/>
      <c r="DL123" s="54"/>
      <c r="DM123" s="54"/>
      <c r="DN123" s="54"/>
      <c r="DO123" s="61" t="s">
        <v>921</v>
      </c>
      <c r="DP123" s="61" t="s">
        <v>921</v>
      </c>
      <c r="DQ123" s="61" t="s">
        <v>921</v>
      </c>
      <c r="DR123" s="61"/>
      <c r="DS123" s="61"/>
      <c r="DT123" s="61"/>
      <c r="DU123" s="61"/>
      <c r="DV123" s="54"/>
      <c r="DW123" s="54"/>
      <c r="DX123" s="54"/>
      <c r="DY123" s="54"/>
      <c r="DZ123" s="61"/>
      <c r="EA123" s="61"/>
      <c r="EB123" s="61"/>
      <c r="EC123" s="61"/>
      <c r="ED123" s="61"/>
      <c r="EE123" s="61"/>
      <c r="EF123" s="54"/>
      <c r="EG123" s="53"/>
      <c r="EK123" s="59">
        <v>69.099999999999994</v>
      </c>
      <c r="EL123" s="59">
        <v>1.55</v>
      </c>
      <c r="EM123" s="59">
        <v>16.7</v>
      </c>
      <c r="EN123" s="59">
        <v>0.6</v>
      </c>
      <c r="EO123" s="59">
        <v>3.7</v>
      </c>
      <c r="EP123" s="59">
        <v>0.65</v>
      </c>
      <c r="EQ123" s="59">
        <v>3.8</v>
      </c>
      <c r="ER123" s="59">
        <v>0.45</v>
      </c>
      <c r="ES123" s="59">
        <v>2.85</v>
      </c>
      <c r="ET123" s="59">
        <v>0.39</v>
      </c>
      <c r="EU123" s="59">
        <v>2.7</v>
      </c>
      <c r="EV123" s="59">
        <v>0.6</v>
      </c>
      <c r="EW123" s="59">
        <v>1</v>
      </c>
      <c r="EX123" s="59">
        <v>0.3</v>
      </c>
      <c r="EY123" s="59">
        <v>0.4</v>
      </c>
      <c r="EZ123" s="59">
        <v>0.09</v>
      </c>
      <c r="FA123" s="54"/>
      <c r="FB123" s="54"/>
      <c r="FD123" s="51"/>
    </row>
    <row r="124" spans="1:160" x14ac:dyDescent="0.25">
      <c r="A124" s="62" t="s">
        <v>461</v>
      </c>
      <c r="B124" s="51" t="s">
        <v>969</v>
      </c>
      <c r="D124" s="51" t="s">
        <v>238</v>
      </c>
      <c r="E124" s="51" t="s">
        <v>113</v>
      </c>
      <c r="F124" s="51" t="s">
        <v>114</v>
      </c>
      <c r="G124" s="64">
        <v>44.51</v>
      </c>
      <c r="H124" s="64">
        <v>1.5684</v>
      </c>
      <c r="I124" s="64">
        <v>10.76</v>
      </c>
      <c r="J124" s="63" t="s">
        <v>357</v>
      </c>
      <c r="K124" s="64">
        <v>9.81</v>
      </c>
      <c r="L124" s="64">
        <v>0.18149999999999999</v>
      </c>
      <c r="M124" s="58">
        <v>15.57</v>
      </c>
      <c r="N124" s="58">
        <v>11.48</v>
      </c>
      <c r="O124" s="58">
        <v>2.2400000000000002</v>
      </c>
      <c r="P124" s="58">
        <v>0.63990000000000002</v>
      </c>
      <c r="Q124" s="58">
        <v>6.2700000000000006E-2</v>
      </c>
      <c r="R124" s="63" t="s">
        <v>357</v>
      </c>
      <c r="S124" s="58">
        <v>96.88</v>
      </c>
      <c r="T124" s="58"/>
      <c r="U124" s="61">
        <v>6.4803827034637278</v>
      </c>
      <c r="V124" s="61">
        <v>1.5196172965362722</v>
      </c>
      <c r="W124" s="61">
        <v>0.32673686107984801</v>
      </c>
      <c r="X124" s="61">
        <f t="shared" si="1"/>
        <v>1.8463541576161202</v>
      </c>
      <c r="Y124" s="61">
        <v>0.17696326554256914</v>
      </c>
      <c r="Z124" s="61">
        <v>0.32837923708582251</v>
      </c>
      <c r="AA124" s="61">
        <v>0.17172133524577932</v>
      </c>
      <c r="AB124" s="61">
        <v>0</v>
      </c>
      <c r="AC124" s="61">
        <v>3.3788461010726931</v>
      </c>
      <c r="AD124" s="61">
        <v>0.86608094064040531</v>
      </c>
      <c r="AE124" s="61">
        <v>2.2382523159286846E-2</v>
      </c>
      <c r="AF124" s="61">
        <v>1.7907963867924479</v>
      </c>
      <c r="AG124" s="61">
        <v>0.63232613024939399</v>
      </c>
      <c r="AH124" s="61">
        <v>0.11884562747708077</v>
      </c>
      <c r="AI124" s="61">
        <v>0.795972714694553</v>
      </c>
      <c r="AJ124" s="61">
        <v>0.7388191157754852</v>
      </c>
      <c r="AK124" s="61">
        <v>0.11505661492371755</v>
      </c>
      <c r="AL124" s="61">
        <v>0.51726951532567644</v>
      </c>
      <c r="AM124" s="61">
        <v>0.27491853073823241</v>
      </c>
      <c r="AN124" s="61">
        <v>0.26118088422451485</v>
      </c>
      <c r="AO124" s="61">
        <v>0.63611514280275716</v>
      </c>
      <c r="AP124" s="61">
        <v>0.99855876865722915</v>
      </c>
      <c r="AQ124" s="51" t="s">
        <v>920</v>
      </c>
      <c r="AR124" s="54"/>
      <c r="AS124" s="54"/>
      <c r="AT124" s="54"/>
      <c r="AU124" s="54"/>
      <c r="AV124" s="61">
        <v>6.5269766953703074</v>
      </c>
      <c r="AW124" s="61">
        <v>0.17295601271326164</v>
      </c>
      <c r="AX124" s="61">
        <v>1.203048353826377</v>
      </c>
      <c r="AY124" s="61">
        <v>0.63687255905512041</v>
      </c>
      <c r="AZ124" s="61">
        <v>1.8596294554825044</v>
      </c>
      <c r="BA124" s="54"/>
      <c r="BB124" s="54"/>
      <c r="BC124" s="54"/>
      <c r="BD124" s="59"/>
      <c r="BE124" s="56"/>
      <c r="BF124" s="54"/>
      <c r="BG124" s="54"/>
      <c r="BH124" s="59"/>
      <c r="BI124" s="59"/>
      <c r="BJ124" s="54"/>
      <c r="BK124" s="53" t="s">
        <v>921</v>
      </c>
      <c r="BL124" s="54"/>
      <c r="BM124" s="54"/>
      <c r="BN124" s="54"/>
      <c r="BO124" s="54"/>
      <c r="BP124" s="59"/>
      <c r="BQ124" s="59"/>
      <c r="BR124" s="59"/>
      <c r="BS124" s="60"/>
      <c r="BT124" s="59"/>
      <c r="BU124" s="59"/>
      <c r="BV124" s="57"/>
      <c r="BW124" s="53" t="s">
        <v>921</v>
      </c>
      <c r="BX124" s="104"/>
      <c r="BZ124" s="105"/>
      <c r="CB124" s="59"/>
      <c r="CC124" s="54" t="s">
        <v>922</v>
      </c>
      <c r="CD124" s="54" t="s">
        <v>923</v>
      </c>
      <c r="CE124" s="54"/>
      <c r="CF124" s="54"/>
      <c r="CG124" s="54"/>
      <c r="CH124" s="54"/>
      <c r="CI124" s="54"/>
      <c r="CJ124" s="54"/>
      <c r="CK124" s="59"/>
      <c r="CL124" s="54"/>
      <c r="CM124" s="54"/>
      <c r="CN124" s="54"/>
      <c r="CO124" s="54"/>
      <c r="CP124" s="54"/>
      <c r="CQ124" s="54"/>
      <c r="CR124" s="59"/>
      <c r="CS124" s="59"/>
      <c r="CT124" s="59">
        <v>70.704648162164389</v>
      </c>
      <c r="CU124" s="59">
        <v>0.25846555203983396</v>
      </c>
      <c r="CV124" s="59">
        <v>16.403347274756491</v>
      </c>
      <c r="CW124" s="59">
        <v>1.8556529256241348</v>
      </c>
      <c r="CX124" s="59">
        <v>0.70274205222642938</v>
      </c>
      <c r="CY124" s="59">
        <v>1.3508820960447778</v>
      </c>
      <c r="CZ124" s="59">
        <v>3.5359756445582891</v>
      </c>
      <c r="DA124" s="59">
        <v>6.5909531875780845</v>
      </c>
      <c r="DB124" s="59">
        <v>101.40266689499242</v>
      </c>
      <c r="DC124" s="54"/>
      <c r="DD124" s="59">
        <v>96.822500000000005</v>
      </c>
      <c r="DE124" s="59">
        <v>1.9424546642076157</v>
      </c>
      <c r="DF124" s="59">
        <v>6.0459734575067428</v>
      </c>
      <c r="DG124" s="59">
        <v>4.3697559157619477</v>
      </c>
      <c r="DH124" s="59">
        <v>-1.4147424759540825E-2</v>
      </c>
      <c r="DI124" s="59">
        <v>99.356536612716766</v>
      </c>
      <c r="DJ124" s="54"/>
      <c r="DK124" s="54"/>
      <c r="DL124" s="54"/>
      <c r="DM124" s="54"/>
      <c r="DN124" s="54"/>
      <c r="DO124" s="61" t="s">
        <v>921</v>
      </c>
      <c r="DP124" s="61" t="s">
        <v>921</v>
      </c>
      <c r="DQ124" s="61" t="s">
        <v>921</v>
      </c>
      <c r="DR124" s="61"/>
      <c r="DS124" s="61"/>
      <c r="DT124" s="61"/>
      <c r="DU124" s="61"/>
      <c r="DV124" s="54"/>
      <c r="DW124" s="54"/>
      <c r="DX124" s="54"/>
      <c r="DY124" s="54"/>
      <c r="DZ124" s="61"/>
      <c r="EA124" s="61"/>
      <c r="EB124" s="61"/>
      <c r="EC124" s="61"/>
      <c r="ED124" s="61"/>
      <c r="EE124" s="61"/>
      <c r="EF124" s="54"/>
      <c r="EG124" s="53"/>
      <c r="EK124" s="59">
        <v>67.8</v>
      </c>
      <c r="EL124" s="59">
        <v>1.95</v>
      </c>
      <c r="EM124" s="59">
        <v>17.100000000000001</v>
      </c>
      <c r="EN124" s="59">
        <v>0.65</v>
      </c>
      <c r="EO124" s="59">
        <v>4</v>
      </c>
      <c r="EP124" s="59">
        <v>0.55000000000000004</v>
      </c>
      <c r="EQ124" s="59">
        <v>4.0999999999999996</v>
      </c>
      <c r="ER124" s="59">
        <v>0.3</v>
      </c>
      <c r="ES124" s="59">
        <v>2.71</v>
      </c>
      <c r="ET124" s="59">
        <v>0.44500000000000001</v>
      </c>
      <c r="EU124" s="59">
        <v>2.6</v>
      </c>
      <c r="EV124" s="59">
        <v>0.6</v>
      </c>
      <c r="EW124" s="59">
        <v>1.2</v>
      </c>
      <c r="EX124" s="59">
        <v>0.45</v>
      </c>
      <c r="EY124" s="59">
        <v>0.43</v>
      </c>
      <c r="EZ124" s="59">
        <v>0.09</v>
      </c>
      <c r="FA124" s="54"/>
      <c r="FB124" s="54"/>
      <c r="FD124" s="51"/>
    </row>
    <row r="125" spans="1:160" x14ac:dyDescent="0.25">
      <c r="A125" s="62" t="s">
        <v>464</v>
      </c>
      <c r="B125" s="51" t="s">
        <v>969</v>
      </c>
      <c r="C125" s="62"/>
      <c r="D125" s="51" t="s">
        <v>238</v>
      </c>
      <c r="E125" s="51" t="s">
        <v>113</v>
      </c>
      <c r="F125" s="51" t="s">
        <v>114</v>
      </c>
      <c r="G125" s="64">
        <v>43.4</v>
      </c>
      <c r="H125" s="64">
        <v>1.5468999999999999</v>
      </c>
      <c r="I125" s="64">
        <v>11.27</v>
      </c>
      <c r="J125" s="63" t="s">
        <v>357</v>
      </c>
      <c r="K125" s="64">
        <v>11.03</v>
      </c>
      <c r="L125" s="64">
        <v>0.2054</v>
      </c>
      <c r="M125" s="58">
        <v>14.76</v>
      </c>
      <c r="N125" s="58">
        <v>11.44</v>
      </c>
      <c r="O125" s="58">
        <v>2.2000000000000002</v>
      </c>
      <c r="P125" s="58">
        <v>0.69830000000000003</v>
      </c>
      <c r="Q125" s="58">
        <v>7.22E-2</v>
      </c>
      <c r="R125" s="63" t="s">
        <v>357</v>
      </c>
      <c r="S125" s="58">
        <v>96.68</v>
      </c>
      <c r="T125" s="58"/>
      <c r="U125" s="61">
        <v>6.3678432692738465</v>
      </c>
      <c r="V125" s="61">
        <v>1.6321567307261535</v>
      </c>
      <c r="W125" s="61">
        <v>0.31672834395602156</v>
      </c>
      <c r="X125" s="61">
        <f t="shared" si="1"/>
        <v>1.9488850746821751</v>
      </c>
      <c r="Y125" s="61">
        <v>0.16251771234261914</v>
      </c>
      <c r="Z125" s="61">
        <v>0.43204528572454448</v>
      </c>
      <c r="AA125" s="61">
        <v>0.17068259566527277</v>
      </c>
      <c r="AB125" s="61">
        <v>0</v>
      </c>
      <c r="AC125" s="61">
        <v>3.2279420709552737</v>
      </c>
      <c r="AD125" s="61">
        <v>0.92139081561842251</v>
      </c>
      <c r="AE125" s="61">
        <v>2.5526568000315969E-2</v>
      </c>
      <c r="AF125" s="61">
        <v>1.7984150242602905</v>
      </c>
      <c r="AG125" s="61">
        <v>0.62585736553139304</v>
      </c>
      <c r="AH125" s="61">
        <v>0.13069913582336481</v>
      </c>
      <c r="AI125" s="61">
        <v>0.77794242091304966</v>
      </c>
      <c r="AJ125" s="61">
        <v>0.70457882967910113</v>
      </c>
      <c r="AK125" s="61">
        <v>0.10726929581985845</v>
      </c>
      <c r="AL125" s="61">
        <v>0.51858806971153459</v>
      </c>
      <c r="AM125" s="61">
        <v>0.31922104434471726</v>
      </c>
      <c r="AN125" s="61">
        <v>0.29542117032089887</v>
      </c>
      <c r="AO125" s="61">
        <v>0.64928720553489938</v>
      </c>
      <c r="AP125" s="61">
        <v>1.0901388210111116</v>
      </c>
      <c r="AQ125" s="51" t="s">
        <v>924</v>
      </c>
      <c r="AR125" s="54"/>
      <c r="AS125" s="54"/>
      <c r="AT125" s="54"/>
      <c r="AU125" s="54"/>
      <c r="AV125" s="61">
        <v>6.4282189583293103</v>
      </c>
      <c r="AW125" s="61">
        <v>0.17230089543919938</v>
      </c>
      <c r="AX125" s="61">
        <v>1.3662684896031196</v>
      </c>
      <c r="AY125" s="61">
        <v>0.63179133219742623</v>
      </c>
      <c r="AZ125" s="61">
        <v>1.9673631172938084</v>
      </c>
      <c r="BA125" s="54"/>
      <c r="BB125" s="54"/>
      <c r="BC125" s="54"/>
      <c r="BD125" s="59"/>
      <c r="BE125" s="56"/>
      <c r="BF125" s="54"/>
      <c r="BG125" s="54"/>
      <c r="BH125" s="59"/>
      <c r="BI125" s="59"/>
      <c r="BJ125" s="54"/>
      <c r="BK125" s="53" t="s">
        <v>921</v>
      </c>
      <c r="BL125" s="54"/>
      <c r="BM125" s="54"/>
      <c r="BN125" s="54"/>
      <c r="BO125" s="54"/>
      <c r="BP125" s="59"/>
      <c r="BQ125" s="59"/>
      <c r="BR125" s="59"/>
      <c r="BS125" s="60"/>
      <c r="BT125" s="59"/>
      <c r="BU125" s="59"/>
      <c r="BV125" s="57"/>
      <c r="BW125" s="53" t="s">
        <v>921</v>
      </c>
      <c r="BX125" s="104"/>
      <c r="BZ125" s="105"/>
      <c r="CB125" s="59"/>
      <c r="CC125" s="54" t="s">
        <v>922</v>
      </c>
      <c r="CD125" s="54" t="s">
        <v>923</v>
      </c>
      <c r="CE125" s="54"/>
      <c r="CF125" s="54"/>
      <c r="CG125" s="54"/>
      <c r="CH125" s="54"/>
      <c r="CI125" s="54"/>
      <c r="CJ125" s="54"/>
      <c r="CK125" s="59"/>
      <c r="CL125" s="54"/>
      <c r="CM125" s="54"/>
      <c r="CN125" s="54"/>
      <c r="CO125" s="54"/>
      <c r="CP125" s="54"/>
      <c r="CQ125" s="54"/>
      <c r="CR125" s="59"/>
      <c r="CS125" s="59"/>
      <c r="CT125" s="59">
        <v>69.383258785256871</v>
      </c>
      <c r="CU125" s="59">
        <v>0.28365996660248433</v>
      </c>
      <c r="CV125" s="59">
        <v>16.805182082223812</v>
      </c>
      <c r="CW125" s="59">
        <v>2.0977798774316927</v>
      </c>
      <c r="CX125" s="59">
        <v>0.76133367853073952</v>
      </c>
      <c r="CY125" s="59">
        <v>1.855652236928556</v>
      </c>
      <c r="CZ125" s="59">
        <v>3.4491817520773429</v>
      </c>
      <c r="DA125" s="59">
        <v>7.0847873134284018</v>
      </c>
      <c r="DB125" s="59">
        <v>101.72083569247988</v>
      </c>
      <c r="DC125" s="54"/>
      <c r="DD125" s="59">
        <v>96.622799999999998</v>
      </c>
      <c r="DE125" s="59">
        <v>1.9251137166137948</v>
      </c>
      <c r="DF125" s="59">
        <v>6.9433139653243865</v>
      </c>
      <c r="DG125" s="59">
        <v>4.7823174737124079</v>
      </c>
      <c r="DH125" s="59">
        <v>-1.6290973965531856E-2</v>
      </c>
      <c r="DI125" s="59">
        <v>99.227254181685069</v>
      </c>
      <c r="DJ125" s="54"/>
      <c r="DK125" s="54"/>
      <c r="DL125" s="54"/>
      <c r="DM125" s="54"/>
      <c r="DN125" s="54"/>
      <c r="DO125" s="61" t="s">
        <v>921</v>
      </c>
      <c r="DP125" s="61" t="s">
        <v>921</v>
      </c>
      <c r="DQ125" s="61" t="s">
        <v>921</v>
      </c>
      <c r="DR125" s="61"/>
      <c r="DS125" s="61"/>
      <c r="DT125" s="61"/>
      <c r="DU125" s="61"/>
      <c r="DV125" s="54"/>
      <c r="DW125" s="54"/>
      <c r="DX125" s="54"/>
      <c r="DY125" s="54"/>
      <c r="DZ125" s="61"/>
      <c r="EA125" s="61"/>
      <c r="EB125" s="61"/>
      <c r="EC125" s="61"/>
      <c r="ED125" s="61"/>
      <c r="EE125" s="61"/>
      <c r="EF125" s="54"/>
      <c r="EG125" s="53"/>
      <c r="EK125" s="59">
        <v>66.7</v>
      </c>
      <c r="EL125" s="59">
        <v>2.5</v>
      </c>
      <c r="EM125" s="59">
        <v>17.3</v>
      </c>
      <c r="EN125" s="59">
        <v>0.65</v>
      </c>
      <c r="EO125" s="59">
        <v>4.3</v>
      </c>
      <c r="EP125" s="59">
        <v>0.9</v>
      </c>
      <c r="EQ125" s="59">
        <v>3.8</v>
      </c>
      <c r="ER125" s="59">
        <v>0.35</v>
      </c>
      <c r="ES125" s="59">
        <v>2.52</v>
      </c>
      <c r="ET125" s="59">
        <v>0.44</v>
      </c>
      <c r="EU125" s="59">
        <v>3.3</v>
      </c>
      <c r="EV125" s="59">
        <v>1.25</v>
      </c>
      <c r="EW125" s="59">
        <v>1.4</v>
      </c>
      <c r="EX125" s="59">
        <v>0.45</v>
      </c>
      <c r="EY125" s="59">
        <v>0.5</v>
      </c>
      <c r="EZ125" s="59">
        <v>0.11</v>
      </c>
      <c r="FA125" s="54"/>
      <c r="FB125" s="54"/>
      <c r="FD125" s="51"/>
    </row>
    <row r="126" spans="1:160" x14ac:dyDescent="0.25">
      <c r="A126" s="62" t="s">
        <v>466</v>
      </c>
      <c r="B126" s="51" t="s">
        <v>969</v>
      </c>
      <c r="C126" s="62"/>
      <c r="D126" s="51" t="s">
        <v>238</v>
      </c>
      <c r="E126" s="51" t="s">
        <v>113</v>
      </c>
      <c r="F126" s="51" t="s">
        <v>114</v>
      </c>
      <c r="G126" s="64">
        <v>43.71</v>
      </c>
      <c r="H126" s="64">
        <v>1.5745</v>
      </c>
      <c r="I126" s="64">
        <v>10.54</v>
      </c>
      <c r="J126" s="64">
        <v>3.3700000000000001E-2</v>
      </c>
      <c r="K126" s="64">
        <v>12.02</v>
      </c>
      <c r="L126" s="64">
        <v>0.26650000000000001</v>
      </c>
      <c r="M126" s="58">
        <v>14.29</v>
      </c>
      <c r="N126" s="58">
        <v>11.55</v>
      </c>
      <c r="O126" s="58">
        <v>2.09</v>
      </c>
      <c r="P126" s="58">
        <v>0.77769999999999995</v>
      </c>
      <c r="Q126" s="58">
        <v>7.1499999999999994E-2</v>
      </c>
      <c r="R126" s="63" t="s">
        <v>357</v>
      </c>
      <c r="S126" s="58">
        <v>96.93</v>
      </c>
      <c r="T126" s="58"/>
      <c r="U126" s="61">
        <v>6.4314886366183597</v>
      </c>
      <c r="V126" s="61">
        <v>1.5685113633816403</v>
      </c>
      <c r="W126" s="61">
        <v>0.25929838178808362</v>
      </c>
      <c r="X126" s="61">
        <f t="shared" si="1"/>
        <v>1.8278097451697239</v>
      </c>
      <c r="Y126" s="61">
        <v>0.14186289490649701</v>
      </c>
      <c r="Z126" s="61">
        <v>0.4054381910590823</v>
      </c>
      <c r="AA126" s="61">
        <v>0.1742198872504068</v>
      </c>
      <c r="AB126" s="61">
        <v>3.9204834975266178E-3</v>
      </c>
      <c r="AC126" s="61">
        <v>3.1340048740428368</v>
      </c>
      <c r="AD126" s="61">
        <v>1.0736524049917038</v>
      </c>
      <c r="AE126" s="61">
        <v>3.3213700623830368E-2</v>
      </c>
      <c r="AF126" s="61">
        <v>1.8208490583255805</v>
      </c>
      <c r="AG126" s="61">
        <v>0.59624813963802092</v>
      </c>
      <c r="AH126" s="61">
        <v>0.14597242974001393</v>
      </c>
      <c r="AI126" s="61">
        <v>0.7448336844492105</v>
      </c>
      <c r="AJ126" s="61">
        <v>0.67937134498090757</v>
      </c>
      <c r="AK126" s="61">
        <v>9.5403018420949559E-2</v>
      </c>
      <c r="AL126" s="61">
        <v>0.50084512121707137</v>
      </c>
      <c r="AM126" s="61">
        <v>0.27411315584157847</v>
      </c>
      <c r="AN126" s="61">
        <v>0.32062865501909238</v>
      </c>
      <c r="AO126" s="61">
        <v>0.64681755095708526</v>
      </c>
      <c r="AP126" s="61">
        <v>1.0170968308455062</v>
      </c>
      <c r="AQ126" s="51" t="s">
        <v>924</v>
      </c>
      <c r="AR126" s="54"/>
      <c r="AS126" s="54"/>
      <c r="AT126" s="54"/>
      <c r="AU126" s="54"/>
      <c r="AV126" s="61">
        <v>6.4886790342270553</v>
      </c>
      <c r="AW126" s="61">
        <v>0.17576909384722228</v>
      </c>
      <c r="AX126" s="61">
        <v>1.492243037743026</v>
      </c>
      <c r="AY126" s="61">
        <v>0.60155012648834261</v>
      </c>
      <c r="AZ126" s="61">
        <v>1.8440630843242294</v>
      </c>
      <c r="BA126" s="54"/>
      <c r="BB126" s="54"/>
      <c r="BC126" s="54"/>
      <c r="BD126" s="59"/>
      <c r="BE126" s="56"/>
      <c r="BF126" s="54"/>
      <c r="BG126" s="54"/>
      <c r="BH126" s="59"/>
      <c r="BI126" s="59"/>
      <c r="BJ126" s="54"/>
      <c r="BK126" s="53" t="s">
        <v>921</v>
      </c>
      <c r="BL126" s="54"/>
      <c r="BM126" s="54"/>
      <c r="BN126" s="54"/>
      <c r="BO126" s="54"/>
      <c r="BP126" s="59"/>
      <c r="BQ126" s="59"/>
      <c r="BR126" s="59"/>
      <c r="BS126" s="60"/>
      <c r="BT126" s="59"/>
      <c r="BU126" s="59"/>
      <c r="BV126" s="57"/>
      <c r="BW126" s="53" t="s">
        <v>921</v>
      </c>
      <c r="BX126" s="104"/>
      <c r="BZ126" s="105"/>
      <c r="CB126" s="59"/>
      <c r="CC126" s="54" t="s">
        <v>922</v>
      </c>
      <c r="CD126" s="54" t="s">
        <v>923</v>
      </c>
      <c r="CE126" s="54"/>
      <c r="CF126" s="54"/>
      <c r="CG126" s="54"/>
      <c r="CH126" s="54"/>
      <c r="CI126" s="54"/>
      <c r="CJ126" s="54"/>
      <c r="CK126" s="59"/>
      <c r="CL126" s="54"/>
      <c r="CM126" s="54"/>
      <c r="CN126" s="54"/>
      <c r="CO126" s="54"/>
      <c r="CP126" s="54"/>
      <c r="CQ126" s="54"/>
      <c r="CR126" s="59"/>
      <c r="CS126" s="59"/>
      <c r="CT126" s="59">
        <v>71.569841622214454</v>
      </c>
      <c r="CU126" s="59">
        <v>0.23146089665344352</v>
      </c>
      <c r="CV126" s="59">
        <v>16.092984901054209</v>
      </c>
      <c r="CW126" s="59">
        <v>1.6947624967006962</v>
      </c>
      <c r="CX126" s="59">
        <v>0.53088026821213963</v>
      </c>
      <c r="CY126" s="59">
        <v>0.8129999912379251</v>
      </c>
      <c r="CZ126" s="59">
        <v>4.2188150458111426</v>
      </c>
      <c r="DA126" s="59">
        <v>6.6888399663934104</v>
      </c>
      <c r="DB126" s="59">
        <v>101.84058518827743</v>
      </c>
      <c r="DC126" s="54"/>
      <c r="DD126" s="59">
        <v>96.923899999999989</v>
      </c>
      <c r="DE126" s="59">
        <v>1.9182311997018273</v>
      </c>
      <c r="DF126" s="59">
        <v>6.3454426504522274</v>
      </c>
      <c r="DG126" s="59">
        <v>6.310289713704706</v>
      </c>
      <c r="DH126" s="59">
        <v>-1.6133028234564094E-2</v>
      </c>
      <c r="DI126" s="59">
        <v>99.461730535624184</v>
      </c>
      <c r="DJ126" s="54"/>
      <c r="DK126" s="54"/>
      <c r="DL126" s="54"/>
      <c r="DM126" s="54"/>
      <c r="DN126" s="54"/>
      <c r="DO126" s="61" t="s">
        <v>921</v>
      </c>
      <c r="DP126" s="61" t="s">
        <v>921</v>
      </c>
      <c r="DQ126" s="61" t="s">
        <v>921</v>
      </c>
      <c r="DR126" s="61"/>
      <c r="DS126" s="61"/>
      <c r="DT126" s="61"/>
      <c r="DU126" s="61"/>
      <c r="DV126" s="54"/>
      <c r="DW126" s="54"/>
      <c r="DX126" s="54"/>
      <c r="DY126" s="54"/>
      <c r="DZ126" s="61"/>
      <c r="EA126" s="61"/>
      <c r="EB126" s="61"/>
      <c r="EC126" s="61"/>
      <c r="ED126" s="61"/>
      <c r="EE126" s="61"/>
      <c r="EF126" s="54"/>
      <c r="EG126" s="53"/>
      <c r="EK126" s="59">
        <v>69.8</v>
      </c>
      <c r="EL126" s="59">
        <v>1.45</v>
      </c>
      <c r="EM126" s="59">
        <v>16.7</v>
      </c>
      <c r="EN126" s="59">
        <v>0.6</v>
      </c>
      <c r="EO126" s="59">
        <v>3.6</v>
      </c>
      <c r="EP126" s="59">
        <v>0.75</v>
      </c>
      <c r="EQ126" s="59">
        <v>3.8</v>
      </c>
      <c r="ER126" s="59">
        <v>0.4</v>
      </c>
      <c r="ES126" s="59">
        <v>2.94</v>
      </c>
      <c r="ET126" s="59">
        <v>0.53</v>
      </c>
      <c r="EU126" s="59">
        <v>2.5</v>
      </c>
      <c r="EV126" s="59">
        <v>0.7</v>
      </c>
      <c r="EW126" s="59">
        <v>0.8</v>
      </c>
      <c r="EX126" s="59">
        <v>0.25</v>
      </c>
      <c r="EY126" s="59">
        <v>0.39</v>
      </c>
      <c r="EZ126" s="59">
        <v>7.4999999999999997E-2</v>
      </c>
      <c r="FA126" s="54"/>
      <c r="FB126" s="54"/>
      <c r="FD126" s="51"/>
    </row>
    <row r="127" spans="1:160" x14ac:dyDescent="0.25">
      <c r="A127" s="62" t="s">
        <v>468</v>
      </c>
      <c r="B127" s="51" t="s">
        <v>969</v>
      </c>
      <c r="D127" s="51" t="s">
        <v>238</v>
      </c>
      <c r="E127" s="51" t="s">
        <v>113</v>
      </c>
      <c r="F127" s="62" t="s">
        <v>114</v>
      </c>
      <c r="G127" s="64">
        <v>45.14</v>
      </c>
      <c r="H127" s="64">
        <v>1.3237000000000001</v>
      </c>
      <c r="I127" s="64">
        <v>9.85</v>
      </c>
      <c r="J127" s="64">
        <v>5.7099999999999998E-2</v>
      </c>
      <c r="K127" s="64">
        <v>11.17</v>
      </c>
      <c r="L127" s="64">
        <v>0.23350000000000001</v>
      </c>
      <c r="M127" s="58">
        <v>14.88</v>
      </c>
      <c r="N127" s="58">
        <v>11.41</v>
      </c>
      <c r="O127" s="58">
        <v>2.11</v>
      </c>
      <c r="P127" s="58">
        <v>0.66139999999999999</v>
      </c>
      <c r="Q127" s="58">
        <v>5.11E-2</v>
      </c>
      <c r="R127" s="63" t="s">
        <v>357</v>
      </c>
      <c r="S127" s="58">
        <v>96.98</v>
      </c>
      <c r="T127" s="58"/>
      <c r="U127" s="61">
        <v>6.6022073116084119</v>
      </c>
      <c r="V127" s="61">
        <v>1.3977926883915881</v>
      </c>
      <c r="W127" s="61">
        <v>0.30015188931333903</v>
      </c>
      <c r="X127" s="61">
        <f t="shared" si="1"/>
        <v>1.6979445777049271</v>
      </c>
      <c r="Y127" s="61">
        <v>0.17677366697035982</v>
      </c>
      <c r="Z127" s="61">
        <v>0.31912349239697413</v>
      </c>
      <c r="AA127" s="61">
        <v>0.14559334851696659</v>
      </c>
      <c r="AB127" s="61">
        <v>6.6030219322222427E-3</v>
      </c>
      <c r="AC127" s="61">
        <v>3.2438986149465499</v>
      </c>
      <c r="AD127" s="61">
        <v>1.0471586234759778</v>
      </c>
      <c r="AE127" s="61">
        <v>2.8927029642102236E-2</v>
      </c>
      <c r="AF127" s="61">
        <v>1.7880287943228228</v>
      </c>
      <c r="AG127" s="61">
        <v>0.59835663133479366</v>
      </c>
      <c r="AH127" s="61">
        <v>0.12340132728641491</v>
      </c>
      <c r="AI127" s="61">
        <v>0.75596722082855916</v>
      </c>
      <c r="AJ127" s="61">
        <v>0.70363805767109644</v>
      </c>
      <c r="AK127" s="61">
        <v>0.12051518545304463</v>
      </c>
      <c r="AL127" s="61">
        <v>0.47784144588174904</v>
      </c>
      <c r="AM127" s="61">
        <v>0.23357071624484971</v>
      </c>
      <c r="AN127" s="61">
        <v>0.29636194232890362</v>
      </c>
      <c r="AO127" s="61">
        <v>0.60124277316816399</v>
      </c>
      <c r="AP127" s="61">
        <v>0.91706510067646851</v>
      </c>
      <c r="AQ127" s="51" t="s">
        <v>920</v>
      </c>
      <c r="AR127" s="54"/>
      <c r="AS127" s="54"/>
      <c r="AT127" s="54"/>
      <c r="AU127" s="54"/>
      <c r="AV127" s="61">
        <v>6.6483298822744681</v>
      </c>
      <c r="AW127" s="61">
        <v>0.14661045373474346</v>
      </c>
      <c r="AX127" s="61">
        <v>1.3758268696901064</v>
      </c>
      <c r="AY127" s="61">
        <v>0.60253671001298337</v>
      </c>
      <c r="AZ127" s="61">
        <v>1.7098063028940993</v>
      </c>
      <c r="BA127" s="54"/>
      <c r="BB127" s="54"/>
      <c r="BC127" s="54"/>
      <c r="BD127" s="59"/>
      <c r="BE127" s="56"/>
      <c r="BF127" s="54"/>
      <c r="BG127" s="54"/>
      <c r="BH127" s="59"/>
      <c r="BI127" s="59"/>
      <c r="BJ127" s="54"/>
      <c r="BK127" s="53" t="s">
        <v>921</v>
      </c>
      <c r="BL127" s="54"/>
      <c r="BM127" s="54"/>
      <c r="BN127" s="54"/>
      <c r="BO127" s="54"/>
      <c r="BP127" s="59"/>
      <c r="BQ127" s="59"/>
      <c r="BR127" s="59"/>
      <c r="BS127" s="60"/>
      <c r="BT127" s="59"/>
      <c r="BU127" s="59"/>
      <c r="BV127" s="57"/>
      <c r="BW127" s="53" t="s">
        <v>921</v>
      </c>
      <c r="BX127" s="104"/>
      <c r="BZ127" s="105"/>
      <c r="CB127" s="59"/>
      <c r="CC127" s="54" t="s">
        <v>922</v>
      </c>
      <c r="CD127" s="54" t="s">
        <v>923</v>
      </c>
      <c r="CE127" s="54"/>
      <c r="CF127" s="54"/>
      <c r="CG127" s="54"/>
      <c r="CH127" s="54"/>
      <c r="CI127" s="54"/>
      <c r="CJ127" s="54"/>
      <c r="CK127" s="59"/>
      <c r="CL127" s="54"/>
      <c r="CM127" s="54"/>
      <c r="CN127" s="54"/>
      <c r="CO127" s="54"/>
      <c r="CP127" s="54"/>
      <c r="CQ127" s="54"/>
      <c r="CR127" s="59"/>
      <c r="CS127" s="59"/>
      <c r="CT127" s="59">
        <v>74.352957108560616</v>
      </c>
      <c r="CU127" s="59">
        <v>0.1765826056056968</v>
      </c>
      <c r="CV127" s="59">
        <v>15.408990391504119</v>
      </c>
      <c r="CW127" s="59">
        <v>1.3121222191089441</v>
      </c>
      <c r="CX127" s="59">
        <v>0.24828083901850864</v>
      </c>
      <c r="CY127" s="59">
        <v>-5.9798428047095342E-3</v>
      </c>
      <c r="CZ127" s="59">
        <v>4.3523753555254352</v>
      </c>
      <c r="DA127" s="59">
        <v>6.4652148777377594</v>
      </c>
      <c r="DB127" s="59">
        <v>102.31054355425638</v>
      </c>
      <c r="DC127" s="54"/>
      <c r="DD127" s="59">
        <v>96.886800000000008</v>
      </c>
      <c r="DE127" s="59">
        <v>1.9359075192288353</v>
      </c>
      <c r="DF127" s="59">
        <v>5.8474578472799736</v>
      </c>
      <c r="DG127" s="59">
        <v>5.9083827955779968</v>
      </c>
      <c r="DH127" s="59">
        <v>-1.1530038360646509E-2</v>
      </c>
      <c r="DI127" s="59">
        <v>99.397018123726156</v>
      </c>
      <c r="DJ127" s="54"/>
      <c r="DK127" s="54"/>
      <c r="DL127" s="54"/>
      <c r="DM127" s="54"/>
      <c r="DN127" s="54"/>
      <c r="DO127" s="61" t="s">
        <v>921</v>
      </c>
      <c r="DP127" s="61" t="s">
        <v>921</v>
      </c>
      <c r="DQ127" s="61" t="s">
        <v>921</v>
      </c>
      <c r="DR127" s="61"/>
      <c r="DS127" s="61"/>
      <c r="DT127" s="61"/>
      <c r="DU127" s="61"/>
      <c r="DV127" s="54"/>
      <c r="DW127" s="54"/>
      <c r="DX127" s="54"/>
      <c r="DY127" s="54"/>
      <c r="DZ127" s="61"/>
      <c r="EA127" s="61"/>
      <c r="EB127" s="61"/>
      <c r="EC127" s="61"/>
      <c r="ED127" s="61"/>
      <c r="EE127" s="61"/>
      <c r="EF127" s="54"/>
      <c r="EG127" s="53"/>
      <c r="EK127" s="59">
        <v>70.3</v>
      </c>
      <c r="EL127" s="59">
        <v>1</v>
      </c>
      <c r="EM127" s="59">
        <v>16.100000000000001</v>
      </c>
      <c r="EN127" s="59">
        <v>0.45</v>
      </c>
      <c r="EO127" s="59">
        <v>3.1</v>
      </c>
      <c r="EP127" s="59">
        <v>0.6</v>
      </c>
      <c r="EQ127" s="59">
        <v>3.9</v>
      </c>
      <c r="ER127" s="59">
        <v>0.35</v>
      </c>
      <c r="ES127" s="59">
        <v>3</v>
      </c>
      <c r="ET127" s="59">
        <v>0.375</v>
      </c>
      <c r="EU127" s="59">
        <v>2.1</v>
      </c>
      <c r="EV127" s="59">
        <v>0.55000000000000004</v>
      </c>
      <c r="EW127" s="59">
        <v>0.7</v>
      </c>
      <c r="EX127" s="59">
        <v>0.15</v>
      </c>
      <c r="EY127" s="59">
        <v>0.31</v>
      </c>
      <c r="EZ127" s="59">
        <v>4.4999999999999998E-2</v>
      </c>
      <c r="FA127" s="54"/>
      <c r="FB127" s="54"/>
      <c r="FD127" s="51"/>
    </row>
    <row r="128" spans="1:160" x14ac:dyDescent="0.25">
      <c r="A128" s="62" t="s">
        <v>473</v>
      </c>
      <c r="B128" s="51" t="s">
        <v>969</v>
      </c>
      <c r="D128" s="51" t="s">
        <v>238</v>
      </c>
      <c r="E128" s="51" t="s">
        <v>113</v>
      </c>
      <c r="F128" s="62" t="s">
        <v>131</v>
      </c>
      <c r="G128" s="64">
        <v>44.32</v>
      </c>
      <c r="H128" s="64">
        <v>1.6351</v>
      </c>
      <c r="I128" s="64">
        <v>10.24</v>
      </c>
      <c r="J128" s="63" t="s">
        <v>357</v>
      </c>
      <c r="K128" s="64">
        <v>11.18</v>
      </c>
      <c r="L128" s="64">
        <v>0.18490000000000001</v>
      </c>
      <c r="M128" s="58">
        <v>14.65</v>
      </c>
      <c r="N128" s="58">
        <v>11.6</v>
      </c>
      <c r="O128" s="58">
        <v>2.1800000000000002</v>
      </c>
      <c r="P128" s="58">
        <v>0.72929999999999995</v>
      </c>
      <c r="Q128" s="58">
        <v>6.8500000000000005E-2</v>
      </c>
      <c r="R128" s="58">
        <v>6.5000000000000002E-2</v>
      </c>
      <c r="S128" s="58">
        <v>96.85</v>
      </c>
      <c r="T128" s="58"/>
      <c r="U128" s="61">
        <v>6.5148765890097282</v>
      </c>
      <c r="V128" s="61">
        <v>1.4851234109902718</v>
      </c>
      <c r="W128" s="61">
        <v>0.28892748691702641</v>
      </c>
      <c r="X128" s="61">
        <f t="shared" si="1"/>
        <v>1.7740508979072982</v>
      </c>
      <c r="Y128" s="61">
        <v>0.16286313276459563</v>
      </c>
      <c r="Z128" s="61">
        <v>0.26893229254195017</v>
      </c>
      <c r="AA128" s="61">
        <v>0.18074867541850834</v>
      </c>
      <c r="AB128" s="61">
        <v>0</v>
      </c>
      <c r="AC128" s="61">
        <v>3.2098209321432254</v>
      </c>
      <c r="AD128" s="61">
        <v>1.1054509559595762</v>
      </c>
      <c r="AE128" s="61">
        <v>2.3021451692082487E-2</v>
      </c>
      <c r="AF128" s="61">
        <v>1.8269459218827258</v>
      </c>
      <c r="AG128" s="61">
        <v>0.62131664136226827</v>
      </c>
      <c r="AH128" s="61">
        <v>0.13675420622181558</v>
      </c>
      <c r="AI128" s="61">
        <v>0.74382820257344562</v>
      </c>
      <c r="AJ128" s="61">
        <v>0.70019152848723587</v>
      </c>
      <c r="AK128" s="61">
        <v>9.615228344490423E-2</v>
      </c>
      <c r="AL128" s="61">
        <v>0.52516435791736404</v>
      </c>
      <c r="AM128" s="61">
        <v>0.19567489114492906</v>
      </c>
      <c r="AN128" s="61">
        <v>0.29980847151276413</v>
      </c>
      <c r="AO128" s="61">
        <v>0.6619185641391796</v>
      </c>
      <c r="AP128" s="61">
        <v>0.91935713029599331</v>
      </c>
      <c r="AQ128" s="51" t="s">
        <v>920</v>
      </c>
      <c r="AR128" s="54"/>
      <c r="AS128" s="54"/>
      <c r="AT128" s="54"/>
      <c r="AU128" s="54"/>
      <c r="AV128" s="61">
        <v>6.5531888520847605</v>
      </c>
      <c r="AW128" s="61">
        <v>0.18181161048849562</v>
      </c>
      <c r="AX128" s="61">
        <v>1.3824656322371349</v>
      </c>
      <c r="AY128" s="61">
        <v>0.62497043990956891</v>
      </c>
      <c r="AZ128" s="61">
        <v>1.7844836211953772</v>
      </c>
      <c r="BA128" s="54"/>
      <c r="BB128" s="54"/>
      <c r="BC128" s="54"/>
      <c r="BD128" s="59"/>
      <c r="BE128" s="56"/>
      <c r="BF128" s="54"/>
      <c r="BG128" s="54"/>
      <c r="BH128" s="59"/>
      <c r="BI128" s="59"/>
      <c r="BJ128" s="54"/>
      <c r="BK128" s="53" t="s">
        <v>921</v>
      </c>
      <c r="BL128" s="54"/>
      <c r="BM128" s="54"/>
      <c r="BN128" s="54"/>
      <c r="BO128" s="54"/>
      <c r="BP128" s="59"/>
      <c r="BQ128" s="59"/>
      <c r="BR128" s="59"/>
      <c r="BS128" s="60"/>
      <c r="BT128" s="59"/>
      <c r="BU128" s="59"/>
      <c r="BV128" s="57"/>
      <c r="BW128" s="53" t="s">
        <v>921</v>
      </c>
      <c r="BX128" s="104"/>
      <c r="BZ128" s="105"/>
      <c r="CB128" s="59"/>
      <c r="CC128" s="54" t="s">
        <v>922</v>
      </c>
      <c r="CD128" s="54" t="s">
        <v>923</v>
      </c>
      <c r="CE128" s="54"/>
      <c r="CF128" s="54"/>
      <c r="CG128" s="54"/>
      <c r="CH128" s="54"/>
      <c r="CI128" s="54"/>
      <c r="CJ128" s="54"/>
      <c r="CK128" s="59"/>
      <c r="CL128" s="54"/>
      <c r="CM128" s="54"/>
      <c r="CN128" s="54"/>
      <c r="CO128" s="54"/>
      <c r="CP128" s="54"/>
      <c r="CQ128" s="54"/>
      <c r="CR128" s="59"/>
      <c r="CS128" s="59"/>
      <c r="CT128" s="59">
        <v>72.461386890792184</v>
      </c>
      <c r="CU128" s="59">
        <v>0.22916373934398529</v>
      </c>
      <c r="CV128" s="59">
        <v>15.928257911418092</v>
      </c>
      <c r="CW128" s="59">
        <v>1.595832288305447</v>
      </c>
      <c r="CX128" s="59">
        <v>0.42610658562000459</v>
      </c>
      <c r="CY128" s="59">
        <v>0.81766426149594196</v>
      </c>
      <c r="CZ128" s="59">
        <v>4.2300564505611478</v>
      </c>
      <c r="DA128" s="59">
        <v>6.5317516525296364</v>
      </c>
      <c r="DB128" s="59">
        <v>102.22021978006644</v>
      </c>
      <c r="DC128" s="54"/>
      <c r="DD128" s="59">
        <v>96.787800000000004</v>
      </c>
      <c r="DE128" s="59">
        <v>1.9198305299599192</v>
      </c>
      <c r="DF128" s="59">
        <v>4.8987885876827324</v>
      </c>
      <c r="DG128" s="59">
        <v>6.7720075036081706</v>
      </c>
      <c r="DH128" s="59">
        <v>-1.5456117958987983E-2</v>
      </c>
      <c r="DI128" s="59">
        <v>99.182970503291827</v>
      </c>
      <c r="DJ128" s="54"/>
      <c r="DK128" s="54"/>
      <c r="DL128" s="54"/>
      <c r="DM128" s="54"/>
      <c r="DN128" s="54"/>
      <c r="DO128" s="61" t="s">
        <v>921</v>
      </c>
      <c r="DP128" s="61" t="s">
        <v>921</v>
      </c>
      <c r="DQ128" s="61" t="s">
        <v>921</v>
      </c>
      <c r="DR128" s="61"/>
      <c r="DS128" s="61"/>
      <c r="DT128" s="61"/>
      <c r="DU128" s="61"/>
      <c r="DV128" s="54"/>
      <c r="DW128" s="54"/>
      <c r="DX128" s="54"/>
      <c r="DY128" s="54"/>
      <c r="DZ128" s="61"/>
      <c r="EA128" s="61"/>
      <c r="EB128" s="61"/>
      <c r="EC128" s="61"/>
      <c r="ED128" s="61"/>
      <c r="EE128" s="61"/>
      <c r="EF128" s="54"/>
      <c r="EG128" s="53"/>
      <c r="EK128" s="59">
        <v>69.099999999999994</v>
      </c>
      <c r="EL128" s="59">
        <v>1.35</v>
      </c>
      <c r="EM128" s="59">
        <v>16.600000000000001</v>
      </c>
      <c r="EN128" s="59">
        <v>0.65</v>
      </c>
      <c r="EO128" s="59">
        <v>3.6</v>
      </c>
      <c r="EP128" s="59">
        <v>0.6</v>
      </c>
      <c r="EQ128" s="59">
        <v>4</v>
      </c>
      <c r="ER128" s="59">
        <v>0.4</v>
      </c>
      <c r="ES128" s="59">
        <v>2.84</v>
      </c>
      <c r="ET128" s="59">
        <v>0.33</v>
      </c>
      <c r="EU128" s="59">
        <v>2.6</v>
      </c>
      <c r="EV128" s="59">
        <v>0.55000000000000004</v>
      </c>
      <c r="EW128" s="59">
        <v>1</v>
      </c>
      <c r="EX128" s="59">
        <v>0.25</v>
      </c>
      <c r="EY128" s="59">
        <v>0.39</v>
      </c>
      <c r="EZ128" s="59">
        <v>6.5000000000000002E-2</v>
      </c>
      <c r="FA128" s="54"/>
      <c r="FB128" s="54"/>
      <c r="FD128" s="51"/>
    </row>
    <row r="129" spans="1:160" x14ac:dyDescent="0.25">
      <c r="A129" s="62" t="s">
        <v>474</v>
      </c>
      <c r="B129" s="51" t="s">
        <v>969</v>
      </c>
      <c r="D129" s="51" t="s">
        <v>238</v>
      </c>
      <c r="E129" s="51" t="s">
        <v>113</v>
      </c>
      <c r="F129" s="62" t="s">
        <v>131</v>
      </c>
      <c r="G129" s="64">
        <v>44.66</v>
      </c>
      <c r="H129" s="64">
        <v>1.4598</v>
      </c>
      <c r="I129" s="64">
        <v>9.98</v>
      </c>
      <c r="J129" s="63" t="s">
        <v>357</v>
      </c>
      <c r="K129" s="64">
        <v>10.46</v>
      </c>
      <c r="L129" s="64">
        <v>0.18790000000000001</v>
      </c>
      <c r="M129" s="58">
        <v>15.3</v>
      </c>
      <c r="N129" s="58">
        <v>11.82</v>
      </c>
      <c r="O129" s="58">
        <v>2.0299999999999998</v>
      </c>
      <c r="P129" s="58">
        <v>0.62709999999999999</v>
      </c>
      <c r="Q129" s="58">
        <v>5.33E-2</v>
      </c>
      <c r="R129" s="63" t="s">
        <v>357</v>
      </c>
      <c r="S129" s="58">
        <v>96.62</v>
      </c>
      <c r="T129" s="58"/>
      <c r="U129" s="61">
        <v>6.5403913167013341</v>
      </c>
      <c r="V129" s="61">
        <v>1.4596086832986659</v>
      </c>
      <c r="W129" s="61">
        <v>0.26295478783192006</v>
      </c>
      <c r="X129" s="61">
        <f t="shared" si="1"/>
        <v>1.7225634711305859</v>
      </c>
      <c r="Y129" s="61">
        <v>0.15265317780095064</v>
      </c>
      <c r="Z129" s="61">
        <v>0.33652690369163363</v>
      </c>
      <c r="AA129" s="61">
        <v>0.16076915794066654</v>
      </c>
      <c r="AB129" s="61">
        <v>0</v>
      </c>
      <c r="AC129" s="61">
        <v>3.3397440436067325</v>
      </c>
      <c r="AD129" s="61">
        <v>0.94455326149285002</v>
      </c>
      <c r="AE129" s="61">
        <v>2.3307792758317614E-2</v>
      </c>
      <c r="AF129" s="61">
        <v>1.854657638694726</v>
      </c>
      <c r="AG129" s="61">
        <v>0.57640946447511743</v>
      </c>
      <c r="AH129" s="61">
        <v>0.11715203938497384</v>
      </c>
      <c r="AI129" s="61">
        <v>0.77953134569616545</v>
      </c>
      <c r="AJ129" s="61">
        <v>0.72275938072969725</v>
      </c>
      <c r="AK129" s="61">
        <v>7.7486413983153923E-2</v>
      </c>
      <c r="AL129" s="61">
        <v>0.4989230504919635</v>
      </c>
      <c r="AM129" s="61">
        <v>0.26268996495092217</v>
      </c>
      <c r="AN129" s="61">
        <v>0.2772406192703028</v>
      </c>
      <c r="AO129" s="61">
        <v>0.61607508987693738</v>
      </c>
      <c r="AP129" s="61">
        <v>0.92102000740488676</v>
      </c>
      <c r="AQ129" s="51" t="s">
        <v>924</v>
      </c>
      <c r="AR129" s="54"/>
      <c r="AS129" s="54"/>
      <c r="AT129" s="54"/>
      <c r="AU129" s="54"/>
      <c r="AV129" s="61">
        <v>6.5885921540335932</v>
      </c>
      <c r="AW129" s="61">
        <v>0.16195398124170576</v>
      </c>
      <c r="AX129" s="61">
        <v>1.2905213642904088</v>
      </c>
      <c r="AY129" s="61">
        <v>0.58065743947976167</v>
      </c>
      <c r="AZ129" s="61">
        <v>1.7352582775490393</v>
      </c>
      <c r="BA129" s="54"/>
      <c r="BB129" s="54"/>
      <c r="BC129" s="54"/>
      <c r="BD129" s="59"/>
      <c r="BE129" s="56"/>
      <c r="BF129" s="54"/>
      <c r="BG129" s="54"/>
      <c r="BH129" s="59"/>
      <c r="BI129" s="59"/>
      <c r="BJ129" s="54"/>
      <c r="BK129" s="53" t="s">
        <v>921</v>
      </c>
      <c r="BL129" s="54"/>
      <c r="BM129" s="54"/>
      <c r="BN129" s="54"/>
      <c r="BO129" s="54"/>
      <c r="BP129" s="59"/>
      <c r="BQ129" s="59"/>
      <c r="BR129" s="59"/>
      <c r="BS129" s="60"/>
      <c r="BT129" s="59"/>
      <c r="BU129" s="59"/>
      <c r="BV129" s="57"/>
      <c r="BW129" s="53" t="s">
        <v>921</v>
      </c>
      <c r="BX129" s="104"/>
      <c r="BZ129" s="105"/>
      <c r="CB129" s="59"/>
      <c r="CC129" s="54" t="s">
        <v>922</v>
      </c>
      <c r="CD129" s="54" t="s">
        <v>923</v>
      </c>
      <c r="CE129" s="54"/>
      <c r="CF129" s="54"/>
      <c r="CG129" s="54"/>
      <c r="CH129" s="54"/>
      <c r="CI129" s="54"/>
      <c r="CJ129" s="54"/>
      <c r="CK129" s="59"/>
      <c r="CL129" s="54"/>
      <c r="CM129" s="54"/>
      <c r="CN129" s="54"/>
      <c r="CO129" s="54"/>
      <c r="CP129" s="54"/>
      <c r="CQ129" s="54"/>
      <c r="CR129" s="59"/>
      <c r="CS129" s="59"/>
      <c r="CT129" s="59">
        <v>72.695819922103254</v>
      </c>
      <c r="CU129" s="59">
        <v>0.25483578871929857</v>
      </c>
      <c r="CV129" s="59">
        <v>15.726386505341024</v>
      </c>
      <c r="CW129" s="59">
        <v>1.6360422345670049</v>
      </c>
      <c r="CX129" s="59">
        <v>0.58953460477192843</v>
      </c>
      <c r="CY129" s="59">
        <v>1.5099273563290243</v>
      </c>
      <c r="CZ129" s="59">
        <v>3.594822416466144</v>
      </c>
      <c r="DA129" s="59">
        <v>6.6174653663244758</v>
      </c>
      <c r="DB129" s="59">
        <v>102.62483419462217</v>
      </c>
      <c r="DC129" s="54"/>
      <c r="DD129" s="59">
        <v>96.578099999999978</v>
      </c>
      <c r="DE129" s="59">
        <v>1.9293764010523091</v>
      </c>
      <c r="DF129" s="59">
        <v>5.240360196009072</v>
      </c>
      <c r="DG129" s="59">
        <v>5.7446570108213004</v>
      </c>
      <c r="DH129" s="59">
        <v>-1.2026439229402327E-2</v>
      </c>
      <c r="DI129" s="59">
        <v>99.020467168653255</v>
      </c>
      <c r="DJ129" s="54"/>
      <c r="DK129" s="54"/>
      <c r="DL129" s="54"/>
      <c r="DM129" s="54"/>
      <c r="DN129" s="54"/>
      <c r="DO129" s="61" t="s">
        <v>921</v>
      </c>
      <c r="DP129" s="61" t="s">
        <v>921</v>
      </c>
      <c r="DQ129" s="61" t="s">
        <v>921</v>
      </c>
      <c r="DR129" s="61"/>
      <c r="DS129" s="61"/>
      <c r="DT129" s="61"/>
      <c r="DU129" s="61"/>
      <c r="DV129" s="54"/>
      <c r="DW129" s="54"/>
      <c r="DX129" s="54"/>
      <c r="DY129" s="54"/>
      <c r="DZ129" s="61"/>
      <c r="EA129" s="61"/>
      <c r="EB129" s="61"/>
      <c r="EC129" s="61"/>
      <c r="ED129" s="61"/>
      <c r="EE129" s="61"/>
      <c r="EF129" s="54"/>
      <c r="EG129" s="53"/>
      <c r="EK129" s="59">
        <v>69.400000000000006</v>
      </c>
      <c r="EL129" s="59">
        <v>1.1499999999999999</v>
      </c>
      <c r="EM129" s="59">
        <v>16.5</v>
      </c>
      <c r="EN129" s="59">
        <v>0.65</v>
      </c>
      <c r="EO129" s="59">
        <v>3.6</v>
      </c>
      <c r="EP129" s="59">
        <v>0.55000000000000004</v>
      </c>
      <c r="EQ129" s="59">
        <v>4</v>
      </c>
      <c r="ER129" s="59">
        <v>0.25</v>
      </c>
      <c r="ES129" s="59">
        <v>2.91</v>
      </c>
      <c r="ET129" s="59">
        <v>0.24</v>
      </c>
      <c r="EU129" s="59">
        <v>2.2000000000000002</v>
      </c>
      <c r="EV129" s="59">
        <v>0.5</v>
      </c>
      <c r="EW129" s="59">
        <v>0.9</v>
      </c>
      <c r="EX129" s="59">
        <v>0.2</v>
      </c>
      <c r="EY129" s="59">
        <v>0.39</v>
      </c>
      <c r="EZ129" s="59">
        <v>6.5000000000000002E-2</v>
      </c>
      <c r="FA129" s="54"/>
      <c r="FB129" s="54"/>
      <c r="FD129" s="51"/>
    </row>
    <row r="130" spans="1:160" x14ac:dyDescent="0.25">
      <c r="A130" s="62" t="s">
        <v>478</v>
      </c>
      <c r="B130" s="51" t="s">
        <v>969</v>
      </c>
      <c r="D130" s="51" t="s">
        <v>238</v>
      </c>
      <c r="E130" s="51" t="s">
        <v>113</v>
      </c>
      <c r="F130" s="62" t="s">
        <v>131</v>
      </c>
      <c r="G130" s="64">
        <v>44.46</v>
      </c>
      <c r="H130" s="64">
        <v>1.4149</v>
      </c>
      <c r="I130" s="64">
        <v>10</v>
      </c>
      <c r="J130" s="64">
        <v>4.9000000000000002E-2</v>
      </c>
      <c r="K130" s="64">
        <v>11.95</v>
      </c>
      <c r="L130" s="64">
        <v>0.22600000000000001</v>
      </c>
      <c r="M130" s="58">
        <v>14.45</v>
      </c>
      <c r="N130" s="58">
        <v>11.34</v>
      </c>
      <c r="O130" s="58">
        <v>2.0499999999999998</v>
      </c>
      <c r="P130" s="58">
        <v>0.71279999999999999</v>
      </c>
      <c r="Q130" s="58">
        <v>6.4799999999999996E-2</v>
      </c>
      <c r="R130" s="63" t="s">
        <v>357</v>
      </c>
      <c r="S130" s="58">
        <v>96.78</v>
      </c>
      <c r="T130" s="58"/>
      <c r="U130" s="61">
        <v>6.5387212846593394</v>
      </c>
      <c r="V130" s="61">
        <v>1.4612787153406606</v>
      </c>
      <c r="W130" s="61">
        <v>0.27205843342310798</v>
      </c>
      <c r="X130" s="61">
        <f t="shared" si="1"/>
        <v>1.7333371487637685</v>
      </c>
      <c r="Y130" s="61">
        <v>0.15695644301926054</v>
      </c>
      <c r="Z130" s="61">
        <v>0.37898483735872146</v>
      </c>
      <c r="AA130" s="61">
        <v>0.15648527492988887</v>
      </c>
      <c r="AB130" s="61">
        <v>5.6976855408665079E-3</v>
      </c>
      <c r="AC130" s="61">
        <v>3.1675826326511762</v>
      </c>
      <c r="AD130" s="61">
        <v>1.0907902463794767</v>
      </c>
      <c r="AE130" s="61">
        <v>2.8152771786471114E-2</v>
      </c>
      <c r="AF130" s="61">
        <v>1.7868894449239088</v>
      </c>
      <c r="AG130" s="61">
        <v>0.58455755686553734</v>
      </c>
      <c r="AH130" s="61">
        <v>0.13372699830540838</v>
      </c>
      <c r="AI130" s="61">
        <v>0.74384811350109459</v>
      </c>
      <c r="AJ130" s="61">
        <v>0.68305764324720708</v>
      </c>
      <c r="AK130" s="61">
        <v>0.11335867300638292</v>
      </c>
      <c r="AL130" s="61">
        <v>0.47119888385915443</v>
      </c>
      <c r="AM130" s="61">
        <v>0.2578522670249781</v>
      </c>
      <c r="AN130" s="61">
        <v>0.31694235675279292</v>
      </c>
      <c r="AO130" s="61">
        <v>0.60492588216456278</v>
      </c>
      <c r="AP130" s="61">
        <v>0.9697115061824737</v>
      </c>
      <c r="AQ130" s="51" t="s">
        <v>924</v>
      </c>
      <c r="AR130" s="54"/>
      <c r="AS130" s="54"/>
      <c r="AT130" s="54"/>
      <c r="AU130" s="54"/>
      <c r="AV130" s="61">
        <v>6.5930400281981703</v>
      </c>
      <c r="AW130" s="61">
        <v>0.15778523606089201</v>
      </c>
      <c r="AX130" s="61">
        <v>1.4819848618213602</v>
      </c>
      <c r="AY130" s="61">
        <v>0.58941361826236727</v>
      </c>
      <c r="AZ130" s="61">
        <v>1.7477364008424465</v>
      </c>
      <c r="BA130" s="54"/>
      <c r="BB130" s="54"/>
      <c r="BC130" s="54"/>
      <c r="BD130" s="59"/>
      <c r="BE130" s="56"/>
      <c r="BF130" s="54"/>
      <c r="BG130" s="54"/>
      <c r="BH130" s="59"/>
      <c r="BI130" s="59"/>
      <c r="BJ130" s="54"/>
      <c r="BK130" s="53" t="s">
        <v>921</v>
      </c>
      <c r="BL130" s="54"/>
      <c r="BM130" s="54"/>
      <c r="BN130" s="54"/>
      <c r="BO130" s="54"/>
      <c r="BP130" s="59"/>
      <c r="BQ130" s="59"/>
      <c r="BR130" s="59"/>
      <c r="BS130" s="60"/>
      <c r="BT130" s="59"/>
      <c r="BU130" s="59"/>
      <c r="BV130" s="57"/>
      <c r="BW130" s="53" t="s">
        <v>921</v>
      </c>
      <c r="BX130" s="104"/>
      <c r="BZ130" s="105"/>
      <c r="CB130" s="59"/>
      <c r="CC130" s="54" t="s">
        <v>922</v>
      </c>
      <c r="CD130" s="54" t="s">
        <v>923</v>
      </c>
      <c r="CE130" s="54"/>
      <c r="CF130" s="54"/>
      <c r="CG130" s="54"/>
      <c r="CH130" s="54"/>
      <c r="CI130" s="54"/>
      <c r="CJ130" s="54"/>
      <c r="CK130" s="59"/>
      <c r="CL130" s="54"/>
      <c r="CM130" s="54"/>
      <c r="CN130" s="54"/>
      <c r="CO130" s="54"/>
      <c r="CP130" s="54"/>
      <c r="CQ130" s="54"/>
      <c r="CR130" s="59"/>
      <c r="CS130" s="59"/>
      <c r="CT130" s="59">
        <v>73.584028898888704</v>
      </c>
      <c r="CU130" s="59">
        <v>0.19725071464378638</v>
      </c>
      <c r="CV130" s="59">
        <v>15.601678247523861</v>
      </c>
      <c r="CW130" s="59">
        <v>1.4351880578369134</v>
      </c>
      <c r="CX130" s="59">
        <v>0.28333104436526224</v>
      </c>
      <c r="CY130" s="59">
        <v>0.36106676476715371</v>
      </c>
      <c r="CZ130" s="59">
        <v>4.4152078982946561</v>
      </c>
      <c r="DA130" s="59">
        <v>6.5367403569199745</v>
      </c>
      <c r="DB130" s="59">
        <v>102.41449198324032</v>
      </c>
      <c r="DC130" s="54"/>
      <c r="DD130" s="59">
        <v>96.717500000000015</v>
      </c>
      <c r="DE130" s="59">
        <v>1.9231311253476149</v>
      </c>
      <c r="DF130" s="59">
        <v>6.6212274546440986</v>
      </c>
      <c r="DG130" s="59">
        <v>5.9921350269412796</v>
      </c>
      <c r="DH130" s="59">
        <v>-1.4621261952444104E-2</v>
      </c>
      <c r="DI130" s="59">
        <v>99.289372344980563</v>
      </c>
      <c r="DJ130" s="54"/>
      <c r="DK130" s="54"/>
      <c r="DL130" s="54"/>
      <c r="DM130" s="54"/>
      <c r="DN130" s="54"/>
      <c r="DO130" s="61" t="s">
        <v>921</v>
      </c>
      <c r="DP130" s="61" t="s">
        <v>921</v>
      </c>
      <c r="DQ130" s="61" t="s">
        <v>921</v>
      </c>
      <c r="DR130" s="61"/>
      <c r="DS130" s="61"/>
      <c r="DT130" s="61"/>
      <c r="DU130" s="61"/>
      <c r="DV130" s="54"/>
      <c r="DW130" s="54"/>
      <c r="DX130" s="54"/>
      <c r="DY130" s="54"/>
      <c r="DZ130" s="61"/>
      <c r="EA130" s="61"/>
      <c r="EB130" s="61"/>
      <c r="EC130" s="61"/>
      <c r="ED130" s="61"/>
      <c r="EE130" s="61"/>
      <c r="EF130" s="54"/>
      <c r="EG130" s="53"/>
      <c r="EK130" s="59">
        <v>69.8</v>
      </c>
      <c r="EL130" s="59">
        <v>0.95</v>
      </c>
      <c r="EM130" s="59">
        <v>16.2</v>
      </c>
      <c r="EN130" s="59">
        <v>0.55000000000000004</v>
      </c>
      <c r="EO130" s="59">
        <v>3.3</v>
      </c>
      <c r="EP130" s="59">
        <v>0.55000000000000004</v>
      </c>
      <c r="EQ130" s="59">
        <v>3.9</v>
      </c>
      <c r="ER130" s="59">
        <v>0.4</v>
      </c>
      <c r="ES130" s="59">
        <v>2.95</v>
      </c>
      <c r="ET130" s="59">
        <v>0.37</v>
      </c>
      <c r="EU130" s="59">
        <v>2.4</v>
      </c>
      <c r="EV130" s="59">
        <v>0.5</v>
      </c>
      <c r="EW130" s="59">
        <v>0.8</v>
      </c>
      <c r="EX130" s="59">
        <v>0.15</v>
      </c>
      <c r="EY130" s="59">
        <v>0.36</v>
      </c>
      <c r="EZ130" s="59">
        <v>0.06</v>
      </c>
      <c r="FA130" s="54"/>
      <c r="FB130" s="54"/>
      <c r="FD130" s="51"/>
    </row>
    <row r="131" spans="1:160" x14ac:dyDescent="0.25">
      <c r="A131" s="62" t="s">
        <v>479</v>
      </c>
      <c r="B131" s="51" t="s">
        <v>969</v>
      </c>
      <c r="D131" s="51" t="s">
        <v>238</v>
      </c>
      <c r="E131" s="51" t="s">
        <v>113</v>
      </c>
      <c r="F131" s="62" t="s">
        <v>131</v>
      </c>
      <c r="G131" s="64">
        <v>45.19</v>
      </c>
      <c r="H131" s="64">
        <v>1.3689</v>
      </c>
      <c r="I131" s="64">
        <v>10.09</v>
      </c>
      <c r="J131" s="63" t="s">
        <v>357</v>
      </c>
      <c r="K131" s="64">
        <v>10.87</v>
      </c>
      <c r="L131" s="64">
        <v>0.16370000000000001</v>
      </c>
      <c r="M131" s="58">
        <v>15.05</v>
      </c>
      <c r="N131" s="58">
        <v>11.58</v>
      </c>
      <c r="O131" s="58">
        <v>2.1</v>
      </c>
      <c r="P131" s="58">
        <v>0.64180000000000004</v>
      </c>
      <c r="Q131" s="58">
        <v>4.9299999999999997E-2</v>
      </c>
      <c r="R131" s="63" t="s">
        <v>357</v>
      </c>
      <c r="S131" s="58">
        <v>97.19</v>
      </c>
      <c r="T131" s="58"/>
      <c r="U131" s="61">
        <v>6.5865035857064038</v>
      </c>
      <c r="V131" s="61">
        <v>1.4134964142935962</v>
      </c>
      <c r="W131" s="61">
        <v>0.3197624699037811</v>
      </c>
      <c r="X131" s="61">
        <f t="shared" si="1"/>
        <v>1.7332588841973773</v>
      </c>
      <c r="Y131" s="61">
        <v>0.18448627196961057</v>
      </c>
      <c r="Z131" s="61">
        <v>0.29517310463427959</v>
      </c>
      <c r="AA131" s="61">
        <v>0.15004056053676443</v>
      </c>
      <c r="AB131" s="61">
        <v>0</v>
      </c>
      <c r="AC131" s="61">
        <v>3.2695337879083044</v>
      </c>
      <c r="AD131" s="61">
        <v>1.029783771578745</v>
      </c>
      <c r="AE131" s="61">
        <v>2.0209269894303116E-2</v>
      </c>
      <c r="AF131" s="61">
        <v>1.8083496737341094</v>
      </c>
      <c r="AG131" s="61">
        <v>0.59344699725925243</v>
      </c>
      <c r="AH131" s="61">
        <v>0.11932744504217979</v>
      </c>
      <c r="AI131" s="61">
        <v>0.76047738802024945</v>
      </c>
      <c r="AJ131" s="61">
        <v>0.711620509633484</v>
      </c>
      <c r="AK131" s="61">
        <v>0.10714736180971296</v>
      </c>
      <c r="AL131" s="61">
        <v>0.48629963544953947</v>
      </c>
      <c r="AM131" s="61">
        <v>0.22277940507614083</v>
      </c>
      <c r="AN131" s="61">
        <v>0.288379490366516</v>
      </c>
      <c r="AO131" s="61">
        <v>0.60562708049171921</v>
      </c>
      <c r="AP131" s="61">
        <v>0.91501669561158949</v>
      </c>
      <c r="AQ131" s="51" t="s">
        <v>920</v>
      </c>
      <c r="AR131" s="54"/>
      <c r="AS131" s="54"/>
      <c r="AT131" s="54"/>
      <c r="AU131" s="54"/>
      <c r="AV131" s="61">
        <v>6.6290408589910967</v>
      </c>
      <c r="AW131" s="61">
        <v>0.15100955967937349</v>
      </c>
      <c r="AX131" s="61">
        <v>1.3335137762435987</v>
      </c>
      <c r="AY131" s="61">
        <v>0.59727962511315347</v>
      </c>
      <c r="AZ131" s="61">
        <v>1.7444526998342846</v>
      </c>
      <c r="BA131" s="54"/>
      <c r="BB131" s="54"/>
      <c r="BC131" s="54"/>
      <c r="BD131" s="59"/>
      <c r="BE131" s="56"/>
      <c r="BF131" s="54"/>
      <c r="BG131" s="54"/>
      <c r="BH131" s="59"/>
      <c r="BI131" s="59"/>
      <c r="BJ131" s="54"/>
      <c r="BK131" s="53" t="s">
        <v>921</v>
      </c>
      <c r="BL131" s="54"/>
      <c r="BM131" s="54"/>
      <c r="BN131" s="54"/>
      <c r="BO131" s="54"/>
      <c r="BP131" s="59"/>
      <c r="BQ131" s="59"/>
      <c r="BR131" s="59"/>
      <c r="BS131" s="60"/>
      <c r="BT131" s="59"/>
      <c r="BU131" s="59"/>
      <c r="BV131" s="57"/>
      <c r="BW131" s="53" t="s">
        <v>921</v>
      </c>
      <c r="BX131" s="104"/>
      <c r="BZ131" s="105"/>
      <c r="CB131" s="59"/>
      <c r="CC131" s="54" t="s">
        <v>922</v>
      </c>
      <c r="CD131" s="54" t="s">
        <v>923</v>
      </c>
      <c r="CE131" s="54"/>
      <c r="CF131" s="54"/>
      <c r="CG131" s="54"/>
      <c r="CH131" s="54"/>
      <c r="CI131" s="54"/>
      <c r="CJ131" s="54"/>
      <c r="CK131" s="59"/>
      <c r="CL131" s="54"/>
      <c r="CM131" s="54"/>
      <c r="CN131" s="54"/>
      <c r="CO131" s="54"/>
      <c r="CP131" s="54"/>
      <c r="CQ131" s="54"/>
      <c r="CR131" s="59"/>
      <c r="CS131" s="59"/>
      <c r="CT131" s="59">
        <v>73.616434975143306</v>
      </c>
      <c r="CU131" s="59">
        <v>0.21794878806365278</v>
      </c>
      <c r="CV131" s="59">
        <v>15.639950958476726</v>
      </c>
      <c r="CW131" s="59">
        <v>1.455373388207694</v>
      </c>
      <c r="CX131" s="59">
        <v>0.34523563452682648</v>
      </c>
      <c r="CY131" s="59">
        <v>1.0503424691018086</v>
      </c>
      <c r="CZ131" s="59">
        <v>3.9846835254733315</v>
      </c>
      <c r="DA131" s="59">
        <v>6.7565869154046334</v>
      </c>
      <c r="DB131" s="59">
        <v>103.06655665439798</v>
      </c>
      <c r="DC131" s="54"/>
      <c r="DD131" s="59">
        <v>97.103700000000003</v>
      </c>
      <c r="DE131" s="59">
        <v>1.9421093758279615</v>
      </c>
      <c r="DF131" s="59">
        <v>5.4252717693187371</v>
      </c>
      <c r="DG131" s="59">
        <v>5.9882712170570169</v>
      </c>
      <c r="DH131" s="59">
        <v>-1.1123892195300838E-2</v>
      </c>
      <c r="DI131" s="59">
        <v>99.578228470008426</v>
      </c>
      <c r="DJ131" s="54"/>
      <c r="DK131" s="54"/>
      <c r="DL131" s="54"/>
      <c r="DM131" s="54"/>
      <c r="DN131" s="54"/>
      <c r="DO131" s="61" t="s">
        <v>921</v>
      </c>
      <c r="DP131" s="61" t="s">
        <v>921</v>
      </c>
      <c r="DQ131" s="61" t="s">
        <v>921</v>
      </c>
      <c r="DR131" s="61"/>
      <c r="DS131" s="61"/>
      <c r="DT131" s="61"/>
      <c r="DU131" s="61"/>
      <c r="DV131" s="54"/>
      <c r="DW131" s="54"/>
      <c r="DX131" s="54"/>
      <c r="DY131" s="54"/>
      <c r="DZ131" s="61"/>
      <c r="EA131" s="61"/>
      <c r="EB131" s="61"/>
      <c r="EC131" s="61"/>
      <c r="ED131" s="61"/>
      <c r="EE131" s="61"/>
      <c r="EF131" s="54"/>
      <c r="EG131" s="53"/>
      <c r="EK131" s="59">
        <v>69.599999999999994</v>
      </c>
      <c r="EL131" s="59">
        <v>0.95</v>
      </c>
      <c r="EM131" s="59">
        <v>16.399999999999999</v>
      </c>
      <c r="EN131" s="59">
        <v>0.6</v>
      </c>
      <c r="EO131" s="59">
        <v>3.5</v>
      </c>
      <c r="EP131" s="59">
        <v>0.5</v>
      </c>
      <c r="EQ131" s="59">
        <v>4</v>
      </c>
      <c r="ER131" s="59">
        <v>0.3</v>
      </c>
      <c r="ES131" s="59">
        <v>2.9</v>
      </c>
      <c r="ET131" s="59">
        <v>0.26</v>
      </c>
      <c r="EU131" s="59">
        <v>2.4</v>
      </c>
      <c r="EV131" s="59">
        <v>0.5</v>
      </c>
      <c r="EW131" s="59">
        <v>0.9</v>
      </c>
      <c r="EX131" s="59">
        <v>0.2</v>
      </c>
      <c r="EY131" s="59">
        <v>0.38</v>
      </c>
      <c r="EZ131" s="59">
        <v>5.5E-2</v>
      </c>
      <c r="FA131" s="54"/>
      <c r="FB131" s="54"/>
      <c r="FD131" s="51"/>
    </row>
    <row r="132" spans="1:160" x14ac:dyDescent="0.25">
      <c r="A132" s="62" t="s">
        <v>482</v>
      </c>
      <c r="B132" s="51" t="s">
        <v>969</v>
      </c>
      <c r="D132" s="51" t="s">
        <v>238</v>
      </c>
      <c r="E132" s="51" t="s">
        <v>113</v>
      </c>
      <c r="F132" s="62" t="s">
        <v>415</v>
      </c>
      <c r="G132" s="64">
        <v>43.41</v>
      </c>
      <c r="H132" s="64">
        <v>1.3973</v>
      </c>
      <c r="I132" s="64">
        <v>10.8</v>
      </c>
      <c r="J132" s="64">
        <v>4.1300000000000003E-2</v>
      </c>
      <c r="K132" s="64">
        <v>12.09</v>
      </c>
      <c r="L132" s="64">
        <v>0.2487</v>
      </c>
      <c r="M132" s="58">
        <v>13.85</v>
      </c>
      <c r="N132" s="58">
        <v>11.56</v>
      </c>
      <c r="O132" s="58">
        <v>2.04</v>
      </c>
      <c r="P132" s="58">
        <v>0.85170000000000001</v>
      </c>
      <c r="Q132" s="58">
        <v>5.9299999999999999E-2</v>
      </c>
      <c r="R132" s="63" t="s">
        <v>357</v>
      </c>
      <c r="S132" s="58">
        <v>96.36</v>
      </c>
      <c r="T132" s="58"/>
      <c r="U132" s="61">
        <v>6.4368171602891557</v>
      </c>
      <c r="V132" s="61">
        <v>1.5631828397108443</v>
      </c>
      <c r="W132" s="61">
        <v>0.32422093873411728</v>
      </c>
      <c r="X132" s="61">
        <f t="shared" si="1"/>
        <v>1.8874037784449615</v>
      </c>
      <c r="Y132" s="61">
        <v>0.1717814399000748</v>
      </c>
      <c r="Z132" s="61">
        <v>0.34909362115173037</v>
      </c>
      <c r="AA132" s="61">
        <v>0.15581002938192015</v>
      </c>
      <c r="AB132" s="61">
        <v>4.841840378991367E-3</v>
      </c>
      <c r="AC132" s="61">
        <v>3.0610322077427417</v>
      </c>
      <c r="AD132" s="61">
        <v>1.1501330376245946</v>
      </c>
      <c r="AE132" s="61">
        <v>3.1235360719007697E-2</v>
      </c>
      <c r="AF132" s="61">
        <v>1.8365403849010946</v>
      </c>
      <c r="AG132" s="61">
        <v>0.58649134210176945</v>
      </c>
      <c r="AH132" s="61">
        <v>0.16110019731201236</v>
      </c>
      <c r="AI132" s="61">
        <v>0.7268848476345483</v>
      </c>
      <c r="AJ132" s="61">
        <v>0.67124088726991193</v>
      </c>
      <c r="AK132" s="61">
        <v>8.7092579365801503E-2</v>
      </c>
      <c r="AL132" s="61">
        <v>0.49939876273596795</v>
      </c>
      <c r="AM132" s="61">
        <v>0.23284912865454382</v>
      </c>
      <c r="AN132" s="61">
        <v>0.32875911273008795</v>
      </c>
      <c r="AO132" s="61">
        <v>0.66049896004798025</v>
      </c>
      <c r="AP132" s="61">
        <v>0.98977645902867928</v>
      </c>
      <c r="AQ132" s="51" t="s">
        <v>924</v>
      </c>
      <c r="AR132" s="54"/>
      <c r="AS132" s="54"/>
      <c r="AT132" s="54"/>
      <c r="AU132" s="54"/>
      <c r="AV132" s="61">
        <v>6.4860396618651173</v>
      </c>
      <c r="AW132" s="61">
        <v>0.15700151256775879</v>
      </c>
      <c r="AX132" s="61">
        <v>1.5106912824772454</v>
      </c>
      <c r="AY132" s="61">
        <v>0.59097625604168869</v>
      </c>
      <c r="AZ132" s="61">
        <v>1.9018368022742123</v>
      </c>
      <c r="BA132" s="54"/>
      <c r="BB132" s="54"/>
      <c r="BC132" s="54"/>
      <c r="BD132" s="59"/>
      <c r="BE132" s="56"/>
      <c r="BF132" s="54"/>
      <c r="BG132" s="54"/>
      <c r="BH132" s="59"/>
      <c r="BI132" s="59"/>
      <c r="BJ132" s="54"/>
      <c r="BK132" s="53" t="s">
        <v>921</v>
      </c>
      <c r="BL132" s="54"/>
      <c r="BM132" s="54"/>
      <c r="BN132" s="54"/>
      <c r="BO132" s="54"/>
      <c r="BP132" s="59"/>
      <c r="BQ132" s="59"/>
      <c r="BR132" s="59"/>
      <c r="BS132" s="60"/>
      <c r="BT132" s="59"/>
      <c r="BU132" s="59"/>
      <c r="BV132" s="57"/>
      <c r="BW132" s="53" t="s">
        <v>921</v>
      </c>
      <c r="BX132" s="104"/>
      <c r="BZ132" s="105"/>
      <c r="CB132" s="59"/>
      <c r="CC132" s="54" t="s">
        <v>922</v>
      </c>
      <c r="CD132" s="54" t="s">
        <v>923</v>
      </c>
      <c r="CE132" s="54"/>
      <c r="CF132" s="54"/>
      <c r="CG132" s="54"/>
      <c r="CH132" s="54"/>
      <c r="CI132" s="54"/>
      <c r="CJ132" s="54"/>
      <c r="CK132" s="59"/>
      <c r="CL132" s="54"/>
      <c r="CM132" s="54"/>
      <c r="CN132" s="54"/>
      <c r="CO132" s="54"/>
      <c r="CP132" s="54"/>
      <c r="CQ132" s="54"/>
      <c r="CR132" s="59"/>
      <c r="CS132" s="59"/>
      <c r="CT132" s="59">
        <v>71.881559006027473</v>
      </c>
      <c r="CU132" s="59">
        <v>0.22472243877235978</v>
      </c>
      <c r="CV132" s="59">
        <v>16.120948667540691</v>
      </c>
      <c r="CW132" s="59">
        <v>1.5240299592324864</v>
      </c>
      <c r="CX132" s="59">
        <v>0.44982472543692825</v>
      </c>
      <c r="CY132" s="59">
        <v>0.97200755766938407</v>
      </c>
      <c r="CZ132" s="59">
        <v>4.7034531189559408</v>
      </c>
      <c r="DA132" s="59">
        <v>7.3292271779609299</v>
      </c>
      <c r="DB132" s="59">
        <v>103.20577265159619</v>
      </c>
      <c r="DC132" s="54"/>
      <c r="DD132" s="59">
        <v>96.348299999999981</v>
      </c>
      <c r="DE132" s="59">
        <v>1.9051964771865104</v>
      </c>
      <c r="DF132" s="59">
        <v>5.5574583802460058</v>
      </c>
      <c r="DG132" s="59">
        <v>7.0893280173941582</v>
      </c>
      <c r="DH132" s="59">
        <v>-1.3380259780554559E-2</v>
      </c>
      <c r="DI132" s="59">
        <v>98.796902615046079</v>
      </c>
      <c r="DJ132" s="54"/>
      <c r="DK132" s="54"/>
      <c r="DL132" s="54"/>
      <c r="DM132" s="54"/>
      <c r="DN132" s="54"/>
      <c r="DO132" s="61" t="s">
        <v>921</v>
      </c>
      <c r="DP132" s="61" t="s">
        <v>921</v>
      </c>
      <c r="DQ132" s="61" t="s">
        <v>921</v>
      </c>
      <c r="DR132" s="61"/>
      <c r="DS132" s="61"/>
      <c r="DT132" s="61"/>
      <c r="DU132" s="61"/>
      <c r="DV132" s="54"/>
      <c r="DW132" s="54"/>
      <c r="DX132" s="54"/>
      <c r="DY132" s="54"/>
      <c r="DZ132" s="61"/>
      <c r="EA132" s="61"/>
      <c r="EB132" s="61"/>
      <c r="EC132" s="61"/>
      <c r="ED132" s="61"/>
      <c r="EE132" s="61"/>
      <c r="EF132" s="54"/>
      <c r="EG132" s="53"/>
      <c r="EK132" s="59">
        <v>69.5</v>
      </c>
      <c r="EL132" s="59">
        <v>2</v>
      </c>
      <c r="EM132" s="59">
        <v>17</v>
      </c>
      <c r="EN132" s="59">
        <v>0.7</v>
      </c>
      <c r="EO132" s="59">
        <v>3.8</v>
      </c>
      <c r="EP132" s="59">
        <v>0.8</v>
      </c>
      <c r="EQ132" s="59">
        <v>3.5</v>
      </c>
      <c r="ER132" s="59">
        <v>0.35</v>
      </c>
      <c r="ES132" s="59">
        <v>2.93</v>
      </c>
      <c r="ET132" s="59">
        <v>0.56999999999999995</v>
      </c>
      <c r="EU132" s="59">
        <v>2.6</v>
      </c>
      <c r="EV132" s="59">
        <v>0.95</v>
      </c>
      <c r="EW132" s="59">
        <v>0.8</v>
      </c>
      <c r="EX132" s="59">
        <v>0.3</v>
      </c>
      <c r="EY132" s="59">
        <v>0.41</v>
      </c>
      <c r="EZ132" s="59">
        <v>9.5000000000000001E-2</v>
      </c>
      <c r="FA132" s="54"/>
      <c r="FB132" s="54"/>
      <c r="FD132" s="51"/>
    </row>
    <row r="133" spans="1:160" x14ac:dyDescent="0.25">
      <c r="A133" s="62" t="s">
        <v>484</v>
      </c>
      <c r="B133" s="51" t="s">
        <v>969</v>
      </c>
      <c r="D133" s="51" t="s">
        <v>238</v>
      </c>
      <c r="E133" s="51" t="s">
        <v>113</v>
      </c>
      <c r="F133" s="62" t="s">
        <v>131</v>
      </c>
      <c r="G133" s="64">
        <v>45.46</v>
      </c>
      <c r="H133" s="64">
        <v>1.2856000000000001</v>
      </c>
      <c r="I133" s="64">
        <v>10.039999999999999</v>
      </c>
      <c r="J133" s="63" t="s">
        <v>357</v>
      </c>
      <c r="K133" s="64">
        <v>9.85</v>
      </c>
      <c r="L133" s="64">
        <v>0.17150000000000001</v>
      </c>
      <c r="M133" s="58">
        <v>15.88</v>
      </c>
      <c r="N133" s="58">
        <v>11.56</v>
      </c>
      <c r="O133" s="58">
        <v>2.11</v>
      </c>
      <c r="P133" s="58">
        <v>0.60219999999999996</v>
      </c>
      <c r="Q133" s="58">
        <v>3.4500000000000003E-2</v>
      </c>
      <c r="R133" s="58">
        <v>5.6899999999999999E-2</v>
      </c>
      <c r="S133" s="58">
        <v>97.09</v>
      </c>
      <c r="T133" s="58"/>
      <c r="U133" s="61">
        <v>6.5918072793512161</v>
      </c>
      <c r="V133" s="61">
        <v>1.4081927206487839</v>
      </c>
      <c r="W133" s="61">
        <v>0.30761437911787515</v>
      </c>
      <c r="X133" s="61">
        <f t="shared" ref="X133:X196" si="2">SUM(V133:W133)</f>
        <v>1.715807099766659</v>
      </c>
      <c r="Y133" s="61">
        <v>0.17928261234011045</v>
      </c>
      <c r="Z133" s="61">
        <v>0.33282671523517804</v>
      </c>
      <c r="AA133" s="61">
        <v>0.14018621087208705</v>
      </c>
      <c r="AB133" s="61">
        <v>0</v>
      </c>
      <c r="AC133" s="61">
        <v>3.4321187588344428</v>
      </c>
      <c r="AD133" s="61">
        <v>0.8616313543397629</v>
      </c>
      <c r="AE133" s="61">
        <v>2.1063403526285475E-2</v>
      </c>
      <c r="AF133" s="61">
        <v>1.7959496869439568</v>
      </c>
      <c r="AG133" s="61">
        <v>0.59320878816513534</v>
      </c>
      <c r="AH133" s="61">
        <v>0.11138939864725635</v>
      </c>
      <c r="AI133" s="61">
        <v>0.79932894750999117</v>
      </c>
      <c r="AJ133" s="61">
        <v>0.7418268162671805</v>
      </c>
      <c r="AK133" s="61">
        <v>0.10860949113041163</v>
      </c>
      <c r="AL133" s="61">
        <v>0.48459929703472371</v>
      </c>
      <c r="AM133" s="61">
        <v>0.27864244355904227</v>
      </c>
      <c r="AN133" s="61">
        <v>0.25817318373281944</v>
      </c>
      <c r="AO133" s="61">
        <v>0.5959886956819801</v>
      </c>
      <c r="AP133" s="61">
        <v>0.92081351609722728</v>
      </c>
      <c r="AQ133" s="51" t="s">
        <v>920</v>
      </c>
      <c r="AR133" s="54"/>
      <c r="AS133" s="54"/>
      <c r="AT133" s="54"/>
      <c r="AU133" s="54"/>
      <c r="AV133" s="61">
        <v>6.639848999616432</v>
      </c>
      <c r="AW133" s="61">
        <v>0.14120790134972799</v>
      </c>
      <c r="AX133" s="61">
        <v>1.2031633939291289</v>
      </c>
      <c r="AY133" s="61">
        <v>0.59753215040134167</v>
      </c>
      <c r="AZ133" s="61">
        <v>1.7283120655860138</v>
      </c>
      <c r="BA133" s="54"/>
      <c r="BB133" s="54"/>
      <c r="BC133" s="54"/>
      <c r="BD133" s="59"/>
      <c r="BE133" s="56"/>
      <c r="BF133" s="54"/>
      <c r="BG133" s="54"/>
      <c r="BH133" s="59"/>
      <c r="BI133" s="59"/>
      <c r="BJ133" s="54"/>
      <c r="BK133" s="53" t="s">
        <v>921</v>
      </c>
      <c r="BL133" s="54"/>
      <c r="BM133" s="54"/>
      <c r="BN133" s="54"/>
      <c r="BO133" s="54"/>
      <c r="BP133" s="59"/>
      <c r="BQ133" s="59"/>
      <c r="BR133" s="59"/>
      <c r="BS133" s="60"/>
      <c r="BT133" s="59"/>
      <c r="BU133" s="59"/>
      <c r="BV133" s="57"/>
      <c r="BW133" s="53" t="s">
        <v>921</v>
      </c>
      <c r="BX133" s="104"/>
      <c r="BZ133" s="105"/>
      <c r="CB133" s="59"/>
      <c r="CC133" s="54" t="s">
        <v>922</v>
      </c>
      <c r="CD133" s="54" t="s">
        <v>923</v>
      </c>
      <c r="CE133" s="54"/>
      <c r="CF133" s="54"/>
      <c r="CG133" s="54"/>
      <c r="CH133" s="54"/>
      <c r="CI133" s="54"/>
      <c r="CJ133" s="54"/>
      <c r="CK133" s="59"/>
      <c r="CL133" s="54"/>
      <c r="CM133" s="54"/>
      <c r="CN133" s="54"/>
      <c r="CO133" s="54"/>
      <c r="CP133" s="54"/>
      <c r="CQ133" s="54"/>
      <c r="CR133" s="59"/>
      <c r="CS133" s="59"/>
      <c r="CT133" s="59">
        <v>73.474960941640163</v>
      </c>
      <c r="CU133" s="59">
        <v>0.21658866085925463</v>
      </c>
      <c r="CV133" s="59">
        <v>15.720578379282591</v>
      </c>
      <c r="CW133" s="59">
        <v>1.4621959073703406</v>
      </c>
      <c r="CX133" s="59">
        <v>0.4284573220392478</v>
      </c>
      <c r="CY133" s="59">
        <v>0.88048784868277785</v>
      </c>
      <c r="CZ133" s="59">
        <v>3.8393485312407369</v>
      </c>
      <c r="DA133" s="59">
        <v>6.6084035680221849</v>
      </c>
      <c r="DB133" s="59">
        <v>102.63102115913729</v>
      </c>
      <c r="DC133" s="54"/>
      <c r="DD133" s="59">
        <v>96.993799999999979</v>
      </c>
      <c r="DE133" s="59">
        <v>1.9573965965818005</v>
      </c>
      <c r="DF133" s="59">
        <v>6.1534891794692657</v>
      </c>
      <c r="DG133" s="59">
        <v>4.3130118968739772</v>
      </c>
      <c r="DH133" s="59">
        <v>-7.7844681691253345E-3</v>
      </c>
      <c r="DI133" s="59">
        <v>99.559913204755901</v>
      </c>
      <c r="DJ133" s="54"/>
      <c r="DK133" s="54"/>
      <c r="DL133" s="54"/>
      <c r="DM133" s="54"/>
      <c r="DN133" s="54"/>
      <c r="DO133" s="61" t="s">
        <v>921</v>
      </c>
      <c r="DP133" s="61" t="s">
        <v>921</v>
      </c>
      <c r="DQ133" s="61" t="s">
        <v>921</v>
      </c>
      <c r="DR133" s="61"/>
      <c r="DS133" s="61"/>
      <c r="DT133" s="61"/>
      <c r="DU133" s="61"/>
      <c r="DV133" s="54"/>
      <c r="DW133" s="54"/>
      <c r="DX133" s="54"/>
      <c r="DY133" s="54"/>
      <c r="DZ133" s="61"/>
      <c r="EA133" s="61"/>
      <c r="EB133" s="61"/>
      <c r="EC133" s="61"/>
      <c r="ED133" s="61"/>
      <c r="EE133" s="61"/>
      <c r="EF133" s="54"/>
      <c r="EG133" s="53"/>
      <c r="EK133" s="59">
        <v>69.7</v>
      </c>
      <c r="EL133" s="59">
        <v>0.95</v>
      </c>
      <c r="EM133" s="59">
        <v>16.600000000000001</v>
      </c>
      <c r="EN133" s="59">
        <v>0.7</v>
      </c>
      <c r="EO133" s="59">
        <v>3.6</v>
      </c>
      <c r="EP133" s="59">
        <v>0.55000000000000004</v>
      </c>
      <c r="EQ133" s="59">
        <v>4</v>
      </c>
      <c r="ER133" s="59">
        <v>0.25</v>
      </c>
      <c r="ES133" s="59">
        <v>2.91</v>
      </c>
      <c r="ET133" s="59">
        <v>0.29499999999999998</v>
      </c>
      <c r="EU133" s="59">
        <v>2.2000000000000002</v>
      </c>
      <c r="EV133" s="59">
        <v>0.5</v>
      </c>
      <c r="EW133" s="59">
        <v>0.9</v>
      </c>
      <c r="EX133" s="59">
        <v>0.2</v>
      </c>
      <c r="EY133" s="59">
        <v>0.36</v>
      </c>
      <c r="EZ133" s="59">
        <v>7.0000000000000007E-2</v>
      </c>
      <c r="FA133" s="54"/>
      <c r="FB133" s="54"/>
      <c r="FD133" s="51"/>
    </row>
    <row r="134" spans="1:160" x14ac:dyDescent="0.25">
      <c r="A134" s="62" t="s">
        <v>485</v>
      </c>
      <c r="B134" s="51" t="s">
        <v>969</v>
      </c>
      <c r="D134" s="51" t="s">
        <v>238</v>
      </c>
      <c r="E134" s="51" t="s">
        <v>113</v>
      </c>
      <c r="F134" s="62" t="s">
        <v>131</v>
      </c>
      <c r="G134" s="64">
        <v>44.33</v>
      </c>
      <c r="H134" s="64">
        <v>1.5407999999999999</v>
      </c>
      <c r="I134" s="64">
        <v>10.07</v>
      </c>
      <c r="J134" s="63" t="s">
        <v>357</v>
      </c>
      <c r="K134" s="64">
        <v>11.54</v>
      </c>
      <c r="L134" s="64">
        <v>0.20530000000000001</v>
      </c>
      <c r="M134" s="58">
        <v>14.76</v>
      </c>
      <c r="N134" s="58">
        <v>11.52</v>
      </c>
      <c r="O134" s="58">
        <v>2.08</v>
      </c>
      <c r="P134" s="58">
        <v>0.66610000000000003</v>
      </c>
      <c r="Q134" s="58">
        <v>6.4399999999999999E-2</v>
      </c>
      <c r="R134" s="63" t="s">
        <v>357</v>
      </c>
      <c r="S134" s="58">
        <v>96.79</v>
      </c>
      <c r="T134" s="58"/>
      <c r="U134" s="61">
        <v>6.505808045238525</v>
      </c>
      <c r="V134" s="61">
        <v>1.494191954761475</v>
      </c>
      <c r="W134" s="61">
        <v>0.24758548835307526</v>
      </c>
      <c r="X134" s="61">
        <f t="shared" si="2"/>
        <v>1.7417774431145503</v>
      </c>
      <c r="Y134" s="61">
        <v>0.14214530641202733</v>
      </c>
      <c r="Z134" s="61">
        <v>0.39074359924940394</v>
      </c>
      <c r="AA134" s="61">
        <v>0.17004902528239865</v>
      </c>
      <c r="AB134" s="61">
        <v>0</v>
      </c>
      <c r="AC134" s="61">
        <v>3.2286919434455443</v>
      </c>
      <c r="AD134" s="61">
        <v>1.0256009997312665</v>
      </c>
      <c r="AE134" s="61">
        <v>2.5520067370260701E-2</v>
      </c>
      <c r="AF134" s="61">
        <v>1.8114120584813427</v>
      </c>
      <c r="AG134" s="61">
        <v>0.59185715148194551</v>
      </c>
      <c r="AH134" s="61">
        <v>0.12470130128566645</v>
      </c>
      <c r="AI134" s="61">
        <v>0.75892562796453344</v>
      </c>
      <c r="AJ134" s="61">
        <v>0.69508429351540046</v>
      </c>
      <c r="AK134" s="61">
        <v>0.10039681808670808</v>
      </c>
      <c r="AL134" s="61">
        <v>0.49146033339523743</v>
      </c>
      <c r="AM134" s="61">
        <v>0.27588173071060412</v>
      </c>
      <c r="AN134" s="61">
        <v>0.30491570648459942</v>
      </c>
      <c r="AO134" s="61">
        <v>0.6161616346809039</v>
      </c>
      <c r="AP134" s="61">
        <v>0.97842713816727644</v>
      </c>
      <c r="AQ134" s="51" t="s">
        <v>924</v>
      </c>
      <c r="AR134" s="54"/>
      <c r="AS134" s="54"/>
      <c r="AT134" s="54"/>
      <c r="AU134" s="54"/>
      <c r="AV134" s="61">
        <v>6.5615446007588734</v>
      </c>
      <c r="AW134" s="61">
        <v>0.17150586920907587</v>
      </c>
      <c r="AX134" s="61">
        <v>1.4284787057400619</v>
      </c>
      <c r="AY134" s="61">
        <v>0.59692770978220644</v>
      </c>
      <c r="AZ134" s="61">
        <v>1.7566995979778952</v>
      </c>
      <c r="BA134" s="54"/>
      <c r="BB134" s="54"/>
      <c r="BC134" s="54"/>
      <c r="BD134" s="59"/>
      <c r="BE134" s="56"/>
      <c r="BF134" s="54"/>
      <c r="BG134" s="54"/>
      <c r="BH134" s="59"/>
      <c r="BI134" s="59"/>
      <c r="BJ134" s="54"/>
      <c r="BK134" s="53" t="s">
        <v>921</v>
      </c>
      <c r="BL134" s="54"/>
      <c r="BM134" s="54"/>
      <c r="BN134" s="54"/>
      <c r="BO134" s="54"/>
      <c r="BP134" s="59"/>
      <c r="BQ134" s="59"/>
      <c r="BR134" s="59"/>
      <c r="BS134" s="60"/>
      <c r="BT134" s="59"/>
      <c r="BU134" s="59"/>
      <c r="BV134" s="57"/>
      <c r="BW134" s="53" t="s">
        <v>921</v>
      </c>
      <c r="BX134" s="104"/>
      <c r="BZ134" s="105"/>
      <c r="CB134" s="59"/>
      <c r="CC134" s="54" t="s">
        <v>922</v>
      </c>
      <c r="CD134" s="54" t="s">
        <v>923</v>
      </c>
      <c r="CE134" s="54"/>
      <c r="CF134" s="54"/>
      <c r="CG134" s="54"/>
      <c r="CH134" s="54"/>
      <c r="CI134" s="54"/>
      <c r="CJ134" s="54"/>
      <c r="CK134" s="59"/>
      <c r="CL134" s="54"/>
      <c r="CM134" s="54"/>
      <c r="CN134" s="54"/>
      <c r="CO134" s="54"/>
      <c r="CP134" s="54"/>
      <c r="CQ134" s="54"/>
      <c r="CR134" s="59"/>
      <c r="CS134" s="59"/>
      <c r="CT134" s="59">
        <v>72.610421855123064</v>
      </c>
      <c r="CU134" s="59">
        <v>0.23476426872279255</v>
      </c>
      <c r="CV134" s="59">
        <v>15.828060414069336</v>
      </c>
      <c r="CW134" s="59">
        <v>1.6636272031256703</v>
      </c>
      <c r="CX134" s="59">
        <v>0.44846227562041735</v>
      </c>
      <c r="CY134" s="59">
        <v>1.0308177696611711</v>
      </c>
      <c r="CZ134" s="59">
        <v>3.8666901778456735</v>
      </c>
      <c r="DA134" s="59">
        <v>6.4832397798953236</v>
      </c>
      <c r="DB134" s="59">
        <v>102.16608374406346</v>
      </c>
      <c r="DC134" s="54"/>
      <c r="DD134" s="59">
        <v>96.776599999999988</v>
      </c>
      <c r="DE134" s="59">
        <v>1.9256246845080036</v>
      </c>
      <c r="DF134" s="59">
        <v>6.3714874857061883</v>
      </c>
      <c r="DG134" s="59">
        <v>5.8068542385225603</v>
      </c>
      <c r="DH134" s="59">
        <v>-1.4531007249033955E-2</v>
      </c>
      <c r="DI134" s="59">
        <v>99.326035401487701</v>
      </c>
      <c r="DJ134" s="54"/>
      <c r="DK134" s="54"/>
      <c r="DL134" s="54"/>
      <c r="DM134" s="54"/>
      <c r="DN134" s="54"/>
      <c r="DO134" s="61" t="s">
        <v>921</v>
      </c>
      <c r="DP134" s="61" t="s">
        <v>921</v>
      </c>
      <c r="DQ134" s="61" t="s">
        <v>921</v>
      </c>
      <c r="DR134" s="61"/>
      <c r="DS134" s="61"/>
      <c r="DT134" s="61"/>
      <c r="DU134" s="61"/>
      <c r="DV134" s="54"/>
      <c r="DW134" s="54"/>
      <c r="DX134" s="54"/>
      <c r="DY134" s="54"/>
      <c r="DZ134" s="61"/>
      <c r="EA134" s="61"/>
      <c r="EB134" s="61"/>
      <c r="EC134" s="61"/>
      <c r="ED134" s="61"/>
      <c r="EE134" s="61"/>
      <c r="EF134" s="54"/>
      <c r="EG134" s="53"/>
      <c r="EK134" s="59">
        <v>69.400000000000006</v>
      </c>
      <c r="EL134" s="59">
        <v>1.2</v>
      </c>
      <c r="EM134" s="59">
        <v>16.399999999999999</v>
      </c>
      <c r="EN134" s="59">
        <v>0.6</v>
      </c>
      <c r="EO134" s="59">
        <v>3.6</v>
      </c>
      <c r="EP134" s="59">
        <v>0.5</v>
      </c>
      <c r="EQ134" s="59">
        <v>4</v>
      </c>
      <c r="ER134" s="59">
        <v>0.35</v>
      </c>
      <c r="ES134" s="59">
        <v>2.9</v>
      </c>
      <c r="ET134" s="59">
        <v>0.32500000000000001</v>
      </c>
      <c r="EU134" s="59">
        <v>2.5</v>
      </c>
      <c r="EV134" s="59">
        <v>0.5</v>
      </c>
      <c r="EW134" s="59">
        <v>0.9</v>
      </c>
      <c r="EX134" s="59">
        <v>0.2</v>
      </c>
      <c r="EY134" s="59">
        <v>0.38</v>
      </c>
      <c r="EZ134" s="59">
        <v>0.06</v>
      </c>
      <c r="FA134" s="54"/>
      <c r="FB134" s="54"/>
      <c r="FD134" s="51"/>
    </row>
    <row r="135" spans="1:160" x14ac:dyDescent="0.25">
      <c r="A135" s="62" t="s">
        <v>486</v>
      </c>
      <c r="B135" s="51" t="s">
        <v>969</v>
      </c>
      <c r="D135" s="51" t="s">
        <v>238</v>
      </c>
      <c r="E135" s="51" t="s">
        <v>113</v>
      </c>
      <c r="F135" s="62" t="s">
        <v>131</v>
      </c>
      <c r="G135" s="64">
        <v>43.52</v>
      </c>
      <c r="H135" s="64">
        <v>1.6642999999999999</v>
      </c>
      <c r="I135" s="64">
        <v>10.16</v>
      </c>
      <c r="J135" s="63" t="s">
        <v>357</v>
      </c>
      <c r="K135" s="64">
        <v>13.28</v>
      </c>
      <c r="L135" s="64">
        <v>0.2485</v>
      </c>
      <c r="M135" s="58">
        <v>13.38</v>
      </c>
      <c r="N135" s="58">
        <v>11.51</v>
      </c>
      <c r="O135" s="58">
        <v>1.93</v>
      </c>
      <c r="P135" s="58">
        <v>0.85019999999999996</v>
      </c>
      <c r="Q135" s="58">
        <v>5.8700000000000002E-2</v>
      </c>
      <c r="R135" s="63" t="s">
        <v>357</v>
      </c>
      <c r="S135" s="58">
        <v>96.61</v>
      </c>
      <c r="T135" s="58"/>
      <c r="U135" s="61">
        <v>6.4673591142275209</v>
      </c>
      <c r="V135" s="61">
        <v>1.5326408857724791</v>
      </c>
      <c r="W135" s="61">
        <v>0.24683241189637051</v>
      </c>
      <c r="X135" s="61">
        <f t="shared" si="2"/>
        <v>1.7794732976688497</v>
      </c>
      <c r="Y135" s="61">
        <v>0.13871093891643474</v>
      </c>
      <c r="Z135" s="61">
        <v>0.37489241071539192</v>
      </c>
      <c r="AA135" s="61">
        <v>0.18599191519728531</v>
      </c>
      <c r="AB135" s="61">
        <v>0</v>
      </c>
      <c r="AC135" s="61">
        <v>2.9636774936949681</v>
      </c>
      <c r="AD135" s="61">
        <v>1.2755325117807568</v>
      </c>
      <c r="AE135" s="61">
        <v>3.1279070317695203E-2</v>
      </c>
      <c r="AF135" s="61">
        <v>1.8326295085752531</v>
      </c>
      <c r="AG135" s="61">
        <v>0.55609046666661655</v>
      </c>
      <c r="AH135" s="61">
        <v>0.16117112174409268</v>
      </c>
      <c r="AI135" s="61">
        <v>0.69911079891461614</v>
      </c>
      <c r="AJ135" s="61">
        <v>0.64230856326363184</v>
      </c>
      <c r="AK135" s="61">
        <v>8.9164677822279215E-2</v>
      </c>
      <c r="AL135" s="61">
        <v>0.46692578884433733</v>
      </c>
      <c r="AM135" s="61">
        <v>0.2271490242333436</v>
      </c>
      <c r="AN135" s="61">
        <v>0.35769143673636822</v>
      </c>
      <c r="AO135" s="61">
        <v>0.62809691058842998</v>
      </c>
      <c r="AP135" s="61">
        <v>0.99370865300633304</v>
      </c>
      <c r="AQ135" s="51" t="s">
        <v>924</v>
      </c>
      <c r="AR135" s="54"/>
      <c r="AS135" s="54"/>
      <c r="AT135" s="54"/>
      <c r="AU135" s="54"/>
      <c r="AV135" s="61">
        <v>6.5205001143785939</v>
      </c>
      <c r="AW135" s="61">
        <v>0.18752017367482277</v>
      </c>
      <c r="AX135" s="61">
        <v>1.6639861349642735</v>
      </c>
      <c r="AY135" s="61">
        <v>0.56065975113825373</v>
      </c>
      <c r="AZ135" s="61">
        <v>1.7940948749015446</v>
      </c>
      <c r="BA135" s="54"/>
      <c r="BB135" s="54"/>
      <c r="BC135" s="54"/>
      <c r="BD135" s="59"/>
      <c r="BE135" s="56"/>
      <c r="BF135" s="54"/>
      <c r="BG135" s="54"/>
      <c r="BH135" s="59"/>
      <c r="BI135" s="59"/>
      <c r="BJ135" s="54"/>
      <c r="BK135" s="53" t="s">
        <v>921</v>
      </c>
      <c r="BL135" s="54"/>
      <c r="BM135" s="54"/>
      <c r="BN135" s="54"/>
      <c r="BO135" s="54"/>
      <c r="BP135" s="59"/>
      <c r="BQ135" s="59"/>
      <c r="BR135" s="59"/>
      <c r="BS135" s="60"/>
      <c r="BT135" s="59"/>
      <c r="BU135" s="59"/>
      <c r="BV135" s="57"/>
      <c r="BW135" s="53" t="s">
        <v>921</v>
      </c>
      <c r="BX135" s="104"/>
      <c r="BZ135" s="105"/>
      <c r="CB135" s="59"/>
      <c r="CC135" s="54" t="s">
        <v>922</v>
      </c>
      <c r="CD135" s="54" t="s">
        <v>923</v>
      </c>
      <c r="CE135" s="54"/>
      <c r="CF135" s="54"/>
      <c r="CG135" s="54"/>
      <c r="CH135" s="54"/>
      <c r="CI135" s="54"/>
      <c r="CJ135" s="54"/>
      <c r="CK135" s="59"/>
      <c r="CL135" s="54"/>
      <c r="CM135" s="54"/>
      <c r="CN135" s="54"/>
      <c r="CO135" s="54"/>
      <c r="CP135" s="54"/>
      <c r="CQ135" s="54"/>
      <c r="CR135" s="59"/>
      <c r="CS135" s="59"/>
      <c r="CT135" s="59">
        <v>72.718206314610214</v>
      </c>
      <c r="CU135" s="59">
        <v>0.24399059547845739</v>
      </c>
      <c r="CV135" s="59">
        <v>15.67718025072789</v>
      </c>
      <c r="CW135" s="59">
        <v>1.5557262195400678</v>
      </c>
      <c r="CX135" s="59">
        <v>0.34690023376257262</v>
      </c>
      <c r="CY135" s="59">
        <v>1.1463689545778735</v>
      </c>
      <c r="CZ135" s="59">
        <v>4.8100558879691109</v>
      </c>
      <c r="DA135" s="59">
        <v>6.71943426646195</v>
      </c>
      <c r="DB135" s="59">
        <v>103.21786272312811</v>
      </c>
      <c r="DC135" s="54"/>
      <c r="DD135" s="59">
        <v>96.601700000000022</v>
      </c>
      <c r="DE135" s="59">
        <v>1.9013836018142196</v>
      </c>
      <c r="DF135" s="59">
        <v>5.8338736573997227</v>
      </c>
      <c r="DG135" s="59">
        <v>8.0306060230126874</v>
      </c>
      <c r="DH135" s="59">
        <v>-1.3244877725439336E-2</v>
      </c>
      <c r="DI135" s="59">
        <v>99.074318404501213</v>
      </c>
      <c r="DJ135" s="54"/>
      <c r="DK135" s="54"/>
      <c r="DL135" s="54"/>
      <c r="DM135" s="54"/>
      <c r="DN135" s="54"/>
      <c r="DO135" s="61" t="s">
        <v>921</v>
      </c>
      <c r="DP135" s="61" t="s">
        <v>921</v>
      </c>
      <c r="DQ135" s="61" t="s">
        <v>921</v>
      </c>
      <c r="DR135" s="61"/>
      <c r="DS135" s="61"/>
      <c r="DT135" s="61"/>
      <c r="DU135" s="61"/>
      <c r="DV135" s="54"/>
      <c r="DW135" s="54"/>
      <c r="DX135" s="54"/>
      <c r="DY135" s="54"/>
      <c r="DZ135" s="61"/>
      <c r="EA135" s="61"/>
      <c r="EB135" s="61"/>
      <c r="EC135" s="61"/>
      <c r="ED135" s="61"/>
      <c r="EE135" s="61"/>
      <c r="EF135" s="54"/>
      <c r="EG135" s="53"/>
      <c r="EK135" s="59">
        <v>70.2</v>
      </c>
      <c r="EL135" s="59">
        <v>1.45</v>
      </c>
      <c r="EM135" s="59">
        <v>16.100000000000001</v>
      </c>
      <c r="EN135" s="59">
        <v>0.7</v>
      </c>
      <c r="EO135" s="59">
        <v>3.3</v>
      </c>
      <c r="EP135" s="59">
        <v>0.6</v>
      </c>
      <c r="EQ135" s="59">
        <v>3.6</v>
      </c>
      <c r="ER135" s="59">
        <v>0.35</v>
      </c>
      <c r="ES135" s="59">
        <v>3.16</v>
      </c>
      <c r="ET135" s="59">
        <v>0.435</v>
      </c>
      <c r="EU135" s="59">
        <v>2.4</v>
      </c>
      <c r="EV135" s="59">
        <v>0.5</v>
      </c>
      <c r="EW135" s="59">
        <v>0.6</v>
      </c>
      <c r="EX135" s="59">
        <v>0.15</v>
      </c>
      <c r="EY135" s="59">
        <v>0.37</v>
      </c>
      <c r="EZ135" s="59">
        <v>3.5000000000000003E-2</v>
      </c>
      <c r="FA135" s="54"/>
      <c r="FB135" s="54"/>
      <c r="FD135" s="51"/>
    </row>
    <row r="136" spans="1:160" x14ac:dyDescent="0.25">
      <c r="A136" s="62" t="s">
        <v>487</v>
      </c>
      <c r="B136" s="51" t="s">
        <v>969</v>
      </c>
      <c r="D136" s="51" t="s">
        <v>238</v>
      </c>
      <c r="E136" s="51" t="s">
        <v>113</v>
      </c>
      <c r="F136" s="62" t="s">
        <v>131</v>
      </c>
      <c r="G136" s="64">
        <v>44.32</v>
      </c>
      <c r="H136" s="64">
        <v>1.512</v>
      </c>
      <c r="I136" s="64">
        <v>10.5</v>
      </c>
      <c r="J136" s="63" t="s">
        <v>357</v>
      </c>
      <c r="K136" s="64">
        <v>11.29</v>
      </c>
      <c r="L136" s="64">
        <v>0.22800000000000001</v>
      </c>
      <c r="M136" s="58">
        <v>14.76</v>
      </c>
      <c r="N136" s="58">
        <v>11.58</v>
      </c>
      <c r="O136" s="58">
        <v>2.09</v>
      </c>
      <c r="P136" s="58">
        <v>0.75190000000000001</v>
      </c>
      <c r="Q136" s="58">
        <v>6.5799999999999997E-2</v>
      </c>
      <c r="R136" s="63" t="s">
        <v>357</v>
      </c>
      <c r="S136" s="58">
        <v>97.16</v>
      </c>
      <c r="T136" s="58"/>
      <c r="U136" s="61">
        <v>6.4828053783771908</v>
      </c>
      <c r="V136" s="61">
        <v>1.5171946216228092</v>
      </c>
      <c r="W136" s="61">
        <v>0.2929455582164544</v>
      </c>
      <c r="X136" s="61">
        <f t="shared" si="2"/>
        <v>1.8101401798392636</v>
      </c>
      <c r="Y136" s="61">
        <v>0.16183584093606901</v>
      </c>
      <c r="Z136" s="61">
        <v>0.35577119088532294</v>
      </c>
      <c r="AA136" s="61">
        <v>0.16631805074836109</v>
      </c>
      <c r="AB136" s="61">
        <v>0</v>
      </c>
      <c r="AC136" s="61">
        <v>3.2180021366900302</v>
      </c>
      <c r="AD136" s="61">
        <v>1.0253022769394493</v>
      </c>
      <c r="AE136" s="61">
        <v>2.8247982290928664E-2</v>
      </c>
      <c r="AF136" s="61">
        <v>1.8148178947600844</v>
      </c>
      <c r="AG136" s="61">
        <v>0.59273363043960448</v>
      </c>
      <c r="AH136" s="61">
        <v>0.14029795952343965</v>
      </c>
      <c r="AI136" s="61">
        <v>0.75837173650653444</v>
      </c>
      <c r="AJ136" s="61">
        <v>0.69970629174501831</v>
      </c>
      <c r="AK136" s="61">
        <v>9.8594909469368552E-2</v>
      </c>
      <c r="AL136" s="61">
        <v>0.49413872097023592</v>
      </c>
      <c r="AM136" s="61">
        <v>0.25760482637152687</v>
      </c>
      <c r="AN136" s="61">
        <v>0.30029370825498181</v>
      </c>
      <c r="AO136" s="61">
        <v>0.63443668049367563</v>
      </c>
      <c r="AP136" s="61">
        <v>0.98135285059849953</v>
      </c>
      <c r="AQ136" s="51" t="s">
        <v>924</v>
      </c>
      <c r="AR136" s="54"/>
      <c r="AS136" s="54"/>
      <c r="AT136" s="54"/>
      <c r="AU136" s="54"/>
      <c r="AV136" s="61">
        <v>6.5333352142385532</v>
      </c>
      <c r="AW136" s="61">
        <v>0.16761440677242551</v>
      </c>
      <c r="AX136" s="61">
        <v>1.3918381617448505</v>
      </c>
      <c r="AY136" s="61">
        <v>0.59735365700333887</v>
      </c>
      <c r="AZ136" s="61">
        <v>1.8242492083901456</v>
      </c>
      <c r="BA136" s="54"/>
      <c r="BB136" s="54"/>
      <c r="BC136" s="54"/>
      <c r="BD136" s="59"/>
      <c r="BE136" s="56"/>
      <c r="BF136" s="54"/>
      <c r="BG136" s="54"/>
      <c r="BH136" s="59"/>
      <c r="BI136" s="59"/>
      <c r="BJ136" s="54"/>
      <c r="BK136" s="53" t="s">
        <v>921</v>
      </c>
      <c r="BL136" s="54"/>
      <c r="BM136" s="54"/>
      <c r="BN136" s="54"/>
      <c r="BO136" s="54"/>
      <c r="BP136" s="59"/>
      <c r="BQ136" s="59"/>
      <c r="BR136" s="59"/>
      <c r="BS136" s="60"/>
      <c r="BT136" s="59"/>
      <c r="BU136" s="59"/>
      <c r="BV136" s="57"/>
      <c r="BW136" s="53" t="s">
        <v>921</v>
      </c>
      <c r="BX136" s="104"/>
      <c r="BZ136" s="105"/>
      <c r="CB136" s="59"/>
      <c r="CC136" s="54" t="s">
        <v>922</v>
      </c>
      <c r="CD136" s="54" t="s">
        <v>923</v>
      </c>
      <c r="CE136" s="54"/>
      <c r="CF136" s="54"/>
      <c r="CG136" s="54"/>
      <c r="CH136" s="54"/>
      <c r="CI136" s="54"/>
      <c r="CJ136" s="54"/>
      <c r="CK136" s="59"/>
      <c r="CL136" s="54"/>
      <c r="CM136" s="54"/>
      <c r="CN136" s="54"/>
      <c r="CO136" s="54"/>
      <c r="CP136" s="54"/>
      <c r="CQ136" s="54"/>
      <c r="CR136" s="59"/>
      <c r="CS136" s="59"/>
      <c r="CT136" s="59">
        <v>72.030146191174609</v>
      </c>
      <c r="CU136" s="59">
        <v>0.23745774600293354</v>
      </c>
      <c r="CV136" s="59">
        <v>16.025327749568312</v>
      </c>
      <c r="CW136" s="59">
        <v>1.6138611585444866</v>
      </c>
      <c r="CX136" s="59">
        <v>0.50345445618573792</v>
      </c>
      <c r="CY136" s="59">
        <v>1.0406232682274332</v>
      </c>
      <c r="CZ136" s="59">
        <v>4.2214536005095873</v>
      </c>
      <c r="DA136" s="59">
        <v>6.759259030654297</v>
      </c>
      <c r="DB136" s="59">
        <v>102.43158320086738</v>
      </c>
      <c r="DC136" s="54"/>
      <c r="DD136" s="59">
        <v>97.097700000000003</v>
      </c>
      <c r="DE136" s="59">
        <v>1.9314980064765932</v>
      </c>
      <c r="DF136" s="59">
        <v>6.0233281595022596</v>
      </c>
      <c r="DG136" s="59">
        <v>5.8701324439373606</v>
      </c>
      <c r="DH136" s="59">
        <v>-1.4846898710969477E-2</v>
      </c>
      <c r="DI136" s="59">
        <v>99.617811711205249</v>
      </c>
      <c r="DJ136" s="54"/>
      <c r="DK136" s="54"/>
      <c r="DL136" s="54"/>
      <c r="DM136" s="54"/>
      <c r="DN136" s="54"/>
      <c r="DO136" s="61" t="s">
        <v>921</v>
      </c>
      <c r="DP136" s="61" t="s">
        <v>921</v>
      </c>
      <c r="DQ136" s="61" t="s">
        <v>921</v>
      </c>
      <c r="DR136" s="61"/>
      <c r="DS136" s="61"/>
      <c r="DT136" s="61"/>
      <c r="DU136" s="61"/>
      <c r="DV136" s="54"/>
      <c r="DW136" s="54"/>
      <c r="DX136" s="54"/>
      <c r="DY136" s="54"/>
      <c r="DZ136" s="61"/>
      <c r="EA136" s="61"/>
      <c r="EB136" s="61"/>
      <c r="EC136" s="61"/>
      <c r="ED136" s="61"/>
      <c r="EE136" s="61"/>
      <c r="EF136" s="54"/>
      <c r="EG136" s="53"/>
      <c r="EK136" s="59">
        <v>69.5</v>
      </c>
      <c r="EL136" s="59">
        <v>1.3</v>
      </c>
      <c r="EM136" s="59">
        <v>16.7</v>
      </c>
      <c r="EN136" s="59">
        <v>0.65</v>
      </c>
      <c r="EO136" s="59">
        <v>3.7</v>
      </c>
      <c r="EP136" s="59">
        <v>0.65</v>
      </c>
      <c r="EQ136" s="59">
        <v>3.9</v>
      </c>
      <c r="ER136" s="59">
        <v>0.35</v>
      </c>
      <c r="ES136" s="59">
        <v>2.91</v>
      </c>
      <c r="ET136" s="59">
        <v>0.44</v>
      </c>
      <c r="EU136" s="59">
        <v>2.5</v>
      </c>
      <c r="EV136" s="59">
        <v>0.6</v>
      </c>
      <c r="EW136" s="59">
        <v>0.9</v>
      </c>
      <c r="EX136" s="59">
        <v>0.25</v>
      </c>
      <c r="EY136" s="59">
        <v>0.39</v>
      </c>
      <c r="EZ136" s="59">
        <v>7.0000000000000007E-2</v>
      </c>
      <c r="FA136" s="54"/>
      <c r="FB136" s="54"/>
      <c r="FD136" s="51"/>
    </row>
    <row r="137" spans="1:160" x14ac:dyDescent="0.25">
      <c r="A137" s="62" t="s">
        <v>496</v>
      </c>
      <c r="B137" s="51" t="s">
        <v>969</v>
      </c>
      <c r="C137" s="52" t="s">
        <v>640</v>
      </c>
      <c r="D137" s="51" t="s">
        <v>238</v>
      </c>
      <c r="E137" s="51" t="s">
        <v>113</v>
      </c>
      <c r="F137" s="62" t="s">
        <v>931</v>
      </c>
      <c r="G137" s="64">
        <v>44.34</v>
      </c>
      <c r="H137" s="64">
        <v>1.4573</v>
      </c>
      <c r="I137" s="64">
        <v>10.37</v>
      </c>
      <c r="J137" s="64">
        <v>3.3599999999999998E-2</v>
      </c>
      <c r="K137" s="64">
        <v>11.27</v>
      </c>
      <c r="L137" s="64">
        <v>0.2019</v>
      </c>
      <c r="M137" s="58">
        <v>14.59</v>
      </c>
      <c r="N137" s="58">
        <v>11.65</v>
      </c>
      <c r="O137" s="58">
        <v>2.0699999999999998</v>
      </c>
      <c r="P137" s="58">
        <v>0.72989999999999999</v>
      </c>
      <c r="Q137" s="58">
        <v>6.93E-2</v>
      </c>
      <c r="R137" s="63" t="s">
        <v>357</v>
      </c>
      <c r="S137" s="58">
        <v>96.85</v>
      </c>
      <c r="T137" s="58"/>
      <c r="U137" s="61">
        <v>6.5133901033591854</v>
      </c>
      <c r="V137" s="61">
        <v>1.4866098966408146</v>
      </c>
      <c r="W137" s="61">
        <v>0.30874303421227478</v>
      </c>
      <c r="X137" s="61">
        <f t="shared" si="2"/>
        <v>1.7953529308530893</v>
      </c>
      <c r="Y137" s="61">
        <v>0.17196787824083748</v>
      </c>
      <c r="Z137" s="61">
        <v>0.30298404401454637</v>
      </c>
      <c r="AA137" s="61">
        <v>0.16098474695479612</v>
      </c>
      <c r="AB137" s="61">
        <v>3.9023813520264006E-3</v>
      </c>
      <c r="AC137" s="61">
        <v>3.1945039661146577</v>
      </c>
      <c r="AD137" s="61">
        <v>1.0815222208187885</v>
      </c>
      <c r="AE137" s="61">
        <v>2.512100866781106E-2</v>
      </c>
      <c r="AF137" s="61">
        <v>1.8335746162523769</v>
      </c>
      <c r="AG137" s="61">
        <v>0.5895651411564321</v>
      </c>
      <c r="AH137" s="61">
        <v>0.13677376522138215</v>
      </c>
      <c r="AI137" s="61">
        <v>0.74707305953278025</v>
      </c>
      <c r="AJ137" s="61">
        <v>0.69764071382153248</v>
      </c>
      <c r="AK137" s="61">
        <v>8.8663981612721932E-2</v>
      </c>
      <c r="AL137" s="61">
        <v>0.50090115954371017</v>
      </c>
      <c r="AM137" s="61">
        <v>0.21883905599446257</v>
      </c>
      <c r="AN137" s="61">
        <v>0.30235928617846752</v>
      </c>
      <c r="AO137" s="61">
        <v>0.63767492476509235</v>
      </c>
      <c r="AP137" s="61">
        <v>0.93759895348843991</v>
      </c>
      <c r="AQ137" s="51" t="s">
        <v>920</v>
      </c>
      <c r="AR137" s="54"/>
      <c r="AS137" s="54"/>
      <c r="AT137" s="54">
        <v>380.38850251027287</v>
      </c>
      <c r="AU137" s="54">
        <v>72</v>
      </c>
      <c r="AV137" s="61">
        <v>6.5565757082061387</v>
      </c>
      <c r="AW137" s="61">
        <v>0.16205212101930838</v>
      </c>
      <c r="AX137" s="61">
        <v>1.3936859300326274</v>
      </c>
      <c r="AY137" s="61">
        <v>0.5934741235470905</v>
      </c>
      <c r="AZ137" s="61">
        <v>1.8072566247824078</v>
      </c>
      <c r="BA137" s="54"/>
      <c r="BB137" s="54"/>
      <c r="BC137" s="54"/>
      <c r="BD137" s="59"/>
      <c r="BE137" s="56"/>
      <c r="BF137" s="54">
        <v>795.37291383779404</v>
      </c>
      <c r="BG137" s="54">
        <v>40</v>
      </c>
      <c r="BH137" s="59"/>
      <c r="BI137" s="59"/>
      <c r="BJ137" s="54"/>
      <c r="BK137" s="53" t="s">
        <v>921</v>
      </c>
      <c r="BL137" s="54">
        <v>911.17919687523045</v>
      </c>
      <c r="BM137" s="54">
        <v>22</v>
      </c>
      <c r="BN137" s="54">
        <v>250.03870171263239</v>
      </c>
      <c r="BO137" s="54">
        <v>27.504257188389563</v>
      </c>
      <c r="BP137" s="59">
        <v>9.4432784447527212</v>
      </c>
      <c r="BQ137" s="59">
        <v>1.2463155342849621</v>
      </c>
      <c r="BR137" s="59">
        <v>-10.421658196189922</v>
      </c>
      <c r="BS137" s="60">
        <v>0.4</v>
      </c>
      <c r="BT137" s="59">
        <v>5.3219294953414336</v>
      </c>
      <c r="BU137" s="59">
        <v>0.79828942430121497</v>
      </c>
      <c r="BV137" s="57"/>
      <c r="BW137" s="53" t="s">
        <v>921</v>
      </c>
      <c r="BX137" s="104">
        <v>795.37291383779404</v>
      </c>
      <c r="BY137" s="104">
        <v>378</v>
      </c>
      <c r="BZ137" s="105">
        <v>1.2463155342849621</v>
      </c>
      <c r="CA137" s="105">
        <v>-12.592895611212978</v>
      </c>
      <c r="CB137" s="59"/>
      <c r="CC137" s="54" t="s">
        <v>922</v>
      </c>
      <c r="CD137" s="54" t="s">
        <v>923</v>
      </c>
      <c r="CE137" s="54"/>
      <c r="CF137" s="54"/>
      <c r="CG137" s="54"/>
      <c r="CH137" s="54"/>
      <c r="CI137" s="54"/>
      <c r="CJ137" s="54"/>
      <c r="CK137" s="59"/>
      <c r="CL137" s="54"/>
      <c r="CM137" s="54"/>
      <c r="CN137" s="54"/>
      <c r="CO137" s="54"/>
      <c r="CP137" s="54"/>
      <c r="CQ137" s="54"/>
      <c r="CR137" s="59"/>
      <c r="CS137" s="59"/>
      <c r="CT137" s="59">
        <v>72.532601379609815</v>
      </c>
      <c r="CU137" s="59">
        <v>0.23023873505462947</v>
      </c>
      <c r="CV137" s="59">
        <v>15.858415654617071</v>
      </c>
      <c r="CW137" s="59">
        <v>1.54624091164283</v>
      </c>
      <c r="CX137" s="59">
        <v>0.47839032638477791</v>
      </c>
      <c r="CY137" s="59">
        <v>1.0841232883234522</v>
      </c>
      <c r="CZ137" s="59">
        <v>4.1553132512110817</v>
      </c>
      <c r="DA137" s="59">
        <v>6.8608881195262965</v>
      </c>
      <c r="DB137" s="59">
        <v>102.74621166636996</v>
      </c>
      <c r="DC137" s="54"/>
      <c r="DD137" s="59">
        <v>96.781999999999996</v>
      </c>
      <c r="DE137" s="59">
        <v>1.9210815049721375</v>
      </c>
      <c r="DF137" s="59">
        <v>5.2376408260444798</v>
      </c>
      <c r="DG137" s="59">
        <v>6.5571039346238447</v>
      </c>
      <c r="DH137" s="59">
        <v>-1.563662736580828E-2</v>
      </c>
      <c r="DI137" s="59">
        <v>99.212189638274651</v>
      </c>
      <c r="DJ137" s="54"/>
      <c r="DK137" s="54"/>
      <c r="DL137" s="54"/>
      <c r="DM137" s="54"/>
      <c r="DN137" s="54"/>
      <c r="DO137" s="61" t="s">
        <v>921</v>
      </c>
      <c r="DP137" s="61" t="s">
        <v>921</v>
      </c>
      <c r="DQ137" s="61" t="s">
        <v>921</v>
      </c>
      <c r="DR137" s="61"/>
      <c r="DS137" s="61"/>
      <c r="DT137" s="61"/>
      <c r="DU137" s="61"/>
      <c r="DV137" s="54"/>
      <c r="DW137" s="54"/>
      <c r="DX137" s="54"/>
      <c r="DY137" s="54"/>
      <c r="DZ137" s="61"/>
      <c r="EA137" s="61"/>
      <c r="EB137" s="61"/>
      <c r="EC137" s="61"/>
      <c r="ED137" s="61"/>
      <c r="EE137" s="61"/>
      <c r="EF137" s="54"/>
      <c r="EG137" s="53">
        <v>250</v>
      </c>
      <c r="EH137" s="53">
        <v>100</v>
      </c>
      <c r="EI137" s="53">
        <v>899</v>
      </c>
      <c r="EJ137" s="53">
        <v>14.5</v>
      </c>
      <c r="EK137" s="59">
        <v>69.099999999999994</v>
      </c>
      <c r="EL137" s="59">
        <v>1.3</v>
      </c>
      <c r="EM137" s="59">
        <v>16.600000000000001</v>
      </c>
      <c r="EN137" s="59">
        <v>0.6</v>
      </c>
      <c r="EO137" s="59">
        <v>3.7</v>
      </c>
      <c r="EP137" s="59">
        <v>0.55000000000000004</v>
      </c>
      <c r="EQ137" s="59">
        <v>3.9</v>
      </c>
      <c r="ER137" s="59">
        <v>0.35</v>
      </c>
      <c r="ES137" s="59">
        <v>2.9</v>
      </c>
      <c r="ET137" s="59">
        <v>0.34</v>
      </c>
      <c r="EU137" s="59">
        <v>2.5</v>
      </c>
      <c r="EV137" s="59">
        <v>0.55000000000000004</v>
      </c>
      <c r="EW137" s="59">
        <v>0.9</v>
      </c>
      <c r="EX137" s="59">
        <v>0.2</v>
      </c>
      <c r="EY137" s="59">
        <v>0.37</v>
      </c>
      <c r="EZ137" s="59">
        <v>0.06</v>
      </c>
      <c r="FA137" s="54"/>
      <c r="FB137" s="54"/>
      <c r="FD137" s="51"/>
    </row>
    <row r="138" spans="1:160" x14ac:dyDescent="0.25">
      <c r="A138" s="62" t="s">
        <v>502</v>
      </c>
      <c r="B138" s="51" t="s">
        <v>969</v>
      </c>
      <c r="D138" s="51" t="s">
        <v>238</v>
      </c>
      <c r="E138" s="51" t="s">
        <v>113</v>
      </c>
      <c r="F138" s="62" t="s">
        <v>131</v>
      </c>
      <c r="G138" s="64">
        <v>43.48</v>
      </c>
      <c r="H138" s="64">
        <v>1.6615</v>
      </c>
      <c r="I138" s="64">
        <v>11.22</v>
      </c>
      <c r="J138" s="63" t="s">
        <v>357</v>
      </c>
      <c r="K138" s="64">
        <v>11.59</v>
      </c>
      <c r="L138" s="64">
        <v>0.19120000000000001</v>
      </c>
      <c r="M138" s="58">
        <v>14.31</v>
      </c>
      <c r="N138" s="58">
        <v>11.57</v>
      </c>
      <c r="O138" s="58">
        <v>2.11</v>
      </c>
      <c r="P138" s="58">
        <v>0.76570000000000005</v>
      </c>
      <c r="Q138" s="58">
        <v>4.19E-2</v>
      </c>
      <c r="R138" s="63" t="s">
        <v>357</v>
      </c>
      <c r="S138" s="58">
        <v>97</v>
      </c>
      <c r="T138" s="58"/>
      <c r="U138" s="61">
        <v>6.3823733954933948</v>
      </c>
      <c r="V138" s="61">
        <v>1.6176266045066052</v>
      </c>
      <c r="W138" s="61">
        <v>0.32346131884058815</v>
      </c>
      <c r="X138" s="61">
        <f t="shared" si="2"/>
        <v>1.9410879233471934</v>
      </c>
      <c r="Y138" s="61">
        <v>0.16663918978116898</v>
      </c>
      <c r="Z138" s="61">
        <v>0.37553418445357556</v>
      </c>
      <c r="AA138" s="61">
        <v>0.18340762287061341</v>
      </c>
      <c r="AB138" s="61">
        <v>0</v>
      </c>
      <c r="AC138" s="61">
        <v>3.1308989113230843</v>
      </c>
      <c r="AD138" s="61">
        <v>1.0472391505377805</v>
      </c>
      <c r="AE138" s="61">
        <v>2.3772229504547226E-2</v>
      </c>
      <c r="AF138" s="61">
        <v>1.8196476196536069</v>
      </c>
      <c r="AG138" s="61">
        <v>0.60051682429247044</v>
      </c>
      <c r="AH138" s="61">
        <v>0.14337695681115317</v>
      </c>
      <c r="AI138" s="61">
        <v>0.74935266976999804</v>
      </c>
      <c r="AJ138" s="61">
        <v>0.6875547342822288</v>
      </c>
      <c r="AK138" s="61">
        <v>9.6038962816204165E-2</v>
      </c>
      <c r="AL138" s="61">
        <v>0.50447786147626628</v>
      </c>
      <c r="AM138" s="61">
        <v>0.26394519437339403</v>
      </c>
      <c r="AN138" s="61">
        <v>0.31244526571777131</v>
      </c>
      <c r="AO138" s="61">
        <v>0.64785481828741942</v>
      </c>
      <c r="AP138" s="61">
        <v>1.0658107490353905</v>
      </c>
      <c r="AQ138" s="51" t="s">
        <v>924</v>
      </c>
      <c r="AR138" s="54"/>
      <c r="AS138" s="54"/>
      <c r="AT138" s="54"/>
      <c r="AU138" s="54"/>
      <c r="AV138" s="61">
        <v>6.4349065998851955</v>
      </c>
      <c r="AW138" s="61">
        <v>0.18491724782393867</v>
      </c>
      <c r="AX138" s="61">
        <v>1.4344841575613863</v>
      </c>
      <c r="AY138" s="61">
        <v>0.60545966782674987</v>
      </c>
      <c r="AZ138" s="61">
        <v>1.9570649842774823</v>
      </c>
      <c r="BA138" s="54"/>
      <c r="BB138" s="54"/>
      <c r="BC138" s="54"/>
      <c r="BD138" s="59"/>
      <c r="BE138" s="56"/>
      <c r="BF138" s="54"/>
      <c r="BG138" s="54"/>
      <c r="BH138" s="59"/>
      <c r="BI138" s="59"/>
      <c r="BJ138" s="54"/>
      <c r="BK138" s="53" t="s">
        <v>921</v>
      </c>
      <c r="BL138" s="54"/>
      <c r="BM138" s="54"/>
      <c r="BN138" s="54"/>
      <c r="BO138" s="54"/>
      <c r="BP138" s="59"/>
      <c r="BQ138" s="59"/>
      <c r="BR138" s="59"/>
      <c r="BS138" s="60"/>
      <c r="BT138" s="59"/>
      <c r="BU138" s="59"/>
      <c r="BV138" s="57"/>
      <c r="BW138" s="53" t="s">
        <v>921</v>
      </c>
      <c r="BX138" s="104"/>
      <c r="BZ138" s="105"/>
      <c r="CB138" s="59"/>
      <c r="CC138" s="54" t="s">
        <v>922</v>
      </c>
      <c r="CD138" s="54" t="s">
        <v>923</v>
      </c>
      <c r="CE138" s="54"/>
      <c r="CF138" s="54"/>
      <c r="CG138" s="54"/>
      <c r="CH138" s="54"/>
      <c r="CI138" s="54"/>
      <c r="CJ138" s="54"/>
      <c r="CK138" s="59"/>
      <c r="CL138" s="54"/>
      <c r="CM138" s="54"/>
      <c r="CN138" s="54"/>
      <c r="CO138" s="54"/>
      <c r="CP138" s="54"/>
      <c r="CQ138" s="54"/>
      <c r="CR138" s="59"/>
      <c r="CS138" s="59"/>
      <c r="CT138" s="59">
        <v>69.625409960785746</v>
      </c>
      <c r="CU138" s="59">
        <v>0.30461029253636862</v>
      </c>
      <c r="CV138" s="59">
        <v>16.612769701672345</v>
      </c>
      <c r="CW138" s="59">
        <v>2.0371523126929816</v>
      </c>
      <c r="CX138" s="59">
        <v>0.75216938679033307</v>
      </c>
      <c r="CY138" s="59">
        <v>2.1682197356036692</v>
      </c>
      <c r="CZ138" s="59">
        <v>3.7228113992638567</v>
      </c>
      <c r="DA138" s="59">
        <v>7.1210563145235568</v>
      </c>
      <c r="DB138" s="59">
        <v>102.34419910386886</v>
      </c>
      <c r="DC138" s="54"/>
      <c r="DD138" s="59">
        <v>96.940299999999979</v>
      </c>
      <c r="DE138" s="59">
        <v>1.9300429316826306</v>
      </c>
      <c r="DF138" s="59">
        <v>6.1080134815660836</v>
      </c>
      <c r="DG138" s="59">
        <v>6.0939315102717524</v>
      </c>
      <c r="DH138" s="59">
        <v>-9.4541801822130862E-3</v>
      </c>
      <c r="DI138" s="59">
        <v>99.472833743338242</v>
      </c>
      <c r="DJ138" s="54"/>
      <c r="DK138" s="54"/>
      <c r="DL138" s="54"/>
      <c r="DM138" s="54"/>
      <c r="DN138" s="54"/>
      <c r="DO138" s="61" t="s">
        <v>921</v>
      </c>
      <c r="DP138" s="61" t="s">
        <v>921</v>
      </c>
      <c r="DQ138" s="61" t="s">
        <v>921</v>
      </c>
      <c r="DR138" s="61"/>
      <c r="DS138" s="61"/>
      <c r="DT138" s="61"/>
      <c r="DU138" s="61"/>
      <c r="DV138" s="54"/>
      <c r="DW138" s="54"/>
      <c r="DX138" s="54"/>
      <c r="DY138" s="54"/>
      <c r="DZ138" s="61"/>
      <c r="EA138" s="61"/>
      <c r="EB138" s="61"/>
      <c r="EC138" s="61"/>
      <c r="ED138" s="61"/>
      <c r="EE138" s="61"/>
      <c r="EF138" s="54"/>
      <c r="EG138" s="53"/>
      <c r="EK138" s="59">
        <v>66.5</v>
      </c>
      <c r="EL138" s="59">
        <v>3.2</v>
      </c>
      <c r="EM138" s="59">
        <v>17.3</v>
      </c>
      <c r="EN138" s="59">
        <v>0.6</v>
      </c>
      <c r="EO138" s="59">
        <v>4.2</v>
      </c>
      <c r="EP138" s="59">
        <v>0.95</v>
      </c>
      <c r="EQ138" s="59">
        <v>3.6</v>
      </c>
      <c r="ER138" s="59">
        <v>0.35</v>
      </c>
      <c r="ES138" s="59">
        <v>2.61</v>
      </c>
      <c r="ET138" s="59">
        <v>0.41</v>
      </c>
      <c r="EU138" s="59">
        <v>3.3</v>
      </c>
      <c r="EV138" s="59">
        <v>1.3</v>
      </c>
      <c r="EW138" s="59">
        <v>1.4</v>
      </c>
      <c r="EX138" s="59">
        <v>0.45</v>
      </c>
      <c r="EY138" s="59">
        <v>0.51</v>
      </c>
      <c r="EZ138" s="59">
        <v>0.115</v>
      </c>
      <c r="FA138" s="54"/>
      <c r="FB138" s="54"/>
      <c r="FD138" s="51"/>
    </row>
    <row r="139" spans="1:160" x14ac:dyDescent="0.25">
      <c r="A139" s="62" t="s">
        <v>503</v>
      </c>
      <c r="B139" s="51" t="s">
        <v>969</v>
      </c>
      <c r="D139" s="51" t="s">
        <v>238</v>
      </c>
      <c r="E139" s="51" t="s">
        <v>113</v>
      </c>
      <c r="F139" s="62" t="s">
        <v>131</v>
      </c>
      <c r="G139" s="64">
        <v>43.59</v>
      </c>
      <c r="H139" s="64">
        <v>1.4350000000000001</v>
      </c>
      <c r="I139" s="64">
        <v>10.02</v>
      </c>
      <c r="J139" s="63" t="s">
        <v>357</v>
      </c>
      <c r="K139" s="64">
        <v>14.3</v>
      </c>
      <c r="L139" s="64">
        <v>0.31080000000000002</v>
      </c>
      <c r="M139" s="58">
        <v>12.77</v>
      </c>
      <c r="N139" s="58">
        <v>11.61</v>
      </c>
      <c r="O139" s="58">
        <v>1.91</v>
      </c>
      <c r="P139" s="58">
        <v>0.87219999999999998</v>
      </c>
      <c r="Q139" s="58">
        <v>7.7499999999999999E-2</v>
      </c>
      <c r="R139" s="63" t="s">
        <v>357</v>
      </c>
      <c r="S139" s="58">
        <v>96.97</v>
      </c>
      <c r="T139" s="58"/>
      <c r="U139" s="61">
        <v>6.4930263059530953</v>
      </c>
      <c r="V139" s="61">
        <v>1.5069736940469047</v>
      </c>
      <c r="W139" s="61">
        <v>0.25211481779145783</v>
      </c>
      <c r="X139" s="61">
        <f t="shared" si="2"/>
        <v>1.7590885118383626</v>
      </c>
      <c r="Y139" s="61">
        <v>0.14332128036467098</v>
      </c>
      <c r="Z139" s="61">
        <v>0.37284320359630385</v>
      </c>
      <c r="AA139" s="61">
        <v>0.16074466120027256</v>
      </c>
      <c r="AB139" s="61">
        <v>0</v>
      </c>
      <c r="AC139" s="61">
        <v>2.8352276084455585</v>
      </c>
      <c r="AD139" s="61">
        <v>1.408534199140929</v>
      </c>
      <c r="AE139" s="61">
        <v>3.9213053034811804E-2</v>
      </c>
      <c r="AF139" s="61">
        <v>1.8529076509668521</v>
      </c>
      <c r="AG139" s="61">
        <v>0.5516247089952051</v>
      </c>
      <c r="AH139" s="61">
        <v>0.16573125291102261</v>
      </c>
      <c r="AI139" s="61">
        <v>0.66809301204819727</v>
      </c>
      <c r="AJ139" s="61">
        <v>0.61413692563643485</v>
      </c>
      <c r="AK139" s="61">
        <v>7.8414805823814326E-2</v>
      </c>
      <c r="AL139" s="61">
        <v>0.47320990317139078</v>
      </c>
      <c r="AM139" s="61">
        <v>0.20930051263892738</v>
      </c>
      <c r="AN139" s="61">
        <v>0.38586307436356515</v>
      </c>
      <c r="AO139" s="61">
        <v>0.63894115608241342</v>
      </c>
      <c r="AP139" s="61">
        <v>0.94644734378830675</v>
      </c>
      <c r="AQ139" s="51" t="s">
        <v>924</v>
      </c>
      <c r="AR139" s="54"/>
      <c r="AS139" s="54"/>
      <c r="AT139" s="54"/>
      <c r="AU139" s="54"/>
      <c r="AV139" s="61">
        <v>6.5460841973257491</v>
      </c>
      <c r="AW139" s="61">
        <v>0.16205818934120717</v>
      </c>
      <c r="AX139" s="61">
        <v>1.7959339630027404</v>
      </c>
      <c r="AY139" s="61">
        <v>0.55613232108688959</v>
      </c>
      <c r="AZ139" s="61">
        <v>1.7734629379962283</v>
      </c>
      <c r="BA139" s="54"/>
      <c r="BB139" s="54"/>
      <c r="BC139" s="54"/>
      <c r="BD139" s="59"/>
      <c r="BE139" s="56"/>
      <c r="BF139" s="54"/>
      <c r="BG139" s="54"/>
      <c r="BH139" s="59"/>
      <c r="BI139" s="59"/>
      <c r="BJ139" s="54"/>
      <c r="BK139" s="53" t="s">
        <v>921</v>
      </c>
      <c r="BL139" s="54"/>
      <c r="BM139" s="54"/>
      <c r="BN139" s="54"/>
      <c r="BO139" s="54"/>
      <c r="BP139" s="59"/>
      <c r="BQ139" s="59"/>
      <c r="BR139" s="59"/>
      <c r="BS139" s="60"/>
      <c r="BT139" s="59"/>
      <c r="BU139" s="59"/>
      <c r="BV139" s="57"/>
      <c r="BW139" s="53" t="s">
        <v>921</v>
      </c>
      <c r="BX139" s="104"/>
      <c r="BZ139" s="105"/>
      <c r="CB139" s="59"/>
      <c r="CC139" s="54" t="s">
        <v>922</v>
      </c>
      <c r="CD139" s="54" t="s">
        <v>923</v>
      </c>
      <c r="CE139" s="54"/>
      <c r="CF139" s="54"/>
      <c r="CG139" s="54"/>
      <c r="CH139" s="54"/>
      <c r="CI139" s="54"/>
      <c r="CJ139" s="54"/>
      <c r="CK139" s="59"/>
      <c r="CL139" s="54"/>
      <c r="CM139" s="54"/>
      <c r="CN139" s="54"/>
      <c r="CO139" s="54"/>
      <c r="CP139" s="54"/>
      <c r="CQ139" s="54"/>
      <c r="CR139" s="59"/>
      <c r="CS139" s="59"/>
      <c r="CT139" s="59">
        <v>74.312494199635736</v>
      </c>
      <c r="CU139" s="59">
        <v>0.19531020712828834</v>
      </c>
      <c r="CV139" s="59">
        <v>15.354012155884483</v>
      </c>
      <c r="CW139" s="59">
        <v>1.3194117129838818</v>
      </c>
      <c r="CX139" s="59">
        <v>9.8711041358082646E-2</v>
      </c>
      <c r="CY139" s="59">
        <v>0.54227738509012724</v>
      </c>
      <c r="CZ139" s="59">
        <v>5.233698359764861</v>
      </c>
      <c r="DA139" s="59">
        <v>7.0971722265013186</v>
      </c>
      <c r="DB139" s="59">
        <v>104.15308728834677</v>
      </c>
      <c r="DC139" s="54"/>
      <c r="DD139" s="59">
        <v>96.895499999999998</v>
      </c>
      <c r="DE139" s="59">
        <v>1.8909775931394337</v>
      </c>
      <c r="DF139" s="59">
        <v>5.5007736870158386</v>
      </c>
      <c r="DG139" s="59">
        <v>9.3503336278520397</v>
      </c>
      <c r="DH139" s="59">
        <v>-1.7486848785716328E-2</v>
      </c>
      <c r="DI139" s="59">
        <v>99.320098059221593</v>
      </c>
      <c r="DJ139" s="54"/>
      <c r="DK139" s="54"/>
      <c r="DL139" s="54"/>
      <c r="DM139" s="54"/>
      <c r="DN139" s="54"/>
      <c r="DO139" s="61" t="s">
        <v>921</v>
      </c>
      <c r="DP139" s="61" t="s">
        <v>921</v>
      </c>
      <c r="DQ139" s="61" t="s">
        <v>921</v>
      </c>
      <c r="DR139" s="61"/>
      <c r="DS139" s="61"/>
      <c r="DT139" s="61"/>
      <c r="DU139" s="61"/>
      <c r="DV139" s="54"/>
      <c r="DW139" s="54"/>
      <c r="DX139" s="54"/>
      <c r="DY139" s="54"/>
      <c r="DZ139" s="61"/>
      <c r="EA139" s="61"/>
      <c r="EB139" s="61"/>
      <c r="EC139" s="61"/>
      <c r="ED139" s="61"/>
      <c r="EE139" s="61"/>
      <c r="EF139" s="54"/>
      <c r="EG139" s="53"/>
      <c r="EK139" s="59">
        <v>70.599999999999994</v>
      </c>
      <c r="EL139" s="59">
        <v>1.75</v>
      </c>
      <c r="EM139" s="59">
        <v>16</v>
      </c>
      <c r="EN139" s="59">
        <v>0.8</v>
      </c>
      <c r="EO139" s="59">
        <v>3.3</v>
      </c>
      <c r="EP139" s="59">
        <v>0.65</v>
      </c>
      <c r="EQ139" s="59">
        <v>3.5</v>
      </c>
      <c r="ER139" s="59">
        <v>0.35</v>
      </c>
      <c r="ES139" s="59">
        <v>3.25</v>
      </c>
      <c r="ET139" s="59">
        <v>0.53500000000000003</v>
      </c>
      <c r="EU139" s="59">
        <v>2.2000000000000002</v>
      </c>
      <c r="EV139" s="59">
        <v>0.45</v>
      </c>
      <c r="EW139" s="59">
        <v>0.5</v>
      </c>
      <c r="EX139" s="59">
        <v>0.1</v>
      </c>
      <c r="EY139" s="59">
        <v>0.33</v>
      </c>
      <c r="EZ139" s="59">
        <v>0.06</v>
      </c>
      <c r="FA139" s="54"/>
      <c r="FB139" s="54"/>
      <c r="FD139" s="51"/>
    </row>
    <row r="140" spans="1:160" x14ac:dyDescent="0.25">
      <c r="A140" s="62" t="s">
        <v>504</v>
      </c>
      <c r="B140" s="51" t="s">
        <v>969</v>
      </c>
      <c r="D140" s="51" t="s">
        <v>238</v>
      </c>
      <c r="E140" s="51" t="s">
        <v>113</v>
      </c>
      <c r="F140" s="62" t="s">
        <v>131</v>
      </c>
      <c r="G140" s="64">
        <v>44.27</v>
      </c>
      <c r="H140" s="64">
        <v>1.4498</v>
      </c>
      <c r="I140" s="64">
        <v>10.19</v>
      </c>
      <c r="J140" s="63" t="s">
        <v>357</v>
      </c>
      <c r="K140" s="64">
        <v>11.73</v>
      </c>
      <c r="L140" s="64">
        <v>0.19270000000000001</v>
      </c>
      <c r="M140" s="58">
        <v>14.66</v>
      </c>
      <c r="N140" s="58">
        <v>11.54</v>
      </c>
      <c r="O140" s="58">
        <v>2.08</v>
      </c>
      <c r="P140" s="58">
        <v>0.72650000000000003</v>
      </c>
      <c r="Q140" s="58">
        <v>7.0900000000000005E-2</v>
      </c>
      <c r="R140" s="63" t="s">
        <v>357</v>
      </c>
      <c r="S140" s="58">
        <v>96.94</v>
      </c>
      <c r="T140" s="58"/>
      <c r="U140" s="61">
        <v>6.4954804112912274</v>
      </c>
      <c r="V140" s="61">
        <v>1.5045195887087726</v>
      </c>
      <c r="W140" s="61">
        <v>0.25760096481287165</v>
      </c>
      <c r="X140" s="61">
        <f t="shared" si="2"/>
        <v>1.7621205535216442</v>
      </c>
      <c r="Y140" s="61">
        <v>0.14618804842724828</v>
      </c>
      <c r="Z140" s="61">
        <v>0.39720224575863172</v>
      </c>
      <c r="AA140" s="61">
        <v>0.15996840479302596</v>
      </c>
      <c r="AB140" s="61">
        <v>0</v>
      </c>
      <c r="AC140" s="61">
        <v>3.2060660430581507</v>
      </c>
      <c r="AD140" s="61">
        <v>1.042124433645508</v>
      </c>
      <c r="AE140" s="61">
        <v>2.3948197070909262E-2</v>
      </c>
      <c r="AF140" s="61">
        <v>1.8141317563829094</v>
      </c>
      <c r="AG140" s="61">
        <v>0.5917184910853589</v>
      </c>
      <c r="AH140" s="61">
        <v>0.13597698642184489</v>
      </c>
      <c r="AI140" s="61">
        <v>0.75468980513930861</v>
      </c>
      <c r="AJ140" s="61">
        <v>0.69016038785172407</v>
      </c>
      <c r="AK140" s="61">
        <v>9.8957954477992605E-2</v>
      </c>
      <c r="AL140" s="61">
        <v>0.4927605366073663</v>
      </c>
      <c r="AM140" s="61">
        <v>0.27596392913599549</v>
      </c>
      <c r="AN140" s="61">
        <v>0.30983961214827593</v>
      </c>
      <c r="AO140" s="61">
        <v>0.62873752302921115</v>
      </c>
      <c r="AP140" s="61">
        <v>0.97474002015755534</v>
      </c>
      <c r="AQ140" s="51" t="s">
        <v>924</v>
      </c>
      <c r="AR140" s="54"/>
      <c r="AS140" s="54"/>
      <c r="AT140" s="54"/>
      <c r="AU140" s="54"/>
      <c r="AV140" s="61">
        <v>6.5520563130714224</v>
      </c>
      <c r="AW140" s="61">
        <v>0.16136173618415331</v>
      </c>
      <c r="AX140" s="61">
        <v>1.4518632740341582</v>
      </c>
      <c r="AY140" s="61">
        <v>0.59687238350184235</v>
      </c>
      <c r="AZ140" s="61">
        <v>1.7774686960836024</v>
      </c>
      <c r="BA140" s="54"/>
      <c r="BB140" s="54"/>
      <c r="BC140" s="54"/>
      <c r="BD140" s="59"/>
      <c r="BE140" s="56"/>
      <c r="BF140" s="54"/>
      <c r="BG140" s="54"/>
      <c r="BH140" s="59"/>
      <c r="BI140" s="59"/>
      <c r="BJ140" s="54"/>
      <c r="BK140" s="53" t="s">
        <v>921</v>
      </c>
      <c r="BL140" s="54"/>
      <c r="BM140" s="54"/>
      <c r="BN140" s="54"/>
      <c r="BO140" s="54"/>
      <c r="BP140" s="59"/>
      <c r="BQ140" s="59"/>
      <c r="BR140" s="59"/>
      <c r="BS140" s="60"/>
      <c r="BT140" s="59"/>
      <c r="BU140" s="59"/>
      <c r="BV140" s="57"/>
      <c r="BW140" s="53" t="s">
        <v>921</v>
      </c>
      <c r="BX140" s="104"/>
      <c r="BZ140" s="105"/>
      <c r="CB140" s="59"/>
      <c r="CC140" s="54" t="s">
        <v>922</v>
      </c>
      <c r="CD140" s="54" t="s">
        <v>923</v>
      </c>
      <c r="CE140" s="54"/>
      <c r="CF140" s="54"/>
      <c r="CG140" s="54"/>
      <c r="CH140" s="54"/>
      <c r="CI140" s="54"/>
      <c r="CJ140" s="54"/>
      <c r="CK140" s="59"/>
      <c r="CL140" s="54"/>
      <c r="CM140" s="54"/>
      <c r="CN140" s="54"/>
      <c r="CO140" s="54"/>
      <c r="CP140" s="54"/>
      <c r="CQ140" s="54"/>
      <c r="CR140" s="59"/>
      <c r="CS140" s="59"/>
      <c r="CT140" s="59">
        <v>72.94236607188239</v>
      </c>
      <c r="CU140" s="59">
        <v>0.22296510614297632</v>
      </c>
      <c r="CV140" s="59">
        <v>15.880899699941851</v>
      </c>
      <c r="CW140" s="59">
        <v>1.5542033336534551</v>
      </c>
      <c r="CX140" s="59">
        <v>0.34572413835587307</v>
      </c>
      <c r="CY140" s="59">
        <v>0.84454688932234134</v>
      </c>
      <c r="CZ140" s="59">
        <v>4.261287136584615</v>
      </c>
      <c r="DA140" s="59">
        <v>6.7438666105186762</v>
      </c>
      <c r="DB140" s="59">
        <v>102.79585898640219</v>
      </c>
      <c r="DC140" s="54"/>
      <c r="DD140" s="59">
        <v>96.909899999999993</v>
      </c>
      <c r="DE140" s="59">
        <v>1.9243305242122706</v>
      </c>
      <c r="DF140" s="59">
        <v>6.3903640258068171</v>
      </c>
      <c r="DG140" s="59">
        <v>5.9798688868111958</v>
      </c>
      <c r="DH140" s="59">
        <v>-1.5997646179448877E-2</v>
      </c>
      <c r="DI140" s="59">
        <v>99.45846579065082</v>
      </c>
      <c r="DJ140" s="54"/>
      <c r="DK140" s="54"/>
      <c r="DL140" s="54"/>
      <c r="DM140" s="54"/>
      <c r="DN140" s="54"/>
      <c r="DO140" s="61" t="s">
        <v>921</v>
      </c>
      <c r="DP140" s="61" t="s">
        <v>921</v>
      </c>
      <c r="DQ140" s="61" t="s">
        <v>921</v>
      </c>
      <c r="DR140" s="61"/>
      <c r="DS140" s="61"/>
      <c r="DT140" s="61"/>
      <c r="DU140" s="61"/>
      <c r="DV140" s="54"/>
      <c r="DW140" s="54"/>
      <c r="DX140" s="54"/>
      <c r="DY140" s="54"/>
      <c r="DZ140" s="61"/>
      <c r="EA140" s="61"/>
      <c r="EB140" s="61"/>
      <c r="EC140" s="61"/>
      <c r="ED140" s="61"/>
      <c r="EE140" s="61"/>
      <c r="EF140" s="54"/>
      <c r="EG140" s="53"/>
      <c r="EK140" s="59">
        <v>69.2</v>
      </c>
      <c r="EL140" s="59">
        <v>1.7</v>
      </c>
      <c r="EM140" s="59">
        <v>16.600000000000001</v>
      </c>
      <c r="EN140" s="59">
        <v>0.65</v>
      </c>
      <c r="EO140" s="59">
        <v>3.6</v>
      </c>
      <c r="EP140" s="59">
        <v>0.65</v>
      </c>
      <c r="EQ140" s="59">
        <v>3.9</v>
      </c>
      <c r="ER140" s="59">
        <v>0.4</v>
      </c>
      <c r="ES140" s="59">
        <v>2.9</v>
      </c>
      <c r="ET140" s="59">
        <v>0.33</v>
      </c>
      <c r="EU140" s="59">
        <v>2.5</v>
      </c>
      <c r="EV140" s="59">
        <v>0.6</v>
      </c>
      <c r="EW140" s="59">
        <v>1</v>
      </c>
      <c r="EX140" s="59">
        <v>0.25</v>
      </c>
      <c r="EY140" s="59">
        <v>0.39</v>
      </c>
      <c r="EZ140" s="59">
        <v>6.5000000000000002E-2</v>
      </c>
      <c r="FA140" s="54"/>
      <c r="FB140" s="54"/>
      <c r="FD140" s="51"/>
    </row>
    <row r="141" spans="1:160" x14ac:dyDescent="0.25">
      <c r="A141" s="62" t="s">
        <v>505</v>
      </c>
      <c r="B141" s="51" t="s">
        <v>969</v>
      </c>
      <c r="C141" s="52" t="s">
        <v>640</v>
      </c>
      <c r="D141" s="51" t="s">
        <v>238</v>
      </c>
      <c r="E141" s="51" t="s">
        <v>113</v>
      </c>
      <c r="F141" s="62" t="s">
        <v>415</v>
      </c>
      <c r="G141" s="64">
        <v>44.38</v>
      </c>
      <c r="H141" s="64">
        <v>1.4724999999999999</v>
      </c>
      <c r="I141" s="64">
        <v>10.46</v>
      </c>
      <c r="J141" s="64">
        <v>0.11840000000000001</v>
      </c>
      <c r="K141" s="64">
        <v>11.17</v>
      </c>
      <c r="L141" s="64">
        <v>0.24790000000000001</v>
      </c>
      <c r="M141" s="58">
        <v>14.42</v>
      </c>
      <c r="N141" s="58">
        <v>11.76</v>
      </c>
      <c r="O141" s="58">
        <v>1.91</v>
      </c>
      <c r="P141" s="58">
        <v>0.88480000000000003</v>
      </c>
      <c r="Q141" s="58">
        <v>6.5199999999999994E-2</v>
      </c>
      <c r="R141" s="63" t="s">
        <v>357</v>
      </c>
      <c r="S141" s="58">
        <v>96.97</v>
      </c>
      <c r="T141" s="58"/>
      <c r="U141" s="61">
        <v>6.520511467201775</v>
      </c>
      <c r="V141" s="61">
        <v>1.479488532798225</v>
      </c>
      <c r="W141" s="61">
        <v>0.3317920318889569</v>
      </c>
      <c r="X141" s="61">
        <f t="shared" si="2"/>
        <v>1.8112805646871819</v>
      </c>
      <c r="Y141" s="61">
        <v>0.18318091540183848</v>
      </c>
      <c r="Z141" s="61">
        <v>0.25722007427009785</v>
      </c>
      <c r="AA141" s="61">
        <v>0.16269493464244758</v>
      </c>
      <c r="AB141" s="61">
        <v>1.3753875747142952E-2</v>
      </c>
      <c r="AC141" s="61">
        <v>3.1578853908337861</v>
      </c>
      <c r="AD141" s="61">
        <v>1.1152634706256002</v>
      </c>
      <c r="AE141" s="61">
        <v>3.0850360629162171E-2</v>
      </c>
      <c r="AF141" s="61">
        <v>1.8512409496128071</v>
      </c>
      <c r="AG141" s="61">
        <v>0.54409881881639743</v>
      </c>
      <c r="AH141" s="61">
        <v>0.16583168629072029</v>
      </c>
      <c r="AI141" s="61">
        <v>0.73900664199077071</v>
      </c>
      <c r="AJ141" s="61">
        <v>0.69704817325772617</v>
      </c>
      <c r="AK141" s="61">
        <v>7.9298911749999368E-2</v>
      </c>
      <c r="AL141" s="61">
        <v>0.46479990706639807</v>
      </c>
      <c r="AM141" s="61">
        <v>0.1874121370902449</v>
      </c>
      <c r="AN141" s="61">
        <v>0.30295182674227378</v>
      </c>
      <c r="AO141" s="61">
        <v>0.63063159335711838</v>
      </c>
      <c r="AP141" s="61">
        <v>0.92815585119109278</v>
      </c>
      <c r="AQ141" s="51" t="s">
        <v>920</v>
      </c>
      <c r="AR141" s="54"/>
      <c r="AS141" s="54"/>
      <c r="AT141" s="54">
        <v>393.95414715226195</v>
      </c>
      <c r="AU141" s="54">
        <v>72</v>
      </c>
      <c r="AV141" s="61">
        <v>6.5571775038221087</v>
      </c>
      <c r="AW141" s="61">
        <v>0.16360979821742153</v>
      </c>
      <c r="AX141" s="61">
        <v>1.3802012725879318</v>
      </c>
      <c r="AY141" s="61">
        <v>0.54715838666105976</v>
      </c>
      <c r="AZ141" s="61">
        <v>1.821465728818642</v>
      </c>
      <c r="BA141" s="54"/>
      <c r="BB141" s="54"/>
      <c r="BC141" s="54"/>
      <c r="BD141" s="59"/>
      <c r="BE141" s="56"/>
      <c r="BF141" s="54">
        <v>779.03379719451766</v>
      </c>
      <c r="BG141" s="54">
        <v>40</v>
      </c>
      <c r="BH141" s="59"/>
      <c r="BI141" s="59"/>
      <c r="BJ141" s="54"/>
      <c r="BK141" s="53" t="s">
        <v>921</v>
      </c>
      <c r="BL141" s="54">
        <v>911.9688569355842</v>
      </c>
      <c r="BM141" s="54">
        <v>22</v>
      </c>
      <c r="BN141" s="54">
        <v>256.21782989027457</v>
      </c>
      <c r="BO141" s="54">
        <v>28.183961287930202</v>
      </c>
      <c r="BP141" s="59">
        <v>9.6766472293753321</v>
      </c>
      <c r="BQ141" s="59">
        <v>1.181399523604763</v>
      </c>
      <c r="BR141" s="59">
        <v>-10.470505830211259</v>
      </c>
      <c r="BS141" s="60">
        <v>0.4</v>
      </c>
      <c r="BT141" s="59">
        <v>5.279081238342906</v>
      </c>
      <c r="BU141" s="59">
        <v>0.79186218575143585</v>
      </c>
      <c r="BV141" s="57"/>
      <c r="BW141" s="53" t="s">
        <v>921</v>
      </c>
      <c r="BX141" s="104">
        <v>779.03379719451766</v>
      </c>
      <c r="BY141" s="104">
        <v>378</v>
      </c>
      <c r="BZ141" s="105">
        <v>1.181399523604763</v>
      </c>
      <c r="CA141" s="105">
        <v>-13.010995267149276</v>
      </c>
      <c r="CB141" s="59"/>
      <c r="CC141" s="54" t="s">
        <v>922</v>
      </c>
      <c r="CD141" s="54" t="s">
        <v>923</v>
      </c>
      <c r="CE141" s="54"/>
      <c r="CF141" s="54"/>
      <c r="CG141" s="54"/>
      <c r="CH141" s="54"/>
      <c r="CI141" s="54"/>
      <c r="CJ141" s="54"/>
      <c r="CK141" s="59"/>
      <c r="CL141" s="54"/>
      <c r="CM141" s="54"/>
      <c r="CN141" s="54"/>
      <c r="CO141" s="54"/>
      <c r="CP141" s="54"/>
      <c r="CQ141" s="54"/>
      <c r="CR141" s="59"/>
      <c r="CS141" s="59"/>
      <c r="CT141" s="59">
        <v>72.51195172348902</v>
      </c>
      <c r="CU141" s="59">
        <v>0.23302443943315088</v>
      </c>
      <c r="CV141" s="59">
        <v>15.633986461979919</v>
      </c>
      <c r="CW141" s="59">
        <v>1.3572255145540471</v>
      </c>
      <c r="CX141" s="59">
        <v>0.58486398037139509</v>
      </c>
      <c r="CY141" s="59">
        <v>0.91289173867333773</v>
      </c>
      <c r="CZ141" s="59">
        <v>5.0524881949624794</v>
      </c>
      <c r="DA141" s="59">
        <v>6.8665341405175564</v>
      </c>
      <c r="DB141" s="59">
        <v>103.1529661939809</v>
      </c>
      <c r="DC141" s="54"/>
      <c r="DD141" s="59">
        <v>96.888800000000003</v>
      </c>
      <c r="DE141" s="59">
        <v>1.9204637146221968</v>
      </c>
      <c r="DF141" s="59">
        <v>4.5569268384624024</v>
      </c>
      <c r="DG141" s="59">
        <v>7.0696190688746405</v>
      </c>
      <c r="DH141" s="59">
        <v>-1.4711516655854252E-2</v>
      </c>
      <c r="DI141" s="59">
        <v>99.251098105303399</v>
      </c>
      <c r="DJ141" s="54"/>
      <c r="DK141" s="54"/>
      <c r="DL141" s="54"/>
      <c r="DM141" s="54"/>
      <c r="DN141" s="54"/>
      <c r="DO141" s="61" t="s">
        <v>921</v>
      </c>
      <c r="DP141" s="61" t="s">
        <v>921</v>
      </c>
      <c r="DQ141" s="61" t="s">
        <v>921</v>
      </c>
      <c r="DR141" s="61"/>
      <c r="DS141" s="61"/>
      <c r="DT141" s="61"/>
      <c r="DU141" s="61"/>
      <c r="DV141" s="54"/>
      <c r="DW141" s="54"/>
      <c r="DX141" s="54"/>
      <c r="DY141" s="54"/>
      <c r="DZ141" s="61"/>
      <c r="EA141" s="61"/>
      <c r="EB141" s="61"/>
      <c r="EC141" s="61"/>
      <c r="ED141" s="61"/>
      <c r="EE141" s="61"/>
      <c r="EF141" s="54"/>
      <c r="EG141" s="53">
        <v>270</v>
      </c>
      <c r="EH141" s="53">
        <v>120</v>
      </c>
      <c r="EI141" s="53">
        <v>890</v>
      </c>
      <c r="EJ141" s="53">
        <v>22</v>
      </c>
      <c r="EK141" s="59">
        <v>69.900000000000006</v>
      </c>
      <c r="EL141" s="59">
        <v>1.55</v>
      </c>
      <c r="EM141" s="59">
        <v>16.5</v>
      </c>
      <c r="EN141" s="59">
        <v>1</v>
      </c>
      <c r="EO141" s="59">
        <v>3.5</v>
      </c>
      <c r="EP141" s="59">
        <v>0.75</v>
      </c>
      <c r="EQ141" s="59">
        <v>3.6</v>
      </c>
      <c r="ER141" s="59">
        <v>0.35</v>
      </c>
      <c r="ES141" s="59">
        <v>3.03</v>
      </c>
      <c r="ET141" s="59">
        <v>0.55000000000000004</v>
      </c>
      <c r="EU141" s="59">
        <v>2.2000000000000002</v>
      </c>
      <c r="EV141" s="59">
        <v>0.55000000000000004</v>
      </c>
      <c r="EW141" s="59">
        <v>0.7</v>
      </c>
      <c r="EX141" s="59">
        <v>0.15</v>
      </c>
      <c r="EY141" s="59">
        <v>0.36</v>
      </c>
      <c r="EZ141" s="59">
        <v>0.05</v>
      </c>
      <c r="FA141" s="54"/>
      <c r="FB141" s="54"/>
      <c r="FD141" s="51"/>
    </row>
    <row r="142" spans="1:160" x14ac:dyDescent="0.25">
      <c r="A142" s="62" t="s">
        <v>506</v>
      </c>
      <c r="B142" s="51" t="s">
        <v>969</v>
      </c>
      <c r="D142" s="51" t="s">
        <v>238</v>
      </c>
      <c r="E142" s="51" t="s">
        <v>113</v>
      </c>
      <c r="F142" s="62" t="s">
        <v>415</v>
      </c>
      <c r="G142" s="64">
        <v>43.62</v>
      </c>
      <c r="H142" s="64">
        <v>1.6253</v>
      </c>
      <c r="I142" s="64">
        <v>10.7</v>
      </c>
      <c r="J142" s="63" t="s">
        <v>357</v>
      </c>
      <c r="K142" s="64">
        <v>11.86</v>
      </c>
      <c r="L142" s="64">
        <v>0.21410000000000001</v>
      </c>
      <c r="M142" s="58">
        <v>14.12</v>
      </c>
      <c r="N142" s="58">
        <v>11.55</v>
      </c>
      <c r="O142" s="58">
        <v>2.16</v>
      </c>
      <c r="P142" s="58">
        <v>0.76629999999999998</v>
      </c>
      <c r="Q142" s="58">
        <v>5.3499999999999999E-2</v>
      </c>
      <c r="R142" s="63" t="s">
        <v>357</v>
      </c>
      <c r="S142" s="58">
        <v>96.72</v>
      </c>
      <c r="T142" s="58"/>
      <c r="U142" s="61">
        <v>6.4400961490954201</v>
      </c>
      <c r="V142" s="61">
        <v>1.5599038509045799</v>
      </c>
      <c r="W142" s="61">
        <v>0.30196953994729414</v>
      </c>
      <c r="X142" s="61">
        <f t="shared" si="2"/>
        <v>1.8618733908518741</v>
      </c>
      <c r="Y142" s="61">
        <v>0.16218586152581096</v>
      </c>
      <c r="Z142" s="61">
        <v>0.31863162510071796</v>
      </c>
      <c r="AA142" s="61">
        <v>0.18045320032525655</v>
      </c>
      <c r="AB142" s="61">
        <v>0</v>
      </c>
      <c r="AC142" s="61">
        <v>3.1072637993733796</v>
      </c>
      <c r="AD142" s="61">
        <v>1.1457389281249328</v>
      </c>
      <c r="AE142" s="61">
        <v>2.6773966189917328E-2</v>
      </c>
      <c r="AF142" s="61">
        <v>1.8270479097920682</v>
      </c>
      <c r="AG142" s="61">
        <v>0.61831601024245697</v>
      </c>
      <c r="AH142" s="61">
        <v>0.14432233725647184</v>
      </c>
      <c r="AI142" s="61">
        <v>0.7306047041265652</v>
      </c>
      <c r="AJ142" s="61">
        <v>0.67968336041723498</v>
      </c>
      <c r="AK142" s="61">
        <v>9.2121031146433996E-2</v>
      </c>
      <c r="AL142" s="61">
        <v>0.52619497909602297</v>
      </c>
      <c r="AM142" s="61">
        <v>0.21758947856391286</v>
      </c>
      <c r="AN142" s="61">
        <v>0.32031663958276502</v>
      </c>
      <c r="AO142" s="61">
        <v>0.67051731635249479</v>
      </c>
      <c r="AP142" s="61">
        <v>0.98150756569852526</v>
      </c>
      <c r="AQ142" s="51" t="s">
        <v>924</v>
      </c>
      <c r="AR142" s="54"/>
      <c r="AS142" s="54"/>
      <c r="AT142" s="54"/>
      <c r="AU142" s="54"/>
      <c r="AV142" s="61">
        <v>6.4850163950248012</v>
      </c>
      <c r="AW142" s="61">
        <v>0.18171187751728776</v>
      </c>
      <c r="AX142" s="61">
        <v>1.4745846686456325</v>
      </c>
      <c r="AY142" s="61">
        <v>0.62262881964764982</v>
      </c>
      <c r="AZ142" s="61">
        <v>1.874860124072959</v>
      </c>
      <c r="BA142" s="54"/>
      <c r="BB142" s="54"/>
      <c r="BC142" s="54"/>
      <c r="BD142" s="59"/>
      <c r="BE142" s="56"/>
      <c r="BF142" s="54"/>
      <c r="BG142" s="54"/>
      <c r="BH142" s="59"/>
      <c r="BI142" s="59"/>
      <c r="BJ142" s="54"/>
      <c r="BK142" s="53" t="s">
        <v>921</v>
      </c>
      <c r="BL142" s="54"/>
      <c r="BM142" s="54"/>
      <c r="BN142" s="54"/>
      <c r="BO142" s="54"/>
      <c r="BP142" s="59"/>
      <c r="BQ142" s="59"/>
      <c r="BR142" s="59"/>
      <c r="BS142" s="60"/>
      <c r="BT142" s="59"/>
      <c r="BU142" s="59"/>
      <c r="BV142" s="57"/>
      <c r="BW142" s="53" t="s">
        <v>921</v>
      </c>
      <c r="BX142" s="104"/>
      <c r="BZ142" s="105"/>
      <c r="CB142" s="59"/>
      <c r="CC142" s="54" t="s">
        <v>922</v>
      </c>
      <c r="CD142" s="54" t="s">
        <v>923</v>
      </c>
      <c r="CE142" s="54"/>
      <c r="CF142" s="54"/>
      <c r="CG142" s="54"/>
      <c r="CH142" s="54"/>
      <c r="CI142" s="54"/>
      <c r="CJ142" s="54"/>
      <c r="CK142" s="59"/>
      <c r="CL142" s="54"/>
      <c r="CM142" s="54"/>
      <c r="CN142" s="54"/>
      <c r="CO142" s="54"/>
      <c r="CP142" s="54"/>
      <c r="CQ142" s="54"/>
      <c r="CR142" s="59"/>
      <c r="CS142" s="59"/>
      <c r="CT142" s="59">
        <v>71.310134525999473</v>
      </c>
      <c r="CU142" s="59">
        <v>0.24445319528200748</v>
      </c>
      <c r="CV142" s="59">
        <v>16.241521111058866</v>
      </c>
      <c r="CW142" s="59">
        <v>1.7525757739066232</v>
      </c>
      <c r="CX142" s="59">
        <v>0.51025349394395758</v>
      </c>
      <c r="CY142" s="59">
        <v>1.1845845152499237</v>
      </c>
      <c r="CZ142" s="59">
        <v>4.1189176974230763</v>
      </c>
      <c r="DA142" s="59">
        <v>6.8793021773910823</v>
      </c>
      <c r="DB142" s="59">
        <v>102.24174249025501</v>
      </c>
      <c r="DC142" s="54"/>
      <c r="DD142" s="59">
        <v>96.669200000000004</v>
      </c>
      <c r="DE142" s="59">
        <v>1.9155497035055822</v>
      </c>
      <c r="DF142" s="59">
        <v>5.4496204518026952</v>
      </c>
      <c r="DG142" s="59">
        <v>6.9563619617859924</v>
      </c>
      <c r="DH142" s="59">
        <v>-1.2071566581107401E-2</v>
      </c>
      <c r="DI142" s="59">
        <v>99.118660550513155</v>
      </c>
      <c r="DJ142" s="54"/>
      <c r="DK142" s="54"/>
      <c r="DL142" s="54"/>
      <c r="DM142" s="54"/>
      <c r="DN142" s="54"/>
      <c r="DO142" s="61" t="s">
        <v>921</v>
      </c>
      <c r="DP142" s="61" t="s">
        <v>921</v>
      </c>
      <c r="DQ142" s="61" t="s">
        <v>921</v>
      </c>
      <c r="DR142" s="61"/>
      <c r="DS142" s="61"/>
      <c r="DT142" s="61"/>
      <c r="DU142" s="61"/>
      <c r="DV142" s="54"/>
      <c r="DW142" s="54"/>
      <c r="DX142" s="54"/>
      <c r="DY142" s="54"/>
      <c r="DZ142" s="61"/>
      <c r="EA142" s="61"/>
      <c r="EB142" s="61"/>
      <c r="EC142" s="61"/>
      <c r="ED142" s="61"/>
      <c r="EE142" s="61"/>
      <c r="EF142" s="54"/>
      <c r="EG142" s="53"/>
      <c r="EK142" s="59">
        <v>69</v>
      </c>
      <c r="EL142" s="59">
        <v>1.8</v>
      </c>
      <c r="EM142" s="59">
        <v>16.899999999999999</v>
      </c>
      <c r="EN142" s="59">
        <v>0.55000000000000004</v>
      </c>
      <c r="EO142" s="59">
        <v>3.8</v>
      </c>
      <c r="EP142" s="59">
        <v>0.75</v>
      </c>
      <c r="EQ142" s="59">
        <v>3.8</v>
      </c>
      <c r="ER142" s="59">
        <v>0.45</v>
      </c>
      <c r="ES142" s="59">
        <v>2.86</v>
      </c>
      <c r="ET142" s="59">
        <v>0.47</v>
      </c>
      <c r="EU142" s="59">
        <v>2.8</v>
      </c>
      <c r="EV142" s="59">
        <v>0.8</v>
      </c>
      <c r="EW142" s="59">
        <v>1</v>
      </c>
      <c r="EX142" s="59">
        <v>0.35</v>
      </c>
      <c r="EY142" s="59">
        <v>0.42</v>
      </c>
      <c r="EZ142" s="59">
        <v>9.5000000000000001E-2</v>
      </c>
      <c r="FA142" s="54"/>
      <c r="FB142" s="54"/>
      <c r="FD142" s="51"/>
    </row>
    <row r="143" spans="1:160" x14ac:dyDescent="0.25">
      <c r="A143" s="62" t="s">
        <v>507</v>
      </c>
      <c r="B143" s="51" t="s">
        <v>969</v>
      </c>
      <c r="C143" s="52" t="s">
        <v>640</v>
      </c>
      <c r="D143" s="51" t="s">
        <v>238</v>
      </c>
      <c r="E143" s="51" t="s">
        <v>113</v>
      </c>
      <c r="F143" s="62" t="s">
        <v>415</v>
      </c>
      <c r="G143" s="64">
        <v>44.1</v>
      </c>
      <c r="H143" s="64">
        <v>1.5701000000000001</v>
      </c>
      <c r="I143" s="64">
        <v>10.76</v>
      </c>
      <c r="J143" s="64">
        <v>3.2899999999999999E-2</v>
      </c>
      <c r="K143" s="64">
        <v>10.42</v>
      </c>
      <c r="L143" s="64">
        <v>0.1492</v>
      </c>
      <c r="M143" s="58">
        <v>15</v>
      </c>
      <c r="N143" s="58">
        <v>11.76</v>
      </c>
      <c r="O143" s="58">
        <v>2.2400000000000002</v>
      </c>
      <c r="P143" s="58">
        <v>0.72909999999999997</v>
      </c>
      <c r="Q143" s="58">
        <v>5.1700000000000003E-2</v>
      </c>
      <c r="R143" s="58">
        <v>7.8200000000000006E-2</v>
      </c>
      <c r="S143" s="58">
        <v>96.9</v>
      </c>
      <c r="T143" s="58"/>
      <c r="U143" s="61">
        <v>6.4634951588573513</v>
      </c>
      <c r="V143" s="61">
        <v>1.5365048411426487</v>
      </c>
      <c r="W143" s="61">
        <v>0.32215873042866305</v>
      </c>
      <c r="X143" s="61">
        <f t="shared" si="2"/>
        <v>1.8586635715713118</v>
      </c>
      <c r="Y143" s="61">
        <v>0.17332815650780226</v>
      </c>
      <c r="Z143" s="61">
        <v>0.25497918953911203</v>
      </c>
      <c r="AA143" s="61">
        <v>0.17305355096113373</v>
      </c>
      <c r="AB143" s="61">
        <v>3.8124465656929206E-3</v>
      </c>
      <c r="AC143" s="61">
        <v>3.2768520699088226</v>
      </c>
      <c r="AD143" s="61">
        <v>1.0222127393649691</v>
      </c>
      <c r="AE143" s="61">
        <v>1.852196310551147E-2</v>
      </c>
      <c r="AF143" s="61">
        <v>1.8467045601815151</v>
      </c>
      <c r="AG143" s="61">
        <v>0.63654177006032464</v>
      </c>
      <c r="AH143" s="61">
        <v>0.13631510251575576</v>
      </c>
      <c r="AI143" s="61">
        <v>0.7622243942078083</v>
      </c>
      <c r="AJ143" s="61">
        <v>0.71954774059341442</v>
      </c>
      <c r="AK143" s="61">
        <v>8.1704749944579769E-2</v>
      </c>
      <c r="AL143" s="61">
        <v>0.55483702011574487</v>
      </c>
      <c r="AM143" s="61">
        <v>0.1996404641845034</v>
      </c>
      <c r="AN143" s="61">
        <v>0.28045225940658569</v>
      </c>
      <c r="AO143" s="61">
        <v>0.69115212263150061</v>
      </c>
      <c r="AP143" s="61">
        <v>0.92705746845573545</v>
      </c>
      <c r="AQ143" s="51" t="s">
        <v>920</v>
      </c>
      <c r="AR143" s="54"/>
      <c r="AS143" s="54"/>
      <c r="AT143" s="54">
        <v>388.06943508874809</v>
      </c>
      <c r="AU143" s="54">
        <v>72</v>
      </c>
      <c r="AV143" s="61">
        <v>6.4995221783667301</v>
      </c>
      <c r="AW143" s="61">
        <v>0.1740181380000983</v>
      </c>
      <c r="AX143" s="61">
        <v>1.2843108974201778</v>
      </c>
      <c r="AY143" s="61">
        <v>0.64008980439853747</v>
      </c>
      <c r="AZ143" s="61">
        <v>1.8690236178169732</v>
      </c>
      <c r="BA143" s="54"/>
      <c r="BB143" s="54"/>
      <c r="BC143" s="54"/>
      <c r="BD143" s="59"/>
      <c r="BE143" s="56"/>
      <c r="BF143" s="54">
        <v>798.64697334546202</v>
      </c>
      <c r="BG143" s="54">
        <v>40</v>
      </c>
      <c r="BH143" s="59"/>
      <c r="BI143" s="59"/>
      <c r="BJ143" s="54"/>
      <c r="BK143" s="53" t="s">
        <v>921</v>
      </c>
      <c r="BL143" s="54">
        <v>928.25885782690875</v>
      </c>
      <c r="BM143" s="54">
        <v>22</v>
      </c>
      <c r="BN143" s="54">
        <v>274.0640249141444</v>
      </c>
      <c r="BO143" s="54">
        <v>30.147042740555882</v>
      </c>
      <c r="BP143" s="59">
        <v>10.350649244405188</v>
      </c>
      <c r="BQ143" s="59">
        <v>1.2630640464377176</v>
      </c>
      <c r="BR143" s="59">
        <v>-10.104100027064582</v>
      </c>
      <c r="BS143" s="60">
        <v>0.4</v>
      </c>
      <c r="BT143" s="59">
        <v>5.2387985715923753</v>
      </c>
      <c r="BU143" s="59">
        <v>0.78581978573885625</v>
      </c>
      <c r="BV143" s="57"/>
      <c r="BW143" s="53" t="s">
        <v>921</v>
      </c>
      <c r="BX143" s="104">
        <v>798.64697334546202</v>
      </c>
      <c r="BY143" s="104">
        <v>378</v>
      </c>
      <c r="BZ143" s="105">
        <v>1.2630640464377176</v>
      </c>
      <c r="CA143" s="105">
        <v>-12.506685046702456</v>
      </c>
      <c r="CB143" s="59"/>
      <c r="CC143" s="54" t="s">
        <v>922</v>
      </c>
      <c r="CD143" s="54" t="s">
        <v>923</v>
      </c>
      <c r="CE143" s="54"/>
      <c r="CF143" s="54"/>
      <c r="CG143" s="54"/>
      <c r="CH143" s="54"/>
      <c r="CI143" s="54"/>
      <c r="CJ143" s="54"/>
      <c r="CK143" s="59"/>
      <c r="CL143" s="54"/>
      <c r="CM143" s="54"/>
      <c r="CN143" s="54"/>
      <c r="CO143" s="54"/>
      <c r="CP143" s="54"/>
      <c r="CQ143" s="54"/>
      <c r="CR143" s="59"/>
      <c r="CS143" s="59"/>
      <c r="CT143" s="59">
        <v>71.155196208954465</v>
      </c>
      <c r="CU143" s="59">
        <v>0.24878551901726009</v>
      </c>
      <c r="CV143" s="59">
        <v>16.358178434294569</v>
      </c>
      <c r="CW143" s="59">
        <v>1.7402515493646906</v>
      </c>
      <c r="CX143" s="59">
        <v>0.61102254356651486</v>
      </c>
      <c r="CY143" s="59">
        <v>1.2118288024888582</v>
      </c>
      <c r="CZ143" s="59">
        <v>3.9198651848739292</v>
      </c>
      <c r="DA143" s="59">
        <v>6.8965629309255556</v>
      </c>
      <c r="DB143" s="59">
        <v>102.14169117348584</v>
      </c>
      <c r="DC143" s="54"/>
      <c r="DD143" s="59">
        <v>96.812999999999988</v>
      </c>
      <c r="DE143" s="59">
        <v>1.9287758182615455</v>
      </c>
      <c r="DF143" s="59">
        <v>4.6164809266032174</v>
      </c>
      <c r="DG143" s="59">
        <v>6.2660315402529285</v>
      </c>
      <c r="DH143" s="59">
        <v>-1.1665420415761733E-2</v>
      </c>
      <c r="DI143" s="59">
        <v>99.192622864701903</v>
      </c>
      <c r="DJ143" s="54"/>
      <c r="DK143" s="54"/>
      <c r="DL143" s="54"/>
      <c r="DM143" s="54"/>
      <c r="DN143" s="54"/>
      <c r="DO143" s="61" t="s">
        <v>921</v>
      </c>
      <c r="DP143" s="61" t="s">
        <v>921</v>
      </c>
      <c r="DQ143" s="61" t="s">
        <v>921</v>
      </c>
      <c r="DR143" s="61"/>
      <c r="DS143" s="61"/>
      <c r="DT143" s="61"/>
      <c r="DU143" s="61"/>
      <c r="DV143" s="54"/>
      <c r="DW143" s="54"/>
      <c r="DX143" s="54"/>
      <c r="DY143" s="54"/>
      <c r="DZ143" s="61"/>
      <c r="EA143" s="61"/>
      <c r="EB143" s="61"/>
      <c r="EC143" s="61"/>
      <c r="ED143" s="61"/>
      <c r="EE143" s="61"/>
      <c r="EF143" s="54"/>
      <c r="EG143" s="53">
        <v>220.00000000000003</v>
      </c>
      <c r="EH143" s="53">
        <v>85</v>
      </c>
      <c r="EI143" s="53">
        <v>912</v>
      </c>
      <c r="EJ143" s="53">
        <v>19</v>
      </c>
      <c r="EK143" s="59">
        <v>68</v>
      </c>
      <c r="EL143" s="59">
        <v>2.25</v>
      </c>
      <c r="EM143" s="59">
        <v>16.899999999999999</v>
      </c>
      <c r="EN143" s="59">
        <v>0.6</v>
      </c>
      <c r="EO143" s="59">
        <v>4</v>
      </c>
      <c r="EP143" s="59">
        <v>0.7</v>
      </c>
      <c r="EQ143" s="59">
        <v>3.9</v>
      </c>
      <c r="ER143" s="59">
        <v>0.35</v>
      </c>
      <c r="ES143" s="59">
        <v>2.77</v>
      </c>
      <c r="ET143" s="59">
        <v>0.41</v>
      </c>
      <c r="EU143" s="59">
        <v>2.8</v>
      </c>
      <c r="EV143" s="59">
        <v>0.75</v>
      </c>
      <c r="EW143" s="59">
        <v>1.4</v>
      </c>
      <c r="EX143" s="59">
        <v>0.5</v>
      </c>
      <c r="EY143" s="59">
        <v>0.46</v>
      </c>
      <c r="EZ143" s="59">
        <v>0.105</v>
      </c>
      <c r="FA143" s="54"/>
      <c r="FB143" s="54"/>
      <c r="FD143" s="51"/>
    </row>
    <row r="144" spans="1:160" x14ac:dyDescent="0.25">
      <c r="A144" s="62" t="s">
        <v>513</v>
      </c>
      <c r="B144" s="51" t="s">
        <v>969</v>
      </c>
      <c r="D144" s="51" t="s">
        <v>238</v>
      </c>
      <c r="E144" s="51" t="s">
        <v>113</v>
      </c>
      <c r="F144" s="62" t="s">
        <v>932</v>
      </c>
      <c r="G144" s="64">
        <v>45.05</v>
      </c>
      <c r="H144" s="64">
        <v>1.2559</v>
      </c>
      <c r="I144" s="64">
        <v>9.11</v>
      </c>
      <c r="J144" s="64">
        <v>8.3099999999999993E-2</v>
      </c>
      <c r="K144" s="64">
        <v>13.42</v>
      </c>
      <c r="L144" s="64">
        <v>0.30620000000000003</v>
      </c>
      <c r="M144" s="58">
        <v>13.63</v>
      </c>
      <c r="N144" s="58">
        <v>11.59</v>
      </c>
      <c r="O144" s="58">
        <v>1.93</v>
      </c>
      <c r="P144" s="58">
        <v>0.6351</v>
      </c>
      <c r="Q144" s="58">
        <v>4.5199999999999997E-2</v>
      </c>
      <c r="R144" s="63" t="s">
        <v>357</v>
      </c>
      <c r="S144" s="58">
        <v>97.12</v>
      </c>
      <c r="T144" s="58"/>
      <c r="U144" s="61">
        <v>6.6500676592348409</v>
      </c>
      <c r="V144" s="61">
        <v>1.3499323407651591</v>
      </c>
      <c r="W144" s="61">
        <v>0.23499487511492201</v>
      </c>
      <c r="X144" s="61">
        <f t="shared" si="2"/>
        <v>1.5849272158800811</v>
      </c>
      <c r="Y144" s="61">
        <v>0.14826855943945266</v>
      </c>
      <c r="Z144" s="61">
        <v>0.33231180866512333</v>
      </c>
      <c r="AA144" s="61">
        <v>0.13941538174750898</v>
      </c>
      <c r="AB144" s="61">
        <v>9.6986507700203457E-3</v>
      </c>
      <c r="AC144" s="61">
        <v>2.9989129738880824</v>
      </c>
      <c r="AD144" s="61">
        <v>1.3243863612094926</v>
      </c>
      <c r="AE144" s="61">
        <v>3.8284749360335019E-2</v>
      </c>
      <c r="AF144" s="61">
        <v>1.8330569841798277</v>
      </c>
      <c r="AG144" s="61">
        <v>0.55238086826321009</v>
      </c>
      <c r="AH144" s="61">
        <v>0.11959180458624029</v>
      </c>
      <c r="AI144" s="61">
        <v>0.69366304330171902</v>
      </c>
      <c r="AJ144" s="61">
        <v>0.64415022674431088</v>
      </c>
      <c r="AK144" s="61">
        <v>8.8938215064687354E-2</v>
      </c>
      <c r="AL144" s="61">
        <v>0.46344265319852274</v>
      </c>
      <c r="AM144" s="61">
        <v>0.20058681460985359</v>
      </c>
      <c r="AN144" s="61">
        <v>0.35584977325568917</v>
      </c>
      <c r="AO144" s="61">
        <v>0.58303445778476304</v>
      </c>
      <c r="AP144" s="61">
        <v>0.85583609804508365</v>
      </c>
      <c r="AQ144" s="51" t="s">
        <v>924</v>
      </c>
      <c r="AR144" s="54"/>
      <c r="AS144" s="54"/>
      <c r="AT144" s="54"/>
      <c r="AU144" s="54"/>
      <c r="AV144" s="61">
        <v>6.6984584602389763</v>
      </c>
      <c r="AW144" s="61">
        <v>0.14042987097389911</v>
      </c>
      <c r="AX144" s="61">
        <v>1.6687535286424307</v>
      </c>
      <c r="AY144" s="61">
        <v>0.55640039919798134</v>
      </c>
      <c r="AZ144" s="61">
        <v>1.5964603162092461</v>
      </c>
      <c r="BA144" s="54"/>
      <c r="BB144" s="54"/>
      <c r="BC144" s="54"/>
      <c r="BD144" s="59"/>
      <c r="BE144" s="56"/>
      <c r="BF144" s="54"/>
      <c r="BG144" s="54"/>
      <c r="BH144" s="59"/>
      <c r="BI144" s="59"/>
      <c r="BJ144" s="54"/>
      <c r="BK144" s="53" t="s">
        <v>921</v>
      </c>
      <c r="BL144" s="54"/>
      <c r="BM144" s="54"/>
      <c r="BN144" s="54"/>
      <c r="BO144" s="54"/>
      <c r="BP144" s="59"/>
      <c r="BQ144" s="59"/>
      <c r="BR144" s="59"/>
      <c r="BS144" s="60"/>
      <c r="BT144" s="59"/>
      <c r="BU144" s="59"/>
      <c r="BV144" s="57"/>
      <c r="BW144" s="53" t="s">
        <v>921</v>
      </c>
      <c r="BX144" s="104"/>
      <c r="BZ144" s="105"/>
      <c r="CB144" s="59"/>
      <c r="CC144" s="54" t="s">
        <v>922</v>
      </c>
      <c r="CD144" s="54" t="s">
        <v>923</v>
      </c>
      <c r="CE144" s="54"/>
      <c r="CF144" s="54"/>
      <c r="CG144" s="54"/>
      <c r="CH144" s="54"/>
      <c r="CI144" s="54"/>
      <c r="CJ144" s="54"/>
      <c r="CK144" s="59"/>
      <c r="CL144" s="54"/>
      <c r="CM144" s="54"/>
      <c r="CN144" s="54"/>
      <c r="CO144" s="54"/>
      <c r="CP144" s="54"/>
      <c r="CQ144" s="54"/>
      <c r="CR144" s="59"/>
      <c r="CS144" s="59"/>
      <c r="CT144" s="59">
        <v>76.406542533139458</v>
      </c>
      <c r="CU144" s="59">
        <v>0.15807513413139584</v>
      </c>
      <c r="CV144" s="59">
        <v>14.593172333315017</v>
      </c>
      <c r="CW144" s="59">
        <v>1.1700812128405846</v>
      </c>
      <c r="CX144" s="59">
        <v>1.9471988345867584E-2</v>
      </c>
      <c r="CY144" s="59">
        <v>-8.0999803496968781E-2</v>
      </c>
      <c r="CZ144" s="59">
        <v>4.3231545246543286</v>
      </c>
      <c r="DA144" s="59">
        <v>6.4324817065099147</v>
      </c>
      <c r="DB144" s="59">
        <v>103.0219796294396</v>
      </c>
      <c r="DC144" s="54"/>
      <c r="DD144" s="59">
        <v>97.055499999999995</v>
      </c>
      <c r="DE144" s="59">
        <v>1.9174553891061661</v>
      </c>
      <c r="DF144" s="59">
        <v>5.4834384253366135</v>
      </c>
      <c r="DG144" s="59">
        <v>8.4859321175678719</v>
      </c>
      <c r="DH144" s="59">
        <v>-1.0198781485346814E-2</v>
      </c>
      <c r="DI144" s="59">
        <v>99.512127150525302</v>
      </c>
      <c r="DJ144" s="54"/>
      <c r="DK144" s="54"/>
      <c r="DL144" s="54"/>
      <c r="DM144" s="54"/>
      <c r="DN144" s="54"/>
      <c r="DO144" s="61" t="s">
        <v>921</v>
      </c>
      <c r="DP144" s="61" t="s">
        <v>921</v>
      </c>
      <c r="DQ144" s="61" t="s">
        <v>921</v>
      </c>
      <c r="DR144" s="61"/>
      <c r="DS144" s="61"/>
      <c r="DT144" s="61"/>
      <c r="DU144" s="61"/>
      <c r="DV144" s="54"/>
      <c r="DW144" s="54"/>
      <c r="DX144" s="54"/>
      <c r="DY144" s="54"/>
      <c r="DZ144" s="61"/>
      <c r="EA144" s="61"/>
      <c r="EB144" s="61"/>
      <c r="EC144" s="61"/>
      <c r="ED144" s="61"/>
      <c r="EE144" s="61"/>
      <c r="EF144" s="54"/>
      <c r="EG144" s="53"/>
      <c r="EK144" s="59">
        <v>72</v>
      </c>
      <c r="EL144" s="59">
        <v>1.7</v>
      </c>
      <c r="EM144" s="59">
        <v>15.5</v>
      </c>
      <c r="EN144" s="59">
        <v>0.8</v>
      </c>
      <c r="EO144" s="59">
        <v>2.9</v>
      </c>
      <c r="EP144" s="59">
        <v>0.6</v>
      </c>
      <c r="EQ144" s="59">
        <v>3.6</v>
      </c>
      <c r="ER144" s="59">
        <v>0.55000000000000004</v>
      </c>
      <c r="ES144" s="59">
        <v>3.21</v>
      </c>
      <c r="ET144" s="59">
        <v>0.40500000000000003</v>
      </c>
      <c r="EU144" s="59">
        <v>2</v>
      </c>
      <c r="EV144" s="59">
        <v>0.5</v>
      </c>
      <c r="EW144" s="59">
        <v>0.6</v>
      </c>
      <c r="EX144" s="59">
        <v>0.15</v>
      </c>
      <c r="EY144" s="59">
        <v>0.31</v>
      </c>
      <c r="EZ144" s="59">
        <v>0.04</v>
      </c>
      <c r="FA144" s="54"/>
      <c r="FB144" s="54"/>
      <c r="FD144" s="51"/>
    </row>
    <row r="145" spans="1:160" x14ac:dyDescent="0.25">
      <c r="A145" s="62" t="s">
        <v>517</v>
      </c>
      <c r="B145" s="51" t="s">
        <v>969</v>
      </c>
      <c r="C145" s="52" t="s">
        <v>640</v>
      </c>
      <c r="D145" s="51" t="s">
        <v>238</v>
      </c>
      <c r="E145" s="51" t="s">
        <v>113</v>
      </c>
      <c r="F145" s="51" t="s">
        <v>927</v>
      </c>
      <c r="G145" s="64">
        <v>44.15</v>
      </c>
      <c r="H145" s="64">
        <v>1.4896</v>
      </c>
      <c r="I145" s="64">
        <v>10.52</v>
      </c>
      <c r="J145" s="63" t="s">
        <v>357</v>
      </c>
      <c r="K145" s="64">
        <v>11.24</v>
      </c>
      <c r="L145" s="64">
        <v>0.21260000000000001</v>
      </c>
      <c r="M145" s="58">
        <v>14.74</v>
      </c>
      <c r="N145" s="58">
        <v>11.56</v>
      </c>
      <c r="O145" s="58">
        <v>2.09</v>
      </c>
      <c r="P145" s="58">
        <v>0.72160000000000002</v>
      </c>
      <c r="Q145" s="58">
        <v>5.9499999999999997E-2</v>
      </c>
      <c r="R145" s="63" t="s">
        <v>357</v>
      </c>
      <c r="S145" s="58">
        <v>96.89</v>
      </c>
      <c r="T145" s="58"/>
      <c r="U145" s="61">
        <v>6.4754702177761709</v>
      </c>
      <c r="V145" s="61">
        <v>1.5245297822238291</v>
      </c>
      <c r="W145" s="61">
        <v>0.29398158309014999</v>
      </c>
      <c r="X145" s="61">
        <f t="shared" si="2"/>
        <v>1.8185113653139791</v>
      </c>
      <c r="Y145" s="61">
        <v>0.16166056957218519</v>
      </c>
      <c r="Z145" s="61">
        <v>0.36790002324078874</v>
      </c>
      <c r="AA145" s="61">
        <v>0.16429888994996841</v>
      </c>
      <c r="AB145" s="61">
        <v>0</v>
      </c>
      <c r="AC145" s="61">
        <v>3.2223656880735545</v>
      </c>
      <c r="AD145" s="61">
        <v>1.0107896469285007</v>
      </c>
      <c r="AE145" s="61">
        <v>2.6411509051366404E-2</v>
      </c>
      <c r="AF145" s="61">
        <v>1.8166016233787516</v>
      </c>
      <c r="AG145" s="61">
        <v>0.59434270870416561</v>
      </c>
      <c r="AH145" s="61">
        <v>0.13500975986262154</v>
      </c>
      <c r="AI145" s="61">
        <v>0.76122075214893803</v>
      </c>
      <c r="AJ145" s="61">
        <v>0.70035360089737875</v>
      </c>
      <c r="AK145" s="61">
        <v>9.7651036286919179E-2</v>
      </c>
      <c r="AL145" s="61">
        <v>0.49669167241724643</v>
      </c>
      <c r="AM145" s="61">
        <v>0.26684759536612346</v>
      </c>
      <c r="AN145" s="61">
        <v>0.29964639910262131</v>
      </c>
      <c r="AO145" s="61">
        <v>0.63170143227986797</v>
      </c>
      <c r="AP145" s="61">
        <v>0.99047938623087561</v>
      </c>
      <c r="AQ145" s="51" t="s">
        <v>924</v>
      </c>
      <c r="AR145" s="54"/>
      <c r="AS145" s="54"/>
      <c r="AT145" s="54">
        <v>377.86661287944565</v>
      </c>
      <c r="AU145" s="54">
        <v>72</v>
      </c>
      <c r="AV145" s="61">
        <v>6.5276774500715993</v>
      </c>
      <c r="AW145" s="61">
        <v>0.16562351812754109</v>
      </c>
      <c r="AX145" s="61">
        <v>1.3898050902782795</v>
      </c>
      <c r="AY145" s="61">
        <v>0.59913448239980138</v>
      </c>
      <c r="AZ145" s="61">
        <v>1.8331727631874803</v>
      </c>
      <c r="BA145" s="54"/>
      <c r="BB145" s="54"/>
      <c r="BC145" s="54"/>
      <c r="BD145" s="59"/>
      <c r="BE145" s="56"/>
      <c r="BF145" s="54">
        <v>807.9249089291344</v>
      </c>
      <c r="BG145" s="54">
        <v>40</v>
      </c>
      <c r="BH145" s="59"/>
      <c r="BI145" s="59"/>
      <c r="BJ145" s="54"/>
      <c r="BK145" s="53" t="s">
        <v>921</v>
      </c>
      <c r="BL145" s="54">
        <v>915.97238591098903</v>
      </c>
      <c r="BM145" s="54">
        <v>22</v>
      </c>
      <c r="BN145" s="54">
        <v>258.04414970893731</v>
      </c>
      <c r="BO145" s="54">
        <v>28.384856467983106</v>
      </c>
      <c r="BP145" s="59">
        <v>9.7456223378632334</v>
      </c>
      <c r="BQ145" s="59">
        <v>1.3058041436543455</v>
      </c>
      <c r="BR145" s="59">
        <v>-10.276379718569164</v>
      </c>
      <c r="BS145" s="60">
        <v>0.4</v>
      </c>
      <c r="BT145" s="59">
        <v>5.2817280133518949</v>
      </c>
      <c r="BU145" s="59">
        <v>0.79225920200278421</v>
      </c>
      <c r="BV145" s="57"/>
      <c r="BW145" s="53" t="s">
        <v>921</v>
      </c>
      <c r="BX145" s="104">
        <v>807.9249089291344</v>
      </c>
      <c r="BY145" s="104">
        <v>378</v>
      </c>
      <c r="BZ145" s="105">
        <v>1.3058041436543455</v>
      </c>
      <c r="CA145" s="105">
        <v>-12.269416489610945</v>
      </c>
      <c r="CB145" s="59"/>
      <c r="CC145" s="54" t="s">
        <v>922</v>
      </c>
      <c r="CD145" s="54" t="s">
        <v>923</v>
      </c>
      <c r="CE145" s="54"/>
      <c r="CF145" s="54"/>
      <c r="CG145" s="54"/>
      <c r="CH145" s="54"/>
      <c r="CI145" s="54"/>
      <c r="CJ145" s="54"/>
      <c r="CK145" s="59"/>
      <c r="CL145" s="54"/>
      <c r="CM145" s="54"/>
      <c r="CN145" s="54"/>
      <c r="CO145" s="54"/>
      <c r="CP145" s="54"/>
      <c r="CQ145" s="54"/>
      <c r="CR145" s="59"/>
      <c r="CS145" s="59"/>
      <c r="CT145" s="59">
        <v>71.847792559820277</v>
      </c>
      <c r="CU145" s="59">
        <v>0.24363127700795542</v>
      </c>
      <c r="CV145" s="59">
        <v>16.085559215699696</v>
      </c>
      <c r="CW145" s="59">
        <v>1.6737832871977947</v>
      </c>
      <c r="CX145" s="59">
        <v>0.52938020235403227</v>
      </c>
      <c r="CY145" s="59">
        <v>1.2317221484663019</v>
      </c>
      <c r="CZ145" s="59">
        <v>4.0053760931747719</v>
      </c>
      <c r="DA145" s="59">
        <v>6.8317681829432022</v>
      </c>
      <c r="DB145" s="59">
        <v>102.44901296666404</v>
      </c>
      <c r="DC145" s="54"/>
      <c r="DD145" s="59">
        <v>96.783299999999983</v>
      </c>
      <c r="DE145" s="59">
        <v>1.9276120312318783</v>
      </c>
      <c r="DF145" s="59">
        <v>6.0900025123921688</v>
      </c>
      <c r="DG145" s="59">
        <v>5.7601380102156323</v>
      </c>
      <c r="DH145" s="59">
        <v>-1.3425387132259632E-2</v>
      </c>
      <c r="DI145" s="59">
        <v>99.307627166707405</v>
      </c>
      <c r="DJ145" s="54"/>
      <c r="DK145" s="54"/>
      <c r="DL145" s="54"/>
      <c r="DM145" s="54"/>
      <c r="DN145" s="54"/>
      <c r="DO145" s="61" t="s">
        <v>921</v>
      </c>
      <c r="DP145" s="61" t="s">
        <v>921</v>
      </c>
      <c r="DQ145" s="61" t="s">
        <v>921</v>
      </c>
      <c r="DR145" s="61"/>
      <c r="DS145" s="61"/>
      <c r="DT145" s="61"/>
      <c r="DU145" s="61"/>
      <c r="DV145" s="54"/>
      <c r="DW145" s="54"/>
      <c r="DX145" s="54"/>
      <c r="DY145" s="54"/>
      <c r="DZ145" s="61"/>
      <c r="EA145" s="61"/>
      <c r="EB145" s="61"/>
      <c r="EC145" s="61"/>
      <c r="ED145" s="61"/>
      <c r="EE145" s="61"/>
      <c r="EF145" s="54"/>
      <c r="EG145" s="53">
        <v>229.99999999999997</v>
      </c>
      <c r="EH145" s="53">
        <v>85</v>
      </c>
      <c r="EI145" s="53">
        <v>900</v>
      </c>
      <c r="EJ145" s="53">
        <v>14</v>
      </c>
      <c r="EK145" s="59">
        <v>69.2</v>
      </c>
      <c r="EL145" s="59">
        <v>1.5</v>
      </c>
      <c r="EM145" s="59">
        <v>16.7</v>
      </c>
      <c r="EN145" s="59">
        <v>0.6</v>
      </c>
      <c r="EO145" s="59">
        <v>3.8</v>
      </c>
      <c r="EP145" s="59">
        <v>0.6</v>
      </c>
      <c r="EQ145" s="59">
        <v>3.9</v>
      </c>
      <c r="ER145" s="59">
        <v>0.35</v>
      </c>
      <c r="ES145" s="59">
        <v>2.9</v>
      </c>
      <c r="ET145" s="59">
        <v>0.36</v>
      </c>
      <c r="EU145" s="59">
        <v>2.5</v>
      </c>
      <c r="EV145" s="59">
        <v>0.6</v>
      </c>
      <c r="EW145" s="59">
        <v>0.9</v>
      </c>
      <c r="EX145" s="59">
        <v>0.25</v>
      </c>
      <c r="EY145" s="59">
        <v>0.39</v>
      </c>
      <c r="EZ145" s="59">
        <v>0.08</v>
      </c>
      <c r="FA145" s="54"/>
      <c r="FB145" s="54"/>
      <c r="FD145" s="51"/>
    </row>
    <row r="146" spans="1:160" x14ac:dyDescent="0.25">
      <c r="A146" s="62" t="s">
        <v>518</v>
      </c>
      <c r="B146" s="51" t="s">
        <v>969</v>
      </c>
      <c r="C146" s="52" t="s">
        <v>640</v>
      </c>
      <c r="D146" s="51" t="s">
        <v>238</v>
      </c>
      <c r="E146" s="51" t="s">
        <v>113</v>
      </c>
      <c r="F146" s="62" t="s">
        <v>415</v>
      </c>
      <c r="G146" s="64">
        <v>44.11</v>
      </c>
      <c r="H146" s="64">
        <v>1.4247000000000001</v>
      </c>
      <c r="I146" s="64">
        <v>10.26</v>
      </c>
      <c r="J146" s="63" t="s">
        <v>357</v>
      </c>
      <c r="K146" s="64">
        <v>11.63</v>
      </c>
      <c r="L146" s="64">
        <v>0.2356</v>
      </c>
      <c r="M146" s="58">
        <v>14.52</v>
      </c>
      <c r="N146" s="58">
        <v>11.74</v>
      </c>
      <c r="O146" s="58">
        <v>2.1</v>
      </c>
      <c r="P146" s="58">
        <v>0.73450000000000004</v>
      </c>
      <c r="Q146" s="58">
        <v>6.7400000000000002E-2</v>
      </c>
      <c r="R146" s="63" t="s">
        <v>357</v>
      </c>
      <c r="S146" s="58">
        <v>96.9</v>
      </c>
      <c r="T146" s="58"/>
      <c r="U146" s="61">
        <v>6.4891872373667541</v>
      </c>
      <c r="V146" s="61">
        <v>1.5108127626332459</v>
      </c>
      <c r="W146" s="61">
        <v>0.26812308117338457</v>
      </c>
      <c r="X146" s="61">
        <f t="shared" si="2"/>
        <v>1.7789358438066305</v>
      </c>
      <c r="Y146" s="61">
        <v>0.15072105163705354</v>
      </c>
      <c r="Z146" s="61">
        <v>0.35003681583685831</v>
      </c>
      <c r="AA146" s="61">
        <v>0.15761626615836827</v>
      </c>
      <c r="AB146" s="61">
        <v>0</v>
      </c>
      <c r="AC146" s="61">
        <v>3.1838793524954911</v>
      </c>
      <c r="AD146" s="61">
        <v>1.080808118667119</v>
      </c>
      <c r="AE146" s="61">
        <v>2.935742005853902E-2</v>
      </c>
      <c r="AF146" s="61">
        <v>1.850472374672006</v>
      </c>
      <c r="AG146" s="61">
        <v>0.59899416672009764</v>
      </c>
      <c r="AH146" s="61">
        <v>0.13783930846264042</v>
      </c>
      <c r="AI146" s="61">
        <v>0.74656803670246996</v>
      </c>
      <c r="AJ146" s="61">
        <v>0.68993923677413793</v>
      </c>
      <c r="AK146" s="61">
        <v>7.9706570938233634E-2</v>
      </c>
      <c r="AL146" s="61">
        <v>0.51928759578186401</v>
      </c>
      <c r="AM146" s="61">
        <v>0.24463644340202631</v>
      </c>
      <c r="AN146" s="61">
        <v>0.31006076322586207</v>
      </c>
      <c r="AO146" s="61">
        <v>0.65712690424450448</v>
      </c>
      <c r="AP146" s="61">
        <v>0.93339242932697941</v>
      </c>
      <c r="AQ146" s="51" t="s">
        <v>924</v>
      </c>
      <c r="AR146" s="54"/>
      <c r="AS146" s="54"/>
      <c r="AT146" s="54">
        <v>350.20664749074587</v>
      </c>
      <c r="AU146" s="54">
        <v>72</v>
      </c>
      <c r="AV146" s="61">
        <v>6.5389453155665862</v>
      </c>
      <c r="AW146" s="61">
        <v>0.15882484316658171</v>
      </c>
      <c r="AX146" s="61">
        <v>1.4418164308622443</v>
      </c>
      <c r="AY146" s="61">
        <v>0.60358716080374442</v>
      </c>
      <c r="AZ146" s="61">
        <v>1.7925764471042067</v>
      </c>
      <c r="BA146" s="54"/>
      <c r="BB146" s="54"/>
      <c r="BC146" s="54"/>
      <c r="BD146" s="59"/>
      <c r="BE146" s="56"/>
      <c r="BF146" s="54">
        <v>806.08079464202626</v>
      </c>
      <c r="BG146" s="54">
        <v>40</v>
      </c>
      <c r="BH146" s="59"/>
      <c r="BI146" s="59"/>
      <c r="BJ146" s="54"/>
      <c r="BK146" s="53" t="s">
        <v>921</v>
      </c>
      <c r="BL146" s="54">
        <v>913.24748310580617</v>
      </c>
      <c r="BM146" s="54">
        <v>22</v>
      </c>
      <c r="BN146" s="54">
        <v>244.61722379262923</v>
      </c>
      <c r="BO146" s="54">
        <v>26.907894617189214</v>
      </c>
      <c r="BP146" s="59">
        <v>9.2385240398146067</v>
      </c>
      <c r="BQ146" s="59">
        <v>1.2394317943290298</v>
      </c>
      <c r="BR146" s="59">
        <v>-10.394878536310667</v>
      </c>
      <c r="BS146" s="60">
        <v>0.4</v>
      </c>
      <c r="BT146" s="59">
        <v>5.1347342726667513</v>
      </c>
      <c r="BU146" s="59">
        <v>0.77021014090001272</v>
      </c>
      <c r="BV146" s="57"/>
      <c r="BW146" s="53" t="s">
        <v>921</v>
      </c>
      <c r="BX146" s="104">
        <v>806.08079464202626</v>
      </c>
      <c r="BY146" s="104">
        <v>378</v>
      </c>
      <c r="BZ146" s="105">
        <v>1.2394317943290298</v>
      </c>
      <c r="CA146" s="105">
        <v>-12.374184637687165</v>
      </c>
      <c r="CB146" s="59"/>
      <c r="CC146" s="54" t="s">
        <v>922</v>
      </c>
      <c r="CD146" s="54" t="s">
        <v>923</v>
      </c>
      <c r="CE146" s="54"/>
      <c r="CF146" s="54"/>
      <c r="CG146" s="54"/>
      <c r="CH146" s="54"/>
      <c r="CI146" s="54"/>
      <c r="CJ146" s="54"/>
      <c r="CK146" s="59"/>
      <c r="CL146" s="54"/>
      <c r="CM146" s="54"/>
      <c r="CN146" s="54"/>
      <c r="CO146" s="54"/>
      <c r="CP146" s="54"/>
      <c r="CQ146" s="54"/>
      <c r="CR146" s="59"/>
      <c r="CS146" s="59"/>
      <c r="CT146" s="59">
        <v>72.849776595783922</v>
      </c>
      <c r="CU146" s="59">
        <v>0.21695934974436856</v>
      </c>
      <c r="CV146" s="59">
        <v>15.875399625371514</v>
      </c>
      <c r="CW146" s="59">
        <v>1.5378052932204258</v>
      </c>
      <c r="CX146" s="59">
        <v>0.40261434904928683</v>
      </c>
      <c r="CY146" s="59">
        <v>0.78634300804503177</v>
      </c>
      <c r="CZ146" s="59">
        <v>4.1928240464140796</v>
      </c>
      <c r="DA146" s="59">
        <v>6.890717815960385</v>
      </c>
      <c r="DB146" s="59">
        <v>102.75244008358902</v>
      </c>
      <c r="DC146" s="54"/>
      <c r="DD146" s="59">
        <v>96.822199999999995</v>
      </c>
      <c r="DE146" s="59">
        <v>1.9175004145486048</v>
      </c>
      <c r="DF146" s="59">
        <v>5.4011120895507014</v>
      </c>
      <c r="DG146" s="59">
        <v>6.770010405271937</v>
      </c>
      <c r="DH146" s="59">
        <v>-1.5207917524610072E-2</v>
      </c>
      <c r="DI146" s="59">
        <v>99.265614991846633</v>
      </c>
      <c r="DJ146" s="54"/>
      <c r="DK146" s="54"/>
      <c r="DL146" s="54"/>
      <c r="DM146" s="54"/>
      <c r="DN146" s="54"/>
      <c r="DO146" s="61" t="s">
        <v>921</v>
      </c>
      <c r="DP146" s="61" t="s">
        <v>921</v>
      </c>
      <c r="DQ146" s="61" t="s">
        <v>921</v>
      </c>
      <c r="DR146" s="61"/>
      <c r="DS146" s="61"/>
      <c r="DT146" s="61"/>
      <c r="DU146" s="61"/>
      <c r="DV146" s="54"/>
      <c r="DW146" s="54"/>
      <c r="DX146" s="54"/>
      <c r="DY146" s="54"/>
      <c r="DZ146" s="61"/>
      <c r="EA146" s="61"/>
      <c r="EB146" s="61"/>
      <c r="EC146" s="61"/>
      <c r="ED146" s="61"/>
      <c r="EE146" s="61"/>
      <c r="EF146" s="54"/>
      <c r="EG146" s="53">
        <v>270</v>
      </c>
      <c r="EH146" s="53">
        <v>130</v>
      </c>
      <c r="EI146" s="53">
        <v>900</v>
      </c>
      <c r="EJ146" s="53">
        <v>19.5</v>
      </c>
      <c r="EK146" s="59">
        <v>69.5</v>
      </c>
      <c r="EL146" s="59">
        <v>1.3</v>
      </c>
      <c r="EM146" s="59">
        <v>16.600000000000001</v>
      </c>
      <c r="EN146" s="59">
        <v>0.65</v>
      </c>
      <c r="EO146" s="59">
        <v>3.7</v>
      </c>
      <c r="EP146" s="59">
        <v>0.7</v>
      </c>
      <c r="EQ146" s="59">
        <v>3.9</v>
      </c>
      <c r="ER146" s="59">
        <v>0.35</v>
      </c>
      <c r="ES146" s="59">
        <v>2.9</v>
      </c>
      <c r="ET146" s="59">
        <v>0.38500000000000001</v>
      </c>
      <c r="EU146" s="59">
        <v>2.4</v>
      </c>
      <c r="EV146" s="59">
        <v>0.65</v>
      </c>
      <c r="EW146" s="59">
        <v>0.9</v>
      </c>
      <c r="EX146" s="59">
        <v>0.25</v>
      </c>
      <c r="EY146" s="59">
        <v>0.38</v>
      </c>
      <c r="EZ146" s="59">
        <v>7.0000000000000007E-2</v>
      </c>
      <c r="FA146" s="54"/>
      <c r="FB146" s="54"/>
      <c r="FD146" s="51"/>
    </row>
    <row r="147" spans="1:160" x14ac:dyDescent="0.25">
      <c r="A147" s="51" t="s">
        <v>362</v>
      </c>
      <c r="B147" s="51" t="s">
        <v>969</v>
      </c>
      <c r="C147" s="52"/>
      <c r="D147" s="51" t="s">
        <v>167</v>
      </c>
      <c r="E147" s="51" t="s">
        <v>16</v>
      </c>
      <c r="F147" s="51" t="s">
        <v>114</v>
      </c>
      <c r="G147" s="58">
        <v>45.984999999999999</v>
      </c>
      <c r="H147" s="58">
        <v>1.2490000000000001</v>
      </c>
      <c r="I147" s="58">
        <v>8.4489999999999998</v>
      </c>
      <c r="J147" s="63" t="s">
        <v>357</v>
      </c>
      <c r="K147" s="58">
        <v>11.92</v>
      </c>
      <c r="L147" s="58">
        <v>0.26300000000000001</v>
      </c>
      <c r="M147" s="58">
        <v>14.712</v>
      </c>
      <c r="N147" s="58">
        <v>11.632999999999999</v>
      </c>
      <c r="O147" s="58">
        <v>1.865</v>
      </c>
      <c r="P147" s="58">
        <v>0.72</v>
      </c>
      <c r="Q147" s="63" t="s">
        <v>17</v>
      </c>
      <c r="R147" s="58">
        <v>9.2999999999999999E-2</v>
      </c>
      <c r="S147" s="58">
        <v>96.89</v>
      </c>
      <c r="T147" s="58"/>
      <c r="U147" s="61">
        <v>6.7562228814497152</v>
      </c>
      <c r="V147" s="61">
        <v>1.2437771185502848</v>
      </c>
      <c r="W147" s="61">
        <v>0.21925130908698853</v>
      </c>
      <c r="X147" s="61">
        <f t="shared" si="2"/>
        <v>1.4630284276372734</v>
      </c>
      <c r="Y147" s="61">
        <v>0.14986127743332353</v>
      </c>
      <c r="Z147" s="61">
        <v>0.26711849457170711</v>
      </c>
      <c r="AA147" s="61">
        <v>0.13799856770798727</v>
      </c>
      <c r="AB147" s="61">
        <v>0</v>
      </c>
      <c r="AC147" s="61">
        <v>3.2217826032755124</v>
      </c>
      <c r="AD147" s="61">
        <v>1.1974970552318027</v>
      </c>
      <c r="AE147" s="61">
        <v>3.2729010770916597E-2</v>
      </c>
      <c r="AF147" s="61">
        <v>1.8312210286086157</v>
      </c>
      <c r="AG147" s="61">
        <v>0.53127167774936002</v>
      </c>
      <c r="AH147" s="61">
        <v>0.13494236321919981</v>
      </c>
      <c r="AI147" s="61">
        <v>0.72902890340362003</v>
      </c>
      <c r="AJ147" s="61">
        <v>0.68747522042248188</v>
      </c>
      <c r="AK147" s="61">
        <v>9.2401930746470295E-2</v>
      </c>
      <c r="AL147" s="61">
        <v>0.43886974700288972</v>
      </c>
      <c r="AM147" s="61">
        <v>0.18238130450516057</v>
      </c>
      <c r="AN147" s="61">
        <v>0.31252477957751823</v>
      </c>
      <c r="AO147" s="61">
        <v>0.57381211022208956</v>
      </c>
      <c r="AP147" s="61">
        <v>0.76236693907467012</v>
      </c>
      <c r="AQ147" s="51" t="s">
        <v>920</v>
      </c>
      <c r="AR147" s="54"/>
      <c r="AS147" s="54"/>
      <c r="AT147" s="54">
        <v>292.25281377122872</v>
      </c>
      <c r="AU147" s="54">
        <v>72</v>
      </c>
      <c r="AV147" s="61">
        <v>6.7956849058329709</v>
      </c>
      <c r="AW147" s="61">
        <v>0.13880459541596876</v>
      </c>
      <c r="AX147" s="61">
        <v>1.4731701365234258</v>
      </c>
      <c r="AY147" s="61">
        <v>0.53437475120761457</v>
      </c>
      <c r="AZ147" s="61">
        <v>1.4715737442287873</v>
      </c>
      <c r="BA147" s="54"/>
      <c r="BB147" s="54"/>
      <c r="BC147" s="54"/>
      <c r="BD147" s="59"/>
      <c r="BE147" s="56"/>
      <c r="BF147" s="54"/>
      <c r="BG147" s="54"/>
      <c r="BH147" s="59"/>
      <c r="BI147" s="59"/>
      <c r="BJ147" s="54"/>
      <c r="BK147" s="53" t="s">
        <v>921</v>
      </c>
      <c r="BL147" s="54">
        <v>858.49367555903063</v>
      </c>
      <c r="BM147" s="54">
        <v>22</v>
      </c>
      <c r="BN147" s="54">
        <v>155.52690263122102</v>
      </c>
      <c r="BO147" s="54">
        <v>17.107959289434312</v>
      </c>
      <c r="BP147" s="59">
        <v>5.8738260802702147</v>
      </c>
      <c r="BQ147" s="59">
        <v>1.4309820854110935</v>
      </c>
      <c r="BR147" s="59">
        <v>-11.23110379883386</v>
      </c>
      <c r="BS147" s="60">
        <v>0.4</v>
      </c>
      <c r="BT147" s="59">
        <v>4.4460705125292748</v>
      </c>
      <c r="BU147" s="59">
        <v>0.66691057687939115</v>
      </c>
      <c r="BV147" s="57"/>
      <c r="BW147" s="53" t="s">
        <v>921</v>
      </c>
      <c r="BX147" s="104"/>
      <c r="BZ147" s="105"/>
      <c r="CB147" s="59"/>
      <c r="CC147" s="54" t="s">
        <v>922</v>
      </c>
      <c r="CD147" s="54" t="s">
        <v>923</v>
      </c>
      <c r="CE147" s="54"/>
      <c r="CF147" s="54"/>
      <c r="CG147" s="54"/>
      <c r="CH147" s="54"/>
      <c r="CI147" s="54"/>
      <c r="CJ147" s="54"/>
      <c r="CK147" s="59"/>
      <c r="CL147" s="54"/>
      <c r="CM147" s="54"/>
      <c r="CN147" s="54"/>
      <c r="CO147" s="54"/>
      <c r="CP147" s="54"/>
      <c r="CQ147" s="54"/>
      <c r="CR147" s="59"/>
      <c r="CS147" s="59"/>
      <c r="CT147" s="59">
        <v>77.890463251850235</v>
      </c>
      <c r="CU147" s="59">
        <v>0.16540250592664787</v>
      </c>
      <c r="CV147" s="59">
        <v>14.21458862366315</v>
      </c>
      <c r="CW147" s="59">
        <v>0.92346628567147848</v>
      </c>
      <c r="CX147" s="59">
        <v>-0.16856137544408425</v>
      </c>
      <c r="CY147" s="59">
        <v>-0.24601280041504481</v>
      </c>
      <c r="CZ147" s="59">
        <v>5.5236168623581552</v>
      </c>
      <c r="DA147" s="59">
        <v>6.104336969616555</v>
      </c>
      <c r="DB147" s="59">
        <v>104.40730032322709</v>
      </c>
      <c r="DC147" s="54"/>
      <c r="DD147" s="59">
        <v>96.795999999999992</v>
      </c>
      <c r="DE147" s="59">
        <v>1.9371518141750852</v>
      </c>
      <c r="DF147" s="59">
        <v>4.8680803861128901</v>
      </c>
      <c r="DG147" s="59">
        <v>7.539639135321754</v>
      </c>
      <c r="DH147" s="59">
        <v>0</v>
      </c>
      <c r="DI147" s="59">
        <v>99.220871335609715</v>
      </c>
      <c r="DJ147" s="54"/>
      <c r="DK147" s="54"/>
      <c r="DL147" s="54"/>
      <c r="DM147" s="54"/>
      <c r="DN147" s="54"/>
      <c r="DO147" s="61" t="s">
        <v>921</v>
      </c>
      <c r="DP147" s="61" t="s">
        <v>933</v>
      </c>
      <c r="DQ147" s="61" t="s">
        <v>921</v>
      </c>
      <c r="DR147" s="61"/>
      <c r="DS147" s="61"/>
      <c r="DT147" s="61"/>
      <c r="DU147" s="61"/>
      <c r="DV147" s="54"/>
      <c r="DW147" s="54"/>
      <c r="DX147" s="54"/>
      <c r="DY147" s="54"/>
      <c r="DZ147" s="61"/>
      <c r="EA147" s="61"/>
      <c r="EB147" s="61"/>
      <c r="EC147" s="61"/>
      <c r="ED147" s="61"/>
      <c r="EE147" s="61"/>
      <c r="EF147" s="54"/>
      <c r="EG147" s="53">
        <v>350</v>
      </c>
      <c r="EH147" s="53">
        <v>170</v>
      </c>
      <c r="EI147" s="53">
        <v>868</v>
      </c>
      <c r="EJ147" s="53">
        <v>19</v>
      </c>
      <c r="EK147" s="59">
        <v>73.099999999999994</v>
      </c>
      <c r="EL147" s="59">
        <v>1.95</v>
      </c>
      <c r="EM147" s="59">
        <v>15</v>
      </c>
      <c r="EN147" s="59">
        <v>1</v>
      </c>
      <c r="EO147" s="59">
        <v>2.6</v>
      </c>
      <c r="EP147" s="59">
        <v>0.5</v>
      </c>
      <c r="EQ147" s="59">
        <v>3.7</v>
      </c>
      <c r="ER147" s="59">
        <v>0.4</v>
      </c>
      <c r="ES147" s="59">
        <v>3.36</v>
      </c>
      <c r="ET147" s="59">
        <v>0.42499999999999999</v>
      </c>
      <c r="EU147" s="59">
        <v>1.7</v>
      </c>
      <c r="EV147" s="59">
        <v>0.55000000000000004</v>
      </c>
      <c r="EW147" s="59">
        <v>0.7</v>
      </c>
      <c r="EX147" s="59">
        <v>0.15</v>
      </c>
      <c r="EY147" s="59">
        <v>0.31</v>
      </c>
      <c r="EZ147" s="59">
        <v>0.04</v>
      </c>
      <c r="FA147" s="54"/>
      <c r="FB147" s="54"/>
      <c r="FD147" s="51"/>
    </row>
    <row r="148" spans="1:160" x14ac:dyDescent="0.25">
      <c r="A148" s="51" t="s">
        <v>363</v>
      </c>
      <c r="B148" s="51" t="s">
        <v>969</v>
      </c>
      <c r="D148" s="51" t="s">
        <v>167</v>
      </c>
      <c r="E148" s="51" t="s">
        <v>934</v>
      </c>
      <c r="F148" s="51" t="s">
        <v>114</v>
      </c>
      <c r="G148" s="58">
        <v>45.231780000000001</v>
      </c>
      <c r="H148" s="58">
        <v>1.2203599999999999</v>
      </c>
      <c r="I148" s="58">
        <v>7.9258800000000003</v>
      </c>
      <c r="J148" s="58">
        <v>4.8939999999999997E-2</v>
      </c>
      <c r="K148" s="58">
        <v>13.181240000000001</v>
      </c>
      <c r="L148" s="58">
        <v>0.22883999999999999</v>
      </c>
      <c r="M148" s="58">
        <v>14.736190000000001</v>
      </c>
      <c r="N148" s="58">
        <v>11.587059999999999</v>
      </c>
      <c r="O148" s="58">
        <v>1.8585799999999999</v>
      </c>
      <c r="P148" s="58">
        <v>0.71399000000000001</v>
      </c>
      <c r="Q148" s="58">
        <v>2.257E-2</v>
      </c>
      <c r="R148" s="58">
        <v>4.5350000000000001E-2</v>
      </c>
      <c r="S148" s="58">
        <v>96.838049999999996</v>
      </c>
      <c r="T148" s="58"/>
      <c r="U148" s="61">
        <v>6.6699316653793597</v>
      </c>
      <c r="V148" s="61">
        <v>1.3300683346206403</v>
      </c>
      <c r="W148" s="61">
        <v>4.7410313993866859E-2</v>
      </c>
      <c r="X148" s="61">
        <f t="shared" si="2"/>
        <v>1.3774786486145072</v>
      </c>
      <c r="Y148" s="61">
        <v>3.4418184297486575E-2</v>
      </c>
      <c r="Z148" s="61">
        <v>0.51630937269440791</v>
      </c>
      <c r="AA148" s="61">
        <v>0.1353287384068752</v>
      </c>
      <c r="AB148" s="61">
        <v>5.7058545908213109E-3</v>
      </c>
      <c r="AC148" s="61">
        <v>3.2389157899800272</v>
      </c>
      <c r="AD148" s="61">
        <v>1.1092153584392523</v>
      </c>
      <c r="AE148" s="61">
        <v>2.858242009491721E-2</v>
      </c>
      <c r="AF148" s="61">
        <v>1.8306790982745715</v>
      </c>
      <c r="AG148" s="61">
        <v>0.53138466345272228</v>
      </c>
      <c r="AH148" s="61">
        <v>0.13430676012558604</v>
      </c>
      <c r="AI148" s="61">
        <v>0.74489836654478636</v>
      </c>
      <c r="AJ148" s="61">
        <v>0.66583521289278602</v>
      </c>
      <c r="AK148" s="61">
        <v>8.7853053525260627E-2</v>
      </c>
      <c r="AL148" s="61">
        <v>0.44353160992746166</v>
      </c>
      <c r="AM148" s="61">
        <v>0.31762627956716943</v>
      </c>
      <c r="AN148" s="61">
        <v>0.33416478710721398</v>
      </c>
      <c r="AO148" s="61">
        <v>0.57783837005304772</v>
      </c>
      <c r="AP148" s="61">
        <v>0.84008301809284647</v>
      </c>
      <c r="AQ148" s="51" t="s">
        <v>924</v>
      </c>
      <c r="AR148" s="54"/>
      <c r="AS148" s="54"/>
      <c r="AT148" s="54">
        <v>173.04564619299913</v>
      </c>
      <c r="AU148" s="54">
        <v>72</v>
      </c>
      <c r="AV148" s="61">
        <v>6.7456455792366308</v>
      </c>
      <c r="AW148" s="61">
        <v>0.13686492632546141</v>
      </c>
      <c r="AX148" s="61">
        <v>1.6439769200975658</v>
      </c>
      <c r="AY148" s="61">
        <v>0.53741669116337587</v>
      </c>
      <c r="AZ148" s="61">
        <v>1.3931151356092353</v>
      </c>
      <c r="BA148" s="54"/>
      <c r="BB148" s="54"/>
      <c r="BC148" s="54"/>
      <c r="BD148" s="59"/>
      <c r="BE148" s="56"/>
      <c r="BF148" s="54"/>
      <c r="BG148" s="54"/>
      <c r="BH148" s="59"/>
      <c r="BI148" s="59"/>
      <c r="BJ148" s="54"/>
      <c r="BK148" s="53" t="s">
        <v>921</v>
      </c>
      <c r="BL148" s="54">
        <v>858.56452090467224</v>
      </c>
      <c r="BM148" s="54">
        <v>22</v>
      </c>
      <c r="BN148" s="54">
        <v>137.51819826893916</v>
      </c>
      <c r="BO148" s="54">
        <v>15.127001809583307</v>
      </c>
      <c r="BP148" s="59">
        <v>5.1936865316426157</v>
      </c>
      <c r="BQ148" s="59">
        <v>1.5829598018267381</v>
      </c>
      <c r="BR148" s="59">
        <v>-11.085097962691965</v>
      </c>
      <c r="BS148" s="60">
        <v>0.4</v>
      </c>
      <c r="BT148" s="59">
        <v>3.6624093003351863</v>
      </c>
      <c r="BU148" s="59">
        <v>0.54936139505027792</v>
      </c>
      <c r="BV148" s="57"/>
      <c r="BW148" s="53" t="s">
        <v>921</v>
      </c>
      <c r="BX148" s="104"/>
      <c r="BZ148" s="105"/>
      <c r="CB148" s="59"/>
      <c r="CC148" s="54" t="s">
        <v>922</v>
      </c>
      <c r="CD148" s="54" t="s">
        <v>923</v>
      </c>
      <c r="CE148" s="54"/>
      <c r="CF148" s="54"/>
      <c r="CG148" s="54"/>
      <c r="CH148" s="54"/>
      <c r="CI148" s="54"/>
      <c r="CJ148" s="54"/>
      <c r="CK148" s="59"/>
      <c r="CL148" s="54"/>
      <c r="CM148" s="54"/>
      <c r="CN148" s="54"/>
      <c r="CO148" s="54"/>
      <c r="CP148" s="54"/>
      <c r="CQ148" s="54"/>
      <c r="CR148" s="59"/>
      <c r="CS148" s="59"/>
      <c r="CT148" s="59">
        <v>78.271069277709302</v>
      </c>
      <c r="CU148" s="59">
        <v>0.15353229369327664</v>
      </c>
      <c r="CV148" s="59">
        <v>14.244801907901609</v>
      </c>
      <c r="CW148" s="59">
        <v>0.96703483816261293</v>
      </c>
      <c r="CX148" s="59">
        <v>-0.35883257055321716</v>
      </c>
      <c r="CY148" s="59">
        <v>-0.91292169354875341</v>
      </c>
      <c r="CZ148" s="59">
        <v>5.565879523439385</v>
      </c>
      <c r="DA148" s="59">
        <v>5.810389963839846</v>
      </c>
      <c r="DB148" s="59">
        <v>103.74095354064406</v>
      </c>
      <c r="DC148" s="54"/>
      <c r="DD148" s="59">
        <v>96.75542999999999</v>
      </c>
      <c r="DE148" s="59">
        <v>1.9254134818034734</v>
      </c>
      <c r="DF148" s="59">
        <v>7.2583261204369869</v>
      </c>
      <c r="DG148" s="59">
        <v>6.6501055159161666</v>
      </c>
      <c r="DH148" s="59">
        <v>-5.0926216399176461E-3</v>
      </c>
      <c r="DI148" s="59">
        <v>99.402942496516701</v>
      </c>
      <c r="DJ148" s="54"/>
      <c r="DK148" s="54"/>
      <c r="DL148" s="54"/>
      <c r="DM148" s="54"/>
      <c r="DN148" s="54"/>
      <c r="DO148" s="61" t="s">
        <v>921</v>
      </c>
      <c r="DP148" s="61" t="s">
        <v>933</v>
      </c>
      <c r="DQ148" s="61" t="s">
        <v>921</v>
      </c>
      <c r="DR148" s="61"/>
      <c r="DS148" s="61"/>
      <c r="DT148" s="61"/>
      <c r="DU148" s="61"/>
      <c r="DV148" s="54"/>
      <c r="DW148" s="54"/>
      <c r="DX148" s="54"/>
      <c r="DY148" s="54"/>
      <c r="DZ148" s="61"/>
      <c r="EA148" s="61"/>
      <c r="EB148" s="61"/>
      <c r="EC148" s="61"/>
      <c r="ED148" s="61"/>
      <c r="EE148" s="61"/>
      <c r="EF148" s="54"/>
      <c r="EG148" s="53">
        <v>330</v>
      </c>
      <c r="EH148" s="53">
        <v>145</v>
      </c>
      <c r="EI148" s="53">
        <v>875</v>
      </c>
      <c r="EJ148" s="53">
        <v>25</v>
      </c>
      <c r="EK148" s="59">
        <v>71.7</v>
      </c>
      <c r="EL148" s="59">
        <v>2.0499999999999998</v>
      </c>
      <c r="EM148" s="59">
        <v>15.4</v>
      </c>
      <c r="EN148" s="59">
        <v>1.05</v>
      </c>
      <c r="EO148" s="59">
        <v>2.8</v>
      </c>
      <c r="EP148" s="59">
        <v>0.45</v>
      </c>
      <c r="EQ148" s="59">
        <v>3.8</v>
      </c>
      <c r="ER148" s="59">
        <v>0.45</v>
      </c>
      <c r="ES148" s="59">
        <v>3.16</v>
      </c>
      <c r="ET148" s="59">
        <v>0.375</v>
      </c>
      <c r="EU148" s="59">
        <v>1.9</v>
      </c>
      <c r="EV148" s="59">
        <v>0.45</v>
      </c>
      <c r="EW148" s="59">
        <v>0.7</v>
      </c>
      <c r="EX148" s="59">
        <v>0.15</v>
      </c>
      <c r="EY148" s="59">
        <v>0.33</v>
      </c>
      <c r="EZ148" s="59">
        <v>0.04</v>
      </c>
      <c r="FA148" s="54"/>
      <c r="FB148" s="54"/>
      <c r="FD148" s="51"/>
    </row>
    <row r="149" spans="1:160" x14ac:dyDescent="0.25">
      <c r="A149" s="51" t="s">
        <v>370</v>
      </c>
      <c r="B149" s="51" t="s">
        <v>969</v>
      </c>
      <c r="D149" s="51" t="s">
        <v>167</v>
      </c>
      <c r="E149" s="51" t="s">
        <v>934</v>
      </c>
      <c r="F149" s="51" t="s">
        <v>114</v>
      </c>
      <c r="G149" s="58">
        <v>45.387140000000002</v>
      </c>
      <c r="H149" s="58">
        <v>1.2607999999999999</v>
      </c>
      <c r="I149" s="58">
        <v>8.2629199999999994</v>
      </c>
      <c r="J149" s="58">
        <v>3.0429999999999999E-2</v>
      </c>
      <c r="K149" s="58">
        <v>12.345190000000001</v>
      </c>
      <c r="L149" s="58">
        <v>0.11699</v>
      </c>
      <c r="M149" s="58">
        <v>14.929069999999999</v>
      </c>
      <c r="N149" s="58">
        <v>11.802070000000001</v>
      </c>
      <c r="O149" s="58">
        <v>1.87412</v>
      </c>
      <c r="P149" s="58">
        <v>0.63266999999999995</v>
      </c>
      <c r="Q149" s="58">
        <v>2.4879999999999999E-2</v>
      </c>
      <c r="R149" s="63" t="s">
        <v>357</v>
      </c>
      <c r="S149" s="58">
        <v>96.707819999999998</v>
      </c>
      <c r="T149" s="58"/>
      <c r="U149" s="61">
        <v>6.6796938789656535</v>
      </c>
      <c r="V149" s="61">
        <v>1.3203061210343465</v>
      </c>
      <c r="W149" s="61">
        <v>0.11292743635543556</v>
      </c>
      <c r="X149" s="61">
        <f t="shared" si="2"/>
        <v>1.4332335573897821</v>
      </c>
      <c r="Y149" s="61">
        <v>7.8792068308182819E-2</v>
      </c>
      <c r="Z149" s="61">
        <v>0.41946555432286381</v>
      </c>
      <c r="AA149" s="61">
        <v>0.13953858220169421</v>
      </c>
      <c r="AB149" s="61">
        <v>3.5408271289953087E-3</v>
      </c>
      <c r="AC149" s="61">
        <v>3.2748637471091304</v>
      </c>
      <c r="AD149" s="61">
        <v>1.099965957264585</v>
      </c>
      <c r="AE149" s="61">
        <v>1.45835023794631E-2</v>
      </c>
      <c r="AF149" s="61">
        <v>1.8609863611796658</v>
      </c>
      <c r="AG149" s="61">
        <v>0.53477511364281727</v>
      </c>
      <c r="AH149" s="61">
        <v>0.11877608929717721</v>
      </c>
      <c r="AI149" s="61">
        <v>0.74856942290464501</v>
      </c>
      <c r="AJ149" s="61">
        <v>0.68307510705952323</v>
      </c>
      <c r="AK149" s="61">
        <v>7.4128032058166315E-2</v>
      </c>
      <c r="AL149" s="61">
        <v>0.46064708158465095</v>
      </c>
      <c r="AM149" s="61">
        <v>0.27606743122276101</v>
      </c>
      <c r="AN149" s="61">
        <v>0.31692489294047682</v>
      </c>
      <c r="AO149" s="61">
        <v>0.57942317088182815</v>
      </c>
      <c r="AP149" s="61">
        <v>0.81501098221068302</v>
      </c>
      <c r="AQ149" s="51" t="s">
        <v>924</v>
      </c>
      <c r="AR149" s="54"/>
      <c r="AS149" s="54"/>
      <c r="AT149" s="54">
        <v>219.74962600397356</v>
      </c>
      <c r="AU149" s="54">
        <v>72</v>
      </c>
      <c r="AV149" s="61">
        <v>6.7411653279015296</v>
      </c>
      <c r="AW149" s="61">
        <v>0.14082271871839999</v>
      </c>
      <c r="AX149" s="61">
        <v>1.533414436294557</v>
      </c>
      <c r="AY149" s="61">
        <v>0.53969650700097549</v>
      </c>
      <c r="AZ149" s="61">
        <v>1.4464232252147862</v>
      </c>
      <c r="BA149" s="54"/>
      <c r="BB149" s="54"/>
      <c r="BC149" s="54"/>
      <c r="BD149" s="59"/>
      <c r="BE149" s="56"/>
      <c r="BF149" s="54"/>
      <c r="BG149" s="54"/>
      <c r="BH149" s="59"/>
      <c r="BI149" s="59"/>
      <c r="BJ149" s="54"/>
      <c r="BK149" s="53" t="s">
        <v>921</v>
      </c>
      <c r="BL149" s="54">
        <v>865.76483200394341</v>
      </c>
      <c r="BM149" s="54">
        <v>22</v>
      </c>
      <c r="BN149" s="54">
        <v>149.31030664308355</v>
      </c>
      <c r="BO149" s="54">
        <v>16.424133730739189</v>
      </c>
      <c r="BP149" s="59">
        <v>5.6390422388392025</v>
      </c>
      <c r="BQ149" s="59">
        <v>1.5398945654043219</v>
      </c>
      <c r="BR149" s="59">
        <v>-10.987237246534995</v>
      </c>
      <c r="BS149" s="60">
        <v>0.4</v>
      </c>
      <c r="BT149" s="59">
        <v>4.1373130825319393</v>
      </c>
      <c r="BU149" s="59">
        <v>0.6205969623797909</v>
      </c>
      <c r="BV149" s="57"/>
      <c r="BW149" s="53" t="s">
        <v>921</v>
      </c>
      <c r="BX149" s="104"/>
      <c r="BZ149" s="105"/>
      <c r="CB149" s="59"/>
      <c r="CC149" s="54" t="s">
        <v>922</v>
      </c>
      <c r="CD149" s="54" t="s">
        <v>923</v>
      </c>
      <c r="CE149" s="54"/>
      <c r="CF149" s="54"/>
      <c r="CG149" s="54"/>
      <c r="CH149" s="54"/>
      <c r="CI149" s="54"/>
      <c r="CJ149" s="54"/>
      <c r="CK149" s="59"/>
      <c r="CL149" s="54"/>
      <c r="CM149" s="54"/>
      <c r="CN149" s="54"/>
      <c r="CO149" s="54"/>
      <c r="CP149" s="54"/>
      <c r="CQ149" s="54"/>
      <c r="CR149" s="59"/>
      <c r="CS149" s="59"/>
      <c r="CT149" s="59">
        <v>76.78994522720302</v>
      </c>
      <c r="CU149" s="59">
        <v>0.20179334124651757</v>
      </c>
      <c r="CV149" s="59">
        <v>14.4920247535716</v>
      </c>
      <c r="CW149" s="59">
        <v>1.1113935847506562</v>
      </c>
      <c r="CX149" s="59">
        <v>-0.15540831986048376</v>
      </c>
      <c r="CY149" s="59">
        <v>0.65723144701933478</v>
      </c>
      <c r="CZ149" s="59">
        <v>4.5724752373145039</v>
      </c>
      <c r="DA149" s="59">
        <v>6.1724627950194382</v>
      </c>
      <c r="DB149" s="59">
        <v>103.84191806626458</v>
      </c>
      <c r="DC149" s="54"/>
      <c r="DD149" s="59">
        <v>96.666280000000015</v>
      </c>
      <c r="DE149" s="59">
        <v>1.9262087025489858</v>
      </c>
      <c r="DF149" s="59">
        <v>5.8684456112176324</v>
      </c>
      <c r="DG149" s="59">
        <v>7.0646877377116839</v>
      </c>
      <c r="DH149" s="59">
        <v>-5.6138425521112551E-3</v>
      </c>
      <c r="DI149" s="59">
        <v>99.174818208926212</v>
      </c>
      <c r="DJ149" s="54"/>
      <c r="DK149" s="54"/>
      <c r="DL149" s="54"/>
      <c r="DM149" s="54"/>
      <c r="DN149" s="54"/>
      <c r="DO149" s="61" t="s">
        <v>921</v>
      </c>
      <c r="DP149" s="61" t="s">
        <v>933</v>
      </c>
      <c r="DQ149" s="61" t="s">
        <v>921</v>
      </c>
      <c r="DR149" s="61"/>
      <c r="DS149" s="61"/>
      <c r="DT149" s="61"/>
      <c r="DU149" s="61"/>
      <c r="DV149" s="54"/>
      <c r="DW149" s="54"/>
      <c r="DX149" s="54"/>
      <c r="DY149" s="54"/>
      <c r="DZ149" s="61"/>
      <c r="EA149" s="61"/>
      <c r="EB149" s="61"/>
      <c r="EC149" s="61"/>
      <c r="ED149" s="61"/>
      <c r="EE149" s="61"/>
      <c r="EF149" s="54"/>
      <c r="EG149" s="53">
        <v>260</v>
      </c>
      <c r="EH149" s="53">
        <v>110.00000000000001</v>
      </c>
      <c r="EI149" s="53">
        <v>875</v>
      </c>
      <c r="EJ149" s="53">
        <v>25</v>
      </c>
      <c r="EK149" s="59">
        <v>71.3</v>
      </c>
      <c r="EL149" s="59">
        <v>1.85</v>
      </c>
      <c r="EM149" s="59">
        <v>15.7</v>
      </c>
      <c r="EN149" s="59">
        <v>0.85</v>
      </c>
      <c r="EO149" s="59">
        <v>2.9</v>
      </c>
      <c r="EP149" s="59">
        <v>0.65</v>
      </c>
      <c r="EQ149" s="59">
        <v>3.8</v>
      </c>
      <c r="ER149" s="59">
        <v>0.4</v>
      </c>
      <c r="ES149" s="59">
        <v>3.07</v>
      </c>
      <c r="ET149" s="59">
        <v>0.3</v>
      </c>
      <c r="EU149" s="59">
        <v>1.8</v>
      </c>
      <c r="EV149" s="59">
        <v>0.5</v>
      </c>
      <c r="EW149" s="59">
        <v>0.7</v>
      </c>
      <c r="EX149" s="59">
        <v>0.2</v>
      </c>
      <c r="EY149" s="59">
        <v>0.34</v>
      </c>
      <c r="EZ149" s="59">
        <v>4.4999999999999998E-2</v>
      </c>
      <c r="FA149" s="54"/>
      <c r="FB149" s="54"/>
      <c r="FD149" s="51"/>
    </row>
    <row r="150" spans="1:160" x14ac:dyDescent="0.25">
      <c r="A150" s="51" t="s">
        <v>371</v>
      </c>
      <c r="B150" s="51" t="s">
        <v>969</v>
      </c>
      <c r="D150" s="51" t="s">
        <v>167</v>
      </c>
      <c r="E150" s="51" t="s">
        <v>934</v>
      </c>
      <c r="F150" s="51" t="s">
        <v>114</v>
      </c>
      <c r="G150" s="58">
        <v>45.555050000000001</v>
      </c>
      <c r="H150" s="58">
        <v>1.2215199999999999</v>
      </c>
      <c r="I150" s="58">
        <v>7.89255</v>
      </c>
      <c r="J150" s="63" t="s">
        <v>357</v>
      </c>
      <c r="K150" s="58">
        <v>12.699299999999999</v>
      </c>
      <c r="L150" s="58">
        <v>0.27067000000000002</v>
      </c>
      <c r="M150" s="58">
        <v>14.92446</v>
      </c>
      <c r="N150" s="58">
        <v>11.705909999999999</v>
      </c>
      <c r="O150" s="58">
        <v>1.81498</v>
      </c>
      <c r="P150" s="58">
        <v>0.71960999999999997</v>
      </c>
      <c r="Q150" s="58">
        <v>2.5360000000000001E-2</v>
      </c>
      <c r="R150" s="63" t="s">
        <v>357</v>
      </c>
      <c r="S150" s="58">
        <v>96.836560000000006</v>
      </c>
      <c r="T150" s="58"/>
      <c r="U150" s="61">
        <v>6.7009481445026839</v>
      </c>
      <c r="V150" s="61">
        <v>1.2990518554973161</v>
      </c>
      <c r="W150" s="61">
        <v>6.9233720568403267E-2</v>
      </c>
      <c r="X150" s="61">
        <f t="shared" si="2"/>
        <v>1.3682855760657193</v>
      </c>
      <c r="Y150" s="61">
        <v>5.0598882118945865E-2</v>
      </c>
      <c r="Z150" s="61">
        <v>0.4722672033846258</v>
      </c>
      <c r="AA150" s="61">
        <v>0.13512156753347035</v>
      </c>
      <c r="AB150" s="61">
        <v>0</v>
      </c>
      <c r="AC150" s="61">
        <v>3.2721642425124098</v>
      </c>
      <c r="AD150" s="61">
        <v>1.0899417421817545</v>
      </c>
      <c r="AE150" s="61">
        <v>3.3723233196962493E-2</v>
      </c>
      <c r="AF150" s="61">
        <v>1.8448717120243281</v>
      </c>
      <c r="AG150" s="61">
        <v>0.51763260476740569</v>
      </c>
      <c r="AH150" s="61">
        <v>0.13502834890603096</v>
      </c>
      <c r="AI150" s="61">
        <v>0.75013405313714032</v>
      </c>
      <c r="AJ150" s="61">
        <v>0.67685387850928158</v>
      </c>
      <c r="AK150" s="61">
        <v>8.2676578598045891E-2</v>
      </c>
      <c r="AL150" s="61">
        <v>0.4349560261693598</v>
      </c>
      <c r="AM150" s="61">
        <v>0.30230732241352315</v>
      </c>
      <c r="AN150" s="61">
        <v>0.32314612149071842</v>
      </c>
      <c r="AO150" s="61">
        <v>0.56998437507539079</v>
      </c>
      <c r="AP150" s="61">
        <v>0.81174405901996982</v>
      </c>
      <c r="AQ150" s="51" t="s">
        <v>924</v>
      </c>
      <c r="AR150" s="54"/>
      <c r="AS150" s="54"/>
      <c r="AT150" s="54">
        <v>187.64346640021137</v>
      </c>
      <c r="AU150" s="54">
        <v>72</v>
      </c>
      <c r="AV150" s="61">
        <v>6.7704582616518723</v>
      </c>
      <c r="AW150" s="61">
        <v>0.13652320738891957</v>
      </c>
      <c r="AX150" s="61">
        <v>1.5784140145321675</v>
      </c>
      <c r="AY150" s="61">
        <v>0.52300209908697293</v>
      </c>
      <c r="AZ150" s="61">
        <v>1.3824790437116223</v>
      </c>
      <c r="BA150" s="54"/>
      <c r="BB150" s="54"/>
      <c r="BC150" s="54"/>
      <c r="BD150" s="59"/>
      <c r="BE150" s="56"/>
      <c r="BF150" s="54"/>
      <c r="BG150" s="54"/>
      <c r="BH150" s="59"/>
      <c r="BI150" s="59"/>
      <c r="BJ150" s="54"/>
      <c r="BK150" s="53" t="s">
        <v>921</v>
      </c>
      <c r="BL150" s="54">
        <v>856.67159787008541</v>
      </c>
      <c r="BM150" s="54">
        <v>22</v>
      </c>
      <c r="BN150" s="54">
        <v>135.90650244073171</v>
      </c>
      <c r="BO150" s="54">
        <v>14.949715268480489</v>
      </c>
      <c r="BP150" s="59">
        <v>5.1328171847384674</v>
      </c>
      <c r="BQ150" s="59">
        <v>1.5994089144702439</v>
      </c>
      <c r="BR150" s="59">
        <v>-11.105393157852438</v>
      </c>
      <c r="BS150" s="60">
        <v>0.4</v>
      </c>
      <c r="BT150" s="59">
        <v>3.7050935122618593</v>
      </c>
      <c r="BU150" s="59">
        <v>0.55576402683927884</v>
      </c>
      <c r="BV150" s="57"/>
      <c r="BW150" s="53" t="s">
        <v>921</v>
      </c>
      <c r="BX150" s="104"/>
      <c r="BZ150" s="105"/>
      <c r="CB150" s="59"/>
      <c r="CC150" s="54" t="s">
        <v>922</v>
      </c>
      <c r="CD150" s="54" t="s">
        <v>923</v>
      </c>
      <c r="CE150" s="54"/>
      <c r="CF150" s="54"/>
      <c r="CG150" s="54"/>
      <c r="CH150" s="54"/>
      <c r="CI150" s="54"/>
      <c r="CJ150" s="54"/>
      <c r="CK150" s="59"/>
      <c r="CL150" s="54"/>
      <c r="CM150" s="54"/>
      <c r="CN150" s="54"/>
      <c r="CO150" s="54"/>
      <c r="CP150" s="54"/>
      <c r="CQ150" s="54"/>
      <c r="CR150" s="59"/>
      <c r="CS150" s="59"/>
      <c r="CT150" s="59">
        <v>78.168277258873559</v>
      </c>
      <c r="CU150" s="59">
        <v>0.16411798459419052</v>
      </c>
      <c r="CV150" s="59">
        <v>14.129976321543435</v>
      </c>
      <c r="CW150" s="59">
        <v>0.93559028844542136</v>
      </c>
      <c r="CX150" s="59">
        <v>-0.29447902769029366</v>
      </c>
      <c r="CY150" s="59">
        <v>-0.5781522066643312</v>
      </c>
      <c r="CZ150" s="59">
        <v>5.581883067820403</v>
      </c>
      <c r="DA150" s="59">
        <v>5.8260758201819938</v>
      </c>
      <c r="DB150" s="59">
        <v>103.93328950710438</v>
      </c>
      <c r="DC150" s="54"/>
      <c r="DD150" s="59">
        <v>96.82941000000001</v>
      </c>
      <c r="DE150" s="59">
        <v>1.928209977668637</v>
      </c>
      <c r="DF150" s="59">
        <v>6.5903402527698862</v>
      </c>
      <c r="DG150" s="59">
        <v>6.769227725413387</v>
      </c>
      <c r="DH150" s="59">
        <v>-5.7221481962034335E-3</v>
      </c>
      <c r="DI150" s="59">
        <v>99.41216580765574</v>
      </c>
      <c r="DJ150" s="54"/>
      <c r="DK150" s="54"/>
      <c r="DL150" s="54"/>
      <c r="DM150" s="54"/>
      <c r="DN150" s="54"/>
      <c r="DO150" s="61" t="s">
        <v>921</v>
      </c>
      <c r="DP150" s="61" t="s">
        <v>933</v>
      </c>
      <c r="DQ150" s="61" t="s">
        <v>921</v>
      </c>
      <c r="DR150" s="61"/>
      <c r="DS150" s="61"/>
      <c r="DT150" s="61"/>
      <c r="DU150" s="61"/>
      <c r="DV150" s="54"/>
      <c r="DW150" s="54"/>
      <c r="DX150" s="54"/>
      <c r="DY150" s="54"/>
      <c r="DZ150" s="61"/>
      <c r="EA150" s="61"/>
      <c r="EB150" s="61"/>
      <c r="EC150" s="61"/>
      <c r="ED150" s="61"/>
      <c r="EE150" s="61"/>
      <c r="EF150" s="54"/>
      <c r="EG150" s="53">
        <v>400</v>
      </c>
      <c r="EH150" s="53">
        <v>160</v>
      </c>
      <c r="EI150" s="53">
        <v>870</v>
      </c>
      <c r="EJ150" s="53">
        <v>21</v>
      </c>
      <c r="EK150" s="59">
        <v>73.3</v>
      </c>
      <c r="EL150" s="59">
        <v>2</v>
      </c>
      <c r="EM150" s="59">
        <v>14.9</v>
      </c>
      <c r="EN150" s="59">
        <v>1.1000000000000001</v>
      </c>
      <c r="EO150" s="59">
        <v>2.7</v>
      </c>
      <c r="EP150" s="59">
        <v>0.55000000000000004</v>
      </c>
      <c r="EQ150" s="59">
        <v>3.8</v>
      </c>
      <c r="ER150" s="59">
        <v>0.4</v>
      </c>
      <c r="ES150" s="59">
        <v>3.32</v>
      </c>
      <c r="ET150" s="59">
        <v>0.47</v>
      </c>
      <c r="EU150" s="59">
        <v>1.8</v>
      </c>
      <c r="EV150" s="59">
        <v>0.5</v>
      </c>
      <c r="EW150" s="59">
        <v>0.6</v>
      </c>
      <c r="EX150" s="59">
        <v>0.2</v>
      </c>
      <c r="EY150" s="59">
        <v>0.31</v>
      </c>
      <c r="EZ150" s="59">
        <v>4.4999999999999998E-2</v>
      </c>
      <c r="FA150" s="54"/>
      <c r="FB150" s="54"/>
      <c r="FD150" s="51"/>
    </row>
    <row r="151" spans="1:160" x14ac:dyDescent="0.25">
      <c r="A151" s="78" t="s">
        <v>638</v>
      </c>
      <c r="B151" s="51" t="s">
        <v>969</v>
      </c>
      <c r="D151" s="51" t="s">
        <v>167</v>
      </c>
      <c r="E151" s="51" t="s">
        <v>16</v>
      </c>
      <c r="F151" s="51" t="s">
        <v>114</v>
      </c>
      <c r="G151" s="63">
        <v>46.341999999999999</v>
      </c>
      <c r="H151" s="63">
        <v>1.262</v>
      </c>
      <c r="I151" s="63">
        <v>8.0510000000000002</v>
      </c>
      <c r="J151" s="63" t="s">
        <v>357</v>
      </c>
      <c r="K151" s="63">
        <v>12.670999999999999</v>
      </c>
      <c r="L151" s="63">
        <v>0.28000000000000003</v>
      </c>
      <c r="M151" s="58">
        <v>14.194000000000001</v>
      </c>
      <c r="N151" s="58">
        <v>11.694000000000001</v>
      </c>
      <c r="O151" s="58">
        <v>1.6830000000000001</v>
      </c>
      <c r="P151" s="58">
        <v>0.755</v>
      </c>
      <c r="Q151" s="63" t="s">
        <v>17</v>
      </c>
      <c r="R151" s="63" t="s">
        <v>357</v>
      </c>
      <c r="S151" s="58">
        <v>96.945999999999998</v>
      </c>
      <c r="T151" s="58"/>
      <c r="U151" s="61">
        <v>6.8216678936059756</v>
      </c>
      <c r="V151" s="61">
        <v>1.1783321063940244</v>
      </c>
      <c r="W151" s="61">
        <v>0.21843919602936968</v>
      </c>
      <c r="X151" s="61">
        <f t="shared" si="2"/>
        <v>1.3967713024233941</v>
      </c>
      <c r="Y151" s="61">
        <v>0.15638866266108009</v>
      </c>
      <c r="Z151" s="61">
        <v>0.23532170874613545</v>
      </c>
      <c r="AA151" s="61">
        <v>0.13970100088382317</v>
      </c>
      <c r="AB151" s="61">
        <v>0</v>
      </c>
      <c r="AC151" s="61">
        <v>3.1142777216244855</v>
      </c>
      <c r="AD151" s="61">
        <v>1.3245407228145356</v>
      </c>
      <c r="AE151" s="61">
        <v>3.491107194944184E-2</v>
      </c>
      <c r="AF151" s="61">
        <v>1.8443364546538534</v>
      </c>
      <c r="AG151" s="61">
        <v>0.48034134102340675</v>
      </c>
      <c r="AH151" s="61">
        <v>0.14177210542418114</v>
      </c>
      <c r="AI151" s="61">
        <v>0.70160060849663086</v>
      </c>
      <c r="AJ151" s="61">
        <v>0.66627820723396258</v>
      </c>
      <c r="AK151" s="61">
        <v>8.8472123298354965E-2</v>
      </c>
      <c r="AL151" s="61">
        <v>0.39186921772505179</v>
      </c>
      <c r="AM151" s="61">
        <v>0.15086055281855321</v>
      </c>
      <c r="AN151" s="61">
        <v>0.33372179276603736</v>
      </c>
      <c r="AO151" s="61">
        <v>0.53364132314923296</v>
      </c>
      <c r="AP151" s="61">
        <v>0.73316290654315153</v>
      </c>
      <c r="AQ151" s="51" t="s">
        <v>920</v>
      </c>
      <c r="AR151" s="54"/>
      <c r="AS151" s="54"/>
      <c r="AT151" s="54"/>
      <c r="AU151" s="54"/>
      <c r="AV151" s="61">
        <v>6.856744870111867</v>
      </c>
      <c r="AW151" s="61">
        <v>0.14041934261524117</v>
      </c>
      <c r="AX151" s="61">
        <v>1.5678832350822793</v>
      </c>
      <c r="AY151" s="61">
        <v>0.48281125339625613</v>
      </c>
      <c r="AZ151" s="61">
        <v>1.4039534923105816</v>
      </c>
      <c r="BA151" s="54"/>
      <c r="BB151" s="54"/>
      <c r="BC151" s="54"/>
      <c r="BD151" s="59"/>
      <c r="BE151" s="56"/>
      <c r="BF151" s="54"/>
      <c r="BG151" s="54"/>
      <c r="BH151" s="59"/>
      <c r="BI151" s="59"/>
      <c r="BJ151" s="54"/>
      <c r="BK151" s="53" t="s">
        <v>921</v>
      </c>
      <c r="BL151" s="54"/>
      <c r="BM151" s="54"/>
      <c r="BN151" s="54"/>
      <c r="BO151" s="54"/>
      <c r="BP151" s="59"/>
      <c r="BQ151" s="59"/>
      <c r="BR151" s="59"/>
      <c r="BS151" s="60"/>
      <c r="BT151" s="59"/>
      <c r="BU151" s="59"/>
      <c r="BV151" s="57"/>
      <c r="BW151" s="53" t="s">
        <v>921</v>
      </c>
      <c r="BX151" s="104"/>
      <c r="BZ151" s="105"/>
      <c r="CB151" s="59"/>
      <c r="CC151" s="54" t="s">
        <v>922</v>
      </c>
      <c r="CD151" s="54" t="s">
        <v>923</v>
      </c>
      <c r="CE151" s="54"/>
      <c r="CF151" s="54"/>
      <c r="CG151" s="54"/>
      <c r="CH151" s="54"/>
      <c r="CI151" s="54"/>
      <c r="CJ151" s="54"/>
      <c r="CK151" s="59"/>
      <c r="CL151" s="54"/>
      <c r="CM151" s="54"/>
      <c r="CN151" s="54"/>
      <c r="CO151" s="54"/>
      <c r="CP151" s="54"/>
      <c r="CQ151" s="54"/>
      <c r="CR151" s="59"/>
      <c r="CS151" s="59"/>
      <c r="CT151" s="59">
        <v>78.225842671879406</v>
      </c>
      <c r="CU151" s="59">
        <v>0.18044732454980883</v>
      </c>
      <c r="CV151" s="59">
        <v>13.667256660770578</v>
      </c>
      <c r="CW151" s="59">
        <v>0.8197520365991221</v>
      </c>
      <c r="CX151" s="59">
        <v>-0.26174375047873444</v>
      </c>
      <c r="CY151" s="59">
        <v>0.36355593882286996</v>
      </c>
      <c r="CZ151" s="59">
        <v>5.926179640209047</v>
      </c>
      <c r="DA151" s="59">
        <v>6.078996954411064</v>
      </c>
      <c r="DB151" s="59">
        <v>105.00028747676316</v>
      </c>
      <c r="DC151" s="54"/>
      <c r="DD151" s="59">
        <v>96.932000000000002</v>
      </c>
      <c r="DE151" s="59">
        <v>1.9321011437641065</v>
      </c>
      <c r="DF151" s="59">
        <v>4.2780603470368455</v>
      </c>
      <c r="DG151" s="59">
        <v>8.8215466971437433</v>
      </c>
      <c r="DH151" s="59">
        <v>0</v>
      </c>
      <c r="DI151" s="59">
        <v>99.292708187944683</v>
      </c>
      <c r="DJ151" s="54"/>
      <c r="DK151" s="54"/>
      <c r="DL151" s="54"/>
      <c r="DM151" s="54"/>
      <c r="DN151" s="54"/>
      <c r="DO151" s="61" t="s">
        <v>921</v>
      </c>
      <c r="DP151" s="61" t="s">
        <v>933</v>
      </c>
      <c r="DQ151" s="61" t="s">
        <v>921</v>
      </c>
      <c r="DR151" s="61"/>
      <c r="DS151" s="61"/>
      <c r="DT151" s="61"/>
      <c r="DU151" s="61"/>
      <c r="DV151" s="54"/>
      <c r="DW151" s="54"/>
      <c r="DX151" s="54"/>
      <c r="DY151" s="54"/>
      <c r="DZ151" s="61"/>
      <c r="EA151" s="61"/>
      <c r="EB151" s="61"/>
      <c r="EC151" s="61"/>
      <c r="ED151" s="61"/>
      <c r="EE151" s="61"/>
      <c r="EF151" s="54"/>
      <c r="EG151" s="53"/>
      <c r="EK151" s="59">
        <v>73.5</v>
      </c>
      <c r="EL151" s="59">
        <v>2</v>
      </c>
      <c r="EM151" s="59">
        <v>14.6</v>
      </c>
      <c r="EN151" s="59">
        <v>0.95</v>
      </c>
      <c r="EO151" s="59">
        <v>2.8</v>
      </c>
      <c r="EP151" s="59">
        <v>0.5</v>
      </c>
      <c r="EQ151" s="59">
        <v>3.6</v>
      </c>
      <c r="ER151" s="59">
        <v>0.45</v>
      </c>
      <c r="ES151" s="59">
        <v>3.31</v>
      </c>
      <c r="ET151" s="59">
        <v>0.48499999999999999</v>
      </c>
      <c r="EU151" s="59">
        <v>1.9</v>
      </c>
      <c r="EV151" s="59">
        <v>0.45</v>
      </c>
      <c r="EW151" s="59">
        <v>0.6</v>
      </c>
      <c r="EX151" s="59">
        <v>0.15</v>
      </c>
      <c r="EY151" s="59">
        <v>0.32</v>
      </c>
      <c r="EZ151" s="59">
        <v>0.05</v>
      </c>
      <c r="FA151" s="54"/>
      <c r="FB151" s="54"/>
      <c r="FD151" s="51"/>
    </row>
    <row r="152" spans="1:160" x14ac:dyDescent="0.25">
      <c r="A152" s="78" t="s">
        <v>361</v>
      </c>
      <c r="B152" s="51" t="s">
        <v>969</v>
      </c>
      <c r="D152" s="51" t="s">
        <v>167</v>
      </c>
      <c r="E152" s="51" t="s">
        <v>16</v>
      </c>
      <c r="F152" s="51" t="s">
        <v>114</v>
      </c>
      <c r="G152" s="63">
        <v>44.762</v>
      </c>
      <c r="H152" s="63">
        <v>1.4950000000000001</v>
      </c>
      <c r="I152" s="63">
        <v>9.7929999999999993</v>
      </c>
      <c r="J152" s="63" t="s">
        <v>357</v>
      </c>
      <c r="K152" s="63">
        <v>10.752000000000001</v>
      </c>
      <c r="L152" s="63">
        <v>0.14499999999999999</v>
      </c>
      <c r="M152" s="58">
        <v>14.943</v>
      </c>
      <c r="N152" s="58">
        <v>11.319000000000001</v>
      </c>
      <c r="O152" s="58">
        <v>2.2879999999999998</v>
      </c>
      <c r="P152" s="58">
        <v>0.76700000000000002</v>
      </c>
      <c r="Q152" s="63" t="s">
        <v>17</v>
      </c>
      <c r="R152" s="63" t="s">
        <v>357</v>
      </c>
      <c r="S152" s="58">
        <v>96.281999999999996</v>
      </c>
      <c r="T152" s="58"/>
      <c r="U152" s="61">
        <v>6.5904007718400059</v>
      </c>
      <c r="V152" s="61">
        <v>1.4095992281599941</v>
      </c>
      <c r="W152" s="61">
        <v>0.28973096754467531</v>
      </c>
      <c r="X152" s="61">
        <f t="shared" si="2"/>
        <v>1.6993301957046694</v>
      </c>
      <c r="Y152" s="61">
        <v>0.17049715721936617</v>
      </c>
      <c r="Z152" s="61">
        <v>0.267528959144822</v>
      </c>
      <c r="AA152" s="61">
        <v>0.16552663961358649</v>
      </c>
      <c r="AB152" s="61">
        <v>0</v>
      </c>
      <c r="AC152" s="61">
        <v>3.2792677474854957</v>
      </c>
      <c r="AD152" s="61">
        <v>1.0563589209916193</v>
      </c>
      <c r="AE152" s="61">
        <v>1.8082550975609471E-2</v>
      </c>
      <c r="AF152" s="61">
        <v>1.7855485524898405</v>
      </c>
      <c r="AG152" s="61">
        <v>0.65314320563720007</v>
      </c>
      <c r="AH152" s="61">
        <v>0.14405414011482151</v>
      </c>
      <c r="AI152" s="61">
        <v>0.75635380954913622</v>
      </c>
      <c r="AJ152" s="61">
        <v>0.71239558528235492</v>
      </c>
      <c r="AK152" s="61">
        <v>0.13795566175435114</v>
      </c>
      <c r="AL152" s="61">
        <v>0.51518754388284893</v>
      </c>
      <c r="AM152" s="61">
        <v>0.20207825991824185</v>
      </c>
      <c r="AN152" s="61">
        <v>0.28760441471764508</v>
      </c>
      <c r="AO152" s="61">
        <v>0.65924168399767047</v>
      </c>
      <c r="AP152" s="61">
        <v>0.88831320591667029</v>
      </c>
      <c r="AQ152" s="51" t="s">
        <v>920</v>
      </c>
      <c r="AR152" s="54"/>
      <c r="AS152" s="54"/>
      <c r="AT152" s="54"/>
      <c r="AU152" s="54"/>
      <c r="AV152" s="61">
        <v>6.6289537522215491</v>
      </c>
      <c r="AW152" s="61">
        <v>0.16649494875146365</v>
      </c>
      <c r="AX152" s="61">
        <v>1.3316324506469861</v>
      </c>
      <c r="AY152" s="61">
        <v>0.65696400775000374</v>
      </c>
      <c r="AZ152" s="61">
        <v>1.7092710545332706</v>
      </c>
      <c r="BA152" s="54"/>
      <c r="BB152" s="54"/>
      <c r="BC152" s="54"/>
      <c r="BD152" s="59"/>
      <c r="BE152" s="56"/>
      <c r="BF152" s="54"/>
      <c r="BG152" s="54"/>
      <c r="BH152" s="59"/>
      <c r="BI152" s="59"/>
      <c r="BJ152" s="54"/>
      <c r="BK152" s="53" t="s">
        <v>921</v>
      </c>
      <c r="BL152" s="54"/>
      <c r="BM152" s="54"/>
      <c r="BN152" s="54"/>
      <c r="BO152" s="54"/>
      <c r="BP152" s="59"/>
      <c r="BQ152" s="59"/>
      <c r="BR152" s="59"/>
      <c r="BS152" s="60"/>
      <c r="BT152" s="59"/>
      <c r="BU152" s="59"/>
      <c r="BV152" s="57"/>
      <c r="BW152" s="53" t="s">
        <v>921</v>
      </c>
      <c r="BX152" s="104"/>
      <c r="BZ152" s="105"/>
      <c r="CB152" s="59"/>
      <c r="CC152" s="54" t="s">
        <v>922</v>
      </c>
      <c r="CD152" s="54" t="s">
        <v>923</v>
      </c>
      <c r="CE152" s="54"/>
      <c r="CF152" s="54"/>
      <c r="CG152" s="54"/>
      <c r="CH152" s="54"/>
      <c r="CI152" s="54"/>
      <c r="CJ152" s="54"/>
      <c r="CK152" s="59"/>
      <c r="CL152" s="54"/>
      <c r="CM152" s="54"/>
      <c r="CN152" s="54"/>
      <c r="CO152" s="54"/>
      <c r="CP152" s="54"/>
      <c r="CQ152" s="54"/>
      <c r="CR152" s="59"/>
      <c r="CS152" s="59"/>
      <c r="CT152" s="59">
        <v>74.600204763983172</v>
      </c>
      <c r="CU152" s="59">
        <v>0.16938497762145749</v>
      </c>
      <c r="CV152" s="59">
        <v>15.676480849679351</v>
      </c>
      <c r="CW152" s="59">
        <v>1.2395289188522576</v>
      </c>
      <c r="CX152" s="59">
        <v>2.8641351554029186E-2</v>
      </c>
      <c r="CY152" s="59">
        <v>-0.60003753169047513</v>
      </c>
      <c r="CZ152" s="59">
        <v>5.3309678559968852</v>
      </c>
      <c r="DA152" s="59">
        <v>6.3621723697937735</v>
      </c>
      <c r="DB152" s="59">
        <v>102.80734355579045</v>
      </c>
      <c r="DC152" s="54"/>
      <c r="DD152" s="59">
        <v>96.263999999999982</v>
      </c>
      <c r="DE152" s="59">
        <v>1.933095495563206</v>
      </c>
      <c r="DF152" s="59">
        <v>4.865480184031016</v>
      </c>
      <c r="DG152" s="59">
        <v>6.3739788303424429</v>
      </c>
      <c r="DH152" s="59">
        <v>0</v>
      </c>
      <c r="DI152" s="59">
        <v>98.684554509936646</v>
      </c>
      <c r="DJ152" s="54"/>
      <c r="DK152" s="54"/>
      <c r="DL152" s="54"/>
      <c r="DM152" s="54"/>
      <c r="DN152" s="54"/>
      <c r="DO152" s="61" t="s">
        <v>921</v>
      </c>
      <c r="DP152" s="61" t="s">
        <v>921</v>
      </c>
      <c r="DQ152" s="61" t="s">
        <v>921</v>
      </c>
      <c r="DR152" s="61"/>
      <c r="DS152" s="61"/>
      <c r="DT152" s="61"/>
      <c r="DU152" s="61"/>
      <c r="DV152" s="54"/>
      <c r="DW152" s="54"/>
      <c r="DX152" s="54"/>
      <c r="DY152" s="54"/>
      <c r="DZ152" s="61"/>
      <c r="EA152" s="61"/>
      <c r="EB152" s="61"/>
      <c r="EC152" s="61"/>
      <c r="ED152" s="61"/>
      <c r="EE152" s="61"/>
      <c r="EF152" s="54"/>
      <c r="EG152" s="53"/>
      <c r="EK152" s="59">
        <v>69.3</v>
      </c>
      <c r="EL152" s="59">
        <v>1.85</v>
      </c>
      <c r="EM152" s="59">
        <v>16.600000000000001</v>
      </c>
      <c r="EN152" s="59">
        <v>0.85</v>
      </c>
      <c r="EO152" s="59">
        <v>3.4</v>
      </c>
      <c r="EP152" s="59">
        <v>0.65</v>
      </c>
      <c r="EQ152" s="59">
        <v>3.9</v>
      </c>
      <c r="ER152" s="59">
        <v>0.4</v>
      </c>
      <c r="ES152" s="59">
        <v>2.9</v>
      </c>
      <c r="ET152" s="59">
        <v>0.46</v>
      </c>
      <c r="EU152" s="59">
        <v>2.5</v>
      </c>
      <c r="EV152" s="59">
        <v>0.65</v>
      </c>
      <c r="EW152" s="59">
        <v>1.1000000000000001</v>
      </c>
      <c r="EX152" s="59">
        <v>0.45</v>
      </c>
      <c r="EY152" s="59">
        <v>0.41</v>
      </c>
      <c r="EZ152" s="59">
        <v>7.0000000000000007E-2</v>
      </c>
      <c r="FA152" s="54"/>
      <c r="FB152" s="54"/>
      <c r="FD152" s="51"/>
    </row>
    <row r="153" spans="1:160" x14ac:dyDescent="0.25">
      <c r="A153" s="78" t="s">
        <v>935</v>
      </c>
      <c r="B153" s="51" t="s">
        <v>969</v>
      </c>
      <c r="D153" s="51" t="s">
        <v>167</v>
      </c>
      <c r="E153" s="51" t="s">
        <v>16</v>
      </c>
      <c r="F153" s="51" t="s">
        <v>114</v>
      </c>
      <c r="G153" s="63">
        <v>46.424999999999997</v>
      </c>
      <c r="H153" s="63">
        <v>1.329</v>
      </c>
      <c r="I153" s="63">
        <v>7.7539999999999996</v>
      </c>
      <c r="J153" s="63" t="s">
        <v>357</v>
      </c>
      <c r="K153" s="63">
        <v>13.207000000000001</v>
      </c>
      <c r="L153" s="63">
        <v>0.39100000000000001</v>
      </c>
      <c r="M153" s="58">
        <v>14.095000000000001</v>
      </c>
      <c r="N153" s="58">
        <v>11.77</v>
      </c>
      <c r="O153" s="58">
        <v>1.391</v>
      </c>
      <c r="P153" s="58">
        <v>0.79400000000000004</v>
      </c>
      <c r="Q153" s="63" t="s">
        <v>17</v>
      </c>
      <c r="R153" s="63" t="s">
        <v>357</v>
      </c>
      <c r="S153" s="58">
        <v>97.156000000000006</v>
      </c>
      <c r="T153" s="58"/>
      <c r="U153" s="61">
        <v>6.8210019109544033</v>
      </c>
      <c r="V153" s="61">
        <v>1.1789980890455967</v>
      </c>
      <c r="W153" s="61">
        <v>0.16371039454034864</v>
      </c>
      <c r="X153" s="61">
        <f t="shared" si="2"/>
        <v>1.3427084835859453</v>
      </c>
      <c r="Y153" s="61">
        <v>0.1219254935390968</v>
      </c>
      <c r="Z153" s="61">
        <v>0.33345791656912604</v>
      </c>
      <c r="AA153" s="61">
        <v>0.14684041490138966</v>
      </c>
      <c r="AB153" s="61">
        <v>0</v>
      </c>
      <c r="AC153" s="61">
        <v>3.0867259823064841</v>
      </c>
      <c r="AD153" s="61">
        <v>1.2893235708890067</v>
      </c>
      <c r="AE153" s="61">
        <v>4.8658909248600064E-2</v>
      </c>
      <c r="AF153" s="61">
        <v>1.8528232130228282</v>
      </c>
      <c r="AG153" s="61">
        <v>0.39625379951306117</v>
      </c>
      <c r="AH153" s="61">
        <v>0.14881434566472598</v>
      </c>
      <c r="AI153" s="61">
        <v>0.70536815106503681</v>
      </c>
      <c r="AJ153" s="61">
        <v>0.65542437338160964</v>
      </c>
      <c r="AK153" s="61">
        <v>7.8459598522216734E-2</v>
      </c>
      <c r="AL153" s="61">
        <v>0.31779420099084443</v>
      </c>
      <c r="AM153" s="61">
        <v>0.20548540832286832</v>
      </c>
      <c r="AN153" s="61">
        <v>0.34457562661839031</v>
      </c>
      <c r="AO153" s="61">
        <v>0.46660854665557039</v>
      </c>
      <c r="AP153" s="61">
        <v>0.790849140912254</v>
      </c>
      <c r="AQ153" s="51" t="s">
        <v>936</v>
      </c>
      <c r="AR153" s="54"/>
      <c r="AS153" s="54"/>
      <c r="AT153" s="54"/>
      <c r="AU153" s="54"/>
      <c r="AV153" s="61">
        <v>6.8708089903252354</v>
      </c>
      <c r="AW153" s="61">
        <v>0.14791264626788345</v>
      </c>
      <c r="AX153" s="61">
        <v>1.6346310672416451</v>
      </c>
      <c r="AY153" s="61">
        <v>0.39914725192679595</v>
      </c>
      <c r="AZ153" s="61">
        <v>1.3525129652276309</v>
      </c>
      <c r="BA153" s="54"/>
      <c r="BB153" s="54"/>
      <c r="BC153" s="54"/>
      <c r="BD153" s="59"/>
      <c r="BE153" s="56"/>
      <c r="BF153" s="54"/>
      <c r="BG153" s="54"/>
      <c r="BH153" s="59"/>
      <c r="BI153" s="59"/>
      <c r="BJ153" s="54"/>
      <c r="BK153" s="53" t="s">
        <v>921</v>
      </c>
      <c r="BL153" s="54"/>
      <c r="BM153" s="54"/>
      <c r="BN153" s="54"/>
      <c r="BO153" s="54"/>
      <c r="BP153" s="59"/>
      <c r="BQ153" s="59"/>
      <c r="BR153" s="59"/>
      <c r="BS153" s="60"/>
      <c r="BT153" s="59"/>
      <c r="BU153" s="59"/>
      <c r="BV153" s="57"/>
      <c r="BW153" s="53" t="s">
        <v>921</v>
      </c>
      <c r="BX153" s="104"/>
      <c r="BZ153" s="105"/>
      <c r="CB153" s="59"/>
      <c r="CC153" s="54" t="s">
        <v>922</v>
      </c>
      <c r="CD153" s="54" t="s">
        <v>923</v>
      </c>
      <c r="CE153" s="54"/>
      <c r="CF153" s="54"/>
      <c r="CG153" s="54"/>
      <c r="CH153" s="54"/>
      <c r="CI153" s="54"/>
      <c r="CJ153" s="54"/>
      <c r="CK153" s="59"/>
      <c r="CL153" s="54"/>
      <c r="CM153" s="54"/>
      <c r="CN153" s="54"/>
      <c r="CO153" s="54"/>
      <c r="CP153" s="54"/>
      <c r="CQ153" s="54"/>
      <c r="CR153" s="59"/>
      <c r="CS153" s="59"/>
      <c r="CT153" s="59">
        <v>77.658144502481775</v>
      </c>
      <c r="CU153" s="59">
        <v>0.19900934240285689</v>
      </c>
      <c r="CV153" s="59">
        <v>13.288891651682251</v>
      </c>
      <c r="CW153" s="59">
        <v>0.82508403247582351</v>
      </c>
      <c r="CX153" s="59">
        <v>-6.9855079314484092E-2</v>
      </c>
      <c r="CY153" s="59">
        <v>0.75702880895413927</v>
      </c>
      <c r="CZ153" s="59">
        <v>5.9075181255950717</v>
      </c>
      <c r="DA153" s="59">
        <v>5.9154610280893234</v>
      </c>
      <c r="DB153" s="59">
        <v>104.48128241236677</v>
      </c>
      <c r="DC153" s="54"/>
      <c r="DD153" s="59">
        <v>97.156000000000006</v>
      </c>
      <c r="DE153" s="59">
        <v>1.9359759013488176</v>
      </c>
      <c r="DF153" s="59">
        <v>5.2225027059086546</v>
      </c>
      <c r="DG153" s="59">
        <v>8.5077254083359328</v>
      </c>
      <c r="DH153" s="59">
        <v>0</v>
      </c>
      <c r="DI153" s="59">
        <v>99.615204015593406</v>
      </c>
      <c r="DJ153" s="54"/>
      <c r="DK153" s="54"/>
      <c r="DL153" s="54"/>
      <c r="DM153" s="54"/>
      <c r="DN153" s="54"/>
      <c r="DO153" s="61" t="s">
        <v>921</v>
      </c>
      <c r="DP153" s="61" t="s">
        <v>933</v>
      </c>
      <c r="DQ153" s="61" t="s">
        <v>921</v>
      </c>
      <c r="DR153" s="61"/>
      <c r="DS153" s="61"/>
      <c r="DT153" s="61"/>
      <c r="DU153" s="61"/>
      <c r="DV153" s="54"/>
      <c r="DW153" s="54"/>
      <c r="DX153" s="54"/>
      <c r="DY153" s="54"/>
      <c r="DZ153" s="61"/>
      <c r="EA153" s="61"/>
      <c r="EB153" s="61"/>
      <c r="EC153" s="61"/>
      <c r="ED153" s="61"/>
      <c r="EE153" s="61"/>
      <c r="EF153" s="54"/>
      <c r="EG153" s="53"/>
      <c r="EK153" s="59">
        <v>73.8</v>
      </c>
      <c r="EL153" s="59">
        <v>1.95</v>
      </c>
      <c r="EM153" s="59">
        <v>14.7</v>
      </c>
      <c r="EN153" s="59">
        <v>0.9</v>
      </c>
      <c r="EO153" s="59">
        <v>3</v>
      </c>
      <c r="EP153" s="59">
        <v>0.45</v>
      </c>
      <c r="EQ153" s="59">
        <v>2.6</v>
      </c>
      <c r="ER153" s="59">
        <v>0.5</v>
      </c>
      <c r="ES153" s="59">
        <v>3.36</v>
      </c>
      <c r="ET153" s="59">
        <v>0.67</v>
      </c>
      <c r="EU153" s="59">
        <v>2.2000000000000002</v>
      </c>
      <c r="EV153" s="59">
        <v>0.5</v>
      </c>
      <c r="EW153" s="59">
        <v>0.6</v>
      </c>
      <c r="EX153" s="59">
        <v>0.15</v>
      </c>
      <c r="EY153" s="59">
        <v>0.33</v>
      </c>
      <c r="EZ153" s="59">
        <v>0.05</v>
      </c>
      <c r="FA153" s="54"/>
      <c r="FB153" s="54"/>
      <c r="FD153" s="51"/>
    </row>
    <row r="154" spans="1:160" x14ac:dyDescent="0.25">
      <c r="A154" s="78" t="s">
        <v>937</v>
      </c>
      <c r="B154" s="51" t="s">
        <v>969</v>
      </c>
      <c r="D154" s="51" t="s">
        <v>167</v>
      </c>
      <c r="E154" s="51" t="s">
        <v>16</v>
      </c>
      <c r="F154" s="51" t="s">
        <v>114</v>
      </c>
      <c r="G154" s="63">
        <v>46.295999999999999</v>
      </c>
      <c r="H154" s="63">
        <v>1.196</v>
      </c>
      <c r="I154" s="63">
        <v>8.0039999999999996</v>
      </c>
      <c r="J154" s="63" t="s">
        <v>357</v>
      </c>
      <c r="K154" s="63">
        <v>13.180999999999999</v>
      </c>
      <c r="L154" s="63">
        <v>0.29299999999999998</v>
      </c>
      <c r="M154" s="58">
        <v>14.457000000000001</v>
      </c>
      <c r="N154" s="58">
        <v>11.792</v>
      </c>
      <c r="O154" s="58">
        <v>1.68</v>
      </c>
      <c r="P154" s="58">
        <v>0.83599999999999997</v>
      </c>
      <c r="Q154" s="63" t="s">
        <v>17</v>
      </c>
      <c r="R154" s="63" t="s">
        <v>357</v>
      </c>
      <c r="S154" s="58">
        <v>97.734999999999999</v>
      </c>
      <c r="T154" s="58"/>
      <c r="U154" s="61">
        <v>6.765570596557545</v>
      </c>
      <c r="V154" s="61">
        <v>1.234429403442455</v>
      </c>
      <c r="W154" s="61">
        <v>0.14413708867935626</v>
      </c>
      <c r="X154" s="61">
        <f t="shared" si="2"/>
        <v>1.3785664921218113</v>
      </c>
      <c r="Y154" s="61">
        <v>0.10455577551250984</v>
      </c>
      <c r="Z154" s="61">
        <v>0.35936358972269633</v>
      </c>
      <c r="AA154" s="61">
        <v>0.13143665671088983</v>
      </c>
      <c r="AB154" s="61">
        <v>0</v>
      </c>
      <c r="AC154" s="61">
        <v>3.1490233460446158</v>
      </c>
      <c r="AD154" s="61">
        <v>1.2515376985891771</v>
      </c>
      <c r="AE154" s="61">
        <v>3.6267526276773057E-2</v>
      </c>
      <c r="AF154" s="61">
        <v>1.8463315577520985</v>
      </c>
      <c r="AG154" s="61">
        <v>0.47601462182913917</v>
      </c>
      <c r="AH154" s="61">
        <v>0.15584586223828481</v>
      </c>
      <c r="AI154" s="61">
        <v>0.71559587836752114</v>
      </c>
      <c r="AJ154" s="61">
        <v>0.66157000119610987</v>
      </c>
      <c r="AK154" s="61">
        <v>8.1902536224392808E-2</v>
      </c>
      <c r="AL154" s="61">
        <v>0.39411208560474636</v>
      </c>
      <c r="AM154" s="61">
        <v>0.22308231567639225</v>
      </c>
      <c r="AN154" s="61">
        <v>0.33842999880389008</v>
      </c>
      <c r="AO154" s="61">
        <v>0.5499579478430312</v>
      </c>
      <c r="AP154" s="61">
        <v>0.76637399182383226</v>
      </c>
      <c r="AQ154" s="51" t="s">
        <v>924</v>
      </c>
      <c r="AR154" s="54"/>
      <c r="AS154" s="54"/>
      <c r="AT154" s="54"/>
      <c r="AU154" s="54"/>
      <c r="AV154" s="61">
        <v>6.8188411012508965</v>
      </c>
      <c r="AW154" s="61">
        <v>0.13247155789745915</v>
      </c>
      <c r="AX154" s="61">
        <v>1.6235851445239728</v>
      </c>
      <c r="AY154" s="61">
        <v>0.47976264851578043</v>
      </c>
      <c r="AZ154" s="61">
        <v>1.389420999031552</v>
      </c>
      <c r="BA154" s="54"/>
      <c r="BB154" s="54"/>
      <c r="BC154" s="54"/>
      <c r="BD154" s="59"/>
      <c r="BE154" s="56"/>
      <c r="BF154" s="54"/>
      <c r="BG154" s="54"/>
      <c r="BH154" s="59"/>
      <c r="BI154" s="59"/>
      <c r="BJ154" s="54"/>
      <c r="BK154" s="53" t="s">
        <v>921</v>
      </c>
      <c r="BL154" s="54"/>
      <c r="BM154" s="54"/>
      <c r="BN154" s="54"/>
      <c r="BO154" s="54"/>
      <c r="BP154" s="59"/>
      <c r="BQ154" s="59"/>
      <c r="BR154" s="59"/>
      <c r="BS154" s="60"/>
      <c r="BT154" s="59"/>
      <c r="BU154" s="59"/>
      <c r="BV154" s="57"/>
      <c r="BW154" s="53" t="s">
        <v>921</v>
      </c>
      <c r="BX154" s="104"/>
      <c r="BZ154" s="105"/>
      <c r="CB154" s="59"/>
      <c r="CC154" s="54" t="s">
        <v>922</v>
      </c>
      <c r="CD154" s="54" t="s">
        <v>923</v>
      </c>
      <c r="CE154" s="54"/>
      <c r="CF154" s="54"/>
      <c r="CG154" s="54"/>
      <c r="CH154" s="54"/>
      <c r="CI154" s="54"/>
      <c r="CJ154" s="54"/>
      <c r="CK154" s="59"/>
      <c r="CL154" s="54"/>
      <c r="CM154" s="54"/>
      <c r="CN154" s="54"/>
      <c r="CO154" s="54"/>
      <c r="CP154" s="54"/>
      <c r="CQ154" s="54"/>
      <c r="CR154" s="59"/>
      <c r="CS154" s="59"/>
      <c r="CT154" s="59">
        <v>78.713782314303373</v>
      </c>
      <c r="CU154" s="59">
        <v>0.16739536255419671</v>
      </c>
      <c r="CV154" s="59">
        <v>13.768922115621434</v>
      </c>
      <c r="CW154" s="59">
        <v>0.78810400396055591</v>
      </c>
      <c r="CX154" s="59">
        <v>-0.37997765224524194</v>
      </c>
      <c r="CY154" s="59">
        <v>-0.26319248885110014</v>
      </c>
      <c r="CZ154" s="59">
        <v>6.6742619772504801</v>
      </c>
      <c r="DA154" s="59">
        <v>6.0701649505292146</v>
      </c>
      <c r="DB154" s="59">
        <v>105.53946058312292</v>
      </c>
      <c r="DC154" s="54"/>
      <c r="DD154" s="59">
        <v>97.734999999999999</v>
      </c>
      <c r="DE154" s="59">
        <v>1.9468697174918408</v>
      </c>
      <c r="DF154" s="59">
        <v>5.5844853013376463</v>
      </c>
      <c r="DG154" s="59">
        <v>8.156008848840516</v>
      </c>
      <c r="DH154" s="59">
        <v>0</v>
      </c>
      <c r="DI154" s="59">
        <v>100.24136386767</v>
      </c>
      <c r="DJ154" s="54"/>
      <c r="DK154" s="54"/>
      <c r="DL154" s="54"/>
      <c r="DM154" s="54"/>
      <c r="DN154" s="54"/>
      <c r="DO154" s="61" t="s">
        <v>921</v>
      </c>
      <c r="DP154" s="61" t="s">
        <v>933</v>
      </c>
      <c r="DQ154" s="61" t="s">
        <v>921</v>
      </c>
      <c r="DR154" s="61"/>
      <c r="DS154" s="61"/>
      <c r="DT154" s="61"/>
      <c r="DU154" s="61"/>
      <c r="DV154" s="54"/>
      <c r="DW154" s="54"/>
      <c r="DX154" s="54"/>
      <c r="DY154" s="54"/>
      <c r="DZ154" s="61"/>
      <c r="EA154" s="61"/>
      <c r="EB154" s="61"/>
      <c r="EC154" s="61"/>
      <c r="ED154" s="61"/>
      <c r="EE154" s="61"/>
      <c r="EF154" s="54"/>
      <c r="EG154" s="53"/>
      <c r="EK154" s="59">
        <v>73.5</v>
      </c>
      <c r="EL154" s="59">
        <v>2.0499999999999998</v>
      </c>
      <c r="EM154" s="59">
        <v>14.7</v>
      </c>
      <c r="EN154" s="59">
        <v>1.05</v>
      </c>
      <c r="EO154" s="59">
        <v>2.8</v>
      </c>
      <c r="EP154" s="59">
        <v>0.5</v>
      </c>
      <c r="EQ154" s="59">
        <v>3.5</v>
      </c>
      <c r="ER154" s="59">
        <v>0.5</v>
      </c>
      <c r="ES154" s="59">
        <v>3.34</v>
      </c>
      <c r="ET154" s="59">
        <v>0.505</v>
      </c>
      <c r="EU154" s="59">
        <v>2</v>
      </c>
      <c r="EV154" s="59">
        <v>0.45</v>
      </c>
      <c r="EW154" s="59">
        <v>0.7</v>
      </c>
      <c r="EX154" s="59">
        <v>0.15</v>
      </c>
      <c r="EY154" s="59">
        <v>0.32</v>
      </c>
      <c r="EZ154" s="59">
        <v>4.4999999999999998E-2</v>
      </c>
      <c r="FA154" s="54"/>
      <c r="FB154" s="54"/>
      <c r="FD154" s="51"/>
    </row>
    <row r="155" spans="1:160" x14ac:dyDescent="0.25">
      <c r="A155" s="79" t="s">
        <v>364</v>
      </c>
      <c r="B155" s="51" t="s">
        <v>969</v>
      </c>
      <c r="C155" s="65"/>
      <c r="D155" s="51" t="s">
        <v>167</v>
      </c>
      <c r="E155" s="51" t="s">
        <v>65</v>
      </c>
      <c r="F155" s="51" t="s">
        <v>938</v>
      </c>
      <c r="G155" s="63">
        <v>46.159329999999997</v>
      </c>
      <c r="H155" s="63">
        <v>1.1337299999999999</v>
      </c>
      <c r="I155" s="63">
        <v>8.3031299999999995</v>
      </c>
      <c r="J155" s="63" t="s">
        <v>357</v>
      </c>
      <c r="K155" s="63">
        <v>9.8065599999999993</v>
      </c>
      <c r="L155" s="63">
        <v>0.20097999999999999</v>
      </c>
      <c r="M155" s="58">
        <v>16.273209999999999</v>
      </c>
      <c r="N155" s="58">
        <v>11.85638</v>
      </c>
      <c r="O155" s="58">
        <v>1.9083399999999999</v>
      </c>
      <c r="P155" s="58">
        <v>0.71109999999999995</v>
      </c>
      <c r="Q155" s="58">
        <v>7.8399999999999997E-3</v>
      </c>
      <c r="R155" s="58">
        <v>4.4019999999999997E-2</v>
      </c>
      <c r="S155" s="58">
        <v>96.404629999999997</v>
      </c>
      <c r="T155" s="58"/>
      <c r="U155" s="61">
        <v>6.7449925074116637</v>
      </c>
      <c r="V155" s="61">
        <v>1.2550074925883363</v>
      </c>
      <c r="W155" s="61">
        <v>0.1749511937024526</v>
      </c>
      <c r="X155" s="61">
        <f t="shared" si="2"/>
        <v>1.4299586862907889</v>
      </c>
      <c r="Y155" s="61">
        <v>0.12234702679156664</v>
      </c>
      <c r="Z155" s="61">
        <v>0.3109653909145389</v>
      </c>
      <c r="AA155" s="61">
        <v>0.12458219464408428</v>
      </c>
      <c r="AB155" s="61">
        <v>0</v>
      </c>
      <c r="AC155" s="61">
        <v>3.5443119796541409</v>
      </c>
      <c r="AD155" s="61">
        <v>0.88742487575025963</v>
      </c>
      <c r="AE155" s="61">
        <v>2.4875061908803623E-2</v>
      </c>
      <c r="AF155" s="61">
        <v>1.8562452132675211</v>
      </c>
      <c r="AG155" s="61">
        <v>0.54066440612139643</v>
      </c>
      <c r="AH155" s="61">
        <v>0.13255029287818137</v>
      </c>
      <c r="AI155" s="61">
        <v>0.7997568662796245</v>
      </c>
      <c r="AJ155" s="61">
        <v>0.74731910113165279</v>
      </c>
      <c r="AK155" s="61">
        <v>7.6644090158199285E-2</v>
      </c>
      <c r="AL155" s="61">
        <v>0.46402031596319715</v>
      </c>
      <c r="AM155" s="61">
        <v>0.2594859116971775</v>
      </c>
      <c r="AN155" s="61">
        <v>0.25268089886834705</v>
      </c>
      <c r="AO155" s="61">
        <v>0.59657060884137847</v>
      </c>
      <c r="AP155" s="61">
        <v>0.73508097390516003</v>
      </c>
      <c r="AQ155" s="51" t="s">
        <v>924</v>
      </c>
      <c r="AR155" s="54"/>
      <c r="AS155" s="54"/>
      <c r="AT155" s="54"/>
      <c r="AU155" s="54"/>
      <c r="AV155" s="61">
        <v>6.7908997858150864</v>
      </c>
      <c r="AW155" s="61">
        <v>0.12543011693419073</v>
      </c>
      <c r="AX155" s="61">
        <v>1.2065466635099071</v>
      </c>
      <c r="AY155" s="61">
        <v>0.5443442369569923</v>
      </c>
      <c r="AZ155" s="61">
        <v>1.4396911673046389</v>
      </c>
      <c r="BA155" s="54"/>
      <c r="BB155" s="54"/>
      <c r="BC155" s="54"/>
      <c r="BD155" s="59"/>
      <c r="BE155" s="56"/>
      <c r="BF155" s="54"/>
      <c r="BG155" s="54"/>
      <c r="BH155" s="59"/>
      <c r="BI155" s="59"/>
      <c r="BJ155" s="54"/>
      <c r="BK155" s="53" t="s">
        <v>921</v>
      </c>
      <c r="BL155" s="54"/>
      <c r="BM155" s="54"/>
      <c r="BN155" s="54"/>
      <c r="BO155" s="54"/>
      <c r="BP155" s="59"/>
      <c r="BQ155" s="59"/>
      <c r="BR155" s="59"/>
      <c r="BS155" s="60"/>
      <c r="BT155" s="59"/>
      <c r="BU155" s="59"/>
      <c r="BV155" s="57"/>
      <c r="BW155" s="53" t="s">
        <v>921</v>
      </c>
      <c r="BX155" s="104"/>
      <c r="BZ155" s="105"/>
      <c r="CB155" s="59"/>
      <c r="CC155" s="54" t="s">
        <v>922</v>
      </c>
      <c r="CD155" s="54" t="s">
        <v>923</v>
      </c>
      <c r="CE155" s="54"/>
      <c r="CF155" s="54"/>
      <c r="CG155" s="54"/>
      <c r="CH155" s="54"/>
      <c r="CI155" s="54"/>
      <c r="CJ155" s="54"/>
      <c r="CK155" s="59"/>
      <c r="CL155" s="54"/>
      <c r="CM155" s="54"/>
      <c r="CN155" s="54"/>
      <c r="CO155" s="54"/>
      <c r="CP155" s="54"/>
      <c r="CQ155" s="54"/>
      <c r="CR155" s="59"/>
      <c r="CS155" s="59"/>
      <c r="CT155" s="59">
        <v>77.776676203481571</v>
      </c>
      <c r="CU155" s="59">
        <v>0.17234788024191558</v>
      </c>
      <c r="CV155" s="59">
        <v>14.468060503306658</v>
      </c>
      <c r="CW155" s="59">
        <v>0.91365660524299608</v>
      </c>
      <c r="CX155" s="59">
        <v>-5.1508977196065182E-2</v>
      </c>
      <c r="CY155" s="59">
        <v>-0.45504354178174111</v>
      </c>
      <c r="CZ155" s="59">
        <v>5.528046471435891</v>
      </c>
      <c r="DA155" s="59">
        <v>6.0207361281670355</v>
      </c>
      <c r="DB155" s="59">
        <v>104.37297127289825</v>
      </c>
      <c r="DC155" s="54"/>
      <c r="DD155" s="59">
        <v>96.360599999999991</v>
      </c>
      <c r="DE155" s="59">
        <v>1.9444818827807848</v>
      </c>
      <c r="DF155" s="59">
        <v>4.9960443434530228</v>
      </c>
      <c r="DG155" s="59">
        <v>5.3110555332520164</v>
      </c>
      <c r="DH155" s="59">
        <v>-1.7689921868389163E-3</v>
      </c>
      <c r="DI155" s="59">
        <v>98.803852767298963</v>
      </c>
      <c r="DJ155" s="54"/>
      <c r="DK155" s="54"/>
      <c r="DL155" s="54"/>
      <c r="DM155" s="54"/>
      <c r="DN155" s="54"/>
      <c r="DO155" s="61" t="s">
        <v>921</v>
      </c>
      <c r="DP155" s="61" t="s">
        <v>933</v>
      </c>
      <c r="DQ155" s="61" t="s">
        <v>921</v>
      </c>
      <c r="DR155" s="61"/>
      <c r="DS155" s="61"/>
      <c r="DT155" s="61"/>
      <c r="DU155" s="61"/>
      <c r="DV155" s="54"/>
      <c r="DW155" s="54"/>
      <c r="DX155" s="54"/>
      <c r="DY155" s="54"/>
      <c r="DZ155" s="61"/>
      <c r="EA155" s="61"/>
      <c r="EB155" s="61"/>
      <c r="EC155" s="61"/>
      <c r="ED155" s="61"/>
      <c r="EE155" s="61"/>
      <c r="EF155" s="54"/>
      <c r="EG155" s="53"/>
      <c r="EK155" s="59">
        <v>71.900000000000006</v>
      </c>
      <c r="EL155" s="59">
        <v>1.7</v>
      </c>
      <c r="EM155" s="59">
        <v>15.8</v>
      </c>
      <c r="EN155" s="59">
        <v>1.05</v>
      </c>
      <c r="EO155" s="59">
        <v>2.7</v>
      </c>
      <c r="EP155" s="59">
        <v>0.5</v>
      </c>
      <c r="EQ155" s="59">
        <v>3.8</v>
      </c>
      <c r="ER155" s="59">
        <v>0.45</v>
      </c>
      <c r="ES155" s="59">
        <v>3.18</v>
      </c>
      <c r="ET155" s="59">
        <v>0.44</v>
      </c>
      <c r="EU155" s="59">
        <v>1.4</v>
      </c>
      <c r="EV155" s="59">
        <v>0.35</v>
      </c>
      <c r="EW155" s="59">
        <v>0.8</v>
      </c>
      <c r="EX155" s="59">
        <v>0.15</v>
      </c>
      <c r="EY155" s="59">
        <v>0.28999999999999998</v>
      </c>
      <c r="EZ155" s="59">
        <v>0.04</v>
      </c>
      <c r="FA155" s="54"/>
      <c r="FB155" s="54"/>
      <c r="FD155" s="51"/>
    </row>
    <row r="156" spans="1:160" x14ac:dyDescent="0.25">
      <c r="A156" s="79" t="s">
        <v>365</v>
      </c>
      <c r="B156" s="51" t="s">
        <v>969</v>
      </c>
      <c r="C156" s="65"/>
      <c r="D156" s="51" t="s">
        <v>167</v>
      </c>
      <c r="E156" s="51" t="s">
        <v>65</v>
      </c>
      <c r="F156" s="51" t="s">
        <v>938</v>
      </c>
      <c r="G156" s="63">
        <v>44.632309999999997</v>
      </c>
      <c r="H156" s="63">
        <v>1.3169599999999999</v>
      </c>
      <c r="I156" s="63">
        <v>8.2903300000000009</v>
      </c>
      <c r="J156" s="63">
        <v>8.5800000000000008E-3</v>
      </c>
      <c r="K156" s="63">
        <v>13.25583</v>
      </c>
      <c r="L156" s="63">
        <v>0.25363000000000002</v>
      </c>
      <c r="M156" s="58">
        <v>14.342599999999999</v>
      </c>
      <c r="N156" s="58">
        <v>11.6797</v>
      </c>
      <c r="O156" s="58">
        <v>1.70008</v>
      </c>
      <c r="P156" s="58">
        <v>0.84269000000000005</v>
      </c>
      <c r="Q156" s="58">
        <v>2.9219999999999999E-2</v>
      </c>
      <c r="R156" s="63" t="s">
        <v>357</v>
      </c>
      <c r="S156" s="58">
        <v>96.351950000000002</v>
      </c>
      <c r="T156" s="58"/>
      <c r="U156" s="61">
        <v>6.6214559026800446</v>
      </c>
      <c r="V156" s="61">
        <v>1.3785440973199554</v>
      </c>
      <c r="W156" s="61">
        <v>7.1013985234041677E-2</v>
      </c>
      <c r="X156" s="61">
        <f t="shared" si="2"/>
        <v>1.4495580825539971</v>
      </c>
      <c r="Y156" s="61">
        <v>4.8990092972970856E-2</v>
      </c>
      <c r="Z156" s="61">
        <v>0.51718400761383676</v>
      </c>
      <c r="AA156" s="61">
        <v>0.14692681821053488</v>
      </c>
      <c r="AB156" s="61">
        <v>1.0063995714638899E-3</v>
      </c>
      <c r="AC156" s="61">
        <v>3.1715294712299591</v>
      </c>
      <c r="AD156" s="61">
        <v>1.1274552780686236</v>
      </c>
      <c r="AE156" s="61">
        <v>3.1870883380471886E-2</v>
      </c>
      <c r="AF156" s="61">
        <v>1.8565090709049232</v>
      </c>
      <c r="AG156" s="61">
        <v>0.48901652507080895</v>
      </c>
      <c r="AH156" s="61">
        <v>0.15947771498103325</v>
      </c>
      <c r="AI156" s="61">
        <v>0.7377391770806867</v>
      </c>
      <c r="AJ156" s="61">
        <v>0.65851709757429333</v>
      </c>
      <c r="AK156" s="61">
        <v>7.6504085786145648E-2</v>
      </c>
      <c r="AL156" s="61">
        <v>0.4125124392846633</v>
      </c>
      <c r="AM156" s="61">
        <v>0.31446652899284588</v>
      </c>
      <c r="AN156" s="61">
        <v>0.34148290242570661</v>
      </c>
      <c r="AO156" s="61">
        <v>0.57199015426569655</v>
      </c>
      <c r="AP156" s="61">
        <v>0.88305802884041207</v>
      </c>
      <c r="AQ156" s="51" t="s">
        <v>924</v>
      </c>
      <c r="AR156" s="54"/>
      <c r="AS156" s="54"/>
      <c r="AT156" s="54"/>
      <c r="AU156" s="54"/>
      <c r="AV156" s="61">
        <v>6.6967483186236754</v>
      </c>
      <c r="AW156" s="61">
        <v>0.14859751952948563</v>
      </c>
      <c r="AX156" s="61">
        <v>1.6633404394762537</v>
      </c>
      <c r="AY156" s="61">
        <v>0.49457712022542405</v>
      </c>
      <c r="AZ156" s="61">
        <v>1.4660409726751762</v>
      </c>
      <c r="BA156" s="54"/>
      <c r="BB156" s="54"/>
      <c r="BC156" s="54"/>
      <c r="BD156" s="59"/>
      <c r="BE156" s="56"/>
      <c r="BF156" s="54"/>
      <c r="BG156" s="54"/>
      <c r="BH156" s="59"/>
      <c r="BI156" s="59"/>
      <c r="BJ156" s="54"/>
      <c r="BK156" s="53" t="s">
        <v>921</v>
      </c>
      <c r="BL156" s="54"/>
      <c r="BM156" s="54"/>
      <c r="BN156" s="54"/>
      <c r="BO156" s="54"/>
      <c r="BP156" s="59"/>
      <c r="BQ156" s="59"/>
      <c r="BR156" s="59"/>
      <c r="BS156" s="60"/>
      <c r="BT156" s="59"/>
      <c r="BU156" s="59"/>
      <c r="BV156" s="57"/>
      <c r="BW156" s="53" t="s">
        <v>921</v>
      </c>
      <c r="BX156" s="104"/>
      <c r="BZ156" s="105"/>
      <c r="CB156" s="59"/>
      <c r="CC156" s="54" t="s">
        <v>922</v>
      </c>
      <c r="CD156" s="54" t="s">
        <v>923</v>
      </c>
      <c r="CE156" s="54"/>
      <c r="CF156" s="54"/>
      <c r="CG156" s="54"/>
      <c r="CH156" s="54"/>
      <c r="CI156" s="54"/>
      <c r="CJ156" s="54"/>
      <c r="CK156" s="59"/>
      <c r="CL156" s="54"/>
      <c r="CM156" s="54"/>
      <c r="CN156" s="54"/>
      <c r="CO156" s="54"/>
      <c r="CP156" s="54"/>
      <c r="CQ156" s="54"/>
      <c r="CR156" s="59"/>
      <c r="CS156" s="59"/>
      <c r="CT156" s="59">
        <v>77.20014246242593</v>
      </c>
      <c r="CU156" s="59">
        <v>0.19177688808288568</v>
      </c>
      <c r="CV156" s="59">
        <v>14.400160327853678</v>
      </c>
      <c r="CW156" s="59">
        <v>1.004595777268747</v>
      </c>
      <c r="CX156" s="59">
        <v>-0.18082211263733436</v>
      </c>
      <c r="CY156" s="59">
        <v>-3.9528457010689522E-2</v>
      </c>
      <c r="CZ156" s="59">
        <v>6.0792491532703457</v>
      </c>
      <c r="DA156" s="59">
        <v>6.1029667308527094</v>
      </c>
      <c r="DB156" s="59">
        <v>104.75854077010628</v>
      </c>
      <c r="DC156" s="54"/>
      <c r="DD156" s="59">
        <v>96.351929999999996</v>
      </c>
      <c r="DE156" s="59">
        <v>1.9100513323108994</v>
      </c>
      <c r="DF156" s="59">
        <v>6.7632273986808951</v>
      </c>
      <c r="DG156" s="59">
        <v>7.1701916648949826</v>
      </c>
      <c r="DH156" s="59">
        <v>-6.5931060841113694E-3</v>
      </c>
      <c r="DI156" s="59">
        <v>98.932977289802665</v>
      </c>
      <c r="DJ156" s="54"/>
      <c r="DK156" s="54"/>
      <c r="DL156" s="54"/>
      <c r="DM156" s="54"/>
      <c r="DN156" s="54"/>
      <c r="DO156" s="61" t="s">
        <v>921</v>
      </c>
      <c r="DP156" s="61" t="s">
        <v>933</v>
      </c>
      <c r="DQ156" s="61" t="s">
        <v>921</v>
      </c>
      <c r="DR156" s="61"/>
      <c r="DS156" s="61"/>
      <c r="DT156" s="61"/>
      <c r="DU156" s="61"/>
      <c r="DV156" s="54"/>
      <c r="DW156" s="54"/>
      <c r="DX156" s="54"/>
      <c r="DY156" s="54"/>
      <c r="DZ156" s="61"/>
      <c r="EA156" s="61"/>
      <c r="EB156" s="61"/>
      <c r="EC156" s="61"/>
      <c r="ED156" s="61"/>
      <c r="EE156" s="61"/>
      <c r="EF156" s="54"/>
      <c r="EG156" s="53"/>
      <c r="EK156" s="59">
        <v>71.400000000000006</v>
      </c>
      <c r="EL156" s="59">
        <v>1.95</v>
      </c>
      <c r="EM156" s="59">
        <v>15.4</v>
      </c>
      <c r="EN156" s="59">
        <v>1.05</v>
      </c>
      <c r="EO156" s="59">
        <v>2.9</v>
      </c>
      <c r="EP156" s="59">
        <v>0.45</v>
      </c>
      <c r="EQ156" s="59">
        <v>3.5</v>
      </c>
      <c r="ER156" s="59">
        <v>0.45</v>
      </c>
      <c r="ES156" s="59">
        <v>3.14</v>
      </c>
      <c r="ET156" s="59">
        <v>0.42</v>
      </c>
      <c r="EU156" s="59">
        <v>1.9</v>
      </c>
      <c r="EV156" s="59">
        <v>0.4</v>
      </c>
      <c r="EW156" s="59">
        <v>0.7</v>
      </c>
      <c r="EX156" s="59">
        <v>0.15</v>
      </c>
      <c r="EY156" s="59">
        <v>0.33</v>
      </c>
      <c r="EZ156" s="59">
        <v>3.5000000000000003E-2</v>
      </c>
      <c r="FA156" s="54"/>
      <c r="FB156" s="54"/>
      <c r="FD156" s="51"/>
    </row>
    <row r="157" spans="1:160" x14ac:dyDescent="0.25">
      <c r="A157" s="79" t="s">
        <v>366</v>
      </c>
      <c r="B157" s="51" t="s">
        <v>969</v>
      </c>
      <c r="D157" s="51" t="s">
        <v>167</v>
      </c>
      <c r="E157" s="51" t="s">
        <v>65</v>
      </c>
      <c r="F157" s="51" t="s">
        <v>939</v>
      </c>
      <c r="G157" s="63">
        <v>45.368369999999999</v>
      </c>
      <c r="H157" s="63">
        <v>1.3253900000000001</v>
      </c>
      <c r="I157" s="63">
        <v>8.17056</v>
      </c>
      <c r="J157" s="63" t="s">
        <v>357</v>
      </c>
      <c r="K157" s="63">
        <v>11.97207</v>
      </c>
      <c r="L157" s="63">
        <v>0.29804999999999998</v>
      </c>
      <c r="M157" s="58">
        <v>14.75356</v>
      </c>
      <c r="N157" s="58">
        <v>11.634320000000001</v>
      </c>
      <c r="O157" s="58">
        <v>1.8421799999999999</v>
      </c>
      <c r="P157" s="58">
        <v>0.67949000000000004</v>
      </c>
      <c r="Q157" s="58">
        <v>2.9100000000000001E-2</v>
      </c>
      <c r="R157" s="58">
        <v>3.8730000000000001E-2</v>
      </c>
      <c r="S157" s="58">
        <v>96.111850000000004</v>
      </c>
      <c r="T157" s="58"/>
      <c r="U157" s="61">
        <v>6.7200553596854586</v>
      </c>
      <c r="V157" s="61">
        <v>1.2799446403145414</v>
      </c>
      <c r="W157" s="61">
        <v>0.14642200840515374</v>
      </c>
      <c r="X157" s="61">
        <f t="shared" si="2"/>
        <v>1.4263666487196951</v>
      </c>
      <c r="Y157" s="61">
        <v>0.10265383626053087</v>
      </c>
      <c r="Z157" s="61">
        <v>0.34455751834923554</v>
      </c>
      <c r="AA157" s="61">
        <v>0.14763445574502959</v>
      </c>
      <c r="AB157" s="61">
        <v>0</v>
      </c>
      <c r="AC157" s="61">
        <v>3.2572661078458482</v>
      </c>
      <c r="AD157" s="61">
        <v>1.1384676795046342</v>
      </c>
      <c r="AE157" s="61">
        <v>3.7393675422335536E-2</v>
      </c>
      <c r="AF157" s="61">
        <v>1.8463836294857112</v>
      </c>
      <c r="AG157" s="61">
        <v>0.52905617574819641</v>
      </c>
      <c r="AH157" s="61">
        <v>0.12838987680601127</v>
      </c>
      <c r="AI157" s="61">
        <v>0.74100622681455808</v>
      </c>
      <c r="AJ157" s="61">
        <v>0.68714471280052281</v>
      </c>
      <c r="AK157" s="61">
        <v>8.1874925242051644E-2</v>
      </c>
      <c r="AL157" s="61">
        <v>0.44718125050614477</v>
      </c>
      <c r="AM157" s="61">
        <v>0.23233423063064274</v>
      </c>
      <c r="AN157" s="61">
        <v>0.31285528719947714</v>
      </c>
      <c r="AO157" s="61">
        <v>0.57557112731215598</v>
      </c>
      <c r="AP157" s="61">
        <v>0.78624843824444846</v>
      </c>
      <c r="AQ157" s="51" t="s">
        <v>924</v>
      </c>
      <c r="AR157" s="54"/>
      <c r="AS157" s="54"/>
      <c r="AT157" s="54">
        <v>238.980418860529</v>
      </c>
      <c r="AU157" s="54">
        <v>72</v>
      </c>
      <c r="AV157" s="61">
        <v>6.7707710131112968</v>
      </c>
      <c r="AW157" s="61">
        <v>0.14874863970491109</v>
      </c>
      <c r="AX157" s="61">
        <v>1.4942174556449817</v>
      </c>
      <c r="AY157" s="61">
        <v>0.53304891512546559</v>
      </c>
      <c r="AZ157" s="61">
        <v>1.4371313095361244</v>
      </c>
      <c r="BA157" s="54"/>
      <c r="BB157" s="54"/>
      <c r="BC157" s="54"/>
      <c r="BD157" s="59"/>
      <c r="BE157" s="56"/>
      <c r="BF157" s="54"/>
      <c r="BG157" s="54"/>
      <c r="BH157" s="59"/>
      <c r="BI157" s="59"/>
      <c r="BJ157" s="54"/>
      <c r="BK157" s="53" t="s">
        <v>921</v>
      </c>
      <c r="BL157" s="54">
        <v>861.45182802175077</v>
      </c>
      <c r="BM157" s="54">
        <v>22</v>
      </c>
      <c r="BN157" s="54">
        <v>147.69240759310429</v>
      </c>
      <c r="BO157" s="54">
        <v>16.246164835241473</v>
      </c>
      <c r="BP157" s="59">
        <v>5.5779386132012228</v>
      </c>
      <c r="BQ157" s="59">
        <v>1.4849753538161492</v>
      </c>
      <c r="BR157" s="59">
        <v>-11.124146354739686</v>
      </c>
      <c r="BS157" s="60">
        <v>0.4</v>
      </c>
      <c r="BT157" s="59">
        <v>4.1613354678344177</v>
      </c>
      <c r="BU157" s="59">
        <v>0.62420032017516258</v>
      </c>
      <c r="BV157" s="57"/>
      <c r="BW157" s="53" t="s">
        <v>921</v>
      </c>
      <c r="BX157" s="104"/>
      <c r="BZ157" s="105"/>
      <c r="CB157" s="59"/>
      <c r="CC157" s="54" t="s">
        <v>922</v>
      </c>
      <c r="CD157" s="54" t="s">
        <v>923</v>
      </c>
      <c r="CE157" s="54"/>
      <c r="CF157" s="54"/>
      <c r="CG157" s="54"/>
      <c r="CH157" s="54"/>
      <c r="CI157" s="54"/>
      <c r="CJ157" s="54"/>
      <c r="CK157" s="59"/>
      <c r="CL157" s="54"/>
      <c r="CM157" s="54"/>
      <c r="CN157" s="54"/>
      <c r="CO157" s="54"/>
      <c r="CP157" s="54"/>
      <c r="CQ157" s="54"/>
      <c r="CR157" s="59"/>
      <c r="CS157" s="59"/>
      <c r="CT157" s="59">
        <v>77.435563552481312</v>
      </c>
      <c r="CU157" s="59">
        <v>0.17308640842302225</v>
      </c>
      <c r="CV157" s="59">
        <v>14.221089041691412</v>
      </c>
      <c r="CW157" s="59">
        <v>1.0088745916693445</v>
      </c>
      <c r="CX157" s="59">
        <v>-7.2841632215460209E-2</v>
      </c>
      <c r="CY157" s="59">
        <v>-0.26713415124664763</v>
      </c>
      <c r="CZ157" s="59">
        <v>5.0789805415796252</v>
      </c>
      <c r="DA157" s="59">
        <v>5.8184829223189025</v>
      </c>
      <c r="DB157" s="59">
        <v>103.39610127470151</v>
      </c>
      <c r="DC157" s="54"/>
      <c r="DD157" s="59">
        <v>96.073090000000008</v>
      </c>
      <c r="DE157" s="59">
        <v>1.9138047657357324</v>
      </c>
      <c r="DF157" s="59">
        <v>5.3763347177779073</v>
      </c>
      <c r="DG157" s="59">
        <v>7.1343754006365856</v>
      </c>
      <c r="DH157" s="59">
        <v>-6.5660296730883248E-3</v>
      </c>
      <c r="DI157" s="59">
        <v>98.518968854477137</v>
      </c>
      <c r="DJ157" s="54"/>
      <c r="DK157" s="54"/>
      <c r="DL157" s="54"/>
      <c r="DM157" s="54"/>
      <c r="DN157" s="54"/>
      <c r="DO157" s="61" t="s">
        <v>921</v>
      </c>
      <c r="DP157" s="61" t="s">
        <v>933</v>
      </c>
      <c r="DQ157" s="61" t="s">
        <v>921</v>
      </c>
      <c r="DR157" s="61"/>
      <c r="DS157" s="61"/>
      <c r="DT157" s="61"/>
      <c r="DU157" s="61"/>
      <c r="DV157" s="54"/>
      <c r="DW157" s="54"/>
      <c r="DX157" s="54"/>
      <c r="DY157" s="54"/>
      <c r="DZ157" s="61"/>
      <c r="EA157" s="61"/>
      <c r="EB157" s="61"/>
      <c r="EC157" s="61"/>
      <c r="ED157" s="61"/>
      <c r="EE157" s="61"/>
      <c r="EF157" s="54"/>
      <c r="EG157" s="53">
        <v>350</v>
      </c>
      <c r="EH157" s="53">
        <v>145</v>
      </c>
      <c r="EI157" s="53">
        <v>870</v>
      </c>
      <c r="EJ157" s="53">
        <v>21</v>
      </c>
      <c r="EK157" s="59">
        <v>73.099999999999994</v>
      </c>
      <c r="EL157" s="59">
        <v>2</v>
      </c>
      <c r="EM157" s="59">
        <v>15</v>
      </c>
      <c r="EN157" s="59">
        <v>1.05</v>
      </c>
      <c r="EO157" s="59">
        <v>2.7</v>
      </c>
      <c r="EP157" s="59">
        <v>0.5</v>
      </c>
      <c r="EQ157" s="59">
        <v>3.7</v>
      </c>
      <c r="ER157" s="59">
        <v>0.45</v>
      </c>
      <c r="ES157" s="59">
        <v>3.4</v>
      </c>
      <c r="ET157" s="59">
        <v>0.43</v>
      </c>
      <c r="EU157" s="59">
        <v>1.6</v>
      </c>
      <c r="EV157" s="59">
        <v>0.55000000000000004</v>
      </c>
      <c r="EW157" s="59">
        <v>0.6</v>
      </c>
      <c r="EX157" s="59">
        <v>0.15</v>
      </c>
      <c r="EY157" s="59">
        <v>0.31</v>
      </c>
      <c r="EZ157" s="59">
        <v>0.04</v>
      </c>
      <c r="FA157" s="54"/>
      <c r="FB157" s="54"/>
      <c r="FD157" s="51"/>
    </row>
    <row r="158" spans="1:160" x14ac:dyDescent="0.25">
      <c r="A158" s="79" t="s">
        <v>364</v>
      </c>
      <c r="B158" s="51" t="s">
        <v>969</v>
      </c>
      <c r="C158" s="65"/>
      <c r="D158" s="51" t="s">
        <v>167</v>
      </c>
      <c r="E158" s="51" t="s">
        <v>65</v>
      </c>
      <c r="F158" s="51" t="s">
        <v>938</v>
      </c>
      <c r="G158" s="63">
        <v>46.159329999999997</v>
      </c>
      <c r="H158" s="63">
        <v>1.1337299999999999</v>
      </c>
      <c r="I158" s="63">
        <v>8.3031299999999995</v>
      </c>
      <c r="J158" s="63" t="s">
        <v>357</v>
      </c>
      <c r="K158" s="63">
        <v>9.8065599999999993</v>
      </c>
      <c r="L158" s="63">
        <v>0.20097999999999999</v>
      </c>
      <c r="M158" s="58">
        <v>16.273209999999999</v>
      </c>
      <c r="N158" s="58">
        <v>11.85638</v>
      </c>
      <c r="O158" s="58">
        <v>1.9083399999999999</v>
      </c>
      <c r="P158" s="58">
        <v>0.71109999999999995</v>
      </c>
      <c r="Q158" s="58">
        <v>7.8399999999999997E-3</v>
      </c>
      <c r="R158" s="58">
        <v>4.4019999999999997E-2</v>
      </c>
      <c r="S158" s="58">
        <v>96.404629999999997</v>
      </c>
      <c r="T158" s="58"/>
      <c r="U158" s="61">
        <v>6.7449925074116637</v>
      </c>
      <c r="V158" s="61">
        <v>1.2550074925883363</v>
      </c>
      <c r="W158" s="61">
        <v>0.1749511937024526</v>
      </c>
      <c r="X158" s="61">
        <f t="shared" si="2"/>
        <v>1.4299586862907889</v>
      </c>
      <c r="Y158" s="61">
        <v>0.12234702679156664</v>
      </c>
      <c r="Z158" s="61">
        <v>0.3109653909145389</v>
      </c>
      <c r="AA158" s="61">
        <v>0.12458219464408428</v>
      </c>
      <c r="AB158" s="61">
        <v>0</v>
      </c>
      <c r="AC158" s="61">
        <v>3.5443119796541409</v>
      </c>
      <c r="AD158" s="61">
        <v>0.88742487575025963</v>
      </c>
      <c r="AE158" s="61">
        <v>2.4875061908803623E-2</v>
      </c>
      <c r="AF158" s="61">
        <v>1.8562452132675211</v>
      </c>
      <c r="AG158" s="61">
        <v>0.54066440612139643</v>
      </c>
      <c r="AH158" s="61">
        <v>0.13255029287818137</v>
      </c>
      <c r="AI158" s="61">
        <v>0.7997568662796245</v>
      </c>
      <c r="AJ158" s="61">
        <v>0.74731910113165279</v>
      </c>
      <c r="AK158" s="61">
        <v>7.6644090158199285E-2</v>
      </c>
      <c r="AL158" s="61">
        <v>0.46402031596319715</v>
      </c>
      <c r="AM158" s="61">
        <v>0.2594859116971775</v>
      </c>
      <c r="AN158" s="61">
        <v>0.25268089886834705</v>
      </c>
      <c r="AO158" s="61">
        <v>0.59657060884137847</v>
      </c>
      <c r="AP158" s="61">
        <v>0.73508097390516003</v>
      </c>
      <c r="AQ158" s="51" t="s">
        <v>924</v>
      </c>
      <c r="AR158" s="54"/>
      <c r="AS158" s="54"/>
      <c r="AT158" s="54"/>
      <c r="AU158" s="54"/>
      <c r="AV158" s="61">
        <v>6.7908997858150864</v>
      </c>
      <c r="AW158" s="61">
        <v>0.12543011693419073</v>
      </c>
      <c r="AX158" s="61">
        <v>1.2065466635099071</v>
      </c>
      <c r="AY158" s="61">
        <v>0.5443442369569923</v>
      </c>
      <c r="AZ158" s="61">
        <v>1.4396911673046389</v>
      </c>
      <c r="BA158" s="54"/>
      <c r="BB158" s="54"/>
      <c r="BC158" s="54"/>
      <c r="BD158" s="59"/>
      <c r="BE158" s="56"/>
      <c r="BF158" s="54"/>
      <c r="BG158" s="54"/>
      <c r="BH158" s="59"/>
      <c r="BI158" s="59"/>
      <c r="BJ158" s="54"/>
      <c r="BK158" s="53" t="s">
        <v>921</v>
      </c>
      <c r="BL158" s="54"/>
      <c r="BM158" s="54"/>
      <c r="BN158" s="54"/>
      <c r="BO158" s="54"/>
      <c r="BP158" s="59"/>
      <c r="BQ158" s="59"/>
      <c r="BR158" s="59"/>
      <c r="BS158" s="60"/>
      <c r="BT158" s="59"/>
      <c r="BU158" s="59"/>
      <c r="BV158" s="57"/>
      <c r="BW158" s="53" t="s">
        <v>921</v>
      </c>
      <c r="BX158" s="104"/>
      <c r="BZ158" s="105"/>
      <c r="CB158" s="59"/>
      <c r="CC158" s="54" t="s">
        <v>922</v>
      </c>
      <c r="CD158" s="54" t="s">
        <v>923</v>
      </c>
      <c r="CE158" s="54"/>
      <c r="CF158" s="54"/>
      <c r="CG158" s="54"/>
      <c r="CH158" s="54"/>
      <c r="CI158" s="54"/>
      <c r="CJ158" s="54"/>
      <c r="CK158" s="59"/>
      <c r="CL158" s="54"/>
      <c r="CM158" s="54"/>
      <c r="CN158" s="54"/>
      <c r="CO158" s="54"/>
      <c r="CP158" s="54"/>
      <c r="CQ158" s="54"/>
      <c r="CR158" s="59"/>
      <c r="CS158" s="59"/>
      <c r="CT158" s="59">
        <v>77.776676203481571</v>
      </c>
      <c r="CU158" s="59">
        <v>0.17234788024191558</v>
      </c>
      <c r="CV158" s="59">
        <v>14.468060503306658</v>
      </c>
      <c r="CW158" s="59">
        <v>0.91365660524299608</v>
      </c>
      <c r="CX158" s="59">
        <v>-5.1508977196065182E-2</v>
      </c>
      <c r="CY158" s="59">
        <v>-0.45504354178174111</v>
      </c>
      <c r="CZ158" s="59">
        <v>5.528046471435891</v>
      </c>
      <c r="DA158" s="59">
        <v>6.0207361281670355</v>
      </c>
      <c r="DB158" s="59">
        <v>104.37297127289825</v>
      </c>
      <c r="DC158" s="54"/>
      <c r="DD158" s="59">
        <v>96.360599999999991</v>
      </c>
      <c r="DE158" s="59">
        <v>1.9444818827807848</v>
      </c>
      <c r="DF158" s="59">
        <v>4.9960443434530228</v>
      </c>
      <c r="DG158" s="59">
        <v>5.3110555332520164</v>
      </c>
      <c r="DH158" s="59">
        <v>-1.7689921868389163E-3</v>
      </c>
      <c r="DI158" s="59">
        <v>98.803852767298963</v>
      </c>
      <c r="DJ158" s="54"/>
      <c r="DK158" s="54"/>
      <c r="DL158" s="54"/>
      <c r="DM158" s="54"/>
      <c r="DN158" s="54"/>
      <c r="DO158" s="61" t="s">
        <v>921</v>
      </c>
      <c r="DP158" s="61" t="s">
        <v>933</v>
      </c>
      <c r="DQ158" s="61" t="s">
        <v>921</v>
      </c>
      <c r="DR158" s="61"/>
      <c r="DS158" s="61"/>
      <c r="DT158" s="61"/>
      <c r="DU158" s="61"/>
      <c r="DV158" s="54"/>
      <c r="DW158" s="54"/>
      <c r="DX158" s="54"/>
      <c r="DY158" s="54"/>
      <c r="DZ158" s="61"/>
      <c r="EA158" s="61"/>
      <c r="EB158" s="61"/>
      <c r="EC158" s="61"/>
      <c r="ED158" s="61"/>
      <c r="EE158" s="61"/>
      <c r="EF158" s="54"/>
      <c r="EG158" s="53"/>
      <c r="EK158" s="59">
        <v>71.900000000000006</v>
      </c>
      <c r="EL158" s="59">
        <v>1.7</v>
      </c>
      <c r="EM158" s="59">
        <v>15.8</v>
      </c>
      <c r="EN158" s="59">
        <v>1.05</v>
      </c>
      <c r="EO158" s="59">
        <v>2.7</v>
      </c>
      <c r="EP158" s="59">
        <v>0.5</v>
      </c>
      <c r="EQ158" s="59">
        <v>3.8</v>
      </c>
      <c r="ER158" s="59">
        <v>0.45</v>
      </c>
      <c r="ES158" s="59">
        <v>3.18</v>
      </c>
      <c r="ET158" s="59">
        <v>0.44</v>
      </c>
      <c r="EU158" s="59">
        <v>1.4</v>
      </c>
      <c r="EV158" s="59">
        <v>0.35</v>
      </c>
      <c r="EW158" s="59">
        <v>0.8</v>
      </c>
      <c r="EX158" s="59">
        <v>0.15</v>
      </c>
      <c r="EY158" s="59">
        <v>0.28999999999999998</v>
      </c>
      <c r="EZ158" s="59">
        <v>0.04</v>
      </c>
      <c r="FA158" s="54"/>
      <c r="FB158" s="54"/>
      <c r="FD158" s="51"/>
    </row>
    <row r="159" spans="1:160" x14ac:dyDescent="0.25">
      <c r="A159" s="79" t="s">
        <v>365</v>
      </c>
      <c r="B159" s="51" t="s">
        <v>969</v>
      </c>
      <c r="C159" s="65"/>
      <c r="D159" s="51" t="s">
        <v>167</v>
      </c>
      <c r="E159" s="51" t="s">
        <v>65</v>
      </c>
      <c r="F159" s="51" t="s">
        <v>938</v>
      </c>
      <c r="G159" s="63">
        <v>44.632309999999997</v>
      </c>
      <c r="H159" s="63">
        <v>1.3169599999999999</v>
      </c>
      <c r="I159" s="63">
        <v>8.2903300000000009</v>
      </c>
      <c r="J159" s="63">
        <v>8.5800000000000008E-3</v>
      </c>
      <c r="K159" s="63">
        <v>13.25583</v>
      </c>
      <c r="L159" s="63">
        <v>0.25363000000000002</v>
      </c>
      <c r="M159" s="58">
        <v>14.342599999999999</v>
      </c>
      <c r="N159" s="58">
        <v>11.6797</v>
      </c>
      <c r="O159" s="58">
        <v>1.70008</v>
      </c>
      <c r="P159" s="58">
        <v>0.84269000000000005</v>
      </c>
      <c r="Q159" s="58">
        <v>2.9219999999999999E-2</v>
      </c>
      <c r="R159" s="63" t="s">
        <v>357</v>
      </c>
      <c r="S159" s="58">
        <v>96.351950000000002</v>
      </c>
      <c r="T159" s="58"/>
      <c r="U159" s="61">
        <v>6.6214559026800446</v>
      </c>
      <c r="V159" s="61">
        <v>1.3785440973199554</v>
      </c>
      <c r="W159" s="61">
        <v>7.1013985234041677E-2</v>
      </c>
      <c r="X159" s="61">
        <f t="shared" si="2"/>
        <v>1.4495580825539971</v>
      </c>
      <c r="Y159" s="61">
        <v>4.8990092972970856E-2</v>
      </c>
      <c r="Z159" s="61">
        <v>0.51718400761383676</v>
      </c>
      <c r="AA159" s="61">
        <v>0.14692681821053488</v>
      </c>
      <c r="AB159" s="61">
        <v>1.0063995714638899E-3</v>
      </c>
      <c r="AC159" s="61">
        <v>3.1715294712299591</v>
      </c>
      <c r="AD159" s="61">
        <v>1.1274552780686236</v>
      </c>
      <c r="AE159" s="61">
        <v>3.1870883380471886E-2</v>
      </c>
      <c r="AF159" s="61">
        <v>1.8565090709049232</v>
      </c>
      <c r="AG159" s="61">
        <v>0.48901652507080895</v>
      </c>
      <c r="AH159" s="61">
        <v>0.15947771498103325</v>
      </c>
      <c r="AI159" s="61">
        <v>0.7377391770806867</v>
      </c>
      <c r="AJ159" s="61">
        <v>0.65851709757429333</v>
      </c>
      <c r="AK159" s="61">
        <v>7.6504085786145648E-2</v>
      </c>
      <c r="AL159" s="61">
        <v>0.4125124392846633</v>
      </c>
      <c r="AM159" s="61">
        <v>0.31446652899284588</v>
      </c>
      <c r="AN159" s="61">
        <v>0.34148290242570661</v>
      </c>
      <c r="AO159" s="61">
        <v>0.57199015426569655</v>
      </c>
      <c r="AP159" s="61">
        <v>0.88305802884041207</v>
      </c>
      <c r="AQ159" s="51" t="s">
        <v>924</v>
      </c>
      <c r="AR159" s="54"/>
      <c r="AS159" s="54"/>
      <c r="AT159" s="54"/>
      <c r="AU159" s="54"/>
      <c r="AV159" s="61">
        <v>6.6967483186236754</v>
      </c>
      <c r="AW159" s="61">
        <v>0.14859751952948563</v>
      </c>
      <c r="AX159" s="61">
        <v>1.6633404394762537</v>
      </c>
      <c r="AY159" s="61">
        <v>0.49457712022542405</v>
      </c>
      <c r="AZ159" s="61">
        <v>1.4660409726751762</v>
      </c>
      <c r="BA159" s="54"/>
      <c r="BB159" s="54"/>
      <c r="BC159" s="54"/>
      <c r="BD159" s="59"/>
      <c r="BE159" s="56"/>
      <c r="BF159" s="54"/>
      <c r="BG159" s="54"/>
      <c r="BH159" s="59"/>
      <c r="BI159" s="59"/>
      <c r="BJ159" s="54"/>
      <c r="BK159" s="53" t="s">
        <v>921</v>
      </c>
      <c r="BL159" s="54"/>
      <c r="BM159" s="54"/>
      <c r="BN159" s="54"/>
      <c r="BO159" s="54"/>
      <c r="BP159" s="59"/>
      <c r="BQ159" s="59"/>
      <c r="BR159" s="59"/>
      <c r="BS159" s="60"/>
      <c r="BT159" s="59"/>
      <c r="BU159" s="59"/>
      <c r="BV159" s="57"/>
      <c r="BW159" s="53" t="s">
        <v>921</v>
      </c>
      <c r="BX159" s="104"/>
      <c r="BZ159" s="105"/>
      <c r="CB159" s="59"/>
      <c r="CC159" s="54" t="s">
        <v>922</v>
      </c>
      <c r="CD159" s="54" t="s">
        <v>923</v>
      </c>
      <c r="CE159" s="54"/>
      <c r="CF159" s="54"/>
      <c r="CG159" s="54"/>
      <c r="CH159" s="54"/>
      <c r="CI159" s="54"/>
      <c r="CJ159" s="54"/>
      <c r="CK159" s="59"/>
      <c r="CL159" s="54"/>
      <c r="CM159" s="54"/>
      <c r="CN159" s="54"/>
      <c r="CO159" s="54"/>
      <c r="CP159" s="54"/>
      <c r="CQ159" s="54"/>
      <c r="CR159" s="59"/>
      <c r="CS159" s="59"/>
      <c r="CT159" s="59">
        <v>77.20014246242593</v>
      </c>
      <c r="CU159" s="59">
        <v>0.19177688808288568</v>
      </c>
      <c r="CV159" s="59">
        <v>14.400160327853678</v>
      </c>
      <c r="CW159" s="59">
        <v>1.004595777268747</v>
      </c>
      <c r="CX159" s="59">
        <v>-0.18082211263733436</v>
      </c>
      <c r="CY159" s="59">
        <v>-3.9528457010689522E-2</v>
      </c>
      <c r="CZ159" s="59">
        <v>6.0792491532703457</v>
      </c>
      <c r="DA159" s="59">
        <v>6.1029667308527094</v>
      </c>
      <c r="DB159" s="59">
        <v>104.75854077010628</v>
      </c>
      <c r="DC159" s="54"/>
      <c r="DD159" s="59">
        <v>96.351929999999996</v>
      </c>
      <c r="DE159" s="59">
        <v>1.9100513323108994</v>
      </c>
      <c r="DF159" s="59">
        <v>6.7632273986808951</v>
      </c>
      <c r="DG159" s="59">
        <v>7.1701916648949826</v>
      </c>
      <c r="DH159" s="59">
        <v>-6.5931060841113694E-3</v>
      </c>
      <c r="DI159" s="59">
        <v>98.932977289802665</v>
      </c>
      <c r="DJ159" s="54"/>
      <c r="DK159" s="54"/>
      <c r="DL159" s="54"/>
      <c r="DM159" s="54"/>
      <c r="DN159" s="54"/>
      <c r="DO159" s="61" t="s">
        <v>921</v>
      </c>
      <c r="DP159" s="61" t="s">
        <v>933</v>
      </c>
      <c r="DQ159" s="61" t="s">
        <v>921</v>
      </c>
      <c r="DR159" s="61"/>
      <c r="DS159" s="61"/>
      <c r="DT159" s="61"/>
      <c r="DU159" s="61"/>
      <c r="DV159" s="54"/>
      <c r="DW159" s="54"/>
      <c r="DX159" s="54"/>
      <c r="DY159" s="54"/>
      <c r="DZ159" s="61"/>
      <c r="EA159" s="61"/>
      <c r="EB159" s="61"/>
      <c r="EC159" s="61"/>
      <c r="ED159" s="61"/>
      <c r="EE159" s="61"/>
      <c r="EF159" s="54"/>
      <c r="EG159" s="53"/>
      <c r="EK159" s="59">
        <v>71.400000000000006</v>
      </c>
      <c r="EL159" s="59">
        <v>1.95</v>
      </c>
      <c r="EM159" s="59">
        <v>15.4</v>
      </c>
      <c r="EN159" s="59">
        <v>1.05</v>
      </c>
      <c r="EO159" s="59">
        <v>2.9</v>
      </c>
      <c r="EP159" s="59">
        <v>0.45</v>
      </c>
      <c r="EQ159" s="59">
        <v>3.5</v>
      </c>
      <c r="ER159" s="59">
        <v>0.45</v>
      </c>
      <c r="ES159" s="59">
        <v>3.14</v>
      </c>
      <c r="ET159" s="59">
        <v>0.42</v>
      </c>
      <c r="EU159" s="59">
        <v>1.9</v>
      </c>
      <c r="EV159" s="59">
        <v>0.4</v>
      </c>
      <c r="EW159" s="59">
        <v>0.7</v>
      </c>
      <c r="EX159" s="59">
        <v>0.15</v>
      </c>
      <c r="EY159" s="59">
        <v>0.33</v>
      </c>
      <c r="EZ159" s="59">
        <v>3.5000000000000003E-2</v>
      </c>
      <c r="FA159" s="54"/>
      <c r="FB159" s="54"/>
      <c r="FD159" s="51"/>
    </row>
    <row r="160" spans="1:160" x14ac:dyDescent="0.25">
      <c r="A160" s="79" t="s">
        <v>369</v>
      </c>
      <c r="B160" s="51" t="s">
        <v>969</v>
      </c>
      <c r="C160" s="65"/>
      <c r="D160" s="51" t="s">
        <v>167</v>
      </c>
      <c r="E160" s="51" t="s">
        <v>65</v>
      </c>
      <c r="F160" s="51" t="s">
        <v>939</v>
      </c>
      <c r="G160" s="63">
        <v>44.574840000000002</v>
      </c>
      <c r="H160" s="63">
        <v>1.4034199999999999</v>
      </c>
      <c r="I160" s="63">
        <v>9.7400500000000001</v>
      </c>
      <c r="J160" s="63">
        <v>2.742E-2</v>
      </c>
      <c r="K160" s="63">
        <v>11.579179999999999</v>
      </c>
      <c r="L160" s="63">
        <v>0.12589</v>
      </c>
      <c r="M160" s="58">
        <v>14.486269999999999</v>
      </c>
      <c r="N160" s="58">
        <v>11.764099999999999</v>
      </c>
      <c r="O160" s="58">
        <v>2.0758999999999999</v>
      </c>
      <c r="P160" s="58">
        <v>0.83360999999999996</v>
      </c>
      <c r="Q160" s="58">
        <v>2.1760000000000002E-2</v>
      </c>
      <c r="R160" s="63" t="s">
        <v>357</v>
      </c>
      <c r="S160" s="58">
        <v>96.632450000000006</v>
      </c>
      <c r="T160" s="58"/>
      <c r="U160" s="61">
        <v>6.5795064774969534</v>
      </c>
      <c r="V160" s="61">
        <v>1.4204935225030466</v>
      </c>
      <c r="W160" s="61">
        <v>0.27393943322650882</v>
      </c>
      <c r="X160" s="61">
        <f t="shared" si="2"/>
        <v>1.6944329557295554</v>
      </c>
      <c r="Y160" s="61">
        <v>0.16167026986828251</v>
      </c>
      <c r="Z160" s="61">
        <v>0.22952917055699729</v>
      </c>
      <c r="AA160" s="61">
        <v>0.15578138130752062</v>
      </c>
      <c r="AB160" s="61">
        <v>3.2000001995598141E-3</v>
      </c>
      <c r="AC160" s="61">
        <v>3.1871084364774869</v>
      </c>
      <c r="AD160" s="61">
        <v>1.1998285738036978</v>
      </c>
      <c r="AE160" s="61">
        <v>1.5739252861392383E-2</v>
      </c>
      <c r="AF160" s="61">
        <v>1.8604735276008058</v>
      </c>
      <c r="AG160" s="61">
        <v>0.5941006198438411</v>
      </c>
      <c r="AH160" s="61">
        <v>0.15696198399315459</v>
      </c>
      <c r="AI160" s="61">
        <v>0.72649970332562552</v>
      </c>
      <c r="AJ160" s="61">
        <v>0.69037837853256501</v>
      </c>
      <c r="AK160" s="61">
        <v>7.4400223966031076E-2</v>
      </c>
      <c r="AL160" s="61">
        <v>0.51970039587781003</v>
      </c>
      <c r="AM160" s="61">
        <v>0.16058203165902191</v>
      </c>
      <c r="AN160" s="61">
        <v>0.30962162146743505</v>
      </c>
      <c r="AO160" s="61">
        <v>0.67666237987096456</v>
      </c>
      <c r="AP160" s="61">
        <v>0.81823136659810713</v>
      </c>
      <c r="AQ160" s="51" t="s">
        <v>920</v>
      </c>
      <c r="AR160" s="54"/>
      <c r="AS160" s="54"/>
      <c r="AT160" s="54"/>
      <c r="AU160" s="54"/>
      <c r="AV160" s="61">
        <v>6.6125013022625048</v>
      </c>
      <c r="AW160" s="61">
        <v>0.15656259178212945</v>
      </c>
      <c r="AX160" s="61">
        <v>1.436525669259586</v>
      </c>
      <c r="AY160" s="61">
        <v>0.59707990801870592</v>
      </c>
      <c r="AZ160" s="61">
        <v>1.7029301764014229</v>
      </c>
      <c r="BA160" s="54"/>
      <c r="BB160" s="54"/>
      <c r="BC160" s="54"/>
      <c r="BD160" s="59"/>
      <c r="BE160" s="56"/>
      <c r="BF160" s="54"/>
      <c r="BG160" s="54"/>
      <c r="BH160" s="59"/>
      <c r="BI160" s="59"/>
      <c r="BJ160" s="54"/>
      <c r="BK160" s="53" t="s">
        <v>921</v>
      </c>
      <c r="BL160" s="54"/>
      <c r="BM160" s="54"/>
      <c r="BN160" s="54"/>
      <c r="BO160" s="54"/>
      <c r="BP160" s="59"/>
      <c r="BQ160" s="59"/>
      <c r="BR160" s="59"/>
      <c r="BS160" s="60"/>
      <c r="BT160" s="59"/>
      <c r="BU160" s="59"/>
      <c r="BV160" s="57"/>
      <c r="BW160" s="53" t="s">
        <v>921</v>
      </c>
      <c r="BX160" s="104"/>
      <c r="BZ160" s="105"/>
      <c r="CB160" s="59"/>
      <c r="CC160" s="54" t="s">
        <v>922</v>
      </c>
      <c r="CD160" s="54" t="s">
        <v>923</v>
      </c>
      <c r="CE160" s="54"/>
      <c r="CF160" s="54"/>
      <c r="CG160" s="54"/>
      <c r="CH160" s="54"/>
      <c r="CI160" s="54"/>
      <c r="CJ160" s="54"/>
      <c r="CK160" s="59"/>
      <c r="CL160" s="54"/>
      <c r="CM160" s="54"/>
      <c r="CN160" s="54"/>
      <c r="CO160" s="54"/>
      <c r="CP160" s="54"/>
      <c r="CQ160" s="54"/>
      <c r="CR160" s="59"/>
      <c r="CS160" s="59"/>
      <c r="CT160" s="59">
        <v>74.979336236013978</v>
      </c>
      <c r="CU160" s="59">
        <v>0.19564652276178099</v>
      </c>
      <c r="CV160" s="59">
        <v>15.445366125591127</v>
      </c>
      <c r="CW160" s="59">
        <v>1.1988956621561291</v>
      </c>
      <c r="CX160" s="59">
        <v>6.8042273660272254E-2</v>
      </c>
      <c r="CY160" s="59">
        <v>0.26115875881427897</v>
      </c>
      <c r="CZ160" s="59">
        <v>5.4430184262582104</v>
      </c>
      <c r="DA160" s="59">
        <v>6.8381203600531393</v>
      </c>
      <c r="DB160" s="59">
        <v>104.4295843653089</v>
      </c>
      <c r="DC160" s="54"/>
      <c r="DD160" s="59">
        <v>96.632440000000003</v>
      </c>
      <c r="DE160" s="59">
        <v>1.9213043035715021</v>
      </c>
      <c r="DF160" s="59">
        <v>4.1486128216363705</v>
      </c>
      <c r="DG160" s="59">
        <v>7.8462052326895462</v>
      </c>
      <c r="DH160" s="59">
        <v>-4.9098558655120946E-3</v>
      </c>
      <c r="DI160" s="59">
        <v>98.964472502031924</v>
      </c>
      <c r="DJ160" s="54"/>
      <c r="DK160" s="54"/>
      <c r="DL160" s="54"/>
      <c r="DM160" s="54"/>
      <c r="DN160" s="54"/>
      <c r="DO160" s="61" t="s">
        <v>921</v>
      </c>
      <c r="DP160" s="61" t="s">
        <v>921</v>
      </c>
      <c r="DQ160" s="61" t="s">
        <v>921</v>
      </c>
      <c r="DR160" s="61"/>
      <c r="DS160" s="61"/>
      <c r="DT160" s="61"/>
      <c r="DU160" s="61"/>
      <c r="DV160" s="54"/>
      <c r="DW160" s="54"/>
      <c r="DX160" s="54"/>
      <c r="DY160" s="54"/>
      <c r="DZ160" s="61"/>
      <c r="EA160" s="61"/>
      <c r="EB160" s="61"/>
      <c r="EC160" s="61"/>
      <c r="ED160" s="61"/>
      <c r="EE160" s="61"/>
      <c r="EF160" s="54"/>
      <c r="EG160" s="53"/>
      <c r="EK160" s="59">
        <v>71.599999999999994</v>
      </c>
      <c r="EL160" s="59">
        <v>1.9</v>
      </c>
      <c r="EM160" s="59">
        <v>15.7</v>
      </c>
      <c r="EN160" s="59">
        <v>0.95</v>
      </c>
      <c r="EO160" s="59">
        <v>2.8</v>
      </c>
      <c r="EP160" s="59">
        <v>0.45</v>
      </c>
      <c r="EQ160" s="59">
        <v>3.8</v>
      </c>
      <c r="ER160" s="59">
        <v>0.4</v>
      </c>
      <c r="ES160" s="59">
        <v>3.13</v>
      </c>
      <c r="ET160" s="59">
        <v>0.37</v>
      </c>
      <c r="EU160" s="59">
        <v>1.8</v>
      </c>
      <c r="EV160" s="59">
        <v>0.5</v>
      </c>
      <c r="EW160" s="59">
        <v>0.7</v>
      </c>
      <c r="EX160" s="59">
        <v>0.15</v>
      </c>
      <c r="EY160" s="59">
        <v>0.32</v>
      </c>
      <c r="EZ160" s="59">
        <v>4.4999999999999998E-2</v>
      </c>
      <c r="FA160" s="54"/>
      <c r="FB160" s="54"/>
      <c r="FD160" s="51"/>
    </row>
    <row r="161" spans="1:160" x14ac:dyDescent="0.25">
      <c r="A161" s="79" t="s">
        <v>375</v>
      </c>
      <c r="B161" s="51" t="s">
        <v>969</v>
      </c>
      <c r="D161" s="51" t="s">
        <v>167</v>
      </c>
      <c r="E161" s="51" t="s">
        <v>65</v>
      </c>
      <c r="F161" s="51" t="s">
        <v>939</v>
      </c>
      <c r="G161" s="63">
        <v>44.75027</v>
      </c>
      <c r="H161" s="63">
        <v>1.2956099999999999</v>
      </c>
      <c r="I161" s="63">
        <v>8.2948500000000003</v>
      </c>
      <c r="J161" s="63">
        <v>2.793E-2</v>
      </c>
      <c r="K161" s="63">
        <v>12.060460000000001</v>
      </c>
      <c r="L161" s="63">
        <v>0.10628</v>
      </c>
      <c r="M161" s="58">
        <v>14.787879999999999</v>
      </c>
      <c r="N161" s="58">
        <v>11.6935</v>
      </c>
      <c r="O161" s="58">
        <v>1.89951</v>
      </c>
      <c r="P161" s="58">
        <v>0.65622000000000003</v>
      </c>
      <c r="Q161" s="58">
        <v>2.188E-2</v>
      </c>
      <c r="R161" s="63" t="s">
        <v>357</v>
      </c>
      <c r="S161" s="58">
        <v>95.59442</v>
      </c>
      <c r="T161" s="58"/>
      <c r="U161" s="61">
        <v>6.6624515281193979</v>
      </c>
      <c r="V161" s="61">
        <v>1.3375484718806021</v>
      </c>
      <c r="W161" s="61">
        <v>0.11793278365139659</v>
      </c>
      <c r="X161" s="61">
        <f t="shared" si="2"/>
        <v>1.4554812555319987</v>
      </c>
      <c r="Y161" s="61">
        <v>8.1026659191354891E-2</v>
      </c>
      <c r="Z161" s="61">
        <v>0.39696899688605325</v>
      </c>
      <c r="AA161" s="61">
        <v>0.14505645412878143</v>
      </c>
      <c r="AB161" s="61">
        <v>3.2876711240348222E-3</v>
      </c>
      <c r="AC161" s="61">
        <v>3.2815653606303421</v>
      </c>
      <c r="AD161" s="61">
        <v>1.1046573619363258</v>
      </c>
      <c r="AE161" s="61">
        <v>1.3402298961903631E-2</v>
      </c>
      <c r="AF161" s="61">
        <v>1.8652806453521273</v>
      </c>
      <c r="AG161" s="61">
        <v>0.54831488707813525</v>
      </c>
      <c r="AH161" s="61">
        <v>0.12462807954148238</v>
      </c>
      <c r="AI161" s="61">
        <v>0.74815292523724874</v>
      </c>
      <c r="AJ161" s="61">
        <v>0.68606185014173116</v>
      </c>
      <c r="AK161" s="61">
        <v>7.1848427329035625E-2</v>
      </c>
      <c r="AL161" s="61">
        <v>0.47646645974909962</v>
      </c>
      <c r="AM161" s="61">
        <v>0.26435936912919428</v>
      </c>
      <c r="AN161" s="61">
        <v>0.31393814985826884</v>
      </c>
      <c r="AO161" s="61">
        <v>0.60109453929058199</v>
      </c>
      <c r="AP161" s="61">
        <v>0.80830235991904753</v>
      </c>
      <c r="AQ161" s="51" t="s">
        <v>924</v>
      </c>
      <c r="AR161" s="54"/>
      <c r="AS161" s="54"/>
      <c r="AT161" s="54">
        <v>221.22968677290407</v>
      </c>
      <c r="AU161" s="54">
        <v>72</v>
      </c>
      <c r="AV161" s="61">
        <v>6.7204473815033303</v>
      </c>
      <c r="AW161" s="61">
        <v>0.14631915342355897</v>
      </c>
      <c r="AX161" s="61">
        <v>1.5146978388588415</v>
      </c>
      <c r="AY161" s="61">
        <v>0.55308790338677127</v>
      </c>
      <c r="AZ161" s="61">
        <v>1.4681510478963602</v>
      </c>
      <c r="BA161" s="54"/>
      <c r="BB161" s="54"/>
      <c r="BC161" s="54"/>
      <c r="BD161" s="59"/>
      <c r="BE161" s="56"/>
      <c r="BF161" s="54"/>
      <c r="BG161" s="54"/>
      <c r="BH161" s="59"/>
      <c r="BI161" s="59"/>
      <c r="BJ161" s="54"/>
      <c r="BK161" s="53" t="s">
        <v>921</v>
      </c>
      <c r="BL161" s="54">
        <v>871.04211059913746</v>
      </c>
      <c r="BM161" s="54">
        <v>22</v>
      </c>
      <c r="BN161" s="54">
        <v>154.1890415947255</v>
      </c>
      <c r="BO161" s="54">
        <v>16.960794575419804</v>
      </c>
      <c r="BP161" s="59">
        <v>5.8232987250988826</v>
      </c>
      <c r="BQ161" s="59">
        <v>1.5137532473637743</v>
      </c>
      <c r="BR161" s="59">
        <v>-10.912743136269714</v>
      </c>
      <c r="BS161" s="60">
        <v>0.4</v>
      </c>
      <c r="BT161" s="59">
        <v>4.066386590810561</v>
      </c>
      <c r="BU161" s="59">
        <v>0.60995798862158412</v>
      </c>
      <c r="BV161" s="57"/>
      <c r="BW161" s="53" t="s">
        <v>921</v>
      </c>
      <c r="BX161" s="104"/>
      <c r="BZ161" s="105"/>
      <c r="CB161" s="59"/>
      <c r="CC161" s="54" t="s">
        <v>922</v>
      </c>
      <c r="CD161" s="54" t="s">
        <v>923</v>
      </c>
      <c r="CE161" s="54"/>
      <c r="CF161" s="54"/>
      <c r="CG161" s="54"/>
      <c r="CH161" s="54"/>
      <c r="CI161" s="54"/>
      <c r="CJ161" s="54"/>
      <c r="CK161" s="59"/>
      <c r="CL161" s="54"/>
      <c r="CM161" s="54"/>
      <c r="CN161" s="54"/>
      <c r="CO161" s="54"/>
      <c r="CP161" s="54"/>
      <c r="CQ161" s="54"/>
      <c r="CR161" s="59"/>
      <c r="CS161" s="59"/>
      <c r="CT161" s="59">
        <v>76.692381521934024</v>
      </c>
      <c r="CU161" s="59">
        <v>0.20050533811335922</v>
      </c>
      <c r="CV161" s="59">
        <v>14.62805344810338</v>
      </c>
      <c r="CW161" s="59">
        <v>1.1261298694948763</v>
      </c>
      <c r="CX161" s="59">
        <v>-0.14122900997504717</v>
      </c>
      <c r="CY161" s="59">
        <v>0.50034558732608758</v>
      </c>
      <c r="CZ161" s="59">
        <v>4.725535014958794</v>
      </c>
      <c r="DA161" s="59">
        <v>6.1812917747288374</v>
      </c>
      <c r="DB161" s="59">
        <v>103.91301354468429</v>
      </c>
      <c r="DC161" s="54"/>
      <c r="DD161" s="59">
        <v>95.594390000000004</v>
      </c>
      <c r="DE161" s="59">
        <v>1.9044517100900693</v>
      </c>
      <c r="DF161" s="59">
        <v>5.5366546483081986</v>
      </c>
      <c r="DG161" s="59">
        <v>7.0785074809181374</v>
      </c>
      <c r="DH161" s="59">
        <v>-4.9369322765351392E-3</v>
      </c>
      <c r="DI161" s="59">
        <v>98.048606907039868</v>
      </c>
      <c r="DJ161" s="54"/>
      <c r="DK161" s="54"/>
      <c r="DL161" s="54"/>
      <c r="DM161" s="54"/>
      <c r="DN161" s="54"/>
      <c r="DO161" s="61" t="s">
        <v>926</v>
      </c>
      <c r="DP161" s="61" t="s">
        <v>933</v>
      </c>
      <c r="DQ161" s="61" t="s">
        <v>921</v>
      </c>
      <c r="DR161" s="61"/>
      <c r="DS161" s="61"/>
      <c r="DT161" s="61"/>
      <c r="DU161" s="61"/>
      <c r="DV161" s="54"/>
      <c r="DW161" s="54"/>
      <c r="DX161" s="54"/>
      <c r="DY161" s="54"/>
      <c r="DZ161" s="61"/>
      <c r="EA161" s="61"/>
      <c r="EB161" s="61"/>
      <c r="EC161" s="61"/>
      <c r="ED161" s="61"/>
      <c r="EE161" s="61"/>
      <c r="EF161" s="54"/>
      <c r="EG161" s="53">
        <v>250</v>
      </c>
      <c r="EH161" s="53">
        <v>125</v>
      </c>
      <c r="EI161" s="53">
        <v>884</v>
      </c>
      <c r="EJ161" s="53">
        <v>21</v>
      </c>
      <c r="EK161" s="59">
        <v>71.2</v>
      </c>
      <c r="EL161" s="59">
        <v>1.7</v>
      </c>
      <c r="EM161" s="59">
        <v>15.8</v>
      </c>
      <c r="EN161" s="59">
        <v>0.85</v>
      </c>
      <c r="EO161" s="59">
        <v>3</v>
      </c>
      <c r="EP161" s="59">
        <v>0.75</v>
      </c>
      <c r="EQ161" s="59">
        <v>3.8</v>
      </c>
      <c r="ER161" s="59">
        <v>0.4</v>
      </c>
      <c r="ES161" s="59">
        <v>3.03</v>
      </c>
      <c r="ET161" s="59">
        <v>0.36</v>
      </c>
      <c r="EU161" s="59">
        <v>1.9</v>
      </c>
      <c r="EV161" s="59">
        <v>0.5</v>
      </c>
      <c r="EW161" s="59">
        <v>0.8</v>
      </c>
      <c r="EX161" s="59">
        <v>0.25</v>
      </c>
      <c r="EY161" s="59">
        <v>0.33</v>
      </c>
      <c r="EZ161" s="59">
        <v>4.4999999999999998E-2</v>
      </c>
      <c r="FA161" s="54"/>
      <c r="FB161" s="54"/>
      <c r="FD161" s="51"/>
    </row>
    <row r="162" spans="1:160" x14ac:dyDescent="0.25">
      <c r="A162" s="79" t="s">
        <v>376</v>
      </c>
      <c r="B162" s="51" t="s">
        <v>969</v>
      </c>
      <c r="D162" s="51" t="s">
        <v>167</v>
      </c>
      <c r="E162" s="51" t="s">
        <v>65</v>
      </c>
      <c r="F162" s="51" t="s">
        <v>939</v>
      </c>
      <c r="G162" s="63">
        <v>44.964399999999998</v>
      </c>
      <c r="H162" s="63">
        <v>1.31769</v>
      </c>
      <c r="I162" s="63">
        <v>8.1299799999999998</v>
      </c>
      <c r="J162" s="63" t="s">
        <v>357</v>
      </c>
      <c r="K162" s="63">
        <v>13.015180000000001</v>
      </c>
      <c r="L162" s="63">
        <v>0.25229000000000001</v>
      </c>
      <c r="M162" s="58">
        <v>13.862550000000001</v>
      </c>
      <c r="N162" s="58">
        <v>11.6449</v>
      </c>
      <c r="O162" s="58">
        <v>1.8123899999999999</v>
      </c>
      <c r="P162" s="58">
        <v>0.70467000000000002</v>
      </c>
      <c r="Q162" s="58">
        <v>3.3529999999999997E-2</v>
      </c>
      <c r="R162" s="63" t="s">
        <v>357</v>
      </c>
      <c r="S162" s="58">
        <v>95.737620000000007</v>
      </c>
      <c r="T162" s="58"/>
      <c r="U162" s="61">
        <v>6.7279075718753756</v>
      </c>
      <c r="V162" s="61">
        <v>1.2720924281246244</v>
      </c>
      <c r="W162" s="61">
        <v>0.16161444932479441</v>
      </c>
      <c r="X162" s="61">
        <f t="shared" si="2"/>
        <v>1.4337068774494188</v>
      </c>
      <c r="Y162" s="61">
        <v>0.11272488949227083</v>
      </c>
      <c r="Z162" s="61">
        <v>0.2956852123817002</v>
      </c>
      <c r="AA162" s="61">
        <v>0.1482684772075436</v>
      </c>
      <c r="AB162" s="61">
        <v>0</v>
      </c>
      <c r="AC162" s="61">
        <v>3.0916553798022091</v>
      </c>
      <c r="AD162" s="61">
        <v>1.3329394261289227</v>
      </c>
      <c r="AE162" s="61">
        <v>3.1974267492433109E-2</v>
      </c>
      <c r="AF162" s="61">
        <v>1.866844904699537</v>
      </c>
      <c r="AG162" s="61">
        <v>0.5257907262440199</v>
      </c>
      <c r="AH162" s="61">
        <v>0.13450085168474896</v>
      </c>
      <c r="AI162" s="61">
        <v>0.69874316528552427</v>
      </c>
      <c r="AJ162" s="61">
        <v>0.65497287614459332</v>
      </c>
      <c r="AK162" s="61">
        <v>7.1017882962859602E-2</v>
      </c>
      <c r="AL162" s="61">
        <v>0.4547728432811603</v>
      </c>
      <c r="AM162" s="61">
        <v>0.1815551634120581</v>
      </c>
      <c r="AN162" s="61">
        <v>0.34502712385540668</v>
      </c>
      <c r="AO162" s="61">
        <v>0.5892736949659092</v>
      </c>
      <c r="AP162" s="61">
        <v>0.75383661612158182</v>
      </c>
      <c r="AQ162" s="51" t="s">
        <v>924</v>
      </c>
      <c r="AR162" s="54"/>
      <c r="AS162" s="54"/>
      <c r="AT162" s="54">
        <v>240.20702985346949</v>
      </c>
      <c r="AU162" s="54">
        <v>72</v>
      </c>
      <c r="AV162" s="61">
        <v>6.7714339388829243</v>
      </c>
      <c r="AW162" s="61">
        <v>0.14922770384459846</v>
      </c>
      <c r="AX162" s="61">
        <v>1.6391610665123515</v>
      </c>
      <c r="AY162" s="61">
        <v>0.5291923425526821</v>
      </c>
      <c r="AZ162" s="61">
        <v>1.4429822801006054</v>
      </c>
      <c r="BA162" s="54"/>
      <c r="BB162" s="54"/>
      <c r="BC162" s="54"/>
      <c r="BD162" s="59"/>
      <c r="BE162" s="56"/>
      <c r="BF162" s="54"/>
      <c r="BG162" s="54"/>
      <c r="BH162" s="59"/>
      <c r="BI162" s="59"/>
      <c r="BJ162" s="54"/>
      <c r="BK162" s="53" t="s">
        <v>921</v>
      </c>
      <c r="BL162" s="54">
        <v>856.88092257597305</v>
      </c>
      <c r="BM162" s="54">
        <v>22</v>
      </c>
      <c r="BN162" s="54">
        <v>149.47671175502009</v>
      </c>
      <c r="BO162" s="54">
        <v>16.442438293052209</v>
      </c>
      <c r="BP162" s="59">
        <v>5.6453269051563906</v>
      </c>
      <c r="BQ162" s="59">
        <v>1.2313598284952079</v>
      </c>
      <c r="BR162" s="59">
        <v>-11.463921376773415</v>
      </c>
      <c r="BS162" s="60">
        <v>0.4</v>
      </c>
      <c r="BT162" s="59">
        <v>4.3808535696027766</v>
      </c>
      <c r="BU162" s="59">
        <v>0.65712803544041642</v>
      </c>
      <c r="BV162" s="57"/>
      <c r="BW162" s="53" t="s">
        <v>921</v>
      </c>
      <c r="BX162" s="104"/>
      <c r="BZ162" s="105"/>
      <c r="CB162" s="59"/>
      <c r="CC162" s="54" t="s">
        <v>922</v>
      </c>
      <c r="CD162" s="54" t="s">
        <v>923</v>
      </c>
      <c r="CE162" s="54"/>
      <c r="CF162" s="54"/>
      <c r="CG162" s="54"/>
      <c r="CH162" s="54"/>
      <c r="CI162" s="54"/>
      <c r="CJ162" s="54"/>
      <c r="CK162" s="59"/>
      <c r="CL162" s="54"/>
      <c r="CM162" s="54"/>
      <c r="CN162" s="54"/>
      <c r="CO162" s="54"/>
      <c r="CP162" s="54"/>
      <c r="CQ162" s="54"/>
      <c r="CR162" s="59"/>
      <c r="CS162" s="59"/>
      <c r="CT162" s="59">
        <v>77.566903325118602</v>
      </c>
      <c r="CU162" s="59">
        <v>0.17849677716341533</v>
      </c>
      <c r="CV162" s="59">
        <v>14.096382916634626</v>
      </c>
      <c r="CW162" s="59">
        <v>0.97265555660316771</v>
      </c>
      <c r="CX162" s="59">
        <v>-0.23630027161034706</v>
      </c>
      <c r="CY162" s="59">
        <v>0.19283135018741504</v>
      </c>
      <c r="CZ162" s="59">
        <v>5.2510206391847181</v>
      </c>
      <c r="DA162" s="59">
        <v>6.1153351516222836</v>
      </c>
      <c r="DB162" s="59">
        <v>104.13732544490389</v>
      </c>
      <c r="DC162" s="54"/>
      <c r="DD162" s="59">
        <v>95.737579999999994</v>
      </c>
      <c r="DE162" s="59">
        <v>1.8920165093750023</v>
      </c>
      <c r="DF162" s="59">
        <v>4.5859608195766359</v>
      </c>
      <c r="DG162" s="59">
        <v>8.8886739220957605</v>
      </c>
      <c r="DH162" s="59">
        <v>-7.5656005133557221E-3</v>
      </c>
      <c r="DI162" s="59">
        <v>98.081485650534034</v>
      </c>
      <c r="DJ162" s="54"/>
      <c r="DK162" s="54"/>
      <c r="DL162" s="54"/>
      <c r="DM162" s="54"/>
      <c r="DN162" s="54"/>
      <c r="DO162" s="61" t="s">
        <v>926</v>
      </c>
      <c r="DP162" s="61" t="s">
        <v>933</v>
      </c>
      <c r="DQ162" s="61" t="s">
        <v>921</v>
      </c>
      <c r="DR162" s="61"/>
      <c r="DS162" s="61"/>
      <c r="DT162" s="61"/>
      <c r="DU162" s="61"/>
      <c r="DV162" s="54"/>
      <c r="DW162" s="54"/>
      <c r="DX162" s="54"/>
      <c r="DY162" s="54"/>
      <c r="DZ162" s="61"/>
      <c r="EA162" s="61"/>
      <c r="EB162" s="61"/>
      <c r="EC162" s="61"/>
      <c r="ED162" s="61"/>
      <c r="EE162" s="61"/>
      <c r="EF162" s="54"/>
      <c r="EG162" s="53">
        <v>350</v>
      </c>
      <c r="EH162" s="53">
        <v>145</v>
      </c>
      <c r="EI162" s="53">
        <v>875</v>
      </c>
      <c r="EJ162" s="53">
        <v>21</v>
      </c>
      <c r="EK162" s="59">
        <v>72.3</v>
      </c>
      <c r="EL162" s="59">
        <v>2.15</v>
      </c>
      <c r="EM162" s="59">
        <v>14.9</v>
      </c>
      <c r="EN162" s="59">
        <v>1.05</v>
      </c>
      <c r="EO162" s="59">
        <v>2.8</v>
      </c>
      <c r="EP162" s="59">
        <v>0.4</v>
      </c>
      <c r="EQ162" s="59">
        <v>3.7</v>
      </c>
      <c r="ER162" s="59">
        <v>0.5</v>
      </c>
      <c r="ES162" s="59">
        <v>3.19</v>
      </c>
      <c r="ET162" s="59">
        <v>0.4</v>
      </c>
      <c r="EU162" s="59">
        <v>1.9</v>
      </c>
      <c r="EV162" s="59">
        <v>0.35</v>
      </c>
      <c r="EW162" s="59">
        <v>0.7</v>
      </c>
      <c r="EX162" s="59">
        <v>0.15</v>
      </c>
      <c r="EY162" s="59">
        <v>0.32</v>
      </c>
      <c r="EZ162" s="59">
        <v>0.04</v>
      </c>
      <c r="FA162" s="54"/>
      <c r="FB162" s="54"/>
      <c r="FD162" s="51"/>
    </row>
    <row r="163" spans="1:160" x14ac:dyDescent="0.25">
      <c r="A163" s="62" t="s">
        <v>245</v>
      </c>
      <c r="B163" s="62" t="s">
        <v>928</v>
      </c>
      <c r="C163" s="66" t="s">
        <v>940</v>
      </c>
      <c r="D163" s="51" t="s">
        <v>166</v>
      </c>
      <c r="E163" s="51" t="s">
        <v>16</v>
      </c>
      <c r="F163" s="62" t="s">
        <v>292</v>
      </c>
      <c r="G163" s="67">
        <v>44.73</v>
      </c>
      <c r="H163" s="67">
        <v>2.04</v>
      </c>
      <c r="I163" s="67">
        <v>11.3</v>
      </c>
      <c r="J163" s="63" t="s">
        <v>17</v>
      </c>
      <c r="K163" s="67">
        <v>7.32</v>
      </c>
      <c r="L163" s="67">
        <v>0.14000000000000001</v>
      </c>
      <c r="M163" s="58">
        <v>16.61</v>
      </c>
      <c r="N163" s="58">
        <v>12.12</v>
      </c>
      <c r="O163" s="58">
        <v>2.2200000000000002</v>
      </c>
      <c r="P163" s="58">
        <v>1.02</v>
      </c>
      <c r="Q163" s="63" t="s">
        <v>17</v>
      </c>
      <c r="R163" s="63" t="s">
        <v>17</v>
      </c>
      <c r="S163" s="58">
        <v>97.499999999999986</v>
      </c>
      <c r="T163" s="58"/>
      <c r="U163" s="61">
        <v>6.4390937464728655</v>
      </c>
      <c r="V163" s="61">
        <v>1.5609062535271345</v>
      </c>
      <c r="W163" s="61">
        <v>0.35627851845654512</v>
      </c>
      <c r="X163" s="61">
        <f t="shared" si="2"/>
        <v>1.9171847719836796</v>
      </c>
      <c r="Y163" s="61">
        <v>0.18583421048557025</v>
      </c>
      <c r="Z163" s="61">
        <v>0.1385406573021426</v>
      </c>
      <c r="AA163" s="61">
        <v>0.22084134347277407</v>
      </c>
      <c r="AB163" s="61">
        <v>0</v>
      </c>
      <c r="AC163" s="61">
        <v>3.5639550745176223</v>
      </c>
      <c r="AD163" s="61">
        <v>0.74270408504821384</v>
      </c>
      <c r="AE163" s="61">
        <v>1.7070381958010996E-2</v>
      </c>
      <c r="AF163" s="61">
        <v>1.8693461641467908</v>
      </c>
      <c r="AG163" s="61">
        <v>0.61962491883200632</v>
      </c>
      <c r="AH163" s="61">
        <v>0.18730702218669898</v>
      </c>
      <c r="AI163" s="61">
        <v>0.82754519047588448</v>
      </c>
      <c r="AJ163" s="61">
        <v>0.80175362668594996</v>
      </c>
      <c r="AK163" s="61">
        <v>9.1263775097899957E-2</v>
      </c>
      <c r="AL163" s="61">
        <v>0.52836114373410636</v>
      </c>
      <c r="AM163" s="61">
        <v>0.15721019444909551</v>
      </c>
      <c r="AN163" s="61">
        <v>0.19824637331405012</v>
      </c>
      <c r="AO163" s="61">
        <v>0.71566816592080529</v>
      </c>
      <c r="AP163" s="61">
        <v>0.93650186270423585</v>
      </c>
      <c r="AQ163" s="51" t="s">
        <v>920</v>
      </c>
      <c r="AR163" s="54"/>
      <c r="AS163" s="54"/>
      <c r="AT163" s="54"/>
      <c r="AU163" s="54"/>
      <c r="AV163" s="61">
        <v>6.4585452923427962</v>
      </c>
      <c r="AW163" s="61">
        <v>0.22150847237191315</v>
      </c>
      <c r="AX163" s="61">
        <v>0.88390685183398576</v>
      </c>
      <c r="AY163" s="61">
        <v>0.62149671368472381</v>
      </c>
      <c r="AZ163" s="61">
        <v>1.9229763024383808</v>
      </c>
      <c r="BA163" s="54">
        <f t="shared" ref="BA163:BA192" si="3">1781-132.74*AV163+116.6*AW163-69.41*AX163+101.62*AY163</f>
        <v>951.32510723182691</v>
      </c>
      <c r="BB163" s="54">
        <f t="shared" ref="BB163:BB192" si="4">1687-118.7*AV163+131.56*AW163-71.41*AX163+86.13*AY163+22.44*0.4</f>
        <v>948.89805208435916</v>
      </c>
      <c r="BC163" s="54">
        <v>30</v>
      </c>
      <c r="BD163" s="59">
        <f>751.95-0.4*BA163-278000/BA163-9.184*(8-AV163)</f>
        <v>65.039266647432868</v>
      </c>
      <c r="BE163" s="56">
        <v>3.6</v>
      </c>
      <c r="BF163" s="54"/>
      <c r="BG163" s="54"/>
      <c r="BH163" s="59"/>
      <c r="BI163" s="59"/>
      <c r="BJ163" s="54"/>
      <c r="BK163" s="53" t="s">
        <v>921</v>
      </c>
      <c r="BL163" s="54">
        <v>953.85096286587509</v>
      </c>
      <c r="BM163" s="54">
        <v>22</v>
      </c>
      <c r="BN163" s="54">
        <v>300.0081025062828</v>
      </c>
      <c r="BO163" s="54">
        <v>33.00089127569111</v>
      </c>
      <c r="BP163" s="59">
        <v>11.330486153718557</v>
      </c>
      <c r="BQ163" s="59">
        <v>1.4608192577668246</v>
      </c>
      <c r="BR163" s="59">
        <v>-9.4752467485458034</v>
      </c>
      <c r="BS163" s="60">
        <v>0.4</v>
      </c>
      <c r="BT163" s="59">
        <v>4.4752533348855712</v>
      </c>
      <c r="BU163" s="59">
        <v>0.67128800023283564</v>
      </c>
      <c r="BV163" s="57"/>
      <c r="BW163" s="53" t="s">
        <v>921</v>
      </c>
      <c r="BX163" s="104"/>
      <c r="BZ163" s="105" t="s">
        <v>976</v>
      </c>
      <c r="CA163" s="105" t="s">
        <v>976</v>
      </c>
      <c r="CB163" s="59"/>
      <c r="CC163" s="54" t="s">
        <v>922</v>
      </c>
      <c r="CD163" s="54" t="s">
        <v>923</v>
      </c>
      <c r="CE163" s="54">
        <v>437.23040351675638</v>
      </c>
      <c r="CF163" s="54">
        <v>319.8186139634152</v>
      </c>
      <c r="CG163" s="54">
        <v>359.37978484367312</v>
      </c>
      <c r="CH163" s="54">
        <v>663.08396610609327</v>
      </c>
      <c r="CI163" s="54">
        <v>1087.1123799451748</v>
      </c>
      <c r="CJ163" s="54">
        <v>343.26535214267807</v>
      </c>
      <c r="CK163" s="59">
        <v>-1.4863604433755082</v>
      </c>
      <c r="CL163" s="54">
        <v>319.8186139634152</v>
      </c>
      <c r="CM163" s="54">
        <v>352.73954319494328</v>
      </c>
      <c r="CN163" s="54">
        <v>378.52450874008582</v>
      </c>
      <c r="CO163" s="54">
        <f t="shared" ref="CO163:CO192" si="5">CN163*11.5%</f>
        <v>43.530318505109868</v>
      </c>
      <c r="CP163" s="54">
        <v>925.90600950777514</v>
      </c>
      <c r="CQ163" s="54">
        <v>23.5</v>
      </c>
      <c r="CR163" s="59">
        <v>4.8363198244072896</v>
      </c>
      <c r="CS163" s="59">
        <v>0.37</v>
      </c>
      <c r="CT163" s="59">
        <v>68.738169209959224</v>
      </c>
      <c r="CU163" s="59">
        <v>0.36896308194694327</v>
      </c>
      <c r="CV163" s="59">
        <v>16.781249864356568</v>
      </c>
      <c r="CW163" s="59">
        <v>1.7162016911504752</v>
      </c>
      <c r="CX163" s="59">
        <v>1.077451712652048</v>
      </c>
      <c r="CY163" s="59">
        <v>1.7134255687975202</v>
      </c>
      <c r="CZ163" s="59">
        <v>5.2916975985822665</v>
      </c>
      <c r="DA163" s="59">
        <v>6.3999569746373393</v>
      </c>
      <c r="DB163" s="59">
        <v>102.08711570208237</v>
      </c>
      <c r="DC163" s="54"/>
      <c r="DD163" s="59">
        <v>97.499999999999986</v>
      </c>
      <c r="DE163" s="59">
        <v>1.971502767019196</v>
      </c>
      <c r="DF163" s="59">
        <v>2.574161688646432</v>
      </c>
      <c r="DG163" s="59">
        <v>5.0037364575024066</v>
      </c>
      <c r="DH163" s="59">
        <v>0</v>
      </c>
      <c r="DI163" s="59">
        <v>99.729400913168021</v>
      </c>
      <c r="DJ163" s="54">
        <v>438.86633191055796</v>
      </c>
      <c r="DK163" s="54">
        <v>319.68920256088217</v>
      </c>
      <c r="DL163" s="54">
        <v>359.52905525809098</v>
      </c>
      <c r="DM163" s="54">
        <v>662.75528689400426</v>
      </c>
      <c r="DN163" s="54">
        <v>1086.9587096241244</v>
      </c>
      <c r="DO163" s="61" t="s">
        <v>921</v>
      </c>
      <c r="DP163" s="61" t="s">
        <v>941</v>
      </c>
      <c r="DQ163" s="61" t="s">
        <v>921</v>
      </c>
      <c r="DR163" s="54">
        <v>31.422123742783885</v>
      </c>
      <c r="DS163" s="54">
        <v>-1.4767420751830405</v>
      </c>
      <c r="DT163" s="54">
        <v>343.06608433312209</v>
      </c>
      <c r="DU163" s="61" t="s">
        <v>942</v>
      </c>
      <c r="DV163" s="54">
        <v>909.47764851391753</v>
      </c>
      <c r="DW163" s="54">
        <v>22</v>
      </c>
      <c r="DX163" s="54">
        <v>319.68920256088217</v>
      </c>
      <c r="DY163" s="54">
        <v>38.362704307305862</v>
      </c>
      <c r="DZ163" s="61" t="s">
        <v>878</v>
      </c>
      <c r="EA163" s="60">
        <v>4.303898080266376</v>
      </c>
      <c r="EB163" s="60">
        <v>-7.3665027663800897</v>
      </c>
      <c r="EC163" s="60">
        <v>0.3</v>
      </c>
      <c r="ED163" s="59">
        <v>6.1204308461669399</v>
      </c>
      <c r="EE163" s="59">
        <v>0.85686031846337163</v>
      </c>
      <c r="EF163" s="54"/>
      <c r="EG163" s="53">
        <v>260</v>
      </c>
      <c r="EH163" s="53">
        <v>180</v>
      </c>
      <c r="EI163" s="53">
        <v>929</v>
      </c>
      <c r="EJ163" s="53">
        <v>32.5</v>
      </c>
      <c r="EK163" s="59">
        <v>66.7</v>
      </c>
      <c r="EL163" s="59">
        <v>2.25</v>
      </c>
      <c r="EM163" s="59">
        <v>17.5</v>
      </c>
      <c r="EN163" s="59">
        <v>0.7</v>
      </c>
      <c r="EO163" s="59">
        <v>4.3</v>
      </c>
      <c r="EP163" s="59">
        <v>0.85</v>
      </c>
      <c r="EQ163" s="59">
        <v>3.7</v>
      </c>
      <c r="ER163" s="59">
        <v>0.5</v>
      </c>
      <c r="ES163" s="59">
        <v>3.11</v>
      </c>
      <c r="ET163" s="59">
        <v>0.73499999999999999</v>
      </c>
      <c r="EU163" s="59">
        <v>3.2</v>
      </c>
      <c r="EV163" s="59">
        <v>0.95</v>
      </c>
      <c r="EW163" s="59">
        <v>2</v>
      </c>
      <c r="EX163" s="59">
        <v>0.5</v>
      </c>
      <c r="EY163" s="59">
        <v>0.52</v>
      </c>
      <c r="EZ163" s="59">
        <v>0.15</v>
      </c>
      <c r="FA163" s="54"/>
      <c r="FB163" s="54">
        <v>548.76651841471312</v>
      </c>
      <c r="FC163" s="53">
        <v>142</v>
      </c>
      <c r="FD163" s="51"/>
    </row>
    <row r="164" spans="1:160" x14ac:dyDescent="0.25">
      <c r="A164" s="51" t="s">
        <v>251</v>
      </c>
      <c r="B164" s="62" t="s">
        <v>928</v>
      </c>
      <c r="D164" s="51" t="s">
        <v>166</v>
      </c>
      <c r="E164" s="51" t="s">
        <v>16</v>
      </c>
      <c r="F164" s="62" t="s">
        <v>292</v>
      </c>
      <c r="G164" s="58">
        <v>44.320999999999998</v>
      </c>
      <c r="H164" s="58">
        <v>1.5269999999999999</v>
      </c>
      <c r="I164" s="58">
        <v>11.632</v>
      </c>
      <c r="J164" s="63" t="s">
        <v>17</v>
      </c>
      <c r="K164" s="58">
        <v>7.2469999999999999</v>
      </c>
      <c r="L164" s="58">
        <v>8.7999999999999995E-2</v>
      </c>
      <c r="M164" s="58">
        <v>17.105</v>
      </c>
      <c r="N164" s="58">
        <v>11.744999999999999</v>
      </c>
      <c r="O164" s="58">
        <v>2.3719999999999999</v>
      </c>
      <c r="P164" s="58">
        <v>0.91900000000000004</v>
      </c>
      <c r="Q164" s="63" t="s">
        <v>17</v>
      </c>
      <c r="R164" s="63" t="s">
        <v>17</v>
      </c>
      <c r="S164" s="58">
        <v>96.956000000000003</v>
      </c>
      <c r="T164" s="58"/>
      <c r="U164" s="61">
        <v>6.3860838002605265</v>
      </c>
      <c r="V164" s="61">
        <v>1.6139161997394735</v>
      </c>
      <c r="W164" s="61">
        <v>0.36141140748435618</v>
      </c>
      <c r="X164" s="61">
        <f t="shared" si="2"/>
        <v>1.9753276072238297</v>
      </c>
      <c r="Y164" s="61">
        <v>0.18296276838467923</v>
      </c>
      <c r="Z164" s="61">
        <v>0.29484949089992574</v>
      </c>
      <c r="AA164" s="61">
        <v>0.16545826377972081</v>
      </c>
      <c r="AB164" s="61">
        <v>0</v>
      </c>
      <c r="AC164" s="61">
        <v>3.6735409012360125</v>
      </c>
      <c r="AD164" s="61">
        <v>0.57840923083097551</v>
      </c>
      <c r="AE164" s="61">
        <v>1.0739822109436005E-2</v>
      </c>
      <c r="AF164" s="61">
        <v>1.813173424919899</v>
      </c>
      <c r="AG164" s="61">
        <v>0.66265853792883223</v>
      </c>
      <c r="AH164" s="61">
        <v>0.168915153346262</v>
      </c>
      <c r="AI164" s="61">
        <v>0.86396613016018708</v>
      </c>
      <c r="AJ164" s="61">
        <v>0.80793991507347851</v>
      </c>
      <c r="AK164" s="61">
        <v>0.10241745873967489</v>
      </c>
      <c r="AL164" s="61">
        <v>0.56024107918915733</v>
      </c>
      <c r="AM164" s="61">
        <v>0.33764276675702642</v>
      </c>
      <c r="AN164" s="61">
        <v>0.19206008492652146</v>
      </c>
      <c r="AO164" s="61">
        <v>0.72915623253541928</v>
      </c>
      <c r="AP164" s="61">
        <v>0.9871774259437236</v>
      </c>
      <c r="AQ164" s="51" t="s">
        <v>920</v>
      </c>
      <c r="AR164" s="54"/>
      <c r="AS164" s="54"/>
      <c r="AT164" s="54"/>
      <c r="AU164" s="54"/>
      <c r="AV164" s="61">
        <v>6.4272812044125196</v>
      </c>
      <c r="AW164" s="61">
        <v>0.16652565518522386</v>
      </c>
      <c r="AX164" s="61">
        <v>0.87889222007098466</v>
      </c>
      <c r="AY164" s="61">
        <v>0.66693342884096052</v>
      </c>
      <c r="AZ164" s="61">
        <v>1.9880706861298831</v>
      </c>
      <c r="BA164" s="54"/>
      <c r="BB164" s="54"/>
      <c r="BC164" s="54"/>
      <c r="BD164" s="59"/>
      <c r="BE164" s="56"/>
      <c r="BF164" s="54"/>
      <c r="BG164" s="54"/>
      <c r="BH164" s="59"/>
      <c r="BI164" s="59"/>
      <c r="BJ164" s="54"/>
      <c r="BK164" s="53" t="s">
        <v>921</v>
      </c>
      <c r="BL164" s="54"/>
      <c r="BM164" s="54"/>
      <c r="BN164" s="54"/>
      <c r="BO164" s="54"/>
      <c r="BP164" s="59"/>
      <c r="BQ164" s="59"/>
      <c r="BR164" s="59"/>
      <c r="BS164" s="60"/>
      <c r="BT164" s="59"/>
      <c r="BU164" s="59"/>
      <c r="BV164" s="57"/>
      <c r="BW164" s="53" t="s">
        <v>921</v>
      </c>
      <c r="BX164" s="104"/>
      <c r="BZ164" s="105" t="s">
        <v>976</v>
      </c>
      <c r="CA164" s="105" t="s">
        <v>976</v>
      </c>
      <c r="CB164" s="59"/>
      <c r="CC164" s="54" t="s">
        <v>922</v>
      </c>
      <c r="CD164" s="54"/>
      <c r="CE164" s="54"/>
      <c r="CF164" s="54"/>
      <c r="CG164" s="54"/>
      <c r="CH164" s="54"/>
      <c r="CI164" s="54"/>
      <c r="CJ164" s="54"/>
      <c r="CK164" s="59"/>
      <c r="CL164" s="54"/>
      <c r="CM164" s="54"/>
      <c r="CN164" s="54"/>
      <c r="CO164" s="54"/>
      <c r="CP164" s="54"/>
      <c r="CQ164" s="54"/>
      <c r="CR164" s="59"/>
      <c r="CS164" s="59"/>
      <c r="CT164" s="59">
        <v>69.001334554072656</v>
      </c>
      <c r="CU164" s="59">
        <v>0.28337239098870787</v>
      </c>
      <c r="CV164" s="59">
        <v>17.308946222814338</v>
      </c>
      <c r="CW164" s="59">
        <v>1.7096628263267366</v>
      </c>
      <c r="CX164" s="59">
        <v>0.82397775086911562</v>
      </c>
      <c r="CY164" s="59">
        <v>1.0593250361306019</v>
      </c>
      <c r="CZ164" s="59">
        <v>4.8257726980478344</v>
      </c>
      <c r="DA164" s="59">
        <v>7.1685716438173444</v>
      </c>
      <c r="DB164" s="59">
        <v>102.18096312306733</v>
      </c>
      <c r="DC164" s="54"/>
      <c r="DD164" s="59">
        <v>96.956000000000003</v>
      </c>
      <c r="DE164" s="59">
        <v>1.9764942590362904</v>
      </c>
      <c r="DF164" s="59">
        <v>5.4828762725441971</v>
      </c>
      <c r="DG164" s="59">
        <v>2.3134379498254702</v>
      </c>
      <c r="DH164" s="59">
        <v>0</v>
      </c>
      <c r="DI164" s="59">
        <v>99.481808481405963</v>
      </c>
      <c r="DJ164" s="54"/>
      <c r="DK164" s="54"/>
      <c r="DL164" s="54"/>
      <c r="DM164" s="54"/>
      <c r="DN164" s="54"/>
      <c r="DO164" s="61" t="s">
        <v>921</v>
      </c>
      <c r="DP164" s="61" t="s">
        <v>943</v>
      </c>
      <c r="DQ164" s="61" t="s">
        <v>921</v>
      </c>
      <c r="DR164" s="54"/>
      <c r="DS164" s="54"/>
      <c r="DT164" s="54"/>
      <c r="DU164" s="61"/>
      <c r="DV164" s="54"/>
      <c r="DW164" s="54"/>
      <c r="DX164" s="54"/>
      <c r="DY164" s="54"/>
      <c r="DZ164" s="61"/>
      <c r="EA164" s="60"/>
      <c r="EB164" s="60"/>
      <c r="EC164" s="60"/>
      <c r="ED164" s="59"/>
      <c r="EE164" s="59"/>
      <c r="EF164" s="54"/>
      <c r="EG164" s="53"/>
      <c r="EK164" s="59">
        <v>63.5</v>
      </c>
      <c r="EL164" s="59">
        <v>1.95</v>
      </c>
      <c r="EM164" s="59">
        <v>18.399999999999999</v>
      </c>
      <c r="EN164" s="59">
        <v>0.75</v>
      </c>
      <c r="EO164" s="59">
        <v>4.9000000000000004</v>
      </c>
      <c r="EP164" s="59">
        <v>0.95</v>
      </c>
      <c r="EQ164" s="59">
        <v>3.6</v>
      </c>
      <c r="ER164" s="59">
        <v>0.5</v>
      </c>
      <c r="ES164" s="59">
        <v>2.75</v>
      </c>
      <c r="ET164" s="59">
        <v>0.90500000000000003</v>
      </c>
      <c r="EU164" s="59">
        <v>3.7</v>
      </c>
      <c r="EV164" s="59">
        <v>0.8</v>
      </c>
      <c r="EW164" s="59">
        <v>2.2999999999999998</v>
      </c>
      <c r="EX164" s="59">
        <v>0.55000000000000004</v>
      </c>
      <c r="EY164" s="59">
        <v>0.49</v>
      </c>
      <c r="EZ164" s="59">
        <v>0.125</v>
      </c>
      <c r="FA164" s="54"/>
      <c r="FB164" s="54"/>
      <c r="FD164" s="51"/>
    </row>
    <row r="165" spans="1:160" x14ac:dyDescent="0.25">
      <c r="A165" s="51" t="s">
        <v>296</v>
      </c>
      <c r="B165" s="62" t="s">
        <v>928</v>
      </c>
      <c r="D165" s="51" t="s">
        <v>166</v>
      </c>
      <c r="E165" s="51" t="s">
        <v>16</v>
      </c>
      <c r="F165" s="62" t="s">
        <v>292</v>
      </c>
      <c r="G165" s="58">
        <v>42.639000000000003</v>
      </c>
      <c r="H165" s="58">
        <v>1.6859999999999999</v>
      </c>
      <c r="I165" s="58">
        <v>12.488</v>
      </c>
      <c r="J165" s="63" t="s">
        <v>17</v>
      </c>
      <c r="K165" s="58">
        <v>9.6280000000000001</v>
      </c>
      <c r="L165" s="58">
        <v>0.10299999999999999</v>
      </c>
      <c r="M165" s="58">
        <v>15.105</v>
      </c>
      <c r="N165" s="58">
        <v>11.875</v>
      </c>
      <c r="O165" s="58">
        <v>2.444</v>
      </c>
      <c r="P165" s="58">
        <v>0.86099999999999999</v>
      </c>
      <c r="Q165" s="63" t="s">
        <v>17</v>
      </c>
      <c r="R165" s="63" t="s">
        <v>17</v>
      </c>
      <c r="S165" s="58">
        <v>96.829000000000008</v>
      </c>
      <c r="T165" s="58"/>
      <c r="U165" s="61">
        <v>6.2395488415549742</v>
      </c>
      <c r="V165" s="61">
        <v>1.7604511584450258</v>
      </c>
      <c r="W165" s="61">
        <v>0.39331597514093053</v>
      </c>
      <c r="X165" s="61">
        <f t="shared" si="2"/>
        <v>2.1537671335859563</v>
      </c>
      <c r="Y165" s="61">
        <v>0.18261768833201178</v>
      </c>
      <c r="Z165" s="61">
        <v>0.28927457049429695</v>
      </c>
      <c r="AA165" s="61">
        <v>0.18553596668260075</v>
      </c>
      <c r="AB165" s="61">
        <v>0</v>
      </c>
      <c r="AC165" s="61">
        <v>3.294607221756217</v>
      </c>
      <c r="AD165" s="61">
        <v>0.88898741857041097</v>
      </c>
      <c r="AE165" s="61">
        <v>1.2766526639795644E-2</v>
      </c>
      <c r="AF165" s="61">
        <v>1.8618344317072568</v>
      </c>
      <c r="AG165" s="61">
        <v>0.69342170282874072</v>
      </c>
      <c r="AH165" s="61">
        <v>0.16072275463283317</v>
      </c>
      <c r="AI165" s="61">
        <v>0.78750632052129099</v>
      </c>
      <c r="AJ165" s="61">
        <v>0.73657580100616071</v>
      </c>
      <c r="AK165" s="61">
        <v>7.3677889008491482E-2</v>
      </c>
      <c r="AL165" s="61">
        <v>0.61974381382024923</v>
      </c>
      <c r="AM165" s="61">
        <v>0.24550954981066656</v>
      </c>
      <c r="AN165" s="61">
        <v>0.26342419899383923</v>
      </c>
      <c r="AO165" s="61">
        <v>0.78046656845308238</v>
      </c>
      <c r="AP165" s="61">
        <v>1.053662479000429</v>
      </c>
      <c r="AQ165" s="51" t="s">
        <v>920</v>
      </c>
      <c r="AR165" s="54"/>
      <c r="AS165" s="54"/>
      <c r="AT165" s="54"/>
      <c r="AU165" s="54"/>
      <c r="AV165" s="61">
        <v>6.2790350407841364</v>
      </c>
      <c r="AW165" s="61">
        <v>0.18671010768712548</v>
      </c>
      <c r="AX165" s="61">
        <v>1.1857184717088542</v>
      </c>
      <c r="AY165" s="61">
        <v>0.69780993476714115</v>
      </c>
      <c r="AZ165" s="61">
        <v>2.1673969777124436</v>
      </c>
      <c r="BA165" s="54"/>
      <c r="BB165" s="54"/>
      <c r="BC165" s="54"/>
      <c r="BD165" s="59"/>
      <c r="BE165" s="56"/>
      <c r="BF165" s="54"/>
      <c r="BG165" s="54"/>
      <c r="BH165" s="59"/>
      <c r="BI165" s="59"/>
      <c r="BJ165" s="54"/>
      <c r="BK165" s="53" t="s">
        <v>921</v>
      </c>
      <c r="BL165" s="54"/>
      <c r="BM165" s="54"/>
      <c r="BN165" s="54"/>
      <c r="BO165" s="54"/>
      <c r="BP165" s="59"/>
      <c r="BQ165" s="59"/>
      <c r="BR165" s="59"/>
      <c r="BS165" s="60"/>
      <c r="BT165" s="59"/>
      <c r="BU165" s="59"/>
      <c r="BV165" s="57"/>
      <c r="BW165" s="53" t="s">
        <v>921</v>
      </c>
      <c r="BX165" s="104"/>
      <c r="BZ165" s="105" t="s">
        <v>976</v>
      </c>
      <c r="CA165" s="105" t="s">
        <v>976</v>
      </c>
      <c r="CB165" s="59"/>
      <c r="CC165" s="54" t="s">
        <v>922</v>
      </c>
      <c r="CD165" s="54"/>
      <c r="CE165" s="54"/>
      <c r="CF165" s="54"/>
      <c r="CG165" s="54"/>
      <c r="CH165" s="54"/>
      <c r="CI165" s="54"/>
      <c r="CJ165" s="54"/>
      <c r="CK165" s="59"/>
      <c r="CL165" s="54"/>
      <c r="CM165" s="54"/>
      <c r="CN165" s="54"/>
      <c r="CO165" s="54"/>
      <c r="CP165" s="54"/>
      <c r="CQ165" s="54"/>
      <c r="CR165" s="59"/>
      <c r="CS165" s="59"/>
      <c r="CT165" s="59">
        <v>66.398003805469713</v>
      </c>
      <c r="CU165" s="59">
        <v>0.35605740322875895</v>
      </c>
      <c r="CV165" s="59">
        <v>17.893135019944516</v>
      </c>
      <c r="CW165" s="59">
        <v>2.4140071240391068</v>
      </c>
      <c r="CX165" s="59">
        <v>1.0189289522439091</v>
      </c>
      <c r="CY165" s="59">
        <v>2.5983221253086377</v>
      </c>
      <c r="CZ165" s="59">
        <v>3.583641619102433</v>
      </c>
      <c r="DA165" s="59">
        <v>7.982073318468867</v>
      </c>
      <c r="DB165" s="59">
        <v>102.24416936780595</v>
      </c>
      <c r="DC165" s="54"/>
      <c r="DD165" s="59">
        <v>96.829000000000008</v>
      </c>
      <c r="DE165" s="59">
        <v>1.9431684351188412</v>
      </c>
      <c r="DF165" s="59">
        <v>4.7069717775839273</v>
      </c>
      <c r="DG165" s="59">
        <v>5.3926067175696204</v>
      </c>
      <c r="DH165" s="59">
        <v>0</v>
      </c>
      <c r="DI165" s="59">
        <v>99.243746930272394</v>
      </c>
      <c r="DJ165" s="54"/>
      <c r="DK165" s="54"/>
      <c r="DL165" s="54"/>
      <c r="DM165" s="54"/>
      <c r="DN165" s="54"/>
      <c r="DO165" s="61" t="s">
        <v>921</v>
      </c>
      <c r="DP165" s="61" t="s">
        <v>921</v>
      </c>
      <c r="DQ165" s="61" t="s">
        <v>921</v>
      </c>
      <c r="DR165" s="54"/>
      <c r="DS165" s="54"/>
      <c r="DT165" s="54"/>
      <c r="DU165" s="61"/>
      <c r="DV165" s="54"/>
      <c r="DW165" s="54"/>
      <c r="DX165" s="54"/>
      <c r="DY165" s="54"/>
      <c r="DZ165" s="61"/>
      <c r="EA165" s="60"/>
      <c r="EB165" s="60"/>
      <c r="EC165" s="60"/>
      <c r="ED165" s="59"/>
      <c r="EE165" s="59"/>
      <c r="EF165" s="54"/>
      <c r="EG165" s="53"/>
      <c r="EK165" s="59">
        <v>59.3</v>
      </c>
      <c r="EL165" s="59">
        <v>1.75</v>
      </c>
      <c r="EM165" s="59">
        <v>18.100000000000001</v>
      </c>
      <c r="EN165" s="59">
        <v>0.75</v>
      </c>
      <c r="EO165" s="59">
        <v>7.1</v>
      </c>
      <c r="EP165" s="59">
        <v>1.1499999999999999</v>
      </c>
      <c r="EQ165" s="59">
        <v>4</v>
      </c>
      <c r="ER165" s="59">
        <v>0.3</v>
      </c>
      <c r="ES165" s="59">
        <v>2.1</v>
      </c>
      <c r="ET165" s="59">
        <v>0.38</v>
      </c>
      <c r="EU165" s="59">
        <v>5.3</v>
      </c>
      <c r="EV165" s="59">
        <v>1.1000000000000001</v>
      </c>
      <c r="EW165" s="59">
        <v>2.9</v>
      </c>
      <c r="EX165" s="59">
        <v>0.5</v>
      </c>
      <c r="EY165" s="59">
        <v>0.67</v>
      </c>
      <c r="EZ165" s="59">
        <v>0.19500000000000001</v>
      </c>
      <c r="FA165" s="54"/>
      <c r="FB165" s="54"/>
      <c r="FD165" s="51"/>
    </row>
    <row r="166" spans="1:160" x14ac:dyDescent="0.25">
      <c r="A166" s="51" t="s">
        <v>271</v>
      </c>
      <c r="B166" s="62" t="s">
        <v>928</v>
      </c>
      <c r="D166" s="51" t="s">
        <v>166</v>
      </c>
      <c r="E166" s="51" t="s">
        <v>16</v>
      </c>
      <c r="F166" s="62" t="s">
        <v>292</v>
      </c>
      <c r="G166" s="58">
        <v>44.588999999999999</v>
      </c>
      <c r="H166" s="58">
        <v>1.4059999999999999</v>
      </c>
      <c r="I166" s="58">
        <v>12.212999999999999</v>
      </c>
      <c r="J166" s="63" t="s">
        <v>17</v>
      </c>
      <c r="K166" s="58">
        <v>7.8810000000000002</v>
      </c>
      <c r="L166" s="58">
        <v>0.121</v>
      </c>
      <c r="M166" s="58">
        <v>17.212</v>
      </c>
      <c r="N166" s="58">
        <v>12.057</v>
      </c>
      <c r="O166" s="58">
        <v>2.3849999999999998</v>
      </c>
      <c r="P166" s="58">
        <v>0.96799999999999997</v>
      </c>
      <c r="Q166" s="63" t="s">
        <v>17</v>
      </c>
      <c r="R166" s="63" t="s">
        <v>17</v>
      </c>
      <c r="S166" s="58">
        <v>98.832000000000008</v>
      </c>
      <c r="T166" s="58"/>
      <c r="U166" s="61">
        <v>6.3127200953574505</v>
      </c>
      <c r="V166" s="61">
        <v>1.6872799046425495</v>
      </c>
      <c r="W166" s="61">
        <v>0.35056362714479095</v>
      </c>
      <c r="X166" s="61">
        <f t="shared" si="2"/>
        <v>2.0378435317873405</v>
      </c>
      <c r="Y166" s="61">
        <v>0.17202676342737686</v>
      </c>
      <c r="Z166" s="61">
        <v>0.39011787833218214</v>
      </c>
      <c r="AA166" s="61">
        <v>0.14969196335402338</v>
      </c>
      <c r="AB166" s="61">
        <v>0</v>
      </c>
      <c r="AC166" s="61">
        <v>3.6320923025156557</v>
      </c>
      <c r="AD166" s="61">
        <v>0.54298544511283553</v>
      </c>
      <c r="AE166" s="61">
        <v>1.4509870095562948E-2</v>
      </c>
      <c r="AF166" s="61">
        <v>1.8288973183391235</v>
      </c>
      <c r="AG166" s="61">
        <v>0.65467722792191119</v>
      </c>
      <c r="AH166" s="61">
        <v>0.17482043474727868</v>
      </c>
      <c r="AI166" s="61">
        <v>0.86994602785031727</v>
      </c>
      <c r="AJ166" s="61">
        <v>0.79560496419062854</v>
      </c>
      <c r="AK166" s="61">
        <v>9.1141595105826312E-2</v>
      </c>
      <c r="AL166" s="61">
        <v>0.56353563281608487</v>
      </c>
      <c r="AM166" s="61">
        <v>0.41808647395217374</v>
      </c>
      <c r="AN166" s="61">
        <v>0.20439503580937143</v>
      </c>
      <c r="AO166" s="61">
        <v>0.73835606756336358</v>
      </c>
      <c r="AP166" s="61">
        <v>1.0400654321850198</v>
      </c>
      <c r="AQ166" s="51" t="s">
        <v>924</v>
      </c>
      <c r="AR166" s="54"/>
      <c r="AS166" s="54"/>
      <c r="AT166" s="54"/>
      <c r="AU166" s="54"/>
      <c r="AV166" s="61">
        <v>6.3667150818723535</v>
      </c>
      <c r="AW166" s="61">
        <v>0.15097233305529273</v>
      </c>
      <c r="AX166" s="61">
        <v>0.94108449489018886</v>
      </c>
      <c r="AY166" s="61">
        <v>0.66027691990243387</v>
      </c>
      <c r="AZ166" s="61">
        <v>2.0552739472589945</v>
      </c>
      <c r="BA166" s="54"/>
      <c r="BB166" s="54"/>
      <c r="BC166" s="54"/>
      <c r="BD166" s="59"/>
      <c r="BE166" s="56"/>
      <c r="BF166" s="54"/>
      <c r="BG166" s="54"/>
      <c r="BH166" s="59"/>
      <c r="BI166" s="59"/>
      <c r="BJ166" s="54"/>
      <c r="BK166" s="53" t="s">
        <v>921</v>
      </c>
      <c r="BL166" s="54"/>
      <c r="BM166" s="54"/>
      <c r="BN166" s="54"/>
      <c r="BO166" s="54"/>
      <c r="BP166" s="59"/>
      <c r="BQ166" s="59"/>
      <c r="BR166" s="59"/>
      <c r="BS166" s="60"/>
      <c r="BT166" s="59"/>
      <c r="BU166" s="59"/>
      <c r="BV166" s="57"/>
      <c r="BW166" s="53" t="s">
        <v>921</v>
      </c>
      <c r="BX166" s="104"/>
      <c r="BZ166" s="105" t="s">
        <v>976</v>
      </c>
      <c r="CA166" s="105" t="s">
        <v>976</v>
      </c>
      <c r="CB166" s="59"/>
      <c r="CC166" s="54" t="s">
        <v>922</v>
      </c>
      <c r="CD166" s="54"/>
      <c r="CE166" s="54"/>
      <c r="CF166" s="54"/>
      <c r="CG166" s="54"/>
      <c r="CH166" s="54"/>
      <c r="CI166" s="54"/>
      <c r="CJ166" s="54"/>
      <c r="CK166" s="59"/>
      <c r="CL166" s="54"/>
      <c r="CM166" s="54"/>
      <c r="CN166" s="54"/>
      <c r="CO166" s="54"/>
      <c r="CP166" s="54"/>
      <c r="CQ166" s="54"/>
      <c r="CR166" s="59"/>
      <c r="CS166" s="59"/>
      <c r="CT166" s="59">
        <v>68.374870981126662</v>
      </c>
      <c r="CU166" s="59">
        <v>0.29320687027286224</v>
      </c>
      <c r="CV166" s="59">
        <v>17.572237920852039</v>
      </c>
      <c r="CW166" s="59">
        <v>1.7848718217616861</v>
      </c>
      <c r="CX166" s="59">
        <v>0.86285391594533067</v>
      </c>
      <c r="CY166" s="59">
        <v>1.3368490483370348</v>
      </c>
      <c r="CZ166" s="59">
        <v>4.6988643571044975</v>
      </c>
      <c r="DA166" s="59">
        <v>7.6832162852558978</v>
      </c>
      <c r="DB166" s="59">
        <v>102.60697120065601</v>
      </c>
      <c r="DC166" s="54"/>
      <c r="DD166" s="59">
        <v>98.832000000000008</v>
      </c>
      <c r="DE166" s="59">
        <v>2.0108695149704321</v>
      </c>
      <c r="DF166" s="59">
        <v>6.3265181654639706</v>
      </c>
      <c r="DG166" s="59">
        <v>2.1883182068379012</v>
      </c>
      <c r="DH166" s="59">
        <v>0</v>
      </c>
      <c r="DI166" s="59">
        <v>101.47670588727232</v>
      </c>
      <c r="DJ166" s="54"/>
      <c r="DK166" s="54"/>
      <c r="DL166" s="54"/>
      <c r="DM166" s="54"/>
      <c r="DN166" s="54"/>
      <c r="DO166" s="61" t="s">
        <v>921</v>
      </c>
      <c r="DP166" s="61" t="s">
        <v>943</v>
      </c>
      <c r="DQ166" s="61" t="s">
        <v>921</v>
      </c>
      <c r="DR166" s="54"/>
      <c r="DS166" s="54"/>
      <c r="DT166" s="54"/>
      <c r="DU166" s="61"/>
      <c r="DV166" s="54"/>
      <c r="DW166" s="54"/>
      <c r="DX166" s="54"/>
      <c r="DY166" s="54"/>
      <c r="DZ166" s="61"/>
      <c r="EA166" s="60"/>
      <c r="EB166" s="60"/>
      <c r="EC166" s="60"/>
      <c r="ED166" s="59"/>
      <c r="EE166" s="59"/>
      <c r="EF166" s="54"/>
      <c r="EG166" s="53"/>
      <c r="EK166" s="59">
        <v>62.7</v>
      </c>
      <c r="EL166" s="59">
        <v>1.85</v>
      </c>
      <c r="EM166" s="59">
        <v>18.5</v>
      </c>
      <c r="EN166" s="59">
        <v>0.7</v>
      </c>
      <c r="EO166" s="59">
        <v>5.8</v>
      </c>
      <c r="EP166" s="59">
        <v>1.45</v>
      </c>
      <c r="EQ166" s="59">
        <v>3.6</v>
      </c>
      <c r="ER166" s="59">
        <v>0.45</v>
      </c>
      <c r="ES166" s="59">
        <v>2.59</v>
      </c>
      <c r="ET166" s="59">
        <v>0.86</v>
      </c>
      <c r="EU166" s="59">
        <v>3.9</v>
      </c>
      <c r="EV166" s="59">
        <v>0.95</v>
      </c>
      <c r="EW166" s="59">
        <v>2.5</v>
      </c>
      <c r="EX166" s="59">
        <v>0.6</v>
      </c>
      <c r="EY166" s="59">
        <v>0.52</v>
      </c>
      <c r="EZ166" s="59">
        <v>0.15</v>
      </c>
      <c r="FA166" s="54"/>
      <c r="FB166" s="54"/>
      <c r="FD166" s="51"/>
    </row>
    <row r="167" spans="1:160" x14ac:dyDescent="0.25">
      <c r="A167" s="51" t="s">
        <v>244</v>
      </c>
      <c r="B167" s="62" t="s">
        <v>928</v>
      </c>
      <c r="D167" s="51" t="s">
        <v>166</v>
      </c>
      <c r="E167" s="51" t="s">
        <v>16</v>
      </c>
      <c r="F167" s="62" t="s">
        <v>292</v>
      </c>
      <c r="G167" s="58">
        <v>41.93</v>
      </c>
      <c r="H167" s="58">
        <v>1.79</v>
      </c>
      <c r="I167" s="58">
        <v>13.47</v>
      </c>
      <c r="J167" s="63" t="s">
        <v>17</v>
      </c>
      <c r="K167" s="58">
        <v>9.18</v>
      </c>
      <c r="L167" s="58">
        <v>0.15</v>
      </c>
      <c r="M167" s="58">
        <v>15.24</v>
      </c>
      <c r="N167" s="58">
        <v>11.97</v>
      </c>
      <c r="O167" s="58">
        <v>2.39</v>
      </c>
      <c r="P167" s="58">
        <v>1.04</v>
      </c>
      <c r="Q167" s="63" t="s">
        <v>17</v>
      </c>
      <c r="R167" s="63" t="s">
        <v>17</v>
      </c>
      <c r="S167" s="58">
        <v>97.160000000000011</v>
      </c>
      <c r="T167" s="58"/>
      <c r="U167" s="61">
        <v>6.1075391634730103</v>
      </c>
      <c r="V167" s="61">
        <v>1.8924608365269897</v>
      </c>
      <c r="W167" s="61">
        <v>0.41996956951293196</v>
      </c>
      <c r="X167" s="61">
        <f t="shared" si="2"/>
        <v>2.3124304060399217</v>
      </c>
      <c r="Y167" s="61">
        <v>0.18161392810611643</v>
      </c>
      <c r="Z167" s="61">
        <v>0.35284220125252763</v>
      </c>
      <c r="AA167" s="61">
        <v>0.19607345079675781</v>
      </c>
      <c r="AB167" s="61">
        <v>0</v>
      </c>
      <c r="AC167" s="61">
        <v>3.3087435194264696</v>
      </c>
      <c r="AD167" s="61">
        <v>0.76542010790717985</v>
      </c>
      <c r="AE167" s="61">
        <v>1.8506402793584318E-2</v>
      </c>
      <c r="AF167" s="61">
        <v>1.8680857602410645</v>
      </c>
      <c r="AG167" s="61">
        <v>0.67497758339561553</v>
      </c>
      <c r="AH167" s="61">
        <v>0.19324255691136311</v>
      </c>
      <c r="AI167" s="61">
        <v>0.81212828498787815</v>
      </c>
      <c r="AJ167" s="61">
        <v>0.74739985614230842</v>
      </c>
      <c r="AK167" s="61">
        <v>7.0358988069483708E-2</v>
      </c>
      <c r="AL167" s="61">
        <v>0.60461859532613182</v>
      </c>
      <c r="AM167" s="61">
        <v>0.31552722323053417</v>
      </c>
      <c r="AN167" s="61">
        <v>0.25260014385769158</v>
      </c>
      <c r="AO167" s="61">
        <v>0.79786115223749499</v>
      </c>
      <c r="AP167" s="61">
        <v>1.1649586723589751</v>
      </c>
      <c r="AQ167" s="51" t="s">
        <v>920</v>
      </c>
      <c r="AR167" s="54"/>
      <c r="AS167" s="54"/>
      <c r="AT167" s="54"/>
      <c r="AU167" s="54"/>
      <c r="AV167" s="61">
        <v>6.1547490592605412</v>
      </c>
      <c r="AW167" s="61">
        <v>0.19758905420609441</v>
      </c>
      <c r="AX167" s="61">
        <v>1.126906223781539</v>
      </c>
      <c r="AY167" s="61">
        <v>0.68019500738883409</v>
      </c>
      <c r="AZ167" s="61">
        <v>2.3303049698475458</v>
      </c>
      <c r="BA167" s="54"/>
      <c r="BB167" s="54"/>
      <c r="BC167" s="54"/>
      <c r="BD167" s="59"/>
      <c r="BE167" s="56"/>
      <c r="BF167" s="54"/>
      <c r="BG167" s="54"/>
      <c r="BH167" s="59"/>
      <c r="BI167" s="59"/>
      <c r="BJ167" s="54"/>
      <c r="BK167" s="53" t="s">
        <v>921</v>
      </c>
      <c r="BL167" s="54"/>
      <c r="BM167" s="54"/>
      <c r="BN167" s="54"/>
      <c r="BO167" s="54"/>
      <c r="BP167" s="59"/>
      <c r="BQ167" s="59"/>
      <c r="BR167" s="59"/>
      <c r="BS167" s="60"/>
      <c r="BT167" s="59"/>
      <c r="BU167" s="59"/>
      <c r="BV167" s="57"/>
      <c r="BW167" s="53" t="s">
        <v>921</v>
      </c>
      <c r="BX167" s="104"/>
      <c r="BZ167" s="105" t="s">
        <v>976</v>
      </c>
      <c r="CA167" s="105" t="s">
        <v>976</v>
      </c>
      <c r="CB167" s="59"/>
      <c r="CC167" s="54" t="s">
        <v>922</v>
      </c>
      <c r="CD167" s="54"/>
      <c r="CE167" s="54"/>
      <c r="CF167" s="54"/>
      <c r="CG167" s="54"/>
      <c r="CH167" s="54"/>
      <c r="CI167" s="54"/>
      <c r="CJ167" s="54"/>
      <c r="CK167" s="59"/>
      <c r="CL167" s="54"/>
      <c r="CM167" s="54"/>
      <c r="CN167" s="54"/>
      <c r="CO167" s="54"/>
      <c r="CP167" s="54"/>
      <c r="CQ167" s="54"/>
      <c r="CR167" s="59"/>
      <c r="CS167" s="59"/>
      <c r="CT167" s="59">
        <v>63.507997212306321</v>
      </c>
      <c r="CU167" s="59">
        <v>0.32618512437952996</v>
      </c>
      <c r="CV167" s="59">
        <v>18.583166737289105</v>
      </c>
      <c r="CW167" s="59">
        <v>2.7383146953412623</v>
      </c>
      <c r="CX167" s="59">
        <v>1.3741706843337449</v>
      </c>
      <c r="CY167" s="59">
        <v>2.5804728513137842</v>
      </c>
      <c r="CZ167" s="59">
        <v>3.3498028098769446</v>
      </c>
      <c r="DA167" s="59">
        <v>9.6340676812364165</v>
      </c>
      <c r="DB167" s="59">
        <v>102.0941777960771</v>
      </c>
      <c r="DC167" s="54"/>
      <c r="DD167" s="59">
        <v>97.160000000000011</v>
      </c>
      <c r="DE167" s="59">
        <v>1.9517211663915313</v>
      </c>
      <c r="DF167" s="59">
        <v>5.2140358422722137</v>
      </c>
      <c r="DG167" s="59">
        <v>4.4883440003019652</v>
      </c>
      <c r="DH167" s="59">
        <v>0</v>
      </c>
      <c r="DI167" s="59">
        <v>99.634101008965729</v>
      </c>
      <c r="DJ167" s="54"/>
      <c r="DK167" s="54"/>
      <c r="DL167" s="54"/>
      <c r="DM167" s="54"/>
      <c r="DN167" s="54"/>
      <c r="DO167" s="61" t="s">
        <v>921</v>
      </c>
      <c r="DP167" s="61" t="s">
        <v>921</v>
      </c>
      <c r="DQ167" s="61" t="s">
        <v>921</v>
      </c>
      <c r="DR167" s="54"/>
      <c r="DS167" s="54"/>
      <c r="DT167" s="54"/>
      <c r="DU167" s="61"/>
      <c r="DV167" s="54"/>
      <c r="DW167" s="54"/>
      <c r="DX167" s="54"/>
      <c r="DY167" s="54"/>
      <c r="DZ167" s="61"/>
      <c r="EA167" s="60"/>
      <c r="EB167" s="60"/>
      <c r="EC167" s="60"/>
      <c r="ED167" s="59"/>
      <c r="EE167" s="59"/>
      <c r="EF167" s="54"/>
      <c r="EG167" s="53"/>
      <c r="EK167" s="59">
        <v>56.2</v>
      </c>
      <c r="EL167" s="59">
        <v>2.4</v>
      </c>
      <c r="EM167" s="59">
        <v>19</v>
      </c>
      <c r="EN167" s="59">
        <v>0.9</v>
      </c>
      <c r="EO167" s="59">
        <v>8.4</v>
      </c>
      <c r="EP167" s="59">
        <v>1.05</v>
      </c>
      <c r="EQ167" s="59">
        <v>3.7</v>
      </c>
      <c r="ER167" s="59">
        <v>0.55000000000000004</v>
      </c>
      <c r="ES167" s="59">
        <v>2.21</v>
      </c>
      <c r="ET167" s="59">
        <v>0.505</v>
      </c>
      <c r="EU167" s="59">
        <v>6.8</v>
      </c>
      <c r="EV167" s="59">
        <v>1.55</v>
      </c>
      <c r="EW167" s="59">
        <v>3.6</v>
      </c>
      <c r="EX167" s="59">
        <v>0.65</v>
      </c>
      <c r="EY167" s="59">
        <v>0.96</v>
      </c>
      <c r="EZ167" s="59">
        <v>0.14499999999999999</v>
      </c>
      <c r="FA167" s="54"/>
      <c r="FB167" s="54"/>
      <c r="FD167" s="51"/>
    </row>
    <row r="168" spans="1:160" x14ac:dyDescent="0.25">
      <c r="A168" s="51" t="s">
        <v>302</v>
      </c>
      <c r="B168" s="62" t="s">
        <v>928</v>
      </c>
      <c r="C168" s="66" t="s">
        <v>940</v>
      </c>
      <c r="D168" s="51" t="s">
        <v>166</v>
      </c>
      <c r="E168" s="51" t="s">
        <v>16</v>
      </c>
      <c r="F168" s="62" t="s">
        <v>292</v>
      </c>
      <c r="G168" s="58">
        <v>45.32</v>
      </c>
      <c r="H168" s="58">
        <v>1.53</v>
      </c>
      <c r="I168" s="58">
        <v>11.02</v>
      </c>
      <c r="J168" s="63" t="s">
        <v>17</v>
      </c>
      <c r="K168" s="58">
        <v>6.81</v>
      </c>
      <c r="L168" s="58">
        <v>0.08</v>
      </c>
      <c r="M168" s="58">
        <v>17.440000000000001</v>
      </c>
      <c r="N168" s="58">
        <v>11.91</v>
      </c>
      <c r="O168" s="58">
        <v>2.34</v>
      </c>
      <c r="P168" s="58">
        <v>0.9</v>
      </c>
      <c r="Q168" s="63" t="s">
        <v>17</v>
      </c>
      <c r="R168" s="63" t="s">
        <v>17</v>
      </c>
      <c r="S168" s="58">
        <v>97.350000000000009</v>
      </c>
      <c r="T168" s="58"/>
      <c r="U168" s="61">
        <v>6.4912563121137081</v>
      </c>
      <c r="V168" s="61">
        <v>1.5087436878862919</v>
      </c>
      <c r="W168" s="61">
        <v>0.35154407257505849</v>
      </c>
      <c r="X168" s="61">
        <f t="shared" si="2"/>
        <v>1.8602877604613504</v>
      </c>
      <c r="Y168" s="61">
        <v>0.18897295356492361</v>
      </c>
      <c r="Z168" s="61">
        <v>0.22781278300324592</v>
      </c>
      <c r="AA168" s="61">
        <v>0.16479902985567713</v>
      </c>
      <c r="AB168" s="61">
        <v>0</v>
      </c>
      <c r="AC168" s="61">
        <v>3.7232489518846696</v>
      </c>
      <c r="AD168" s="61">
        <v>0.5879156055725675</v>
      </c>
      <c r="AE168" s="61">
        <v>9.7055063252825657E-3</v>
      </c>
      <c r="AF168" s="61">
        <v>1.8277293240016101</v>
      </c>
      <c r="AG168" s="61">
        <v>0.6498374931403752</v>
      </c>
      <c r="AH168" s="61">
        <v>0.16444073302003681</v>
      </c>
      <c r="AI168" s="61">
        <v>0.86362951408207778</v>
      </c>
      <c r="AJ168" s="61">
        <v>0.82028366140883668</v>
      </c>
      <c r="AK168" s="61">
        <v>0.10724472678188857</v>
      </c>
      <c r="AL168" s="61">
        <v>0.54259276635848663</v>
      </c>
      <c r="AM168" s="61">
        <v>0.27927529088571507</v>
      </c>
      <c r="AN168" s="61">
        <v>0.17971633859116315</v>
      </c>
      <c r="AO168" s="61">
        <v>0.70703349937852344</v>
      </c>
      <c r="AP168" s="61">
        <v>0.90895491528965866</v>
      </c>
      <c r="AQ168" s="51" t="s">
        <v>920</v>
      </c>
      <c r="AR168" s="54"/>
      <c r="AS168" s="54"/>
      <c r="AT168" s="54"/>
      <c r="AU168" s="54"/>
      <c r="AV168" s="61">
        <v>6.5235639481600121</v>
      </c>
      <c r="AW168" s="61">
        <v>0.16561925121520429</v>
      </c>
      <c r="AX168" s="61">
        <v>0.81978835087333723</v>
      </c>
      <c r="AY168" s="61">
        <v>0.65307179975347907</v>
      </c>
      <c r="AZ168" s="61">
        <v>1.8695465998934369</v>
      </c>
      <c r="BA168" s="54">
        <f t="shared" si="3"/>
        <v>943.83697306976308</v>
      </c>
      <c r="BB168" s="54">
        <f t="shared" si="4"/>
        <v>941.12581602018099</v>
      </c>
      <c r="BC168" s="54">
        <v>30</v>
      </c>
      <c r="BD168" s="59">
        <f>751.95-0.4*BA168-278000/BA168-9.184*(8-AV168)</f>
        <v>66.313229760509913</v>
      </c>
      <c r="BE168" s="56">
        <v>3.6</v>
      </c>
      <c r="BF168" s="54"/>
      <c r="BG168" s="54"/>
      <c r="BH168" s="59"/>
      <c r="BI168" s="59"/>
      <c r="BJ168" s="54"/>
      <c r="BK168" s="53" t="s">
        <v>921</v>
      </c>
      <c r="BL168" s="54">
        <v>942.7095701204712</v>
      </c>
      <c r="BM168" s="54">
        <v>22</v>
      </c>
      <c r="BN168" s="54">
        <v>275.06428674529587</v>
      </c>
      <c r="BO168" s="54">
        <v>30.257071541982548</v>
      </c>
      <c r="BP168" s="59">
        <v>10.388426400199565</v>
      </c>
      <c r="BQ168" s="59">
        <v>1.8570418938748192</v>
      </c>
      <c r="BR168" s="59">
        <v>-9.2696059480035942</v>
      </c>
      <c r="BS168" s="60">
        <v>0.4</v>
      </c>
      <c r="BT168" s="59">
        <v>4.336871169070335</v>
      </c>
      <c r="BU168" s="59">
        <v>0.6505306753605502</v>
      </c>
      <c r="BV168" s="57"/>
      <c r="BW168" s="53" t="s">
        <v>921</v>
      </c>
      <c r="BX168" s="104"/>
      <c r="BZ168" s="105" t="s">
        <v>976</v>
      </c>
      <c r="CA168" s="105" t="s">
        <v>976</v>
      </c>
      <c r="CB168" s="59"/>
      <c r="CC168" s="54" t="s">
        <v>922</v>
      </c>
      <c r="CD168" s="54" t="s">
        <v>923</v>
      </c>
      <c r="CE168" s="54">
        <v>463.5334646175823</v>
      </c>
      <c r="CF168" s="54">
        <v>299.3677833502349</v>
      </c>
      <c r="CG168" s="54">
        <v>328.37816726341134</v>
      </c>
      <c r="CH168" s="54">
        <v>750.99174411145418</v>
      </c>
      <c r="CI168" s="54">
        <v>1142.9360324995048</v>
      </c>
      <c r="CJ168" s="54">
        <v>451.62396076121928</v>
      </c>
      <c r="CK168" s="59">
        <v>-1.4657033844200082</v>
      </c>
      <c r="CL168" s="54">
        <v>299.3677833502349</v>
      </c>
      <c r="CM168" s="54">
        <v>385.05206636382991</v>
      </c>
      <c r="CN168" s="54">
        <v>381.4506239839086</v>
      </c>
      <c r="CO168" s="54">
        <f t="shared" si="5"/>
        <v>43.866821758149491</v>
      </c>
      <c r="CP168" s="54">
        <v>923.8326566305218</v>
      </c>
      <c r="CQ168" s="54">
        <v>23.5</v>
      </c>
      <c r="CR168" s="59">
        <v>5.3930304732978076</v>
      </c>
      <c r="CS168" s="59">
        <v>0.37</v>
      </c>
      <c r="CT168" s="59">
        <v>70.872120034840933</v>
      </c>
      <c r="CU168" s="59">
        <v>0.26416748624555692</v>
      </c>
      <c r="CV168" s="59">
        <v>16.733090699302387</v>
      </c>
      <c r="CW168" s="59">
        <v>1.4519912779195763</v>
      </c>
      <c r="CX168" s="59">
        <v>0.69735209111714913</v>
      </c>
      <c r="CY168" s="59">
        <v>0.66632696353953413</v>
      </c>
      <c r="CZ168" s="59">
        <v>5.256747443365259</v>
      </c>
      <c r="DA168" s="59">
        <v>6.7136187051417009</v>
      </c>
      <c r="DB168" s="59">
        <v>102.6554147014721</v>
      </c>
      <c r="DC168" s="54"/>
      <c r="DD168" s="59">
        <v>97.350000000000009</v>
      </c>
      <c r="DE168" s="59">
        <v>1.9853555486588692</v>
      </c>
      <c r="DF168" s="59">
        <v>4.2574527490193423</v>
      </c>
      <c r="DG168" s="59">
        <v>2.9790896768628938</v>
      </c>
      <c r="DH168" s="59">
        <v>0</v>
      </c>
      <c r="DI168" s="59">
        <v>99.761897974541114</v>
      </c>
      <c r="DJ168" s="54">
        <v>465.25927684630756</v>
      </c>
      <c r="DK168" s="54">
        <v>299.24497808351623</v>
      </c>
      <c r="DL168" s="54">
        <v>328.52635970363576</v>
      </c>
      <c r="DM168" s="54">
        <v>750.634407051376</v>
      </c>
      <c r="DN168" s="54">
        <v>1142.7150337925973</v>
      </c>
      <c r="DO168" s="61" t="s">
        <v>921</v>
      </c>
      <c r="DP168" s="61" t="s">
        <v>943</v>
      </c>
      <c r="DQ168" s="61" t="s">
        <v>921</v>
      </c>
      <c r="DR168" s="54">
        <v>43.430575485294135</v>
      </c>
      <c r="DS168" s="54">
        <v>-1.4560822119191803</v>
      </c>
      <c r="DT168" s="54">
        <v>451.38942896785977</v>
      </c>
      <c r="DU168" s="61" t="s">
        <v>942</v>
      </c>
      <c r="DV168" s="54">
        <v>899.15146539313469</v>
      </c>
      <c r="DW168" s="54">
        <v>22</v>
      </c>
      <c r="DX168" s="54">
        <v>299.24497808351623</v>
      </c>
      <c r="DY168" s="54">
        <v>35.909397370021949</v>
      </c>
      <c r="DZ168" s="61" t="s">
        <v>878</v>
      </c>
      <c r="EA168" s="60">
        <v>4.8645477378309971</v>
      </c>
      <c r="EB168" s="60">
        <v>-6.9946374770302056</v>
      </c>
      <c r="EC168" s="60">
        <v>0.3</v>
      </c>
      <c r="ED168" s="59">
        <v>6.4745471154758212</v>
      </c>
      <c r="EE168" s="59">
        <v>0.90643659616661509</v>
      </c>
      <c r="EF168" s="54"/>
      <c r="EG168" s="53">
        <v>320</v>
      </c>
      <c r="EH168" s="53">
        <v>200</v>
      </c>
      <c r="EI168" s="53">
        <v>943</v>
      </c>
      <c r="EJ168" s="53">
        <v>29.5</v>
      </c>
      <c r="EK168" s="59">
        <v>66</v>
      </c>
      <c r="EL168" s="59">
        <v>2.2999999999999998</v>
      </c>
      <c r="EM168" s="59">
        <v>17.899999999999999</v>
      </c>
      <c r="EN168" s="59">
        <v>0.6</v>
      </c>
      <c r="EO168" s="59">
        <v>4.5</v>
      </c>
      <c r="EP168" s="59">
        <v>0.6</v>
      </c>
      <c r="EQ168" s="59">
        <v>3.8</v>
      </c>
      <c r="ER168" s="59">
        <v>0.55000000000000004</v>
      </c>
      <c r="ES168" s="59">
        <v>2.78</v>
      </c>
      <c r="ET168" s="59">
        <v>0.9</v>
      </c>
      <c r="EU168" s="59">
        <v>3</v>
      </c>
      <c r="EV168" s="59">
        <v>0.8</v>
      </c>
      <c r="EW168" s="59">
        <v>1.9</v>
      </c>
      <c r="EX168" s="59">
        <v>0.55000000000000004</v>
      </c>
      <c r="EY168" s="59">
        <v>0.42</v>
      </c>
      <c r="EZ168" s="59">
        <v>0.11</v>
      </c>
      <c r="FA168" s="54"/>
      <c r="FB168" s="54">
        <v>540.83632156322301</v>
      </c>
      <c r="FC168" s="53">
        <v>142</v>
      </c>
      <c r="FD168" s="51"/>
    </row>
    <row r="169" spans="1:160" x14ac:dyDescent="0.25">
      <c r="A169" s="51" t="s">
        <v>303</v>
      </c>
      <c r="B169" s="62" t="s">
        <v>928</v>
      </c>
      <c r="D169" s="51" t="s">
        <v>166</v>
      </c>
      <c r="E169" s="51" t="s">
        <v>16</v>
      </c>
      <c r="F169" s="62" t="s">
        <v>292</v>
      </c>
      <c r="G169" s="58">
        <v>44.5</v>
      </c>
      <c r="H169" s="58">
        <v>1.48</v>
      </c>
      <c r="I169" s="58">
        <v>11.47</v>
      </c>
      <c r="J169" s="63" t="s">
        <v>17</v>
      </c>
      <c r="K169" s="58">
        <v>8.1</v>
      </c>
      <c r="L169" s="58">
        <v>0.12</v>
      </c>
      <c r="M169" s="58">
        <v>16.489999999999998</v>
      </c>
      <c r="N169" s="58">
        <v>12.13</v>
      </c>
      <c r="O169" s="58">
        <v>2.15</v>
      </c>
      <c r="P169" s="58">
        <v>0.87</v>
      </c>
      <c r="Q169" s="63" t="s">
        <v>17</v>
      </c>
      <c r="R169" s="63" t="s">
        <v>17</v>
      </c>
      <c r="S169" s="58">
        <v>97.31</v>
      </c>
      <c r="T169" s="58"/>
      <c r="U169" s="61">
        <v>6.4152012011585784</v>
      </c>
      <c r="V169" s="61">
        <v>1.5847987988414216</v>
      </c>
      <c r="W169" s="61">
        <v>0.36402855221785035</v>
      </c>
      <c r="X169" s="61">
        <f t="shared" si="2"/>
        <v>1.948827351059272</v>
      </c>
      <c r="Y169" s="61">
        <v>0.18679363875921851</v>
      </c>
      <c r="Z169" s="61">
        <v>0.27381173880009024</v>
      </c>
      <c r="AA169" s="61">
        <v>0.16044875421183979</v>
      </c>
      <c r="AB169" s="61">
        <v>0</v>
      </c>
      <c r="AC169" s="61">
        <v>3.5432978854317674</v>
      </c>
      <c r="AD169" s="61">
        <v>0.70273919068722335</v>
      </c>
      <c r="AE169" s="61">
        <v>1.4652808376027173E-2</v>
      </c>
      <c r="AF169" s="61">
        <v>1.873580394268253</v>
      </c>
      <c r="AG169" s="61">
        <v>0.60095061153003937</v>
      </c>
      <c r="AH169" s="61">
        <v>0.15999173988366719</v>
      </c>
      <c r="AI169" s="61">
        <v>0.83449527686895553</v>
      </c>
      <c r="AJ169" s="61">
        <v>0.78394168268108388</v>
      </c>
      <c r="AK169" s="61">
        <v>6.7440676006948808E-2</v>
      </c>
      <c r="AL169" s="61">
        <v>0.53350993552309056</v>
      </c>
      <c r="AM169" s="61">
        <v>0.28038654260852591</v>
      </c>
      <c r="AN169" s="61">
        <v>0.21605831731891606</v>
      </c>
      <c r="AO169" s="61">
        <v>0.69350167540675778</v>
      </c>
      <c r="AP169" s="61">
        <v>0.95873779944162019</v>
      </c>
      <c r="AQ169" s="51" t="s">
        <v>920</v>
      </c>
      <c r="AR169" s="54"/>
      <c r="AS169" s="54"/>
      <c r="AT169" s="54"/>
      <c r="AU169" s="54"/>
      <c r="AV169" s="61">
        <v>6.4536158922237457</v>
      </c>
      <c r="AW169" s="61">
        <v>0.16140953301387106</v>
      </c>
      <c r="AX169" s="61">
        <v>0.98239858743121122</v>
      </c>
      <c r="AY169" s="61">
        <v>0.6045491474704523</v>
      </c>
      <c r="AZ169" s="61">
        <v>1.9604970708829883</v>
      </c>
      <c r="BA169" s="54"/>
      <c r="BB169" s="54"/>
      <c r="BC169" s="54"/>
      <c r="BD169" s="59"/>
      <c r="BE169" s="56"/>
      <c r="BF169" s="54"/>
      <c r="BG169" s="54"/>
      <c r="BH169" s="59"/>
      <c r="BI169" s="59"/>
      <c r="BJ169" s="54"/>
      <c r="BK169" s="53" t="s">
        <v>921</v>
      </c>
      <c r="BL169" s="54"/>
      <c r="BM169" s="54"/>
      <c r="BN169" s="54"/>
      <c r="BO169" s="54"/>
      <c r="BP169" s="59"/>
      <c r="BQ169" s="59"/>
      <c r="BR169" s="59"/>
      <c r="BS169" s="60"/>
      <c r="BT169" s="59"/>
      <c r="BU169" s="59"/>
      <c r="BV169" s="57"/>
      <c r="BW169" s="53" t="s">
        <v>921</v>
      </c>
      <c r="BX169" s="104"/>
      <c r="BZ169" s="105" t="s">
        <v>976</v>
      </c>
      <c r="CA169" s="105" t="s">
        <v>976</v>
      </c>
      <c r="CB169" s="59"/>
      <c r="CC169" s="54" t="s">
        <v>922</v>
      </c>
      <c r="CD169" s="54"/>
      <c r="CE169" s="54"/>
      <c r="CF169" s="54"/>
      <c r="CG169" s="54"/>
      <c r="CH169" s="54"/>
      <c r="CI169" s="54"/>
      <c r="CJ169" s="54"/>
      <c r="CK169" s="59"/>
      <c r="CL169" s="54"/>
      <c r="CM169" s="54"/>
      <c r="CN169" s="54"/>
      <c r="CO169" s="54"/>
      <c r="CP169" s="54"/>
      <c r="CQ169" s="54"/>
      <c r="CR169" s="59"/>
      <c r="CS169" s="59"/>
      <c r="CT169" s="59">
        <v>69.484436583285799</v>
      </c>
      <c r="CU169" s="59">
        <v>0.33214274334310645</v>
      </c>
      <c r="CV169" s="59">
        <v>16.873268220944464</v>
      </c>
      <c r="CW169" s="59">
        <v>1.7477876111855173</v>
      </c>
      <c r="CX169" s="59">
        <v>0.94979505303952938</v>
      </c>
      <c r="CY169" s="59">
        <v>2.1397383924167066</v>
      </c>
      <c r="CZ169" s="59">
        <v>4.3104539347542223</v>
      </c>
      <c r="DA169" s="59">
        <v>7.3822488034252327</v>
      </c>
      <c r="DB169" s="59">
        <v>103.21987134239457</v>
      </c>
      <c r="DC169" s="54"/>
      <c r="DD169" s="59">
        <v>97.31</v>
      </c>
      <c r="DE169" s="59">
        <v>1.9716269190361717</v>
      </c>
      <c r="DF169" s="59">
        <v>4.4563074635915054</v>
      </c>
      <c r="DG169" s="59">
        <v>4.0901576666287358</v>
      </c>
      <c r="DH169" s="59">
        <v>0</v>
      </c>
      <c r="DI169" s="59">
        <v>99.728092049256418</v>
      </c>
      <c r="DJ169" s="54"/>
      <c r="DK169" s="54"/>
      <c r="DL169" s="54"/>
      <c r="DM169" s="54"/>
      <c r="DN169" s="54"/>
      <c r="DO169" s="61" t="s">
        <v>921</v>
      </c>
      <c r="DP169" s="61" t="s">
        <v>941</v>
      </c>
      <c r="DQ169" s="61" t="s">
        <v>921</v>
      </c>
      <c r="DR169" s="54"/>
      <c r="DS169" s="54"/>
      <c r="DT169" s="54"/>
      <c r="DU169" s="61"/>
      <c r="DV169" s="54"/>
      <c r="DW169" s="54"/>
      <c r="DX169" s="54"/>
      <c r="DY169" s="54"/>
      <c r="DZ169" s="61"/>
      <c r="EA169" s="60"/>
      <c r="EB169" s="60"/>
      <c r="EC169" s="60"/>
      <c r="ED169" s="59"/>
      <c r="EE169" s="59"/>
      <c r="EF169" s="54"/>
      <c r="EG169" s="53"/>
      <c r="EK169" s="59">
        <v>66.599999999999994</v>
      </c>
      <c r="EL169" s="59">
        <v>2.7</v>
      </c>
      <c r="EM169" s="59">
        <v>17.5</v>
      </c>
      <c r="EN169" s="59">
        <v>0.6</v>
      </c>
      <c r="EO169" s="59">
        <v>4.3</v>
      </c>
      <c r="EP169" s="59">
        <v>0.9</v>
      </c>
      <c r="EQ169" s="59">
        <v>3.6</v>
      </c>
      <c r="ER169" s="59">
        <v>0.4</v>
      </c>
      <c r="ES169" s="59">
        <v>2.81</v>
      </c>
      <c r="ET169" s="59">
        <v>0.755</v>
      </c>
      <c r="EU169" s="59">
        <v>2.9</v>
      </c>
      <c r="EV169" s="59">
        <v>0.95</v>
      </c>
      <c r="EW169" s="59">
        <v>1.9</v>
      </c>
      <c r="EX169" s="59">
        <v>0.55000000000000004</v>
      </c>
      <c r="EY169" s="59">
        <v>0.46</v>
      </c>
      <c r="EZ169" s="59">
        <v>0.14000000000000001</v>
      </c>
      <c r="FA169" s="54"/>
      <c r="FB169" s="54"/>
      <c r="FD169" s="51"/>
    </row>
    <row r="170" spans="1:160" x14ac:dyDescent="0.25">
      <c r="A170" s="51" t="s">
        <v>304</v>
      </c>
      <c r="B170" s="62" t="s">
        <v>928</v>
      </c>
      <c r="D170" s="51" t="s">
        <v>166</v>
      </c>
      <c r="E170" s="51" t="s">
        <v>16</v>
      </c>
      <c r="F170" s="62" t="s">
        <v>292</v>
      </c>
      <c r="G170" s="58">
        <v>44.41</v>
      </c>
      <c r="H170" s="58">
        <v>1.51</v>
      </c>
      <c r="I170" s="58">
        <v>11.34</v>
      </c>
      <c r="J170" s="63" t="s">
        <v>17</v>
      </c>
      <c r="K170" s="58">
        <v>7.39</v>
      </c>
      <c r="L170" s="58">
        <v>0.11</v>
      </c>
      <c r="M170" s="58">
        <v>16.97</v>
      </c>
      <c r="N170" s="58">
        <v>11.92</v>
      </c>
      <c r="O170" s="58">
        <v>2.2400000000000002</v>
      </c>
      <c r="P170" s="58">
        <v>0.9</v>
      </c>
      <c r="Q170" s="63" t="s">
        <v>17</v>
      </c>
      <c r="R170" s="63" t="s">
        <v>17</v>
      </c>
      <c r="S170" s="58">
        <v>96.789999999999992</v>
      </c>
      <c r="T170" s="58"/>
      <c r="U170" s="61">
        <v>6.4163645480688665</v>
      </c>
      <c r="V170" s="61">
        <v>1.5836354519311335</v>
      </c>
      <c r="W170" s="61">
        <v>0.34735883739298545</v>
      </c>
      <c r="X170" s="61">
        <f t="shared" si="2"/>
        <v>1.930994289324119</v>
      </c>
      <c r="Y170" s="61">
        <v>0.17988599930793528</v>
      </c>
      <c r="Z170" s="61">
        <v>0.27978249146125211</v>
      </c>
      <c r="AA170" s="61">
        <v>0.16406259172939633</v>
      </c>
      <c r="AB170" s="61">
        <v>0</v>
      </c>
      <c r="AC170" s="61">
        <v>3.6544905089876258</v>
      </c>
      <c r="AD170" s="61">
        <v>0.61313700121277714</v>
      </c>
      <c r="AE170" s="61">
        <v>1.3461402060803615E-2</v>
      </c>
      <c r="AF170" s="61">
        <v>1.8452098925926712</v>
      </c>
      <c r="AG170" s="61">
        <v>0.62748930271327474</v>
      </c>
      <c r="AH170" s="61">
        <v>0.16587418602981235</v>
      </c>
      <c r="AI170" s="61">
        <v>0.85632836986188032</v>
      </c>
      <c r="AJ170" s="61">
        <v>0.80364218481558725</v>
      </c>
      <c r="AK170" s="61">
        <v>8.2497274562487677E-2</v>
      </c>
      <c r="AL170" s="61">
        <v>0.54499202815078707</v>
      </c>
      <c r="AM170" s="61">
        <v>0.31333450972538013</v>
      </c>
      <c r="AN170" s="61">
        <v>0.19635781518441273</v>
      </c>
      <c r="AO170" s="61">
        <v>0.71086621418059948</v>
      </c>
      <c r="AP170" s="61">
        <v>0.95526651231303017</v>
      </c>
      <c r="AQ170" s="51" t="s">
        <v>920</v>
      </c>
      <c r="AR170" s="54"/>
      <c r="AS170" s="54"/>
      <c r="AT170" s="54"/>
      <c r="AU170" s="54"/>
      <c r="AV170" s="61">
        <v>6.4556291569707618</v>
      </c>
      <c r="AW170" s="61">
        <v>0.16506656422058294</v>
      </c>
      <c r="AX170" s="61">
        <v>0.89838366703601691</v>
      </c>
      <c r="AY170" s="61">
        <v>0.63132919084253869</v>
      </c>
      <c r="AZ170" s="61">
        <v>1.9428109083759346</v>
      </c>
      <c r="BA170" s="54"/>
      <c r="BB170" s="54"/>
      <c r="BC170" s="54"/>
      <c r="BD170" s="59"/>
      <c r="BE170" s="56"/>
      <c r="BF170" s="54"/>
      <c r="BG170" s="54"/>
      <c r="BH170" s="59"/>
      <c r="BI170" s="59"/>
      <c r="BJ170" s="54"/>
      <c r="BK170" s="53" t="s">
        <v>921</v>
      </c>
      <c r="BL170" s="54"/>
      <c r="BM170" s="54"/>
      <c r="BN170" s="54"/>
      <c r="BO170" s="54"/>
      <c r="BP170" s="59"/>
      <c r="BQ170" s="59"/>
      <c r="BR170" s="59"/>
      <c r="BS170" s="60"/>
      <c r="BT170" s="59"/>
      <c r="BU170" s="59"/>
      <c r="BV170" s="57"/>
      <c r="BW170" s="53" t="s">
        <v>921</v>
      </c>
      <c r="BX170" s="104"/>
      <c r="BZ170" s="105" t="s">
        <v>976</v>
      </c>
      <c r="CA170" s="105" t="s">
        <v>976</v>
      </c>
      <c r="CB170" s="59"/>
      <c r="CC170" s="54" t="s">
        <v>922</v>
      </c>
      <c r="CD170" s="54"/>
      <c r="CE170" s="54"/>
      <c r="CF170" s="54"/>
      <c r="CG170" s="54"/>
      <c r="CH170" s="54"/>
      <c r="CI170" s="54"/>
      <c r="CJ170" s="54"/>
      <c r="CK170" s="59"/>
      <c r="CL170" s="54"/>
      <c r="CM170" s="54"/>
      <c r="CN170" s="54"/>
      <c r="CO170" s="54"/>
      <c r="CP170" s="54"/>
      <c r="CQ170" s="54"/>
      <c r="CR170" s="59"/>
      <c r="CS170" s="59"/>
      <c r="CT170" s="59">
        <v>69.558730116089393</v>
      </c>
      <c r="CU170" s="59">
        <v>0.30900941793331582</v>
      </c>
      <c r="CV170" s="59">
        <v>16.993553616350013</v>
      </c>
      <c r="CW170" s="59">
        <v>1.6695794304945291</v>
      </c>
      <c r="CX170" s="59">
        <v>0.87827060661179246</v>
      </c>
      <c r="CY170" s="59">
        <v>1.4578864257064321</v>
      </c>
      <c r="CZ170" s="59">
        <v>4.7440241892233326</v>
      </c>
      <c r="DA170" s="59">
        <v>7.0427110400106967</v>
      </c>
      <c r="DB170" s="59">
        <v>102.65376484241951</v>
      </c>
      <c r="DC170" s="54"/>
      <c r="DD170" s="59">
        <v>96.789999999999992</v>
      </c>
      <c r="DE170" s="59">
        <v>1.9692911854502821</v>
      </c>
      <c r="DF170" s="59">
        <v>4.9349947869477298</v>
      </c>
      <c r="DG170" s="59">
        <v>2.9494287033953479</v>
      </c>
      <c r="DH170" s="59">
        <v>0</v>
      </c>
      <c r="DI170" s="59">
        <v>99.253714675793347</v>
      </c>
      <c r="DJ170" s="54"/>
      <c r="DK170" s="54"/>
      <c r="DL170" s="54"/>
      <c r="DM170" s="54"/>
      <c r="DN170" s="54"/>
      <c r="DO170" s="61" t="s">
        <v>921</v>
      </c>
      <c r="DP170" s="61" t="s">
        <v>941</v>
      </c>
      <c r="DQ170" s="61" t="s">
        <v>921</v>
      </c>
      <c r="DR170" s="54"/>
      <c r="DS170" s="54"/>
      <c r="DT170" s="54"/>
      <c r="DU170" s="61"/>
      <c r="DV170" s="54"/>
      <c r="DW170" s="54"/>
      <c r="DX170" s="54"/>
      <c r="DY170" s="54"/>
      <c r="DZ170" s="61"/>
      <c r="EA170" s="60"/>
      <c r="EB170" s="60"/>
      <c r="EC170" s="60"/>
      <c r="ED170" s="59"/>
      <c r="EE170" s="59"/>
      <c r="EF170" s="54"/>
      <c r="EG170" s="53"/>
      <c r="EK170" s="59">
        <v>65.599999999999994</v>
      </c>
      <c r="EL170" s="59">
        <v>2.4500000000000002</v>
      </c>
      <c r="EM170" s="59">
        <v>17.899999999999999</v>
      </c>
      <c r="EN170" s="59">
        <v>0.7</v>
      </c>
      <c r="EO170" s="59">
        <v>4.5</v>
      </c>
      <c r="EP170" s="59">
        <v>0.7</v>
      </c>
      <c r="EQ170" s="59">
        <v>3.7</v>
      </c>
      <c r="ER170" s="59">
        <v>0.5</v>
      </c>
      <c r="ES170" s="59">
        <v>2.78</v>
      </c>
      <c r="ET170" s="59">
        <v>0.89</v>
      </c>
      <c r="EU170" s="59">
        <v>3.3</v>
      </c>
      <c r="EV170" s="59">
        <v>0.85</v>
      </c>
      <c r="EW170" s="59">
        <v>2</v>
      </c>
      <c r="EX170" s="59">
        <v>0.55000000000000004</v>
      </c>
      <c r="EY170" s="59">
        <v>0.45</v>
      </c>
      <c r="EZ170" s="59">
        <v>0.115</v>
      </c>
      <c r="FA170" s="54"/>
      <c r="FB170" s="54"/>
      <c r="FD170" s="51"/>
    </row>
    <row r="171" spans="1:160" x14ac:dyDescent="0.25">
      <c r="A171" s="51" t="s">
        <v>305</v>
      </c>
      <c r="B171" s="62" t="s">
        <v>928</v>
      </c>
      <c r="C171" s="66" t="s">
        <v>940</v>
      </c>
      <c r="D171" s="51" t="s">
        <v>166</v>
      </c>
      <c r="E171" s="51" t="s">
        <v>16</v>
      </c>
      <c r="F171" s="62" t="s">
        <v>292</v>
      </c>
      <c r="G171" s="58">
        <v>45.55</v>
      </c>
      <c r="H171" s="58">
        <v>1.48</v>
      </c>
      <c r="I171" s="58">
        <v>10.66</v>
      </c>
      <c r="J171" s="63" t="s">
        <v>17</v>
      </c>
      <c r="K171" s="58">
        <v>7.12</v>
      </c>
      <c r="L171" s="58">
        <v>0.09</v>
      </c>
      <c r="M171" s="58">
        <v>17.38</v>
      </c>
      <c r="N171" s="58">
        <v>11.9</v>
      </c>
      <c r="O171" s="58">
        <v>2.16</v>
      </c>
      <c r="P171" s="58">
        <v>0.78</v>
      </c>
      <c r="Q171" s="63" t="s">
        <v>17</v>
      </c>
      <c r="R171" s="63" t="s">
        <v>17</v>
      </c>
      <c r="S171" s="58">
        <v>97.12</v>
      </c>
      <c r="T171" s="58"/>
      <c r="U171" s="61">
        <v>6.5329977196862643</v>
      </c>
      <c r="V171" s="61">
        <v>1.4670022803137357</v>
      </c>
      <c r="W171" s="61">
        <v>0.33494054709518828</v>
      </c>
      <c r="X171" s="61">
        <f t="shared" si="2"/>
        <v>1.801942827408924</v>
      </c>
      <c r="Y171" s="61">
        <v>0.18587745515589466</v>
      </c>
      <c r="Z171" s="61">
        <v>0.2622093336908633</v>
      </c>
      <c r="AA171" s="61">
        <v>0.15962841591043841</v>
      </c>
      <c r="AB171" s="61">
        <v>0</v>
      </c>
      <c r="AC171" s="61">
        <v>3.7154432822366226</v>
      </c>
      <c r="AD171" s="61">
        <v>0.5918021822171724</v>
      </c>
      <c r="AE171" s="61">
        <v>1.0933418903098386E-2</v>
      </c>
      <c r="AF171" s="61">
        <v>1.8286574016583144</v>
      </c>
      <c r="AG171" s="61">
        <v>0.60065891486857281</v>
      </c>
      <c r="AH171" s="61">
        <v>0.14270748941484021</v>
      </c>
      <c r="AI171" s="61">
        <v>0.86260309817466629</v>
      </c>
      <c r="AJ171" s="61">
        <v>0.81310428625866016</v>
      </c>
      <c r="AK171" s="61">
        <v>9.6385418288302382E-2</v>
      </c>
      <c r="AL171" s="61">
        <v>0.50427349658027043</v>
      </c>
      <c r="AM171" s="61">
        <v>0.30703255027195597</v>
      </c>
      <c r="AN171" s="61">
        <v>0.18689571374133981</v>
      </c>
      <c r="AO171" s="61">
        <v>0.64698098599511067</v>
      </c>
      <c r="AP171" s="61">
        <v>0.91640671260692841</v>
      </c>
      <c r="AQ171" s="51" t="s">
        <v>920</v>
      </c>
      <c r="AR171" s="54"/>
      <c r="AS171" s="54"/>
      <c r="AT171" s="54"/>
      <c r="AU171" s="54"/>
      <c r="AV171" s="61">
        <v>6.5704506214143024</v>
      </c>
      <c r="AW171" s="61">
        <v>0.16054354670194024</v>
      </c>
      <c r="AX171" s="61">
        <v>0.85890746272331375</v>
      </c>
      <c r="AY171" s="61">
        <v>0.60410242124587543</v>
      </c>
      <c r="AZ171" s="61">
        <v>1.8122731520975619</v>
      </c>
      <c r="BA171" s="54">
        <f t="shared" si="3"/>
        <v>929.3298831182924</v>
      </c>
      <c r="BB171" s="54">
        <f t="shared" si="4"/>
        <v>927.88137987106495</v>
      </c>
      <c r="BC171" s="54">
        <v>30</v>
      </c>
      <c r="BD171" s="59">
        <f>751.95-0.4*BA171-278000/BA171-9.184*(8-AV171)</f>
        <v>67.948786818265631</v>
      </c>
      <c r="BE171" s="56">
        <v>3.6</v>
      </c>
      <c r="BF171" s="54"/>
      <c r="BG171" s="54"/>
      <c r="BH171" s="59"/>
      <c r="BI171" s="59"/>
      <c r="BJ171" s="54"/>
      <c r="BK171" s="53" t="s">
        <v>921</v>
      </c>
      <c r="BL171" s="54">
        <v>930.4494151498202</v>
      </c>
      <c r="BM171" s="54">
        <v>22</v>
      </c>
      <c r="BN171" s="54">
        <v>252.53989656879244</v>
      </c>
      <c r="BO171" s="54">
        <v>27.779388622567168</v>
      </c>
      <c r="BP171" s="59">
        <v>9.5377417390728478</v>
      </c>
      <c r="BQ171" s="59">
        <v>1.9187005625106064</v>
      </c>
      <c r="BR171" s="59">
        <v>-9.419912167560577</v>
      </c>
      <c r="BS171" s="60">
        <v>0.4</v>
      </c>
      <c r="BT171" s="59">
        <v>4.6008060555160259</v>
      </c>
      <c r="BU171" s="59">
        <v>0.69012090832740391</v>
      </c>
      <c r="BV171" s="57"/>
      <c r="BW171" s="53" t="s">
        <v>921</v>
      </c>
      <c r="BX171" s="104"/>
      <c r="BZ171" s="105" t="s">
        <v>976</v>
      </c>
      <c r="CA171" s="105" t="s">
        <v>976</v>
      </c>
      <c r="CB171" s="59"/>
      <c r="CC171" s="54" t="s">
        <v>922</v>
      </c>
      <c r="CD171" s="54" t="s">
        <v>923</v>
      </c>
      <c r="CE171" s="54">
        <v>364.22969506642625</v>
      </c>
      <c r="CF171" s="54">
        <v>277.60031218026484</v>
      </c>
      <c r="CG171" s="54">
        <v>300.83846124415135</v>
      </c>
      <c r="CH171" s="54">
        <v>530.81376407955509</v>
      </c>
      <c r="CI171" s="54">
        <v>912.0428955293869</v>
      </c>
      <c r="CJ171" s="54">
        <v>253.21345189929025</v>
      </c>
      <c r="CK171" s="59">
        <v>-1.5040322298901341</v>
      </c>
      <c r="CL171" s="54">
        <v>277.60031218026484</v>
      </c>
      <c r="CM171" s="54">
        <v>277.72694229825674</v>
      </c>
      <c r="CN171" s="54">
        <v>320.91500362334557</v>
      </c>
      <c r="CO171" s="54">
        <f t="shared" si="5"/>
        <v>36.905225416684743</v>
      </c>
      <c r="CP171" s="54">
        <v>904.09415313280829</v>
      </c>
      <c r="CQ171" s="54">
        <v>23.5</v>
      </c>
      <c r="CR171" s="59">
        <v>4.7328530002492784</v>
      </c>
      <c r="CS171" s="59">
        <v>0.37</v>
      </c>
      <c r="CT171" s="59">
        <v>71.275343029245974</v>
      </c>
      <c r="CU171" s="59">
        <v>0.28864882095244065</v>
      </c>
      <c r="CV171" s="59">
        <v>16.377614218088819</v>
      </c>
      <c r="CW171" s="59">
        <v>1.5344800354692649</v>
      </c>
      <c r="CX171" s="59">
        <v>0.79295186978227628</v>
      </c>
      <c r="CY171" s="59">
        <v>1.3527349179614916</v>
      </c>
      <c r="CZ171" s="59">
        <v>4.4509755899154415</v>
      </c>
      <c r="DA171" s="59">
        <v>6.61210754774189</v>
      </c>
      <c r="DB171" s="59">
        <v>102.68485602915759</v>
      </c>
      <c r="DC171" s="54"/>
      <c r="DD171" s="59">
        <v>97.12</v>
      </c>
      <c r="DE171" s="59">
        <v>1.9841887226973773</v>
      </c>
      <c r="DF171" s="59">
        <v>4.8960090872296682</v>
      </c>
      <c r="DG171" s="59">
        <v>2.7145085335917143</v>
      </c>
      <c r="DH171" s="59">
        <v>0</v>
      </c>
      <c r="DI171" s="59">
        <v>99.594706343518766</v>
      </c>
      <c r="DJ171" s="54">
        <v>365.58538775933329</v>
      </c>
      <c r="DK171" s="54">
        <v>277.4883175514052</v>
      </c>
      <c r="DL171" s="54">
        <v>300.99011703042004</v>
      </c>
      <c r="DM171" s="54">
        <v>530.45368978089482</v>
      </c>
      <c r="DN171" s="54">
        <v>911.86113010815893</v>
      </c>
      <c r="DO171" s="61" t="s">
        <v>921</v>
      </c>
      <c r="DP171" s="61" t="s">
        <v>943</v>
      </c>
      <c r="DQ171" s="61" t="s">
        <v>921</v>
      </c>
      <c r="DR171" s="54">
        <v>27.398747446953646</v>
      </c>
      <c r="DS171" s="54">
        <v>-1.4942493891699022</v>
      </c>
      <c r="DT171" s="54">
        <v>252.96537222948962</v>
      </c>
      <c r="DU171" s="61" t="s">
        <v>942</v>
      </c>
      <c r="DV171" s="54">
        <v>890.1931568047371</v>
      </c>
      <c r="DW171" s="54">
        <v>22</v>
      </c>
      <c r="DX171" s="54">
        <v>277.4883175514052</v>
      </c>
      <c r="DY171" s="54">
        <v>33.298598106168626</v>
      </c>
      <c r="DZ171" s="61" t="s">
        <v>878</v>
      </c>
      <c r="EA171" s="60">
        <v>4.4389076776447309</v>
      </c>
      <c r="EB171" s="60">
        <v>-7.588391367771945</v>
      </c>
      <c r="EC171" s="60">
        <v>0.3</v>
      </c>
      <c r="ED171" s="59">
        <v>6.4960823078674981</v>
      </c>
      <c r="EE171" s="59">
        <v>0.90945152310144983</v>
      </c>
      <c r="EF171" s="54"/>
      <c r="EG171" s="53">
        <v>310</v>
      </c>
      <c r="EH171" s="53">
        <v>140</v>
      </c>
      <c r="EI171" s="53">
        <v>932</v>
      </c>
      <c r="EJ171" s="53">
        <v>25.5</v>
      </c>
      <c r="EK171" s="59">
        <v>66.8</v>
      </c>
      <c r="EL171" s="59">
        <v>1.5</v>
      </c>
      <c r="EM171" s="59">
        <v>17.5</v>
      </c>
      <c r="EN171" s="59">
        <v>0.3</v>
      </c>
      <c r="EO171" s="59">
        <v>4.5999999999999996</v>
      </c>
      <c r="EP171" s="59">
        <v>0.55000000000000004</v>
      </c>
      <c r="EQ171" s="59">
        <v>3.9</v>
      </c>
      <c r="ER171" s="59">
        <v>0.4</v>
      </c>
      <c r="ES171" s="59">
        <v>2.78</v>
      </c>
      <c r="ET171" s="59">
        <v>0.59499999999999997</v>
      </c>
      <c r="EU171" s="59">
        <v>2.5</v>
      </c>
      <c r="EV171" s="59">
        <v>0.7</v>
      </c>
      <c r="EW171" s="59">
        <v>1.9</v>
      </c>
      <c r="EX171" s="59">
        <v>0.45</v>
      </c>
      <c r="EY171" s="59">
        <v>0.41</v>
      </c>
      <c r="EZ171" s="59">
        <v>0.105</v>
      </c>
      <c r="FA171" s="54"/>
      <c r="FB171" s="54">
        <v>513.0254163844404</v>
      </c>
      <c r="FC171" s="53">
        <v>142</v>
      </c>
      <c r="FD171" s="51"/>
    </row>
    <row r="172" spans="1:160" x14ac:dyDescent="0.25">
      <c r="A172" s="51" t="s">
        <v>252</v>
      </c>
      <c r="B172" s="62" t="s">
        <v>928</v>
      </c>
      <c r="C172" s="66" t="s">
        <v>940</v>
      </c>
      <c r="D172" s="51" t="s">
        <v>166</v>
      </c>
      <c r="E172" s="51" t="s">
        <v>16</v>
      </c>
      <c r="F172" s="62" t="s">
        <v>292</v>
      </c>
      <c r="G172" s="58">
        <v>45.965000000000003</v>
      </c>
      <c r="H172" s="58">
        <v>1.5209999999999999</v>
      </c>
      <c r="I172" s="58">
        <v>10.598000000000001</v>
      </c>
      <c r="J172" s="63" t="s">
        <v>17</v>
      </c>
      <c r="K172" s="58">
        <v>6.4429999999999996</v>
      </c>
      <c r="L172" s="58">
        <v>9.7000000000000003E-2</v>
      </c>
      <c r="M172" s="58">
        <v>18.238</v>
      </c>
      <c r="N172" s="58">
        <v>11.455</v>
      </c>
      <c r="O172" s="58">
        <v>2.2570000000000001</v>
      </c>
      <c r="P172" s="58">
        <v>0.61399999999999999</v>
      </c>
      <c r="Q172" s="63" t="s">
        <v>17</v>
      </c>
      <c r="R172" s="63" t="s">
        <v>17</v>
      </c>
      <c r="S172" s="58">
        <v>97.188000000000002</v>
      </c>
      <c r="T172" s="58"/>
      <c r="U172" s="61">
        <v>6.5340978582150511</v>
      </c>
      <c r="V172" s="61">
        <v>1.4659021417849489</v>
      </c>
      <c r="W172" s="61">
        <v>0.3096848824506353</v>
      </c>
      <c r="X172" s="61">
        <f t="shared" si="2"/>
        <v>1.7755870242355842</v>
      </c>
      <c r="Y172" s="61">
        <v>0.17441267492026144</v>
      </c>
      <c r="Z172" s="61">
        <v>0.37979167908588107</v>
      </c>
      <c r="AA172" s="61">
        <v>0.16259678242507294</v>
      </c>
      <c r="AB172" s="61">
        <v>0</v>
      </c>
      <c r="AC172" s="61">
        <v>3.8643132133100893</v>
      </c>
      <c r="AD172" s="61">
        <v>0.38616835420118167</v>
      </c>
      <c r="AE172" s="61">
        <v>1.1679371088424076E-2</v>
      </c>
      <c r="AF172" s="61">
        <v>1.7446757512723476</v>
      </c>
      <c r="AG172" s="61">
        <v>0.62207103453180845</v>
      </c>
      <c r="AH172" s="61">
        <v>0.11134091319921847</v>
      </c>
      <c r="AI172" s="61">
        <v>0.90914715237142185</v>
      </c>
      <c r="AJ172" s="61">
        <v>0.83457563031512749</v>
      </c>
      <c r="AK172" s="61">
        <v>0.14108996616636804</v>
      </c>
      <c r="AL172" s="61">
        <v>0.48098106836544041</v>
      </c>
      <c r="AM172" s="61">
        <v>0.49583746224464509</v>
      </c>
      <c r="AN172" s="61">
        <v>0.16542436968487262</v>
      </c>
      <c r="AO172" s="61">
        <v>0.59232198156465887</v>
      </c>
      <c r="AP172" s="61">
        <v>1.0146701263866622</v>
      </c>
      <c r="AQ172" s="51" t="s">
        <v>924</v>
      </c>
      <c r="AR172" s="54"/>
      <c r="AS172" s="54"/>
      <c r="AT172" s="54"/>
      <c r="AU172" s="54"/>
      <c r="AV172" s="61">
        <v>6.5884947162790528</v>
      </c>
      <c r="AW172" s="61">
        <v>0.16395041291655998</v>
      </c>
      <c r="AX172" s="61">
        <v>0.77233670840236268</v>
      </c>
      <c r="AY172" s="61">
        <v>0.62724982286731057</v>
      </c>
      <c r="AZ172" s="61">
        <v>1.7903689202881805</v>
      </c>
      <c r="BA172" s="54">
        <f t="shared" si="3"/>
        <v>935.69306557675736</v>
      </c>
      <c r="BB172" s="54">
        <f t="shared" si="4"/>
        <v>934.36345639752778</v>
      </c>
      <c r="BC172" s="54">
        <v>30</v>
      </c>
      <c r="BD172" s="59">
        <f>751.95-0.4*BA172-278000/BA172-9.184*(8-AV172)</f>
        <v>67.603534830250766</v>
      </c>
      <c r="BE172" s="56">
        <v>3.6</v>
      </c>
      <c r="BF172" s="54"/>
      <c r="BG172" s="54"/>
      <c r="BH172" s="59"/>
      <c r="BI172" s="59"/>
      <c r="BJ172" s="54"/>
      <c r="BK172" s="68" t="s">
        <v>944</v>
      </c>
      <c r="BL172" s="69" t="s">
        <v>945</v>
      </c>
      <c r="BM172" s="69"/>
      <c r="BN172" s="69" t="s">
        <v>945</v>
      </c>
      <c r="BO172" s="69" t="s">
        <v>945</v>
      </c>
      <c r="BP172" s="69" t="s">
        <v>945</v>
      </c>
      <c r="BQ172" s="69" t="s">
        <v>945</v>
      </c>
      <c r="BR172" s="69" t="s">
        <v>945</v>
      </c>
      <c r="BS172" s="69"/>
      <c r="BT172" s="70" t="s">
        <v>945</v>
      </c>
      <c r="BU172" s="70"/>
      <c r="BV172" s="57"/>
      <c r="BW172" s="68" t="s">
        <v>944</v>
      </c>
      <c r="BX172" s="104"/>
      <c r="BZ172" s="105" t="s">
        <v>976</v>
      </c>
      <c r="CA172" s="105" t="s">
        <v>976</v>
      </c>
      <c r="CB172" s="70"/>
      <c r="CC172" s="70" t="s">
        <v>946</v>
      </c>
      <c r="CD172" s="70" t="s">
        <v>947</v>
      </c>
      <c r="CE172" s="70" t="s">
        <v>948</v>
      </c>
      <c r="CF172" s="70" t="s">
        <v>948</v>
      </c>
      <c r="CG172" s="70" t="s">
        <v>948</v>
      </c>
      <c r="CH172" s="70" t="s">
        <v>948</v>
      </c>
      <c r="CI172" s="70" t="s">
        <v>948</v>
      </c>
      <c r="CJ172" s="70" t="s">
        <v>948</v>
      </c>
      <c r="CK172" s="70" t="s">
        <v>948</v>
      </c>
      <c r="CL172" s="70" t="s">
        <v>948</v>
      </c>
      <c r="CM172" s="70" t="s">
        <v>948</v>
      </c>
      <c r="CN172" s="70" t="s">
        <v>948</v>
      </c>
      <c r="CO172" s="70" t="e">
        <f t="shared" si="5"/>
        <v>#VALUE!</v>
      </c>
      <c r="CP172" s="70" t="s">
        <v>948</v>
      </c>
      <c r="CQ172" s="70">
        <v>23.5</v>
      </c>
      <c r="CR172" s="70" t="s">
        <v>948</v>
      </c>
      <c r="CS172" s="70">
        <v>0.37</v>
      </c>
      <c r="CT172" s="59" t="s">
        <v>948</v>
      </c>
      <c r="CU172" s="59" t="s">
        <v>948</v>
      </c>
      <c r="CV172" s="59" t="s">
        <v>948</v>
      </c>
      <c r="CW172" s="59" t="s">
        <v>948</v>
      </c>
      <c r="CX172" s="59" t="s">
        <v>948</v>
      </c>
      <c r="CY172" s="59" t="s">
        <v>948</v>
      </c>
      <c r="CZ172" s="59" t="s">
        <v>948</v>
      </c>
      <c r="DA172" s="59" t="s">
        <v>948</v>
      </c>
      <c r="DB172" s="59" t="s">
        <v>948</v>
      </c>
      <c r="DC172" s="54"/>
      <c r="DD172" s="59">
        <v>97.188000000000002</v>
      </c>
      <c r="DE172" s="59">
        <v>2.007946819270118</v>
      </c>
      <c r="DF172" s="59">
        <v>7.3386050998915433</v>
      </c>
      <c r="DG172" s="59">
        <v>-0.16037053442971611</v>
      </c>
      <c r="DH172" s="59">
        <v>0</v>
      </c>
      <c r="DI172" s="59">
        <v>99.931181384731943</v>
      </c>
      <c r="DJ172" s="54">
        <v>426.23941335336787</v>
      </c>
      <c r="DK172" s="54">
        <v>290.26085060126132</v>
      </c>
      <c r="DL172" s="54">
        <v>311.02111802887782</v>
      </c>
      <c r="DM172" s="54">
        <v>593.0668743249181</v>
      </c>
      <c r="DN172" s="54">
        <v>826.86390788899826</v>
      </c>
      <c r="DO172" s="61" t="s">
        <v>949</v>
      </c>
      <c r="DP172" s="61" t="s">
        <v>943</v>
      </c>
      <c r="DQ172" s="61" t="s">
        <v>921</v>
      </c>
      <c r="DR172" s="54">
        <v>37.956318955582994</v>
      </c>
      <c r="DS172" s="54">
        <v>-0.93990485624917608</v>
      </c>
      <c r="DT172" s="54">
        <v>302.80602372365678</v>
      </c>
      <c r="DU172" s="71" t="s">
        <v>950</v>
      </c>
      <c r="DV172" s="54">
        <v>910.80349026687622</v>
      </c>
      <c r="DW172" s="54">
        <v>22</v>
      </c>
      <c r="DX172" s="54">
        <v>290.26085060126132</v>
      </c>
      <c r="DY172" s="54">
        <v>34.83130207215136</v>
      </c>
      <c r="DZ172" s="61" t="s">
        <v>878</v>
      </c>
      <c r="EA172" s="60">
        <v>4.1909585610724864</v>
      </c>
      <c r="EB172" s="60">
        <v>-7.4678981235025717</v>
      </c>
      <c r="EC172" s="60">
        <v>0.3</v>
      </c>
      <c r="ED172" s="59">
        <v>5.6942498892646904</v>
      </c>
      <c r="EE172" s="59">
        <v>0.79719498449705672</v>
      </c>
      <c r="EF172" s="54"/>
      <c r="EG172" s="53">
        <v>280</v>
      </c>
      <c r="EH172" s="53">
        <v>120</v>
      </c>
      <c r="EI172" s="53">
        <v>946</v>
      </c>
      <c r="EJ172" s="53">
        <v>26</v>
      </c>
      <c r="EK172" s="59">
        <v>66.099999999999994</v>
      </c>
      <c r="EL172" s="59">
        <v>1.8</v>
      </c>
      <c r="EM172" s="59">
        <v>17.600000000000001</v>
      </c>
      <c r="EN172" s="59">
        <v>0.35</v>
      </c>
      <c r="EO172" s="59">
        <v>4.8</v>
      </c>
      <c r="EP172" s="59">
        <v>0.5</v>
      </c>
      <c r="EQ172" s="59">
        <v>4</v>
      </c>
      <c r="ER172" s="59">
        <v>0.4</v>
      </c>
      <c r="ES172" s="59">
        <v>2.08</v>
      </c>
      <c r="ET172" s="59">
        <v>0.48499999999999999</v>
      </c>
      <c r="EU172" s="59">
        <v>3</v>
      </c>
      <c r="EV172" s="59">
        <v>0.8</v>
      </c>
      <c r="EW172" s="59">
        <v>1.9</v>
      </c>
      <c r="EX172" s="59">
        <v>0.4</v>
      </c>
      <c r="EY172" s="59">
        <v>0.47</v>
      </c>
      <c r="EZ172" s="59">
        <v>0.1</v>
      </c>
      <c r="FA172" s="54"/>
      <c r="FB172" s="54">
        <v>470.72217810481413</v>
      </c>
      <c r="FC172" s="53">
        <v>142</v>
      </c>
      <c r="FD172" s="51"/>
    </row>
    <row r="173" spans="1:160" x14ac:dyDescent="0.25">
      <c r="A173" s="51" t="s">
        <v>253</v>
      </c>
      <c r="B173" s="62" t="s">
        <v>928</v>
      </c>
      <c r="D173" s="51" t="s">
        <v>166</v>
      </c>
      <c r="E173" s="51" t="s">
        <v>16</v>
      </c>
      <c r="F173" s="62" t="s">
        <v>292</v>
      </c>
      <c r="G173" s="58">
        <v>42.613999999999997</v>
      </c>
      <c r="H173" s="58">
        <v>1.49</v>
      </c>
      <c r="I173" s="58">
        <v>12.999000000000001</v>
      </c>
      <c r="J173" s="63" t="s">
        <v>17</v>
      </c>
      <c r="K173" s="58">
        <v>8.984</v>
      </c>
      <c r="L173" s="58">
        <v>0.13100000000000001</v>
      </c>
      <c r="M173" s="58">
        <v>15.624000000000001</v>
      </c>
      <c r="N173" s="58">
        <v>11.802</v>
      </c>
      <c r="O173" s="58">
        <v>2.4449999999999998</v>
      </c>
      <c r="P173" s="58">
        <v>0.96899999999999997</v>
      </c>
      <c r="Q173" s="63" t="s">
        <v>17</v>
      </c>
      <c r="R173" s="63" t="s">
        <v>17</v>
      </c>
      <c r="S173" s="58">
        <v>97.057999999999993</v>
      </c>
      <c r="T173" s="58"/>
      <c r="U173" s="61">
        <v>6.1935063670978971</v>
      </c>
      <c r="V173" s="61">
        <v>1.8064936329021029</v>
      </c>
      <c r="W173" s="61">
        <v>0.42016637012453772</v>
      </c>
      <c r="X173" s="61">
        <f t="shared" si="2"/>
        <v>2.2266600030266406</v>
      </c>
      <c r="Y173" s="61">
        <v>0.18869803632050541</v>
      </c>
      <c r="Z173" s="61">
        <v>0.36481488036461451</v>
      </c>
      <c r="AA173" s="61">
        <v>0.16285268319222931</v>
      </c>
      <c r="AB173" s="61">
        <v>0</v>
      </c>
      <c r="AC173" s="61">
        <v>3.3846460248413264</v>
      </c>
      <c r="AD173" s="61">
        <v>0.72716248950778173</v>
      </c>
      <c r="AE173" s="61">
        <v>1.6126678789113558E-2</v>
      </c>
      <c r="AF173" s="61">
        <v>1.8378123204320502</v>
      </c>
      <c r="AG173" s="61">
        <v>0.68899044808719179</v>
      </c>
      <c r="AH173" s="61">
        <v>0.17965367343800073</v>
      </c>
      <c r="AI173" s="61">
        <v>0.82315263783073078</v>
      </c>
      <c r="AJ173" s="61">
        <v>0.7560712006370981</v>
      </c>
      <c r="AK173" s="61">
        <v>8.6418552748346755E-2</v>
      </c>
      <c r="AL173" s="61">
        <v>0.60257189533884503</v>
      </c>
      <c r="AM173" s="61">
        <v>0.33408648423478338</v>
      </c>
      <c r="AN173" s="61">
        <v>0.24392879936290182</v>
      </c>
      <c r="AO173" s="61">
        <v>0.78222556877684579</v>
      </c>
      <c r="AP173" s="61">
        <v>1.1106866168736109</v>
      </c>
      <c r="AQ173" s="51" t="s">
        <v>920</v>
      </c>
      <c r="AR173" s="54"/>
      <c r="AS173" s="54"/>
      <c r="AT173" s="54"/>
      <c r="AU173" s="54"/>
      <c r="AV173" s="61">
        <v>6.2430182355920625</v>
      </c>
      <c r="AW173" s="61">
        <v>0.16415455327295933</v>
      </c>
      <c r="AX173" s="61">
        <v>1.1007068095033852</v>
      </c>
      <c r="AY173" s="61">
        <v>0.6944983465920922</v>
      </c>
      <c r="AZ173" s="61">
        <v>2.2444602749108742</v>
      </c>
      <c r="BA173" s="54"/>
      <c r="BB173" s="54"/>
      <c r="BC173" s="54"/>
      <c r="BD173" s="59"/>
      <c r="BE173" s="56"/>
      <c r="BF173" s="54"/>
      <c r="BG173" s="54"/>
      <c r="BH173" s="59"/>
      <c r="BI173" s="59"/>
      <c r="BJ173" s="54"/>
      <c r="BK173" s="53" t="s">
        <v>921</v>
      </c>
      <c r="BL173" s="54"/>
      <c r="BM173" s="54"/>
      <c r="BN173" s="54"/>
      <c r="BO173" s="54"/>
      <c r="BP173" s="59"/>
      <c r="BQ173" s="59"/>
      <c r="BR173" s="59"/>
      <c r="BS173" s="60"/>
      <c r="BT173" s="59"/>
      <c r="BU173" s="59"/>
      <c r="BV173" s="57"/>
      <c r="BW173" s="53" t="s">
        <v>921</v>
      </c>
      <c r="BX173" s="104"/>
      <c r="BZ173" s="105" t="s">
        <v>976</v>
      </c>
      <c r="CA173" s="105" t="s">
        <v>976</v>
      </c>
      <c r="CB173" s="59"/>
      <c r="CC173" s="54" t="s">
        <v>922</v>
      </c>
      <c r="CD173" s="54"/>
      <c r="CE173" s="54"/>
      <c r="CF173" s="54"/>
      <c r="CG173" s="54"/>
      <c r="CH173" s="54"/>
      <c r="CI173" s="54"/>
      <c r="CJ173" s="54"/>
      <c r="CK173" s="59"/>
      <c r="CL173" s="54"/>
      <c r="CM173" s="54"/>
      <c r="CN173" s="54"/>
      <c r="CO173" s="54"/>
      <c r="CP173" s="54"/>
      <c r="CQ173" s="54"/>
      <c r="CR173" s="59"/>
      <c r="CS173" s="59"/>
      <c r="CT173" s="59">
        <v>65.824092728565844</v>
      </c>
      <c r="CU173" s="59">
        <v>0.159794172186698</v>
      </c>
      <c r="CV173" s="59">
        <v>18.235000507774291</v>
      </c>
      <c r="CW173" s="59">
        <v>2.2435080056530001</v>
      </c>
      <c r="CX173" s="59">
        <v>1.6467926033179867</v>
      </c>
      <c r="CY173" s="59">
        <v>0.43959960513627738</v>
      </c>
      <c r="CZ173" s="59">
        <v>3.1596962360314356</v>
      </c>
      <c r="DA173" s="59">
        <v>10.933623041031666</v>
      </c>
      <c r="DB173" s="59">
        <v>102.6421068996972</v>
      </c>
      <c r="DC173" s="54"/>
      <c r="DD173" s="59">
        <v>97.057999999999993</v>
      </c>
      <c r="DE173" s="59">
        <v>1.9581578085631353</v>
      </c>
      <c r="DF173" s="59">
        <v>5.7950764050340373</v>
      </c>
      <c r="DG173" s="59">
        <v>3.7695162858761537</v>
      </c>
      <c r="DH173" s="59">
        <v>0</v>
      </c>
      <c r="DI173" s="59">
        <v>99.596750499473316</v>
      </c>
      <c r="DJ173" s="54"/>
      <c r="DK173" s="54"/>
      <c r="DL173" s="54"/>
      <c r="DM173" s="54"/>
      <c r="DN173" s="54"/>
      <c r="DO173" s="61" t="s">
        <v>921</v>
      </c>
      <c r="DP173" s="61" t="s">
        <v>921</v>
      </c>
      <c r="DQ173" s="61" t="s">
        <v>921</v>
      </c>
      <c r="DR173" s="54"/>
      <c r="DS173" s="54"/>
      <c r="DT173" s="54"/>
      <c r="DU173" s="61"/>
      <c r="DV173" s="54"/>
      <c r="DW173" s="54"/>
      <c r="DX173" s="54"/>
      <c r="DY173" s="54"/>
      <c r="DZ173" s="61"/>
      <c r="EA173" s="60"/>
      <c r="EB173" s="60"/>
      <c r="EC173" s="60"/>
      <c r="ED173" s="59"/>
      <c r="EE173" s="59"/>
      <c r="EF173" s="54"/>
      <c r="EG173" s="53"/>
      <c r="EK173" s="59">
        <v>58.9</v>
      </c>
      <c r="EL173" s="59">
        <v>1.6</v>
      </c>
      <c r="EM173" s="59">
        <v>18.8</v>
      </c>
      <c r="EN173" s="59">
        <v>0.9</v>
      </c>
      <c r="EO173" s="59">
        <v>7.2</v>
      </c>
      <c r="EP173" s="59">
        <v>1.25</v>
      </c>
      <c r="EQ173" s="59">
        <v>4</v>
      </c>
      <c r="ER173" s="59">
        <v>0.45</v>
      </c>
      <c r="ES173" s="59">
        <v>2.2599999999999998</v>
      </c>
      <c r="ET173" s="59">
        <v>0.48</v>
      </c>
      <c r="EU173" s="59">
        <v>5.3</v>
      </c>
      <c r="EV173" s="59">
        <v>1.25</v>
      </c>
      <c r="EW173" s="59">
        <v>3</v>
      </c>
      <c r="EX173" s="59">
        <v>0.6</v>
      </c>
      <c r="EY173" s="59">
        <v>0.67</v>
      </c>
      <c r="EZ173" s="59">
        <v>0.18</v>
      </c>
      <c r="FA173" s="54"/>
      <c r="FB173" s="54"/>
      <c r="FD173" s="51"/>
    </row>
    <row r="174" spans="1:160" x14ac:dyDescent="0.25">
      <c r="A174" s="51" t="s">
        <v>309</v>
      </c>
      <c r="B174" s="62" t="s">
        <v>928</v>
      </c>
      <c r="D174" s="51" t="s">
        <v>166</v>
      </c>
      <c r="E174" s="51" t="s">
        <v>16</v>
      </c>
      <c r="F174" s="62" t="s">
        <v>292</v>
      </c>
      <c r="G174" s="58">
        <v>42.677</v>
      </c>
      <c r="H174" s="58">
        <v>1.262</v>
      </c>
      <c r="I174" s="58">
        <v>13.417</v>
      </c>
      <c r="J174" s="63" t="s">
        <v>17</v>
      </c>
      <c r="K174" s="58">
        <v>8.6259999999999994</v>
      </c>
      <c r="L174" s="58">
        <v>0.13300000000000001</v>
      </c>
      <c r="M174" s="58">
        <v>15.913</v>
      </c>
      <c r="N174" s="58">
        <v>11.853999999999999</v>
      </c>
      <c r="O174" s="58">
        <v>2.5129999999999999</v>
      </c>
      <c r="P174" s="58">
        <v>0.90600000000000003</v>
      </c>
      <c r="Q174" s="63" t="s">
        <v>17</v>
      </c>
      <c r="R174" s="63" t="s">
        <v>17</v>
      </c>
      <c r="S174" s="58">
        <v>97.301000000000002</v>
      </c>
      <c r="T174" s="58"/>
      <c r="U174" s="61">
        <v>6.1677161195011481</v>
      </c>
      <c r="V174" s="61">
        <v>1.8322838804988519</v>
      </c>
      <c r="W174" s="61">
        <v>0.45302859599426482</v>
      </c>
      <c r="X174" s="61">
        <f t="shared" si="2"/>
        <v>2.2853124764931168</v>
      </c>
      <c r="Y174" s="61">
        <v>0.19823485875745592</v>
      </c>
      <c r="Z174" s="61">
        <v>0.40903138502302738</v>
      </c>
      <c r="AA174" s="61">
        <v>0.13715581070506463</v>
      </c>
      <c r="AB174" s="61">
        <v>0</v>
      </c>
      <c r="AC174" s="61">
        <v>3.4278301533870543</v>
      </c>
      <c r="AD174" s="61">
        <v>0.63352500682617063</v>
      </c>
      <c r="AE174" s="61">
        <v>1.6280640540295682E-2</v>
      </c>
      <c r="AF174" s="61">
        <v>1.8355096740869139</v>
      </c>
      <c r="AG174" s="61">
        <v>0.70416272639795374</v>
      </c>
      <c r="AH174" s="61">
        <v>0.16702701854788871</v>
      </c>
      <c r="AI174" s="61">
        <v>0.84401142430673071</v>
      </c>
      <c r="AJ174" s="61">
        <v>0.76678607514149533</v>
      </c>
      <c r="AK174" s="61">
        <v>8.7638733437209293E-2</v>
      </c>
      <c r="AL174" s="61">
        <v>0.61652399296074445</v>
      </c>
      <c r="AM174" s="61">
        <v>0.39233502208693216</v>
      </c>
      <c r="AN174" s="61">
        <v>0.23321392485850476</v>
      </c>
      <c r="AO174" s="61">
        <v>0.78355101150863316</v>
      </c>
      <c r="AP174" s="61">
        <v>1.1363716024274215</v>
      </c>
      <c r="AQ174" s="51" t="s">
        <v>920</v>
      </c>
      <c r="AR174" s="54"/>
      <c r="AS174" s="54"/>
      <c r="AT174" s="54"/>
      <c r="AU174" s="54"/>
      <c r="AV174" s="61">
        <v>6.22305140943749</v>
      </c>
      <c r="AW174" s="61">
        <v>0.13838634019195559</v>
      </c>
      <c r="AX174" s="61">
        <v>1.0519099611607874</v>
      </c>
      <c r="AY174" s="61">
        <v>0.71048030779642235</v>
      </c>
      <c r="AZ174" s="61">
        <v>2.3058157593990938</v>
      </c>
      <c r="BA174" s="54"/>
      <c r="BB174" s="54"/>
      <c r="BC174" s="54"/>
      <c r="BD174" s="59"/>
      <c r="BE174" s="56"/>
      <c r="BF174" s="54"/>
      <c r="BG174" s="54"/>
      <c r="BH174" s="59"/>
      <c r="BI174" s="59"/>
      <c r="BJ174" s="54"/>
      <c r="BK174" s="53" t="s">
        <v>921</v>
      </c>
      <c r="BL174" s="54"/>
      <c r="BM174" s="54"/>
      <c r="BN174" s="54"/>
      <c r="BO174" s="54"/>
      <c r="BP174" s="59"/>
      <c r="BQ174" s="59"/>
      <c r="BR174" s="59"/>
      <c r="BS174" s="60"/>
      <c r="BT174" s="59"/>
      <c r="BU174" s="59"/>
      <c r="BV174" s="57"/>
      <c r="BW174" s="53" t="s">
        <v>921</v>
      </c>
      <c r="BX174" s="104"/>
      <c r="BZ174" s="105" t="s">
        <v>976</v>
      </c>
      <c r="CA174" s="105" t="s">
        <v>976</v>
      </c>
      <c r="CB174" s="59"/>
      <c r="CC174" s="54" t="s">
        <v>922</v>
      </c>
      <c r="CD174" s="54"/>
      <c r="CE174" s="54"/>
      <c r="CF174" s="54"/>
      <c r="CG174" s="54"/>
      <c r="CH174" s="54"/>
      <c r="CI174" s="54"/>
      <c r="CJ174" s="54"/>
      <c r="CK174" s="59"/>
      <c r="CL174" s="54"/>
      <c r="CM174" s="54"/>
      <c r="CN174" s="54"/>
      <c r="CO174" s="54"/>
      <c r="CP174" s="54"/>
      <c r="CQ174" s="54"/>
      <c r="CR174" s="59"/>
      <c r="CS174" s="59"/>
      <c r="CT174" s="59">
        <v>65.342655406531819</v>
      </c>
      <c r="CU174" s="59">
        <v>0.16356459903571671</v>
      </c>
      <c r="CV174" s="59">
        <v>18.510161218415199</v>
      </c>
      <c r="CW174" s="59">
        <v>2.3310443833777521</v>
      </c>
      <c r="CX174" s="59">
        <v>7.7696053615951666</v>
      </c>
      <c r="CY174" s="59">
        <v>0.88105178726232403</v>
      </c>
      <c r="CZ174" s="59">
        <v>2.6734362946402084</v>
      </c>
      <c r="DA174" s="59">
        <v>11.774172512257126</v>
      </c>
      <c r="DB174" s="59">
        <v>109.44569156311532</v>
      </c>
      <c r="DC174" s="54"/>
      <c r="DD174" s="59">
        <v>97.301000000000002</v>
      </c>
      <c r="DE174" s="59">
        <v>1.9694169415713401</v>
      </c>
      <c r="DF174" s="59">
        <v>6.26982740242694</v>
      </c>
      <c r="DG174" s="59">
        <v>2.9843292789854656</v>
      </c>
      <c r="DH174" s="59">
        <v>0</v>
      </c>
      <c r="DI174" s="59">
        <v>99.898573622983747</v>
      </c>
      <c r="DJ174" s="54"/>
      <c r="DK174" s="54"/>
      <c r="DL174" s="54"/>
      <c r="DM174" s="54"/>
      <c r="DN174" s="54"/>
      <c r="DO174" s="61" t="s">
        <v>921</v>
      </c>
      <c r="DP174" s="61" t="s">
        <v>921</v>
      </c>
      <c r="DQ174" s="61" t="s">
        <v>921</v>
      </c>
      <c r="DR174" s="54"/>
      <c r="DS174" s="54"/>
      <c r="DT174" s="54"/>
      <c r="DU174" s="61"/>
      <c r="DV174" s="54"/>
      <c r="DW174" s="54"/>
      <c r="DX174" s="54"/>
      <c r="DY174" s="54"/>
      <c r="DZ174" s="61"/>
      <c r="EA174" s="60"/>
      <c r="EB174" s="60"/>
      <c r="EC174" s="60"/>
      <c r="ED174" s="59"/>
      <c r="EE174" s="59"/>
      <c r="EF174" s="54"/>
      <c r="EG174" s="53"/>
      <c r="EK174" s="59">
        <v>58.5</v>
      </c>
      <c r="EL174" s="59">
        <v>1.6</v>
      </c>
      <c r="EM174" s="59">
        <v>19.2</v>
      </c>
      <c r="EN174" s="59">
        <v>1.3</v>
      </c>
      <c r="EO174" s="59">
        <v>7.7</v>
      </c>
      <c r="EP174" s="59">
        <v>1.3</v>
      </c>
      <c r="EQ174" s="59">
        <v>3.8</v>
      </c>
      <c r="ER174" s="59">
        <v>0.65</v>
      </c>
      <c r="ES174" s="59">
        <v>1.94</v>
      </c>
      <c r="ET174" s="59">
        <v>0.67500000000000004</v>
      </c>
      <c r="EU174" s="59">
        <v>5.7</v>
      </c>
      <c r="EV174" s="59">
        <v>1.1499999999999999</v>
      </c>
      <c r="EW174" s="59">
        <v>3.2</v>
      </c>
      <c r="EX174" s="59">
        <v>0.65</v>
      </c>
      <c r="EY174" s="59">
        <v>0.78</v>
      </c>
      <c r="EZ174" s="59">
        <v>0.185</v>
      </c>
      <c r="FA174" s="54"/>
      <c r="FB174" s="54"/>
      <c r="FD174" s="51"/>
    </row>
    <row r="175" spans="1:160" x14ac:dyDescent="0.25">
      <c r="A175" s="51" t="s">
        <v>310</v>
      </c>
      <c r="B175" s="62" t="s">
        <v>928</v>
      </c>
      <c r="D175" s="51" t="s">
        <v>166</v>
      </c>
      <c r="E175" s="51" t="s">
        <v>16</v>
      </c>
      <c r="F175" s="62" t="s">
        <v>292</v>
      </c>
      <c r="G175" s="58">
        <v>44.33</v>
      </c>
      <c r="H175" s="58">
        <v>1.5580000000000001</v>
      </c>
      <c r="I175" s="58">
        <v>11.597</v>
      </c>
      <c r="J175" s="63" t="s">
        <v>17</v>
      </c>
      <c r="K175" s="58">
        <v>7.1159999999999997</v>
      </c>
      <c r="L175" s="58">
        <v>8.1000000000000003E-2</v>
      </c>
      <c r="M175" s="58">
        <v>17.419</v>
      </c>
      <c r="N175" s="58">
        <v>11.694000000000001</v>
      </c>
      <c r="O175" s="58">
        <v>2.3439999999999999</v>
      </c>
      <c r="P175" s="58">
        <v>0.92</v>
      </c>
      <c r="Q175" s="63" t="s">
        <v>17</v>
      </c>
      <c r="R175" s="63" t="s">
        <v>17</v>
      </c>
      <c r="S175" s="58">
        <v>97.058999999999997</v>
      </c>
      <c r="T175" s="58"/>
      <c r="U175" s="61">
        <v>6.3678107211745152</v>
      </c>
      <c r="V175" s="61">
        <v>1.6321892788254848</v>
      </c>
      <c r="W175" s="61">
        <v>0.33116082228802957</v>
      </c>
      <c r="X175" s="61">
        <f t="shared" si="2"/>
        <v>1.9633501011135144</v>
      </c>
      <c r="Y175" s="61">
        <v>0.16867130426723773</v>
      </c>
      <c r="Z175" s="61">
        <v>0.35612481749936364</v>
      </c>
      <c r="AA175" s="61">
        <v>0.16830004459910292</v>
      </c>
      <c r="AB175" s="61">
        <v>0</v>
      </c>
      <c r="AC175" s="61">
        <v>3.7295151208032</v>
      </c>
      <c r="AD175" s="61">
        <v>0.49872133619773362</v>
      </c>
      <c r="AE175" s="61">
        <v>9.8552305085273639E-3</v>
      </c>
      <c r="AF175" s="61">
        <v>1.7997689935246073</v>
      </c>
      <c r="AG175" s="61">
        <v>0.65282995328191717</v>
      </c>
      <c r="AH175" s="61">
        <v>0.16858086571684913</v>
      </c>
      <c r="AI175" s="61">
        <v>0.88204979989423904</v>
      </c>
      <c r="AJ175" s="61">
        <v>0.81352993306787824</v>
      </c>
      <c r="AK175" s="61">
        <v>0.10655363457943556</v>
      </c>
      <c r="AL175" s="61">
        <v>0.54627631870248161</v>
      </c>
      <c r="AM175" s="61">
        <v>0.41659521536029681</v>
      </c>
      <c r="AN175" s="61">
        <v>0.1864700669321217</v>
      </c>
      <c r="AO175" s="61">
        <v>0.71485718441933077</v>
      </c>
      <c r="AP175" s="61">
        <v>1.0238857289855989</v>
      </c>
      <c r="AQ175" s="51" t="s">
        <v>924</v>
      </c>
      <c r="AR175" s="54"/>
      <c r="AS175" s="54"/>
      <c r="AT175" s="54"/>
      <c r="AU175" s="54"/>
      <c r="AV175" s="61">
        <v>6.4174939573564025</v>
      </c>
      <c r="AW175" s="61">
        <v>0.16961316322516928</v>
      </c>
      <c r="AX175" s="61">
        <v>0.86151587508377148</v>
      </c>
      <c r="AY175" s="61">
        <v>0.65792349424532282</v>
      </c>
      <c r="AZ175" s="61">
        <v>1.9786686448097006</v>
      </c>
      <c r="BA175" s="54"/>
      <c r="BB175" s="54"/>
      <c r="BC175" s="54"/>
      <c r="BD175" s="59"/>
      <c r="BE175" s="56"/>
      <c r="BF175" s="54"/>
      <c r="BG175" s="54"/>
      <c r="BH175" s="59"/>
      <c r="BI175" s="59"/>
      <c r="BJ175" s="54"/>
      <c r="BK175" s="53" t="s">
        <v>921</v>
      </c>
      <c r="BL175" s="54"/>
      <c r="BM175" s="54"/>
      <c r="BN175" s="54"/>
      <c r="BO175" s="54"/>
      <c r="BP175" s="59"/>
      <c r="BQ175" s="59"/>
      <c r="BR175" s="59"/>
      <c r="BS175" s="60"/>
      <c r="BT175" s="59"/>
      <c r="BU175" s="59"/>
      <c r="BV175" s="57"/>
      <c r="BW175" s="53" t="s">
        <v>921</v>
      </c>
      <c r="BX175" s="104"/>
      <c r="BZ175" s="105" t="s">
        <v>976</v>
      </c>
      <c r="CA175" s="105" t="s">
        <v>976</v>
      </c>
      <c r="CB175" s="59"/>
      <c r="CC175" s="54" t="s">
        <v>922</v>
      </c>
      <c r="CD175" s="54"/>
      <c r="CE175" s="54"/>
      <c r="CF175" s="54"/>
      <c r="CG175" s="54"/>
      <c r="CH175" s="54"/>
      <c r="CI175" s="54"/>
      <c r="CJ175" s="54"/>
      <c r="CK175" s="59"/>
      <c r="CL175" s="54"/>
      <c r="CM175" s="54"/>
      <c r="CN175" s="54"/>
      <c r="CO175" s="54"/>
      <c r="CP175" s="54"/>
      <c r="CQ175" s="54"/>
      <c r="CR175" s="59"/>
      <c r="CS175" s="59"/>
      <c r="CT175" s="59">
        <v>68.720105116400148</v>
      </c>
      <c r="CU175" s="59">
        <v>0.29757793073369093</v>
      </c>
      <c r="CV175" s="59">
        <v>17.374209448672786</v>
      </c>
      <c r="CW175" s="59">
        <v>1.7770864916538489</v>
      </c>
      <c r="CX175" s="59">
        <v>0.86816981998148945</v>
      </c>
      <c r="CY175" s="59">
        <v>1.1072891280160917</v>
      </c>
      <c r="CZ175" s="59">
        <v>4.7861452399441644</v>
      </c>
      <c r="DA175" s="59">
        <v>7.0048539110191088</v>
      </c>
      <c r="DB175" s="59">
        <v>101.93543708642133</v>
      </c>
      <c r="DC175" s="54"/>
      <c r="DD175" s="59">
        <v>97.058999999999997</v>
      </c>
      <c r="DE175" s="59">
        <v>1.9839742779827934</v>
      </c>
      <c r="DF175" s="59">
        <v>6.3701315486417229</v>
      </c>
      <c r="DG175" s="59">
        <v>1.3840743279995338</v>
      </c>
      <c r="DH175" s="59">
        <v>0</v>
      </c>
      <c r="DI175" s="59">
        <v>99.681180154624045</v>
      </c>
      <c r="DJ175" s="54"/>
      <c r="DK175" s="54"/>
      <c r="DL175" s="54"/>
      <c r="DM175" s="54"/>
      <c r="DN175" s="54"/>
      <c r="DO175" s="61" t="s">
        <v>921</v>
      </c>
      <c r="DP175" s="61" t="s">
        <v>943</v>
      </c>
      <c r="DQ175" s="61" t="s">
        <v>921</v>
      </c>
      <c r="DR175" s="54"/>
      <c r="DS175" s="54"/>
      <c r="DT175" s="54"/>
      <c r="DU175" s="61"/>
      <c r="DV175" s="54"/>
      <c r="DW175" s="54"/>
      <c r="DX175" s="54"/>
      <c r="DY175" s="54"/>
      <c r="DZ175" s="61"/>
      <c r="EA175" s="60"/>
      <c r="EB175" s="60"/>
      <c r="EC175" s="60"/>
      <c r="ED175" s="59"/>
      <c r="EE175" s="59"/>
      <c r="EF175" s="54"/>
      <c r="EG175" s="53"/>
      <c r="EK175" s="59">
        <v>63.1</v>
      </c>
      <c r="EL175" s="59">
        <v>1.65</v>
      </c>
      <c r="EM175" s="59">
        <v>18.399999999999999</v>
      </c>
      <c r="EN175" s="59">
        <v>0.75</v>
      </c>
      <c r="EO175" s="59">
        <v>5.0999999999999996</v>
      </c>
      <c r="EP175" s="59">
        <v>0.95</v>
      </c>
      <c r="EQ175" s="59">
        <v>3.6</v>
      </c>
      <c r="ER175" s="59">
        <v>0.5</v>
      </c>
      <c r="ES175" s="59">
        <v>2.73</v>
      </c>
      <c r="ET175" s="59">
        <v>0.95</v>
      </c>
      <c r="EU175" s="59">
        <v>3.7</v>
      </c>
      <c r="EV175" s="59">
        <v>0.8</v>
      </c>
      <c r="EW175" s="59">
        <v>2.4</v>
      </c>
      <c r="EX175" s="59">
        <v>0.65</v>
      </c>
      <c r="EY175" s="59">
        <v>0.49</v>
      </c>
      <c r="EZ175" s="59">
        <v>0.125</v>
      </c>
      <c r="FA175" s="54"/>
      <c r="FB175" s="54"/>
      <c r="FD175" s="51"/>
    </row>
    <row r="176" spans="1:160" x14ac:dyDescent="0.25">
      <c r="A176" s="51" t="s">
        <v>254</v>
      </c>
      <c r="B176" s="62" t="s">
        <v>928</v>
      </c>
      <c r="C176" s="66" t="s">
        <v>940</v>
      </c>
      <c r="D176" s="51" t="s">
        <v>166</v>
      </c>
      <c r="E176" s="51" t="s">
        <v>16</v>
      </c>
      <c r="F176" s="62" t="s">
        <v>292</v>
      </c>
      <c r="G176" s="58">
        <v>46.021999999999998</v>
      </c>
      <c r="H176" s="58">
        <v>1.4430000000000001</v>
      </c>
      <c r="I176" s="58">
        <v>10.657999999999999</v>
      </c>
      <c r="J176" s="63" t="s">
        <v>17</v>
      </c>
      <c r="K176" s="58">
        <v>6.3570000000000002</v>
      </c>
      <c r="L176" s="58">
        <v>0.1</v>
      </c>
      <c r="M176" s="58">
        <v>18.427</v>
      </c>
      <c r="N176" s="58">
        <v>11.619</v>
      </c>
      <c r="O176" s="58">
        <v>2.2890000000000001</v>
      </c>
      <c r="P176" s="58">
        <v>0.61299999999999999</v>
      </c>
      <c r="Q176" s="63" t="s">
        <v>17</v>
      </c>
      <c r="R176" s="63" t="s">
        <v>17</v>
      </c>
      <c r="S176" s="58">
        <v>97.528000000000006</v>
      </c>
      <c r="T176" s="58"/>
      <c r="U176" s="61">
        <v>6.5219035207439147</v>
      </c>
      <c r="V176" s="61">
        <v>1.4780964792560853</v>
      </c>
      <c r="W176" s="61">
        <v>0.30200300851731177</v>
      </c>
      <c r="X176" s="61">
        <f t="shared" si="2"/>
        <v>1.7800994877733971</v>
      </c>
      <c r="Y176" s="61">
        <v>0.16965512916082368</v>
      </c>
      <c r="Z176" s="61">
        <v>0.3736111684569714</v>
      </c>
      <c r="AA176" s="61">
        <v>0.1537799007133438</v>
      </c>
      <c r="AB176" s="61">
        <v>0</v>
      </c>
      <c r="AC176" s="61">
        <v>3.892245778772029</v>
      </c>
      <c r="AD176" s="61">
        <v>0.37978030601732593</v>
      </c>
      <c r="AE176" s="61">
        <v>1.200323296292829E-2</v>
      </c>
      <c r="AF176" s="61">
        <v>1.7641637544697484</v>
      </c>
      <c r="AG176" s="61">
        <v>0.6289334961346128</v>
      </c>
      <c r="AH176" s="61">
        <v>0.11081470490119359</v>
      </c>
      <c r="AI176" s="61">
        <v>0.91110065845114063</v>
      </c>
      <c r="AJ176" s="61">
        <v>0.83782817439139612</v>
      </c>
      <c r="AK176" s="61">
        <v>0.12241285009034142</v>
      </c>
      <c r="AL176" s="61">
        <v>0.50652064604427138</v>
      </c>
      <c r="AM176" s="61">
        <v>0.49590575565999123</v>
      </c>
      <c r="AN176" s="61">
        <v>0.16217182560860402</v>
      </c>
      <c r="AO176" s="61">
        <v>0.61733535094546499</v>
      </c>
      <c r="AP176" s="61">
        <v>0.98317397840097076</v>
      </c>
      <c r="AQ176" s="51" t="s">
        <v>924</v>
      </c>
      <c r="AR176" s="54"/>
      <c r="AS176" s="54"/>
      <c r="AT176" s="54"/>
      <c r="AU176" s="54"/>
      <c r="AV176" s="61">
        <v>6.5753080538956645</v>
      </c>
      <c r="AW176" s="61">
        <v>0.15503912568954856</v>
      </c>
      <c r="AX176" s="61">
        <v>0.75956061203464853</v>
      </c>
      <c r="AY176" s="61">
        <v>0.63408351094819226</v>
      </c>
      <c r="AZ176" s="61">
        <v>1.7946758122783268</v>
      </c>
      <c r="BA176" s="54">
        <f t="shared" si="3"/>
        <v>937.98563528252112</v>
      </c>
      <c r="BB176" s="54">
        <f t="shared" si="4"/>
        <v>936.25727087087512</v>
      </c>
      <c r="BC176" s="54">
        <v>30</v>
      </c>
      <c r="BD176" s="59">
        <f>751.95-0.4*BA176-278000/BA176-9.184*(8-AV176)</f>
        <v>67.291569710504334</v>
      </c>
      <c r="BE176" s="56">
        <v>3.6</v>
      </c>
      <c r="BF176" s="54"/>
      <c r="BG176" s="54"/>
      <c r="BH176" s="59"/>
      <c r="BI176" s="59"/>
      <c r="BJ176" s="54"/>
      <c r="BK176" s="68" t="s">
        <v>944</v>
      </c>
      <c r="BL176" s="69" t="s">
        <v>945</v>
      </c>
      <c r="BM176" s="69"/>
      <c r="BN176" s="69" t="s">
        <v>945</v>
      </c>
      <c r="BO176" s="69" t="s">
        <v>945</v>
      </c>
      <c r="BP176" s="69" t="s">
        <v>945</v>
      </c>
      <c r="BQ176" s="69" t="s">
        <v>945</v>
      </c>
      <c r="BR176" s="69" t="s">
        <v>945</v>
      </c>
      <c r="BS176" s="69"/>
      <c r="BT176" s="70" t="s">
        <v>945</v>
      </c>
      <c r="BU176" s="70"/>
      <c r="BV176" s="57"/>
      <c r="BW176" s="68" t="s">
        <v>944</v>
      </c>
      <c r="BX176" s="104"/>
      <c r="BZ176" s="105" t="s">
        <v>976</v>
      </c>
      <c r="CA176" s="105" t="s">
        <v>976</v>
      </c>
      <c r="CB176" s="70"/>
      <c r="CC176" s="70" t="s">
        <v>946</v>
      </c>
      <c r="CD176" s="70" t="s">
        <v>947</v>
      </c>
      <c r="CE176" s="70" t="s">
        <v>948</v>
      </c>
      <c r="CF176" s="70" t="s">
        <v>948</v>
      </c>
      <c r="CG176" s="70" t="s">
        <v>948</v>
      </c>
      <c r="CH176" s="70" t="s">
        <v>948</v>
      </c>
      <c r="CI176" s="70" t="s">
        <v>948</v>
      </c>
      <c r="CJ176" s="70" t="s">
        <v>948</v>
      </c>
      <c r="CK176" s="70" t="s">
        <v>948</v>
      </c>
      <c r="CL176" s="70" t="s">
        <v>948</v>
      </c>
      <c r="CM176" s="70" t="s">
        <v>948</v>
      </c>
      <c r="CN176" s="70" t="s">
        <v>948</v>
      </c>
      <c r="CO176" s="70" t="e">
        <f t="shared" si="5"/>
        <v>#VALUE!</v>
      </c>
      <c r="CP176" s="70" t="s">
        <v>948</v>
      </c>
      <c r="CQ176" s="70">
        <v>23.5</v>
      </c>
      <c r="CR176" s="70" t="s">
        <v>948</v>
      </c>
      <c r="CS176" s="70">
        <v>0.37</v>
      </c>
      <c r="CT176" s="59" t="s">
        <v>948</v>
      </c>
      <c r="CU176" s="59" t="s">
        <v>948</v>
      </c>
      <c r="CV176" s="59" t="s">
        <v>948</v>
      </c>
      <c r="CW176" s="59" t="s">
        <v>948</v>
      </c>
      <c r="CX176" s="59" t="s">
        <v>948</v>
      </c>
      <c r="CY176" s="59" t="s">
        <v>948</v>
      </c>
      <c r="CZ176" s="59" t="s">
        <v>948</v>
      </c>
      <c r="DA176" s="59" t="s">
        <v>948</v>
      </c>
      <c r="DB176" s="59" t="s">
        <v>948</v>
      </c>
      <c r="DC176" s="54"/>
      <c r="DD176" s="59">
        <v>97.528000000000006</v>
      </c>
      <c r="DE176" s="59">
        <v>2.0140720434154087</v>
      </c>
      <c r="DF176" s="59">
        <v>7.2766533085936276</v>
      </c>
      <c r="DG176" s="59">
        <v>-0.19062552190439935</v>
      </c>
      <c r="DH176" s="59">
        <v>0</v>
      </c>
      <c r="DI176" s="59">
        <v>100.27109983010465</v>
      </c>
      <c r="DJ176" s="54">
        <v>432.76983166135528</v>
      </c>
      <c r="DK176" s="54">
        <v>289.24079204187672</v>
      </c>
      <c r="DL176" s="54">
        <v>312.38110592471367</v>
      </c>
      <c r="DM176" s="54">
        <v>608.4611286679642</v>
      </c>
      <c r="DN176" s="54">
        <v>855.68403117729497</v>
      </c>
      <c r="DO176" s="61" t="s">
        <v>949</v>
      </c>
      <c r="DP176" s="61" t="s">
        <v>943</v>
      </c>
      <c r="DQ176" s="61" t="s">
        <v>943</v>
      </c>
      <c r="DR176" s="54">
        <v>39.758151724502412</v>
      </c>
      <c r="DS176" s="54">
        <v>-0.97722661926876708</v>
      </c>
      <c r="DT176" s="54">
        <v>319.22033662608749</v>
      </c>
      <c r="DU176" s="71" t="s">
        <v>950</v>
      </c>
      <c r="DV176" s="54">
        <v>910.71318315638655</v>
      </c>
      <c r="DW176" s="54">
        <v>22</v>
      </c>
      <c r="DX176" s="54">
        <v>289.24079204187672</v>
      </c>
      <c r="DY176" s="54">
        <v>34.708895045025201</v>
      </c>
      <c r="DZ176" s="61" t="s">
        <v>878</v>
      </c>
      <c r="EA176" s="60">
        <v>4.4256483209718747</v>
      </c>
      <c r="EB176" s="60">
        <v>-7.2351690305420435</v>
      </c>
      <c r="EC176" s="60">
        <v>0.3</v>
      </c>
      <c r="ED176" s="59">
        <v>5.8032768619764123</v>
      </c>
      <c r="EE176" s="59">
        <v>0.81245876067669776</v>
      </c>
      <c r="EF176" s="54"/>
      <c r="EG176" s="53">
        <v>300</v>
      </c>
      <c r="EH176" s="53">
        <v>145</v>
      </c>
      <c r="EI176" s="53">
        <v>948</v>
      </c>
      <c r="EJ176" s="53">
        <v>25</v>
      </c>
      <c r="EK176" s="59">
        <v>66</v>
      </c>
      <c r="EL176" s="59">
        <v>1.95</v>
      </c>
      <c r="EM176" s="59">
        <v>17.7</v>
      </c>
      <c r="EN176" s="59">
        <v>0.4</v>
      </c>
      <c r="EO176" s="59">
        <v>4.7</v>
      </c>
      <c r="EP176" s="59">
        <v>0.45</v>
      </c>
      <c r="EQ176" s="59">
        <v>4</v>
      </c>
      <c r="ER176" s="59">
        <v>0.4</v>
      </c>
      <c r="ES176" s="59">
        <v>2.09</v>
      </c>
      <c r="ET176" s="59">
        <v>0.5</v>
      </c>
      <c r="EU176" s="59">
        <v>2.9</v>
      </c>
      <c r="EV176" s="59">
        <v>0.8</v>
      </c>
      <c r="EW176" s="59">
        <v>2</v>
      </c>
      <c r="EX176" s="59">
        <v>0.45</v>
      </c>
      <c r="EY176" s="59">
        <v>0.48</v>
      </c>
      <c r="EZ176" s="59">
        <v>0.12</v>
      </c>
      <c r="FA176" s="54"/>
      <c r="FB176" s="54">
        <v>457.85503926649722</v>
      </c>
      <c r="FC176" s="53">
        <v>142</v>
      </c>
      <c r="FD176" s="51"/>
    </row>
    <row r="177" spans="1:160" x14ac:dyDescent="0.25">
      <c r="A177" s="51" t="s">
        <v>255</v>
      </c>
      <c r="B177" s="62" t="s">
        <v>928</v>
      </c>
      <c r="D177" s="51" t="s">
        <v>166</v>
      </c>
      <c r="E177" s="51" t="s">
        <v>16</v>
      </c>
      <c r="F177" s="62" t="s">
        <v>292</v>
      </c>
      <c r="G177" s="58">
        <v>44.45</v>
      </c>
      <c r="H177" s="58">
        <v>1.3939999999999999</v>
      </c>
      <c r="I177" s="58">
        <v>11.327</v>
      </c>
      <c r="J177" s="63" t="s">
        <v>17</v>
      </c>
      <c r="K177" s="58">
        <v>7.72</v>
      </c>
      <c r="L177" s="58">
        <v>8.1000000000000003E-2</v>
      </c>
      <c r="M177" s="58">
        <v>17.004999999999999</v>
      </c>
      <c r="N177" s="58">
        <v>11.702999999999999</v>
      </c>
      <c r="O177" s="58">
        <v>2.3980000000000001</v>
      </c>
      <c r="P177" s="58">
        <v>0.88400000000000001</v>
      </c>
      <c r="Q177" s="63" t="s">
        <v>17</v>
      </c>
      <c r="R177" s="63" t="s">
        <v>17</v>
      </c>
      <c r="S177" s="58">
        <v>96.962000000000003</v>
      </c>
      <c r="T177" s="58"/>
      <c r="U177" s="61">
        <v>6.4133929168242148</v>
      </c>
      <c r="V177" s="61">
        <v>1.5866070831757852</v>
      </c>
      <c r="W177" s="61">
        <v>0.33954538023050151</v>
      </c>
      <c r="X177" s="61">
        <f t="shared" si="2"/>
        <v>1.9261524634062868</v>
      </c>
      <c r="Y177" s="61">
        <v>0.17628167379337956</v>
      </c>
      <c r="Z177" s="61">
        <v>0.31420540805976516</v>
      </c>
      <c r="AA177" s="61">
        <v>0.15125272908810822</v>
      </c>
      <c r="AB177" s="61">
        <v>0</v>
      </c>
      <c r="AC177" s="61">
        <v>3.6570378677045525</v>
      </c>
      <c r="AD177" s="61">
        <v>0.617316323122717</v>
      </c>
      <c r="AE177" s="61">
        <v>9.8989801784907985E-3</v>
      </c>
      <c r="AF177" s="61">
        <v>1.809149885446705</v>
      </c>
      <c r="AG177" s="61">
        <v>0.67083438010357077</v>
      </c>
      <c r="AH177" s="61">
        <v>0.16270330894405005</v>
      </c>
      <c r="AI177" s="61">
        <v>0.85557670338890657</v>
      </c>
      <c r="AJ177" s="61">
        <v>0.79699038203439165</v>
      </c>
      <c r="AK177" s="61">
        <v>0.10159342616915978</v>
      </c>
      <c r="AL177" s="61">
        <v>0.56924095393441099</v>
      </c>
      <c r="AM177" s="61">
        <v>0.33730335808796424</v>
      </c>
      <c r="AN177" s="61">
        <v>0.2030096179656084</v>
      </c>
      <c r="AO177" s="61">
        <v>0.73194426287846104</v>
      </c>
      <c r="AP177" s="61">
        <v>0.95625624646648311</v>
      </c>
      <c r="AQ177" s="51" t="s">
        <v>920</v>
      </c>
      <c r="AR177" s="54"/>
      <c r="AS177" s="54"/>
      <c r="AT177" s="54"/>
      <c r="AU177" s="54"/>
      <c r="AV177" s="61">
        <v>6.4575012169310027</v>
      </c>
      <c r="AW177" s="61">
        <v>0.15229297422092827</v>
      </c>
      <c r="AX177" s="61">
        <v>0.93792829953216272</v>
      </c>
      <c r="AY177" s="61">
        <v>0.67544806346015063</v>
      </c>
      <c r="AZ177" s="61">
        <v>1.9393996341331075</v>
      </c>
      <c r="BA177" s="54"/>
      <c r="BB177" s="54"/>
      <c r="BC177" s="54"/>
      <c r="BD177" s="59"/>
      <c r="BE177" s="56"/>
      <c r="BF177" s="54"/>
      <c r="BG177" s="54"/>
      <c r="BH177" s="59"/>
      <c r="BI177" s="59"/>
      <c r="BJ177" s="54"/>
      <c r="BK177" s="53" t="s">
        <v>921</v>
      </c>
      <c r="BL177" s="54"/>
      <c r="BM177" s="54"/>
      <c r="BN177" s="54"/>
      <c r="BO177" s="54"/>
      <c r="BP177" s="59"/>
      <c r="BQ177" s="59"/>
      <c r="BR177" s="59"/>
      <c r="BS177" s="60"/>
      <c r="BT177" s="59"/>
      <c r="BU177" s="59"/>
      <c r="BV177" s="57"/>
      <c r="BW177" s="53" t="s">
        <v>921</v>
      </c>
      <c r="BX177" s="104"/>
      <c r="BZ177" s="105" t="s">
        <v>976</v>
      </c>
      <c r="CA177" s="105" t="s">
        <v>976</v>
      </c>
      <c r="CB177" s="59"/>
      <c r="CC177" s="54" t="s">
        <v>922</v>
      </c>
      <c r="CD177" s="54"/>
      <c r="CE177" s="54"/>
      <c r="CF177" s="54"/>
      <c r="CG177" s="54"/>
      <c r="CH177" s="54"/>
      <c r="CI177" s="54"/>
      <c r="CJ177" s="54"/>
      <c r="CK177" s="59"/>
      <c r="CL177" s="54"/>
      <c r="CM177" s="54"/>
      <c r="CN177" s="54"/>
      <c r="CO177" s="54"/>
      <c r="CP177" s="54"/>
      <c r="CQ177" s="54"/>
      <c r="CR177" s="59"/>
      <c r="CS177" s="59"/>
      <c r="CT177" s="59">
        <v>70.284989256930345</v>
      </c>
      <c r="CU177" s="59">
        <v>0.25194435114230157</v>
      </c>
      <c r="CV177" s="59">
        <v>17.114111089356186</v>
      </c>
      <c r="CW177" s="59">
        <v>1.5742908711204824</v>
      </c>
      <c r="CX177" s="59">
        <v>0.61271904407337618</v>
      </c>
      <c r="CY177" s="59">
        <v>0.61789699358630301</v>
      </c>
      <c r="CZ177" s="59">
        <v>4.9861225909180513</v>
      </c>
      <c r="DA177" s="59">
        <v>7.0924607171092831</v>
      </c>
      <c r="DB177" s="59">
        <v>102.53453491423633</v>
      </c>
      <c r="DC177" s="54"/>
      <c r="DD177" s="59">
        <v>96.962000000000003</v>
      </c>
      <c r="DE177" s="59">
        <v>1.9745371609967874</v>
      </c>
      <c r="DF177" s="59">
        <v>5.8116401212186641</v>
      </c>
      <c r="DG177" s="59">
        <v>2.4906120426439036</v>
      </c>
      <c r="DH177" s="59">
        <v>0</v>
      </c>
      <c r="DI177" s="59">
        <v>99.518789324859355</v>
      </c>
      <c r="DJ177" s="54"/>
      <c r="DK177" s="54"/>
      <c r="DL177" s="54"/>
      <c r="DM177" s="54"/>
      <c r="DN177" s="54"/>
      <c r="DO177" s="61" t="s">
        <v>921</v>
      </c>
      <c r="DP177" s="61" t="s">
        <v>941</v>
      </c>
      <c r="DQ177" s="61" t="s">
        <v>921</v>
      </c>
      <c r="DR177" s="54"/>
      <c r="DS177" s="54"/>
      <c r="DT177" s="54"/>
      <c r="DU177" s="61"/>
      <c r="DV177" s="54"/>
      <c r="DW177" s="54"/>
      <c r="DX177" s="54"/>
      <c r="DY177" s="54"/>
      <c r="DZ177" s="61"/>
      <c r="EA177" s="60"/>
      <c r="EB177" s="60"/>
      <c r="EC177" s="60"/>
      <c r="ED177" s="59"/>
      <c r="EE177" s="59"/>
      <c r="EF177" s="54"/>
      <c r="EG177" s="53"/>
      <c r="EK177" s="59">
        <v>63.7</v>
      </c>
      <c r="EL177" s="59">
        <v>2.0499999999999998</v>
      </c>
      <c r="EM177" s="59">
        <v>18</v>
      </c>
      <c r="EN177" s="59">
        <v>0.75</v>
      </c>
      <c r="EO177" s="59">
        <v>4.5999999999999996</v>
      </c>
      <c r="EP177" s="59">
        <v>0.8</v>
      </c>
      <c r="EQ177" s="59">
        <v>3.8</v>
      </c>
      <c r="ER177" s="59">
        <v>0.5</v>
      </c>
      <c r="ES177" s="59">
        <v>2.8</v>
      </c>
      <c r="ET177" s="59">
        <v>0.90500000000000003</v>
      </c>
      <c r="EU177" s="59">
        <v>3.6</v>
      </c>
      <c r="EV177" s="59">
        <v>0.9</v>
      </c>
      <c r="EW177" s="59">
        <v>2.2000000000000002</v>
      </c>
      <c r="EX177" s="59">
        <v>0.55000000000000004</v>
      </c>
      <c r="EY177" s="59">
        <v>0.47</v>
      </c>
      <c r="EZ177" s="59">
        <v>0.11</v>
      </c>
      <c r="FA177" s="54"/>
      <c r="FB177" s="54"/>
      <c r="FD177" s="51"/>
    </row>
    <row r="178" spans="1:160" x14ac:dyDescent="0.25">
      <c r="A178" s="51" t="s">
        <v>311</v>
      </c>
      <c r="B178" s="62" t="s">
        <v>928</v>
      </c>
      <c r="D178" s="51" t="s">
        <v>166</v>
      </c>
      <c r="E178" s="51" t="s">
        <v>16</v>
      </c>
      <c r="F178" s="62" t="s">
        <v>292</v>
      </c>
      <c r="G178" s="58">
        <v>45.171999999999997</v>
      </c>
      <c r="H178" s="58">
        <v>1.2609999999999999</v>
      </c>
      <c r="I178" s="58">
        <v>10.884</v>
      </c>
      <c r="J178" s="63" t="s">
        <v>17</v>
      </c>
      <c r="K178" s="58">
        <v>6.2709999999999999</v>
      </c>
      <c r="L178" s="58">
        <v>8.5000000000000006E-2</v>
      </c>
      <c r="M178" s="58">
        <v>18.076000000000001</v>
      </c>
      <c r="N178" s="58">
        <v>11.535</v>
      </c>
      <c r="O178" s="58">
        <v>2.3780000000000001</v>
      </c>
      <c r="P178" s="58">
        <v>0.75900000000000001</v>
      </c>
      <c r="Q178" s="63" t="s">
        <v>17</v>
      </c>
      <c r="R178" s="63" t="s">
        <v>17</v>
      </c>
      <c r="S178" s="58">
        <v>96.420999999999992</v>
      </c>
      <c r="T178" s="58"/>
      <c r="U178" s="61">
        <v>6.4886824110039791</v>
      </c>
      <c r="V178" s="61">
        <v>1.5113175889960209</v>
      </c>
      <c r="W178" s="61">
        <v>0.33130083465739979</v>
      </c>
      <c r="X178" s="61">
        <f t="shared" si="2"/>
        <v>1.8426184236534207</v>
      </c>
      <c r="Y178" s="61">
        <v>0.17979893742759753</v>
      </c>
      <c r="Z178" s="61">
        <v>0.35301997302192833</v>
      </c>
      <c r="AA178" s="61">
        <v>0.13621553749417803</v>
      </c>
      <c r="AB178" s="61">
        <v>0</v>
      </c>
      <c r="AC178" s="61">
        <v>3.8701363842741912</v>
      </c>
      <c r="AD178" s="61">
        <v>0.40030715566317676</v>
      </c>
      <c r="AE178" s="61">
        <v>1.0341784352740314E-2</v>
      </c>
      <c r="AF178" s="61">
        <v>1.775276723973503</v>
      </c>
      <c r="AG178" s="61">
        <v>0.66229137556922946</v>
      </c>
      <c r="AH178" s="61">
        <v>0.13907754388486721</v>
      </c>
      <c r="AI178" s="61">
        <v>0.90626098860235771</v>
      </c>
      <c r="AJ178" s="61">
        <v>0.8370643292472032</v>
      </c>
      <c r="AK178" s="61">
        <v>0.12340160656288224</v>
      </c>
      <c r="AL178" s="61">
        <v>0.53888976900634722</v>
      </c>
      <c r="AM178" s="61">
        <v>0.46861444328721719</v>
      </c>
      <c r="AN178" s="61">
        <v>0.16293567075279677</v>
      </c>
      <c r="AO178" s="61">
        <v>0.67796731289121448</v>
      </c>
      <c r="AP178" s="61">
        <v>0.95675188266768418</v>
      </c>
      <c r="AQ178" s="51" t="s">
        <v>920</v>
      </c>
      <c r="AR178" s="54"/>
      <c r="AS178" s="54"/>
      <c r="AT178" s="54"/>
      <c r="AU178" s="54"/>
      <c r="AV178" s="61">
        <v>6.5388639233039534</v>
      </c>
      <c r="AW178" s="61">
        <v>0.13726898736847293</v>
      </c>
      <c r="AX178" s="61">
        <v>0.75915313343915292</v>
      </c>
      <c r="AY178" s="61">
        <v>0.6674133372717983</v>
      </c>
      <c r="AZ178" s="61">
        <v>1.8568686786718993</v>
      </c>
      <c r="BA178" s="54"/>
      <c r="BB178" s="54"/>
      <c r="BC178" s="54"/>
      <c r="BD178" s="59"/>
      <c r="BE178" s="56"/>
      <c r="BF178" s="54"/>
      <c r="BG178" s="54"/>
      <c r="BH178" s="59"/>
      <c r="BI178" s="59"/>
      <c r="BJ178" s="54"/>
      <c r="BK178" s="53" t="s">
        <v>921</v>
      </c>
      <c r="BL178" s="54"/>
      <c r="BM178" s="54"/>
      <c r="BN178" s="54"/>
      <c r="BO178" s="54"/>
      <c r="BP178" s="59"/>
      <c r="BQ178" s="59"/>
      <c r="BR178" s="59"/>
      <c r="BS178" s="60"/>
      <c r="BT178" s="59"/>
      <c r="BU178" s="59"/>
      <c r="BV178" s="57"/>
      <c r="BW178" s="53" t="s">
        <v>921</v>
      </c>
      <c r="BX178" s="104"/>
      <c r="BZ178" s="105" t="s">
        <v>976</v>
      </c>
      <c r="CA178" s="105" t="s">
        <v>976</v>
      </c>
      <c r="CB178" s="59"/>
      <c r="CC178" s="54" t="s">
        <v>922</v>
      </c>
      <c r="CD178" s="54"/>
      <c r="CE178" s="54"/>
      <c r="CF178" s="54"/>
      <c r="CG178" s="54"/>
      <c r="CH178" s="54"/>
      <c r="CI178" s="54"/>
      <c r="CJ178" s="54"/>
      <c r="CK178" s="59"/>
      <c r="CL178" s="54"/>
      <c r="CM178" s="54"/>
      <c r="CN178" s="54"/>
      <c r="CO178" s="54"/>
      <c r="CP178" s="54"/>
      <c r="CQ178" s="54"/>
      <c r="CR178" s="59"/>
      <c r="CS178" s="59"/>
      <c r="CT178" s="59">
        <v>71.025341893023608</v>
      </c>
      <c r="CU178" s="59">
        <v>0.23647067865872839</v>
      </c>
      <c r="CV178" s="59">
        <v>16.876451652314987</v>
      </c>
      <c r="CW178" s="59">
        <v>1.4999489158113424</v>
      </c>
      <c r="CX178" s="59">
        <v>0.65006548596528591</v>
      </c>
      <c r="CY178" s="59">
        <v>0.33198500255461205</v>
      </c>
      <c r="CZ178" s="59">
        <v>4.5877432386853627</v>
      </c>
      <c r="DA178" s="59">
        <v>6.6850257852815762</v>
      </c>
      <c r="DB178" s="59">
        <v>101.89303265229552</v>
      </c>
      <c r="DC178" s="54"/>
      <c r="DD178" s="59">
        <v>96.420999999999992</v>
      </c>
      <c r="DE178" s="59">
        <v>1.9851603123637114</v>
      </c>
      <c r="DF178" s="59">
        <v>6.5921013550469629</v>
      </c>
      <c r="DG178" s="59">
        <v>0.33934306310682361</v>
      </c>
      <c r="DH178" s="59">
        <v>0</v>
      </c>
      <c r="DI178" s="59">
        <v>99.066604730517497</v>
      </c>
      <c r="DJ178" s="54"/>
      <c r="DK178" s="54"/>
      <c r="DL178" s="54"/>
      <c r="DM178" s="54"/>
      <c r="DN178" s="54"/>
      <c r="DO178" s="61" t="s">
        <v>921</v>
      </c>
      <c r="DP178" s="61" t="s">
        <v>943</v>
      </c>
      <c r="DQ178" s="61" t="s">
        <v>921</v>
      </c>
      <c r="DR178" s="54"/>
      <c r="DS178" s="54"/>
      <c r="DT178" s="54"/>
      <c r="DU178" s="61"/>
      <c r="DV178" s="54"/>
      <c r="DW178" s="54"/>
      <c r="DX178" s="54"/>
      <c r="DY178" s="54"/>
      <c r="DZ178" s="61"/>
      <c r="EA178" s="60"/>
      <c r="EB178" s="60"/>
      <c r="EC178" s="60"/>
      <c r="ED178" s="59"/>
      <c r="EE178" s="59"/>
      <c r="EF178" s="54"/>
      <c r="EG178" s="53"/>
      <c r="EK178" s="59">
        <v>65.2</v>
      </c>
      <c r="EL178" s="59">
        <v>2.4</v>
      </c>
      <c r="EM178" s="59">
        <v>18</v>
      </c>
      <c r="EN178" s="59">
        <v>0.7</v>
      </c>
      <c r="EO178" s="59">
        <v>4.5999999999999996</v>
      </c>
      <c r="EP178" s="59">
        <v>0.6</v>
      </c>
      <c r="EQ178" s="59">
        <v>3.9</v>
      </c>
      <c r="ER178" s="59">
        <v>0.5</v>
      </c>
      <c r="ES178" s="59">
        <v>2.2599999999999998</v>
      </c>
      <c r="ET178" s="59">
        <v>0.68</v>
      </c>
      <c r="EU178" s="59">
        <v>3.2</v>
      </c>
      <c r="EV178" s="59">
        <v>0.9</v>
      </c>
      <c r="EW178" s="59">
        <v>1.9</v>
      </c>
      <c r="EX178" s="59">
        <v>0.55000000000000004</v>
      </c>
      <c r="EY178" s="59">
        <v>0.48</v>
      </c>
      <c r="EZ178" s="59">
        <v>0.13</v>
      </c>
      <c r="FA178" s="54"/>
      <c r="FB178" s="54"/>
      <c r="FD178" s="51"/>
    </row>
    <row r="179" spans="1:160" x14ac:dyDescent="0.25">
      <c r="A179" s="51" t="s">
        <v>313</v>
      </c>
      <c r="B179" s="62" t="s">
        <v>928</v>
      </c>
      <c r="D179" s="51" t="s">
        <v>166</v>
      </c>
      <c r="E179" s="51" t="s">
        <v>16</v>
      </c>
      <c r="F179" s="62" t="s">
        <v>292</v>
      </c>
      <c r="G179" s="58">
        <v>43.691000000000003</v>
      </c>
      <c r="H179" s="58">
        <v>1.7529999999999999</v>
      </c>
      <c r="I179" s="58">
        <v>11.958</v>
      </c>
      <c r="J179" s="63" t="s">
        <v>17</v>
      </c>
      <c r="K179" s="58">
        <v>7.1340000000000003</v>
      </c>
      <c r="L179" s="58">
        <v>9.9000000000000005E-2</v>
      </c>
      <c r="M179" s="58">
        <v>16.82</v>
      </c>
      <c r="N179" s="58">
        <v>11.802</v>
      </c>
      <c r="O179" s="58">
        <v>2.3639999999999999</v>
      </c>
      <c r="P179" s="58">
        <v>0.94199999999999995</v>
      </c>
      <c r="Q179" s="63" t="s">
        <v>17</v>
      </c>
      <c r="R179" s="63" t="s">
        <v>17</v>
      </c>
      <c r="S179" s="58">
        <v>96.563000000000002</v>
      </c>
      <c r="T179" s="58"/>
      <c r="U179" s="61">
        <v>6.3313875444260086</v>
      </c>
      <c r="V179" s="61">
        <v>1.6686124555739914</v>
      </c>
      <c r="W179" s="61">
        <v>0.37371388718102594</v>
      </c>
      <c r="X179" s="61">
        <f t="shared" si="2"/>
        <v>2.0423263427550173</v>
      </c>
      <c r="Y179" s="61">
        <v>0.18298441309673394</v>
      </c>
      <c r="Z179" s="61">
        <v>0.26064541660420115</v>
      </c>
      <c r="AA179" s="61">
        <v>0.19103510959196335</v>
      </c>
      <c r="AB179" s="61">
        <v>0</v>
      </c>
      <c r="AC179" s="61">
        <v>3.6330355088086512</v>
      </c>
      <c r="AD179" s="61">
        <v>0.60392351608457961</v>
      </c>
      <c r="AE179" s="61">
        <v>1.2151543905475203E-2</v>
      </c>
      <c r="AF179" s="61">
        <v>1.8324147727009408</v>
      </c>
      <c r="AG179" s="61">
        <v>0.66420850986626667</v>
      </c>
      <c r="AH179" s="61">
        <v>0.17413491298489484</v>
      </c>
      <c r="AI179" s="61">
        <v>0.85746297933579885</v>
      </c>
      <c r="AJ179" s="61">
        <v>0.8077712382370088</v>
      </c>
      <c r="AK179" s="61">
        <v>9.308024512316293E-2</v>
      </c>
      <c r="AL179" s="61">
        <v>0.57112826474310374</v>
      </c>
      <c r="AM179" s="61">
        <v>0.30147441892643834</v>
      </c>
      <c r="AN179" s="61">
        <v>0.19222876176299114</v>
      </c>
      <c r="AO179" s="61">
        <v>0.74526317772799855</v>
      </c>
      <c r="AP179" s="61">
        <v>1.0164295229691538</v>
      </c>
      <c r="AQ179" s="51" t="s">
        <v>920</v>
      </c>
      <c r="AR179" s="54"/>
      <c r="AS179" s="54"/>
      <c r="AT179" s="54"/>
      <c r="AU179" s="54"/>
      <c r="AV179" s="61">
        <v>6.36746691544535</v>
      </c>
      <c r="AW179" s="61">
        <v>0.19212372192983185</v>
      </c>
      <c r="AX179" s="61">
        <v>0.86949567316634579</v>
      </c>
      <c r="AY179" s="61">
        <v>0.66799349776876316</v>
      </c>
      <c r="AZ179" s="61">
        <v>2.053964526225196</v>
      </c>
      <c r="BA179" s="54"/>
      <c r="BB179" s="54"/>
      <c r="BC179" s="54"/>
      <c r="BD179" s="59"/>
      <c r="BE179" s="56"/>
      <c r="BF179" s="54"/>
      <c r="BG179" s="54"/>
      <c r="BH179" s="59"/>
      <c r="BI179" s="59"/>
      <c r="BJ179" s="54"/>
      <c r="BK179" s="53" t="s">
        <v>921</v>
      </c>
      <c r="BL179" s="54"/>
      <c r="BM179" s="54"/>
      <c r="BN179" s="54"/>
      <c r="BO179" s="54"/>
      <c r="BP179" s="59"/>
      <c r="BQ179" s="59"/>
      <c r="BR179" s="59"/>
      <c r="BS179" s="60"/>
      <c r="BT179" s="59"/>
      <c r="BU179" s="59"/>
      <c r="BV179" s="57"/>
      <c r="BW179" s="53" t="s">
        <v>921</v>
      </c>
      <c r="BX179" s="104"/>
      <c r="BZ179" s="105" t="s">
        <v>976</v>
      </c>
      <c r="CA179" s="105" t="s">
        <v>976</v>
      </c>
      <c r="CB179" s="59"/>
      <c r="CC179" s="54" t="s">
        <v>922</v>
      </c>
      <c r="CD179" s="54"/>
      <c r="CE179" s="54"/>
      <c r="CF179" s="54"/>
      <c r="CG179" s="54"/>
      <c r="CH179" s="54"/>
      <c r="CI179" s="54"/>
      <c r="CJ179" s="54"/>
      <c r="CK179" s="59"/>
      <c r="CL179" s="54"/>
      <c r="CM179" s="54"/>
      <c r="CN179" s="54"/>
      <c r="CO179" s="54"/>
      <c r="CP179" s="54"/>
      <c r="CQ179" s="54"/>
      <c r="CR179" s="59"/>
      <c r="CS179" s="59"/>
      <c r="CT179" s="59">
        <v>67.1913758328173</v>
      </c>
      <c r="CU179" s="59">
        <v>0.35696283523235423</v>
      </c>
      <c r="CV179" s="59">
        <v>17.594203215741057</v>
      </c>
      <c r="CW179" s="59">
        <v>2.0042570084804363</v>
      </c>
      <c r="CX179" s="59">
        <v>1.0893139648337959</v>
      </c>
      <c r="CY179" s="59">
        <v>1.879262927545069</v>
      </c>
      <c r="CZ179" s="59">
        <v>4.4628240859436179</v>
      </c>
      <c r="DA179" s="59">
        <v>7.106331312942288</v>
      </c>
      <c r="DB179" s="59">
        <v>101.68453118353592</v>
      </c>
      <c r="DC179" s="54"/>
      <c r="DD179" s="59">
        <v>96.563000000000002</v>
      </c>
      <c r="DE179" s="59">
        <v>1.9637428048940904</v>
      </c>
      <c r="DF179" s="59">
        <v>4.8164915054868764</v>
      </c>
      <c r="DG179" s="59">
        <v>2.8000594685585267</v>
      </c>
      <c r="DH179" s="59">
        <v>0</v>
      </c>
      <c r="DI179" s="59">
        <v>99.009293778939508</v>
      </c>
      <c r="DJ179" s="54"/>
      <c r="DK179" s="54"/>
      <c r="DL179" s="54"/>
      <c r="DM179" s="54"/>
      <c r="DN179" s="54"/>
      <c r="DO179" s="61" t="s">
        <v>921</v>
      </c>
      <c r="DP179" s="61" t="s">
        <v>941</v>
      </c>
      <c r="DQ179" s="61" t="s">
        <v>921</v>
      </c>
      <c r="DR179" s="54"/>
      <c r="DS179" s="54"/>
      <c r="DT179" s="54"/>
      <c r="DU179" s="61"/>
      <c r="DV179" s="54"/>
      <c r="DW179" s="54"/>
      <c r="DX179" s="54"/>
      <c r="DY179" s="54"/>
      <c r="DZ179" s="61"/>
      <c r="EA179" s="60"/>
      <c r="EB179" s="60"/>
      <c r="EC179" s="60"/>
      <c r="ED179" s="59"/>
      <c r="EE179" s="59"/>
      <c r="EF179" s="54"/>
      <c r="EG179" s="53"/>
      <c r="EK179" s="59">
        <v>62.7</v>
      </c>
      <c r="EL179" s="59">
        <v>1.8</v>
      </c>
      <c r="EM179" s="59">
        <v>18.7</v>
      </c>
      <c r="EN179" s="59">
        <v>0.75</v>
      </c>
      <c r="EO179" s="59">
        <v>5.6</v>
      </c>
      <c r="EP179" s="59">
        <v>1.4</v>
      </c>
      <c r="EQ179" s="59">
        <v>3.6</v>
      </c>
      <c r="ER179" s="59">
        <v>0.45</v>
      </c>
      <c r="ES179" s="59">
        <v>2.67</v>
      </c>
      <c r="ET179" s="59">
        <v>0.88</v>
      </c>
      <c r="EU179" s="59">
        <v>3.9</v>
      </c>
      <c r="EV179" s="59">
        <v>0.9</v>
      </c>
      <c r="EW179" s="59">
        <v>2.5</v>
      </c>
      <c r="EX179" s="59">
        <v>0.65</v>
      </c>
      <c r="EY179" s="59">
        <v>0.53</v>
      </c>
      <c r="EZ179" s="59">
        <v>0.14499999999999999</v>
      </c>
      <c r="FA179" s="54"/>
      <c r="FB179" s="54"/>
      <c r="FD179" s="51"/>
    </row>
    <row r="180" spans="1:160" x14ac:dyDescent="0.25">
      <c r="A180" s="51" t="s">
        <v>314</v>
      </c>
      <c r="B180" s="62" t="s">
        <v>928</v>
      </c>
      <c r="C180" s="66" t="s">
        <v>940</v>
      </c>
      <c r="D180" s="51" t="s">
        <v>166</v>
      </c>
      <c r="E180" s="51" t="s">
        <v>16</v>
      </c>
      <c r="F180" s="62" t="s">
        <v>292</v>
      </c>
      <c r="G180" s="58">
        <v>45.948</v>
      </c>
      <c r="H180" s="58">
        <v>1.29</v>
      </c>
      <c r="I180" s="58">
        <v>10.484</v>
      </c>
      <c r="J180" s="63" t="s">
        <v>17</v>
      </c>
      <c r="K180" s="58">
        <v>6.2140000000000004</v>
      </c>
      <c r="L180" s="58">
        <v>8.4000000000000005E-2</v>
      </c>
      <c r="M180" s="58">
        <v>18.417000000000002</v>
      </c>
      <c r="N180" s="58">
        <v>11.706</v>
      </c>
      <c r="O180" s="58">
        <v>2.3090000000000002</v>
      </c>
      <c r="P180" s="58">
        <v>0.73599999999999999</v>
      </c>
      <c r="Q180" s="63" t="s">
        <v>17</v>
      </c>
      <c r="R180" s="63" t="s">
        <v>17</v>
      </c>
      <c r="S180" s="58">
        <v>97.188000000000002</v>
      </c>
      <c r="T180" s="58"/>
      <c r="U180" s="61">
        <v>6.5420956530376388</v>
      </c>
      <c r="V180" s="61">
        <v>1.4579043469623612</v>
      </c>
      <c r="W180" s="61">
        <v>0.30138376098343556</v>
      </c>
      <c r="X180" s="61">
        <f t="shared" si="2"/>
        <v>1.7592881079457967</v>
      </c>
      <c r="Y180" s="61">
        <v>0.17131006548742109</v>
      </c>
      <c r="Z180" s="61">
        <v>0.3416611171447923</v>
      </c>
      <c r="AA180" s="61">
        <v>0.13812247468911934</v>
      </c>
      <c r="AB180" s="61">
        <v>0</v>
      </c>
      <c r="AC180" s="61">
        <v>3.9084620913088175</v>
      </c>
      <c r="AD180" s="61">
        <v>0.39825269468061963</v>
      </c>
      <c r="AE180" s="61">
        <v>1.0130220921916948E-2</v>
      </c>
      <c r="AF180" s="61">
        <v>1.7857475320770817</v>
      </c>
      <c r="AG180" s="61">
        <v>0.63741790850178026</v>
      </c>
      <c r="AH180" s="61">
        <v>0.13367682734255368</v>
      </c>
      <c r="AI180" s="61">
        <v>0.90752749729881999</v>
      </c>
      <c r="AJ180" s="61">
        <v>0.84082315474389324</v>
      </c>
      <c r="AK180" s="61">
        <v>0.11624010819421748</v>
      </c>
      <c r="AL180" s="61">
        <v>0.52117780030756278</v>
      </c>
      <c r="AM180" s="61">
        <v>0.46175799354507757</v>
      </c>
      <c r="AN180" s="61">
        <v>0.15917684525610659</v>
      </c>
      <c r="AO180" s="61">
        <v>0.65485462765011648</v>
      </c>
      <c r="AP180" s="61">
        <v>0.91928982750646648</v>
      </c>
      <c r="AQ180" s="51" t="s">
        <v>920</v>
      </c>
      <c r="AR180" s="54"/>
      <c r="AS180" s="54"/>
      <c r="AT180" s="54"/>
      <c r="AU180" s="54"/>
      <c r="AV180" s="61">
        <v>6.5910501214649662</v>
      </c>
      <c r="AW180" s="61">
        <v>0.13915604446322272</v>
      </c>
      <c r="AX180" s="61">
        <v>0.7454505831080408</v>
      </c>
      <c r="AY180" s="61">
        <v>0.64218770346224896</v>
      </c>
      <c r="AZ180" s="61">
        <v>1.7724528518906539</v>
      </c>
      <c r="BA180" s="54">
        <f t="shared" si="3"/>
        <v>935.84699111345674</v>
      </c>
      <c r="BB180" s="54">
        <f t="shared" si="4"/>
        <v>934.00472055114835</v>
      </c>
      <c r="BC180" s="54">
        <v>30</v>
      </c>
      <c r="BD180" s="59">
        <f>751.95-0.4*BA180-278000/BA180-9.184*(8-AV180)</f>
        <v>67.614300629533332</v>
      </c>
      <c r="BE180" s="56">
        <v>3.6</v>
      </c>
      <c r="BF180" s="54"/>
      <c r="BG180" s="54"/>
      <c r="BH180" s="59"/>
      <c r="BI180" s="59"/>
      <c r="BJ180" s="54"/>
      <c r="BK180" s="53" t="s">
        <v>921</v>
      </c>
      <c r="BL180" s="54">
        <v>928.80975006174617</v>
      </c>
      <c r="BM180" s="54">
        <v>22</v>
      </c>
      <c r="BN180" s="54">
        <v>236.54849915984047</v>
      </c>
      <c r="BO180" s="54">
        <v>26.020334907582452</v>
      </c>
      <c r="BP180" s="59">
        <v>8.9337903610698266</v>
      </c>
      <c r="BQ180" s="59">
        <v>2.2751958445135294</v>
      </c>
      <c r="BR180" s="59">
        <v>-9.0970639462599578</v>
      </c>
      <c r="BS180" s="60">
        <v>0.4</v>
      </c>
      <c r="BT180" s="59">
        <v>4.1195361692165005</v>
      </c>
      <c r="BU180" s="59">
        <v>0.617930425382475</v>
      </c>
      <c r="BV180" s="57"/>
      <c r="BW180" s="53" t="s">
        <v>921</v>
      </c>
      <c r="BX180" s="104"/>
      <c r="BZ180" s="105" t="s">
        <v>976</v>
      </c>
      <c r="CA180" s="105" t="s">
        <v>976</v>
      </c>
      <c r="CB180" s="59"/>
      <c r="CC180" s="54" t="s">
        <v>922</v>
      </c>
      <c r="CD180" s="54" t="s">
        <v>923</v>
      </c>
      <c r="CE180" s="54">
        <v>438.62474971355277</v>
      </c>
      <c r="CF180" s="54">
        <v>276.30859144747774</v>
      </c>
      <c r="CG180" s="54">
        <v>301.59304767130061</v>
      </c>
      <c r="CH180" s="54">
        <v>670.14038057910068</v>
      </c>
      <c r="CI180" s="54">
        <v>954.22846902874801</v>
      </c>
      <c r="CJ180" s="54">
        <v>393.83178913162294</v>
      </c>
      <c r="CK180" s="59">
        <v>-1.1755007432934739</v>
      </c>
      <c r="CL180" s="54">
        <v>276.30859144747774</v>
      </c>
      <c r="CM180" s="54">
        <v>361.32842695463353</v>
      </c>
      <c r="CN180" s="54">
        <v>357.46667058051526</v>
      </c>
      <c r="CO180" s="54">
        <f t="shared" si="5"/>
        <v>41.108667116759257</v>
      </c>
      <c r="CP180" s="54">
        <v>927.85944001178189</v>
      </c>
      <c r="CQ180" s="54">
        <v>23.5</v>
      </c>
      <c r="CR180" s="59">
        <v>5.467179915291922</v>
      </c>
      <c r="CS180" s="59">
        <v>0.37</v>
      </c>
      <c r="CT180" s="59">
        <v>72.005112488536298</v>
      </c>
      <c r="CU180" s="59">
        <v>0.23323653830795862</v>
      </c>
      <c r="CV180" s="59">
        <v>16.501583007416638</v>
      </c>
      <c r="CW180" s="59">
        <v>1.4202178765862548</v>
      </c>
      <c r="CX180" s="59">
        <v>0.62596541739493783</v>
      </c>
      <c r="CY180" s="59">
        <v>0.23104879102541531</v>
      </c>
      <c r="CZ180" s="59">
        <v>4.6209179038543615</v>
      </c>
      <c r="DA180" s="59">
        <v>6.4032415656161872</v>
      </c>
      <c r="DB180" s="59">
        <v>102.04132358873805</v>
      </c>
      <c r="DC180" s="54"/>
      <c r="DD180" s="59">
        <v>97.188000000000002</v>
      </c>
      <c r="DE180" s="59">
        <v>2.00227187891837</v>
      </c>
      <c r="DF180" s="59">
        <v>6.4353911624217313</v>
      </c>
      <c r="DG180" s="59">
        <v>0.42335289458577308</v>
      </c>
      <c r="DH180" s="59">
        <v>0</v>
      </c>
      <c r="DI180" s="59">
        <v>99.835015935925881</v>
      </c>
      <c r="DJ180" s="54">
        <v>440.25208767341746</v>
      </c>
      <c r="DK180" s="54">
        <v>276.19379833414911</v>
      </c>
      <c r="DL180" s="54">
        <v>301.7387858170091</v>
      </c>
      <c r="DM180" s="54">
        <v>669.76739562522198</v>
      </c>
      <c r="DN180" s="54">
        <v>954.01956850653232</v>
      </c>
      <c r="DO180" s="61" t="s">
        <v>943</v>
      </c>
      <c r="DP180" s="61" t="s">
        <v>943</v>
      </c>
      <c r="DQ180" s="61" t="s">
        <v>943</v>
      </c>
      <c r="DR180" s="54">
        <v>45.797817404882331</v>
      </c>
      <c r="DS180" s="54">
        <v>-1.1669847689949666</v>
      </c>
      <c r="DT180" s="54">
        <v>393.57359729107287</v>
      </c>
      <c r="DU180" s="61" t="s">
        <v>942</v>
      </c>
      <c r="DV180" s="54">
        <v>900.05621109000219</v>
      </c>
      <c r="DW180" s="54">
        <v>22</v>
      </c>
      <c r="DX180" s="54">
        <v>276.19379833414911</v>
      </c>
      <c r="DY180" s="54">
        <v>33.14325580009789</v>
      </c>
      <c r="DZ180" s="61" t="s">
        <v>878</v>
      </c>
      <c r="EA180" s="60">
        <v>4.9864181523724307</v>
      </c>
      <c r="EB180" s="60">
        <v>-6.8658324146620258</v>
      </c>
      <c r="EC180" s="60">
        <v>0.3</v>
      </c>
      <c r="ED180" s="59">
        <v>6.0536499320170822</v>
      </c>
      <c r="EE180" s="59">
        <v>0.84751099048239165</v>
      </c>
      <c r="EF180" s="54"/>
      <c r="EG180" s="53">
        <v>330</v>
      </c>
      <c r="EH180" s="53">
        <v>160</v>
      </c>
      <c r="EI180" s="53">
        <v>946</v>
      </c>
      <c r="EJ180" s="53">
        <v>25.5</v>
      </c>
      <c r="EK180" s="59">
        <v>66.2</v>
      </c>
      <c r="EL180" s="59">
        <v>2.2000000000000002</v>
      </c>
      <c r="EM180" s="59">
        <v>17.7</v>
      </c>
      <c r="EN180" s="59">
        <v>0.55000000000000004</v>
      </c>
      <c r="EO180" s="59">
        <v>4.5999999999999996</v>
      </c>
      <c r="EP180" s="59">
        <v>0.6</v>
      </c>
      <c r="EQ180" s="59">
        <v>3.9</v>
      </c>
      <c r="ER180" s="59">
        <v>0.5</v>
      </c>
      <c r="ES180" s="59">
        <v>2.33</v>
      </c>
      <c r="ET180" s="59">
        <v>0.625</v>
      </c>
      <c r="EU180" s="59">
        <v>2.7</v>
      </c>
      <c r="EV180" s="59">
        <v>0.95</v>
      </c>
      <c r="EW180" s="59">
        <v>1.9</v>
      </c>
      <c r="EX180" s="59">
        <v>0.55000000000000004</v>
      </c>
      <c r="EY180" s="59">
        <v>0.46</v>
      </c>
      <c r="EZ180" s="59">
        <v>0.115</v>
      </c>
      <c r="FA180" s="54"/>
      <c r="FB180" s="54"/>
      <c r="FD180" s="51"/>
    </row>
    <row r="181" spans="1:160" x14ac:dyDescent="0.25">
      <c r="A181" s="51" t="s">
        <v>315</v>
      </c>
      <c r="B181" s="62" t="s">
        <v>928</v>
      </c>
      <c r="D181" s="51" t="s">
        <v>166</v>
      </c>
      <c r="E181" s="51" t="s">
        <v>16</v>
      </c>
      <c r="F181" s="62" t="s">
        <v>292</v>
      </c>
      <c r="G181" s="58">
        <v>44.17</v>
      </c>
      <c r="H181" s="58">
        <v>1.375</v>
      </c>
      <c r="I181" s="58">
        <v>11.78</v>
      </c>
      <c r="J181" s="63" t="s">
        <v>17</v>
      </c>
      <c r="K181" s="58">
        <v>6.95</v>
      </c>
      <c r="L181" s="58">
        <v>0.114</v>
      </c>
      <c r="M181" s="58">
        <v>17.324000000000002</v>
      </c>
      <c r="N181" s="58">
        <v>11.792999999999999</v>
      </c>
      <c r="O181" s="58">
        <v>2.4700000000000002</v>
      </c>
      <c r="P181" s="58">
        <v>0.88200000000000001</v>
      </c>
      <c r="Q181" s="63" t="s">
        <v>17</v>
      </c>
      <c r="R181" s="63" t="s">
        <v>17</v>
      </c>
      <c r="S181" s="58">
        <v>96.858000000000004</v>
      </c>
      <c r="T181" s="58"/>
      <c r="U181" s="61">
        <v>6.363477435674505</v>
      </c>
      <c r="V181" s="61">
        <v>1.636522564325495</v>
      </c>
      <c r="W181" s="61">
        <v>0.36367123734385931</v>
      </c>
      <c r="X181" s="61">
        <f t="shared" si="2"/>
        <v>2.0001938016693543</v>
      </c>
      <c r="Y181" s="61">
        <v>0.18181800035593584</v>
      </c>
      <c r="Z181" s="61">
        <v>0.31422154332422769</v>
      </c>
      <c r="AA181" s="61">
        <v>0.14896840595501437</v>
      </c>
      <c r="AB181" s="61">
        <v>0</v>
      </c>
      <c r="AC181" s="61">
        <v>3.720077802314425</v>
      </c>
      <c r="AD181" s="61">
        <v>0.52313712762170539</v>
      </c>
      <c r="AE181" s="61">
        <v>1.3911094915223941E-2</v>
      </c>
      <c r="AF181" s="61">
        <v>1.8203406576683292</v>
      </c>
      <c r="AG181" s="61">
        <v>0.68994443051730903</v>
      </c>
      <c r="AH181" s="61">
        <v>0.16209280294449468</v>
      </c>
      <c r="AI181" s="61">
        <v>0.87671208358291208</v>
      </c>
      <c r="AJ181" s="61">
        <v>0.81626542117286116</v>
      </c>
      <c r="AK181" s="61">
        <v>9.5672130857214599E-2</v>
      </c>
      <c r="AL181" s="61">
        <v>0.59427229966009443</v>
      </c>
      <c r="AM181" s="61">
        <v>0.37525322687500595</v>
      </c>
      <c r="AN181" s="61">
        <v>0.18373457882713889</v>
      </c>
      <c r="AO181" s="61">
        <v>0.75636510260458911</v>
      </c>
      <c r="AP181" s="61">
        <v>0.97582959257811575</v>
      </c>
      <c r="AQ181" s="51" t="s">
        <v>920</v>
      </c>
      <c r="AR181" s="54"/>
      <c r="AS181" s="54"/>
      <c r="AT181" s="54"/>
      <c r="AU181" s="54"/>
      <c r="AV181" s="61">
        <v>6.4072447034828608</v>
      </c>
      <c r="AW181" s="61">
        <v>0.14999299356207735</v>
      </c>
      <c r="AX181" s="61">
        <v>0.84311792782605977</v>
      </c>
      <c r="AY181" s="61">
        <v>0.69468978916257529</v>
      </c>
      <c r="AZ181" s="61">
        <v>2.0139509051825213</v>
      </c>
      <c r="BA181" s="54"/>
      <c r="BB181" s="54"/>
      <c r="BC181" s="54"/>
      <c r="BD181" s="59"/>
      <c r="BE181" s="56"/>
      <c r="BF181" s="54"/>
      <c r="BG181" s="54"/>
      <c r="BH181" s="59"/>
      <c r="BI181" s="59"/>
      <c r="BJ181" s="54"/>
      <c r="BK181" s="53" t="s">
        <v>921</v>
      </c>
      <c r="BL181" s="54"/>
      <c r="BM181" s="54"/>
      <c r="BN181" s="54"/>
      <c r="BO181" s="54"/>
      <c r="BP181" s="59"/>
      <c r="BQ181" s="59"/>
      <c r="BR181" s="59"/>
      <c r="BS181" s="60"/>
      <c r="BT181" s="59"/>
      <c r="BU181" s="59"/>
      <c r="BV181" s="57"/>
      <c r="BW181" s="53" t="s">
        <v>921</v>
      </c>
      <c r="BX181" s="104"/>
      <c r="BZ181" s="105" t="s">
        <v>976</v>
      </c>
      <c r="CA181" s="105" t="s">
        <v>976</v>
      </c>
      <c r="CB181" s="59"/>
      <c r="CC181" s="54" t="s">
        <v>922</v>
      </c>
      <c r="CD181" s="54"/>
      <c r="CE181" s="54"/>
      <c r="CF181" s="54"/>
      <c r="CG181" s="54"/>
      <c r="CH181" s="54"/>
      <c r="CI181" s="54"/>
      <c r="CJ181" s="54"/>
      <c r="CK181" s="59"/>
      <c r="CL181" s="54"/>
      <c r="CM181" s="54"/>
      <c r="CN181" s="54"/>
      <c r="CO181" s="54"/>
      <c r="CP181" s="54"/>
      <c r="CQ181" s="54"/>
      <c r="CR181" s="59"/>
      <c r="CS181" s="59"/>
      <c r="CT181" s="59">
        <v>68.87563625704766</v>
      </c>
      <c r="CU181" s="59">
        <v>0.26081292475660856</v>
      </c>
      <c r="CV181" s="59">
        <v>17.496377417512495</v>
      </c>
      <c r="CW181" s="59">
        <v>1.714927211108684</v>
      </c>
      <c r="CX181" s="59">
        <v>0.8114796826686842</v>
      </c>
      <c r="CY181" s="59">
        <v>0.80153780136572017</v>
      </c>
      <c r="CZ181" s="59">
        <v>4.5441315030804059</v>
      </c>
      <c r="DA181" s="59">
        <v>7.3933787952969139</v>
      </c>
      <c r="DB181" s="59">
        <v>101.89828159283718</v>
      </c>
      <c r="DC181" s="54"/>
      <c r="DD181" s="59">
        <v>96.858000000000004</v>
      </c>
      <c r="DE181" s="59">
        <v>1.9766954885068204</v>
      </c>
      <c r="DF181" s="59">
        <v>5.6486506698692125</v>
      </c>
      <c r="DG181" s="59">
        <v>1.8672720312675932</v>
      </c>
      <c r="DH181" s="59">
        <v>0</v>
      </c>
      <c r="DI181" s="59">
        <v>99.400618189643623</v>
      </c>
      <c r="DJ181" s="54"/>
      <c r="DK181" s="54"/>
      <c r="DL181" s="54"/>
      <c r="DM181" s="54"/>
      <c r="DN181" s="54"/>
      <c r="DO181" s="61" t="s">
        <v>921</v>
      </c>
      <c r="DP181" s="61" t="s">
        <v>943</v>
      </c>
      <c r="DQ181" s="61" t="s">
        <v>921</v>
      </c>
      <c r="DR181" s="54"/>
      <c r="DS181" s="54"/>
      <c r="DT181" s="54"/>
      <c r="DU181" s="61"/>
      <c r="DV181" s="54"/>
      <c r="DW181" s="54"/>
      <c r="DX181" s="54"/>
      <c r="DY181" s="54"/>
      <c r="DZ181" s="61"/>
      <c r="EA181" s="60"/>
      <c r="EB181" s="60"/>
      <c r="EC181" s="60"/>
      <c r="ED181" s="59"/>
      <c r="EE181" s="59"/>
      <c r="EF181" s="54"/>
      <c r="EG181" s="53"/>
      <c r="EK181" s="59">
        <v>62.6</v>
      </c>
      <c r="EL181" s="59">
        <v>1.6</v>
      </c>
      <c r="EM181" s="59">
        <v>18.600000000000001</v>
      </c>
      <c r="EN181" s="59">
        <v>0.75</v>
      </c>
      <c r="EO181" s="59">
        <v>5.3</v>
      </c>
      <c r="EP181" s="59">
        <v>1.1499999999999999</v>
      </c>
      <c r="EQ181" s="59">
        <v>3.9</v>
      </c>
      <c r="ER181" s="59">
        <v>0.5</v>
      </c>
      <c r="ES181" s="59">
        <v>2.74</v>
      </c>
      <c r="ET181" s="59">
        <v>0.92500000000000004</v>
      </c>
      <c r="EU181" s="59">
        <v>3.9</v>
      </c>
      <c r="EV181" s="59">
        <v>0.9</v>
      </c>
      <c r="EW181" s="59">
        <v>2.5</v>
      </c>
      <c r="EX181" s="59">
        <v>0.65</v>
      </c>
      <c r="EY181" s="59">
        <v>0.52</v>
      </c>
      <c r="EZ181" s="59">
        <v>0.13</v>
      </c>
      <c r="FA181" s="54"/>
      <c r="FB181" s="54"/>
      <c r="FD181" s="51"/>
    </row>
    <row r="182" spans="1:160" x14ac:dyDescent="0.25">
      <c r="A182" s="51" t="s">
        <v>317</v>
      </c>
      <c r="B182" s="62" t="s">
        <v>928</v>
      </c>
      <c r="D182" s="51" t="s">
        <v>166</v>
      </c>
      <c r="E182" s="51" t="s">
        <v>16</v>
      </c>
      <c r="F182" s="62" t="s">
        <v>292</v>
      </c>
      <c r="G182" s="58">
        <v>44.476999999999997</v>
      </c>
      <c r="H182" s="58">
        <v>1.4810000000000001</v>
      </c>
      <c r="I182" s="58">
        <v>11.021000000000001</v>
      </c>
      <c r="J182" s="63" t="s">
        <v>17</v>
      </c>
      <c r="K182" s="58">
        <v>8.6329999999999991</v>
      </c>
      <c r="L182" s="58">
        <v>0.14099999999999999</v>
      </c>
      <c r="M182" s="58">
        <v>16.437000000000001</v>
      </c>
      <c r="N182" s="58">
        <v>11.608000000000001</v>
      </c>
      <c r="O182" s="58">
        <v>2.3580000000000001</v>
      </c>
      <c r="P182" s="58">
        <v>0.628</v>
      </c>
      <c r="Q182" s="63" t="s">
        <v>17</v>
      </c>
      <c r="R182" s="63" t="s">
        <v>17</v>
      </c>
      <c r="S182" s="58">
        <v>96.784000000000006</v>
      </c>
      <c r="T182" s="58"/>
      <c r="U182" s="61">
        <v>6.4405130520125446</v>
      </c>
      <c r="V182" s="61">
        <v>1.5594869479874554</v>
      </c>
      <c r="W182" s="61">
        <v>0.32141284386230562</v>
      </c>
      <c r="X182" s="61">
        <f t="shared" si="2"/>
        <v>1.880899791849761</v>
      </c>
      <c r="Y182" s="61">
        <v>0.1708824921216105</v>
      </c>
      <c r="Z182" s="61">
        <v>0.34934037196216172</v>
      </c>
      <c r="AA182" s="61">
        <v>0.16127401581965523</v>
      </c>
      <c r="AB182" s="61">
        <v>0</v>
      </c>
      <c r="AC182" s="61">
        <v>3.5476786329366705</v>
      </c>
      <c r="AD182" s="61">
        <v>0.69611699550932404</v>
      </c>
      <c r="AE182" s="61">
        <v>1.7293919952776016E-2</v>
      </c>
      <c r="AF182" s="61">
        <v>1.8009582267223954</v>
      </c>
      <c r="AG182" s="61">
        <v>0.66203176832017563</v>
      </c>
      <c r="AH182" s="61">
        <v>0.11600391867292338</v>
      </c>
      <c r="AI182" s="61">
        <v>0.83596830374128317</v>
      </c>
      <c r="AJ182" s="61">
        <v>0.77238702111616453</v>
      </c>
      <c r="AK182" s="61">
        <v>0.10592499323471194</v>
      </c>
      <c r="AL182" s="61">
        <v>0.55610677508546369</v>
      </c>
      <c r="AM182" s="61">
        <v>0.33415075815771106</v>
      </c>
      <c r="AN182" s="61">
        <v>0.22761297888383536</v>
      </c>
      <c r="AO182" s="61">
        <v>0.67211069375838706</v>
      </c>
      <c r="AP182" s="61">
        <v>0.99330124746377779</v>
      </c>
      <c r="AQ182" s="51" t="s">
        <v>924</v>
      </c>
      <c r="AR182" s="54"/>
      <c r="AS182" s="54"/>
      <c r="AT182" s="54"/>
      <c r="AU182" s="54"/>
      <c r="AV182" s="61">
        <v>6.489798894617004</v>
      </c>
      <c r="AW182" s="61">
        <v>0.16250816063012072</v>
      </c>
      <c r="AX182" s="61">
        <v>1.0534577001851615</v>
      </c>
      <c r="AY182" s="61">
        <v>0.66709794756227558</v>
      </c>
      <c r="AZ182" s="61">
        <v>1.8952933239095866</v>
      </c>
      <c r="BA182" s="54"/>
      <c r="BB182" s="54"/>
      <c r="BC182" s="54"/>
      <c r="BD182" s="59"/>
      <c r="BE182" s="56"/>
      <c r="BF182" s="54"/>
      <c r="BG182" s="54"/>
      <c r="BH182" s="59"/>
      <c r="BI182" s="59"/>
      <c r="BJ182" s="54"/>
      <c r="BK182" s="53" t="s">
        <v>921</v>
      </c>
      <c r="BL182" s="54"/>
      <c r="BM182" s="54"/>
      <c r="BN182" s="54"/>
      <c r="BO182" s="54"/>
      <c r="BP182" s="59"/>
      <c r="BQ182" s="59"/>
      <c r="BR182" s="59"/>
      <c r="BS182" s="60"/>
      <c r="BT182" s="59"/>
      <c r="BU182" s="59"/>
      <c r="BV182" s="57"/>
      <c r="BW182" s="53" t="s">
        <v>921</v>
      </c>
      <c r="BX182" s="104"/>
      <c r="BZ182" s="105" t="s">
        <v>976</v>
      </c>
      <c r="CA182" s="105" t="s">
        <v>976</v>
      </c>
      <c r="CB182" s="59"/>
      <c r="CC182" s="54" t="s">
        <v>922</v>
      </c>
      <c r="CD182" s="54"/>
      <c r="CE182" s="54"/>
      <c r="CF182" s="54"/>
      <c r="CG182" s="54"/>
      <c r="CH182" s="54"/>
      <c r="CI182" s="54"/>
      <c r="CJ182" s="54"/>
      <c r="CK182" s="59"/>
      <c r="CL182" s="54"/>
      <c r="CM182" s="54"/>
      <c r="CN182" s="54"/>
      <c r="CO182" s="54"/>
      <c r="CP182" s="54"/>
      <c r="CQ182" s="54"/>
      <c r="CR182" s="59"/>
      <c r="CS182" s="59"/>
      <c r="CT182" s="59">
        <v>69.974451519542001</v>
      </c>
      <c r="CU182" s="59">
        <v>0.26373470502990215</v>
      </c>
      <c r="CV182" s="59">
        <v>16.818707358432299</v>
      </c>
      <c r="CW182" s="59">
        <v>1.942823787178656</v>
      </c>
      <c r="CX182" s="59">
        <v>0.78446006336176932</v>
      </c>
      <c r="CY182" s="59">
        <v>1.2884238219290385</v>
      </c>
      <c r="CZ182" s="59">
        <v>3.3959542774943206</v>
      </c>
      <c r="DA182" s="59">
        <v>6.7338096867667225</v>
      </c>
      <c r="DB182" s="59">
        <v>101.20236521973472</v>
      </c>
      <c r="DC182" s="54"/>
      <c r="DD182" s="59">
        <v>96.784000000000006</v>
      </c>
      <c r="DE182" s="59">
        <v>1.9679942887995179</v>
      </c>
      <c r="DF182" s="59">
        <v>6.2382266693562514</v>
      </c>
      <c r="DG182" s="59">
        <v>3.0197640219352468</v>
      </c>
      <c r="DH182" s="59">
        <v>0</v>
      </c>
      <c r="DI182" s="59">
        <v>99.376984980091024</v>
      </c>
      <c r="DJ182" s="54"/>
      <c r="DK182" s="54"/>
      <c r="DL182" s="54"/>
      <c r="DM182" s="54"/>
      <c r="DN182" s="54"/>
      <c r="DO182" s="61" t="s">
        <v>921</v>
      </c>
      <c r="DP182" s="61" t="s">
        <v>921</v>
      </c>
      <c r="DQ182" s="61" t="s">
        <v>921</v>
      </c>
      <c r="DR182" s="54"/>
      <c r="DS182" s="54"/>
      <c r="DT182" s="54"/>
      <c r="DU182" s="61"/>
      <c r="DV182" s="54"/>
      <c r="DW182" s="54"/>
      <c r="DX182" s="54"/>
      <c r="DY182" s="54"/>
      <c r="DZ182" s="61"/>
      <c r="EA182" s="60"/>
      <c r="EB182" s="60"/>
      <c r="EC182" s="60"/>
      <c r="ED182" s="59"/>
      <c r="EE182" s="59"/>
      <c r="EF182" s="54"/>
      <c r="EG182" s="53"/>
      <c r="EK182" s="59">
        <v>65.3</v>
      </c>
      <c r="EL182" s="59">
        <v>2.15</v>
      </c>
      <c r="EM182" s="59">
        <v>18</v>
      </c>
      <c r="EN182" s="59">
        <v>0.8</v>
      </c>
      <c r="EO182" s="59">
        <v>4.5</v>
      </c>
      <c r="EP182" s="59">
        <v>0.55000000000000004</v>
      </c>
      <c r="EQ182" s="59">
        <v>4.0999999999999996</v>
      </c>
      <c r="ER182" s="59">
        <v>0.4</v>
      </c>
      <c r="ES182" s="59">
        <v>2.13</v>
      </c>
      <c r="ET182" s="59">
        <v>0.5</v>
      </c>
      <c r="EU182" s="59">
        <v>3.3</v>
      </c>
      <c r="EV182" s="59">
        <v>0.85</v>
      </c>
      <c r="EW182" s="59">
        <v>1.9</v>
      </c>
      <c r="EX182" s="59">
        <v>0.45</v>
      </c>
      <c r="EY182" s="59">
        <v>0.43</v>
      </c>
      <c r="EZ182" s="59">
        <v>0.105</v>
      </c>
      <c r="FA182" s="54"/>
      <c r="FB182" s="54"/>
      <c r="FD182" s="51"/>
    </row>
    <row r="183" spans="1:160" x14ac:dyDescent="0.25">
      <c r="A183" s="51" t="s">
        <v>321</v>
      </c>
      <c r="B183" s="62" t="s">
        <v>928</v>
      </c>
      <c r="D183" s="51" t="s">
        <v>166</v>
      </c>
      <c r="E183" s="51" t="s">
        <v>16</v>
      </c>
      <c r="F183" s="62" t="s">
        <v>292</v>
      </c>
      <c r="G183" s="58">
        <v>44.518000000000001</v>
      </c>
      <c r="H183" s="58">
        <v>1.4350000000000001</v>
      </c>
      <c r="I183" s="58">
        <v>11.31</v>
      </c>
      <c r="J183" s="63" t="s">
        <v>17</v>
      </c>
      <c r="K183" s="58">
        <v>7.7320000000000002</v>
      </c>
      <c r="L183" s="58">
        <v>9.4E-2</v>
      </c>
      <c r="M183" s="58">
        <v>16.827000000000002</v>
      </c>
      <c r="N183" s="58">
        <v>11.858000000000001</v>
      </c>
      <c r="O183" s="58">
        <v>2.2320000000000002</v>
      </c>
      <c r="P183" s="58">
        <v>0.94899999999999995</v>
      </c>
      <c r="Q183" s="63" t="s">
        <v>17</v>
      </c>
      <c r="R183" s="63" t="s">
        <v>17</v>
      </c>
      <c r="S183" s="58">
        <v>96.954999999999998</v>
      </c>
      <c r="T183" s="58"/>
      <c r="U183" s="61">
        <v>6.4290138685744944</v>
      </c>
      <c r="V183" s="61">
        <v>1.5709861314255056</v>
      </c>
      <c r="W183" s="61">
        <v>0.35401504765083325</v>
      </c>
      <c r="X183" s="61">
        <f t="shared" si="2"/>
        <v>1.9250011790763388</v>
      </c>
      <c r="Y183" s="61">
        <v>0.18390380821517111</v>
      </c>
      <c r="Z183" s="61">
        <v>0.2815631347288885</v>
      </c>
      <c r="AA183" s="61">
        <v>0.15584216817527663</v>
      </c>
      <c r="AB183" s="61">
        <v>0</v>
      </c>
      <c r="AC183" s="61">
        <v>3.6220308982903489</v>
      </c>
      <c r="AD183" s="61">
        <v>0.6522504140832267</v>
      </c>
      <c r="AE183" s="61">
        <v>1.149809584088084E-2</v>
      </c>
      <c r="AF183" s="61">
        <v>1.8347691319429</v>
      </c>
      <c r="AG183" s="61">
        <v>0.62496106036988996</v>
      </c>
      <c r="AH183" s="61">
        <v>0.17482477090063303</v>
      </c>
      <c r="AI183" s="61">
        <v>0.84740114971023717</v>
      </c>
      <c r="AJ183" s="61">
        <v>0.79502953631219253</v>
      </c>
      <c r="AK183" s="61">
        <v>8.8031109287645348E-2</v>
      </c>
      <c r="AL183" s="61">
        <v>0.53692995108224462</v>
      </c>
      <c r="AM183" s="61">
        <v>0.30151965034889366</v>
      </c>
      <c r="AN183" s="61">
        <v>0.20497046368780755</v>
      </c>
      <c r="AO183" s="61">
        <v>0.7117547219828777</v>
      </c>
      <c r="AP183" s="61">
        <v>0.947262518730275</v>
      </c>
      <c r="AQ183" s="51" t="s">
        <v>920</v>
      </c>
      <c r="AR183" s="54"/>
      <c r="AS183" s="54"/>
      <c r="AT183" s="54"/>
      <c r="AU183" s="54"/>
      <c r="AV183" s="61">
        <v>6.4686078140846126</v>
      </c>
      <c r="AW183" s="61">
        <v>0.15680194310204604</v>
      </c>
      <c r="AX183" s="61">
        <v>0.93956456499035146</v>
      </c>
      <c r="AY183" s="61">
        <v>0.62880996701032899</v>
      </c>
      <c r="AZ183" s="61">
        <v>1.9368565574204148</v>
      </c>
      <c r="BA183" s="54"/>
      <c r="BB183" s="54"/>
      <c r="BC183" s="54"/>
      <c r="BD183" s="59"/>
      <c r="BE183" s="56"/>
      <c r="BF183" s="54"/>
      <c r="BG183" s="54"/>
      <c r="BH183" s="59"/>
      <c r="BI183" s="59"/>
      <c r="BJ183" s="54"/>
      <c r="BK183" s="53" t="s">
        <v>921</v>
      </c>
      <c r="BL183" s="54"/>
      <c r="BM183" s="54"/>
      <c r="BN183" s="54"/>
      <c r="BO183" s="54"/>
      <c r="BP183" s="59"/>
      <c r="BQ183" s="59"/>
      <c r="BR183" s="59"/>
      <c r="BS183" s="60"/>
      <c r="BT183" s="59"/>
      <c r="BU183" s="59"/>
      <c r="BV183" s="57"/>
      <c r="BW183" s="53" t="s">
        <v>921</v>
      </c>
      <c r="BX183" s="104"/>
      <c r="BZ183" s="105" t="s">
        <v>976</v>
      </c>
      <c r="CA183" s="105" t="s">
        <v>976</v>
      </c>
      <c r="CB183" s="59"/>
      <c r="CC183" s="54" t="s">
        <v>922</v>
      </c>
      <c r="CD183" s="54"/>
      <c r="CE183" s="54"/>
      <c r="CF183" s="54"/>
      <c r="CG183" s="54"/>
      <c r="CH183" s="54"/>
      <c r="CI183" s="54"/>
      <c r="CJ183" s="54"/>
      <c r="CK183" s="59"/>
      <c r="CL183" s="54"/>
      <c r="CM183" s="54"/>
      <c r="CN183" s="54"/>
      <c r="CO183" s="54"/>
      <c r="CP183" s="54"/>
      <c r="CQ183" s="54"/>
      <c r="CR183" s="59"/>
      <c r="CS183" s="59"/>
      <c r="CT183" s="59">
        <v>70.286032538492478</v>
      </c>
      <c r="CU183" s="59">
        <v>0.28497309236749052</v>
      </c>
      <c r="CV183" s="59">
        <v>16.917724914879585</v>
      </c>
      <c r="CW183" s="59">
        <v>1.5221550822868841</v>
      </c>
      <c r="CX183" s="59">
        <v>0.71764765045104262</v>
      </c>
      <c r="CY183" s="59">
        <v>1.1505819338783265</v>
      </c>
      <c r="CZ183" s="59">
        <v>5.2946676751455231</v>
      </c>
      <c r="DA183" s="59">
        <v>7.1816635981178232</v>
      </c>
      <c r="DB183" s="59">
        <v>103.35544648561915</v>
      </c>
      <c r="DC183" s="54"/>
      <c r="DD183" s="59">
        <v>96.954999999999998</v>
      </c>
      <c r="DE183" s="59">
        <v>1.9709348509878366</v>
      </c>
      <c r="DF183" s="59">
        <v>5.1133324663319035</v>
      </c>
      <c r="DG183" s="59">
        <v>3.1309581832904558</v>
      </c>
      <c r="DH183" s="59">
        <v>0</v>
      </c>
      <c r="DI183" s="59">
        <v>99.438225500610187</v>
      </c>
      <c r="DJ183" s="54"/>
      <c r="DK183" s="54"/>
      <c r="DL183" s="54"/>
      <c r="DM183" s="54"/>
      <c r="DN183" s="54"/>
      <c r="DO183" s="61" t="s">
        <v>921</v>
      </c>
      <c r="DP183" s="61" t="s">
        <v>941</v>
      </c>
      <c r="DQ183" s="61" t="s">
        <v>921</v>
      </c>
      <c r="DR183" s="54"/>
      <c r="DS183" s="54"/>
      <c r="DT183" s="54"/>
      <c r="DU183" s="61"/>
      <c r="DV183" s="54"/>
      <c r="DW183" s="54"/>
      <c r="DX183" s="54"/>
      <c r="DY183" s="54"/>
      <c r="DZ183" s="61"/>
      <c r="EA183" s="60"/>
      <c r="EB183" s="60"/>
      <c r="EC183" s="60"/>
      <c r="ED183" s="59"/>
      <c r="EE183" s="59"/>
      <c r="EF183" s="54"/>
      <c r="EG183" s="53"/>
      <c r="EK183" s="59">
        <v>65.8</v>
      </c>
      <c r="EL183" s="59">
        <v>2.5499999999999998</v>
      </c>
      <c r="EM183" s="59">
        <v>17.899999999999999</v>
      </c>
      <c r="EN183" s="59">
        <v>0.65</v>
      </c>
      <c r="EO183" s="59">
        <v>4.5</v>
      </c>
      <c r="EP183" s="59">
        <v>0.8</v>
      </c>
      <c r="EQ183" s="59">
        <v>3.7</v>
      </c>
      <c r="ER183" s="59">
        <v>0.5</v>
      </c>
      <c r="ES183" s="59">
        <v>2.8</v>
      </c>
      <c r="ET183" s="59">
        <v>0.85</v>
      </c>
      <c r="EU183" s="59">
        <v>3.1</v>
      </c>
      <c r="EV183" s="59">
        <v>0.95</v>
      </c>
      <c r="EW183" s="59">
        <v>1.8</v>
      </c>
      <c r="EX183" s="59">
        <v>0.55000000000000004</v>
      </c>
      <c r="EY183" s="59">
        <v>0.44</v>
      </c>
      <c r="EZ183" s="59">
        <v>0.115</v>
      </c>
      <c r="FA183" s="54"/>
      <c r="FB183" s="54"/>
      <c r="FD183" s="51"/>
    </row>
    <row r="184" spans="1:160" x14ac:dyDescent="0.25">
      <c r="A184" s="51" t="s">
        <v>322</v>
      </c>
      <c r="B184" s="62" t="s">
        <v>928</v>
      </c>
      <c r="D184" s="51" t="s">
        <v>166</v>
      </c>
      <c r="E184" s="51" t="s">
        <v>16</v>
      </c>
      <c r="F184" s="62" t="s">
        <v>292</v>
      </c>
      <c r="G184" s="58">
        <v>44.884999999999998</v>
      </c>
      <c r="H184" s="58">
        <v>1.375</v>
      </c>
      <c r="I184" s="58">
        <v>11.069000000000001</v>
      </c>
      <c r="J184" s="63" t="s">
        <v>17</v>
      </c>
      <c r="K184" s="58">
        <v>6.5709999999999997</v>
      </c>
      <c r="L184" s="58">
        <v>8.8999999999999996E-2</v>
      </c>
      <c r="M184" s="58">
        <v>17.795999999999999</v>
      </c>
      <c r="N184" s="58">
        <v>11.843</v>
      </c>
      <c r="O184" s="58">
        <v>2.391</v>
      </c>
      <c r="P184" s="58">
        <v>0.86</v>
      </c>
      <c r="Q184" s="63" t="s">
        <v>17</v>
      </c>
      <c r="R184" s="63" t="s">
        <v>17</v>
      </c>
      <c r="S184" s="58">
        <v>96.879000000000005</v>
      </c>
      <c r="T184" s="58"/>
      <c r="U184" s="61">
        <v>6.4486502018136811</v>
      </c>
      <c r="V184" s="61">
        <v>1.5513497981863189</v>
      </c>
      <c r="W184" s="61">
        <v>0.3229353128511272</v>
      </c>
      <c r="X184" s="61">
        <f t="shared" si="2"/>
        <v>1.8742851110374461</v>
      </c>
      <c r="Y184" s="61">
        <v>0.17229785956757532</v>
      </c>
      <c r="Z184" s="61">
        <v>0.29616176422647889</v>
      </c>
      <c r="AA184" s="61">
        <v>0.14855752375902231</v>
      </c>
      <c r="AB184" s="61">
        <v>0</v>
      </c>
      <c r="AC184" s="61">
        <v>3.8108927450765235</v>
      </c>
      <c r="AD184" s="61">
        <v>0.49335010893115072</v>
      </c>
      <c r="AE184" s="61">
        <v>1.0830461185206275E-2</v>
      </c>
      <c r="AF184" s="61">
        <v>1.8230164230748886</v>
      </c>
      <c r="AG184" s="61">
        <v>0.66603525357000004</v>
      </c>
      <c r="AH184" s="61">
        <v>0.15761374181187343</v>
      </c>
      <c r="AI184" s="61">
        <v>0.88538051274876539</v>
      </c>
      <c r="AJ184" s="61">
        <v>0.82838207969179012</v>
      </c>
      <c r="AK184" s="61">
        <v>9.4255660895602889E-2</v>
      </c>
      <c r="AL184" s="61">
        <v>0.57177959267439715</v>
      </c>
      <c r="AM184" s="61">
        <v>0.37512008912796785</v>
      </c>
      <c r="AN184" s="61">
        <v>0.17161792030820988</v>
      </c>
      <c r="AO184" s="61">
        <v>0.72939333448627064</v>
      </c>
      <c r="AP184" s="61">
        <v>0.91621212459565071</v>
      </c>
      <c r="AQ184" s="51" t="s">
        <v>920</v>
      </c>
      <c r="AR184" s="54"/>
      <c r="AS184" s="54"/>
      <c r="AT184" s="54"/>
      <c r="AU184" s="54"/>
      <c r="AV184" s="61">
        <v>6.4904375810442003</v>
      </c>
      <c r="AW184" s="61">
        <v>0.14952017941386295</v>
      </c>
      <c r="AX184" s="61">
        <v>0.79462792551248629</v>
      </c>
      <c r="AY184" s="61">
        <v>0.67035117501880137</v>
      </c>
      <c r="AZ184" s="61">
        <v>1.8864305151561267</v>
      </c>
      <c r="BA184" s="54"/>
      <c r="BB184" s="54"/>
      <c r="BC184" s="54"/>
      <c r="BD184" s="59"/>
      <c r="BE184" s="56"/>
      <c r="BF184" s="54"/>
      <c r="BG184" s="54"/>
      <c r="BH184" s="59"/>
      <c r="BI184" s="59"/>
      <c r="BJ184" s="54"/>
      <c r="BK184" s="53" t="s">
        <v>921</v>
      </c>
      <c r="BL184" s="54"/>
      <c r="BM184" s="54"/>
      <c r="BN184" s="54"/>
      <c r="BO184" s="54"/>
      <c r="BP184" s="59"/>
      <c r="BQ184" s="59"/>
      <c r="BR184" s="59"/>
      <c r="BS184" s="60"/>
      <c r="BT184" s="59"/>
      <c r="BU184" s="59"/>
      <c r="BV184" s="57"/>
      <c r="BW184" s="53" t="s">
        <v>921</v>
      </c>
      <c r="BX184" s="104"/>
      <c r="BZ184" s="105" t="s">
        <v>976</v>
      </c>
      <c r="CA184" s="105" t="s">
        <v>976</v>
      </c>
      <c r="CB184" s="59"/>
      <c r="CC184" s="54" t="s">
        <v>922</v>
      </c>
      <c r="CD184" s="54"/>
      <c r="CE184" s="54"/>
      <c r="CF184" s="54"/>
      <c r="CG184" s="54"/>
      <c r="CH184" s="54"/>
      <c r="CI184" s="54"/>
      <c r="CJ184" s="54"/>
      <c r="CK184" s="59"/>
      <c r="CL184" s="54"/>
      <c r="CM184" s="54"/>
      <c r="CN184" s="54"/>
      <c r="CO184" s="54"/>
      <c r="CP184" s="54"/>
      <c r="CQ184" s="54"/>
      <c r="CR184" s="59"/>
      <c r="CS184" s="59"/>
      <c r="CT184" s="59">
        <v>70.598810831944462</v>
      </c>
      <c r="CU184" s="59">
        <v>0.25027929753008132</v>
      </c>
      <c r="CV184" s="59">
        <v>16.989656691983225</v>
      </c>
      <c r="CW184" s="59">
        <v>1.5119450002688828</v>
      </c>
      <c r="CX184" s="59">
        <v>0.69284012064082268</v>
      </c>
      <c r="CY184" s="59">
        <v>0.4095105665662313</v>
      </c>
      <c r="CZ184" s="59">
        <v>4.9535128251071807</v>
      </c>
      <c r="DA184" s="59">
        <v>6.8292773703323366</v>
      </c>
      <c r="DB184" s="59">
        <v>102.23583270437322</v>
      </c>
      <c r="DC184" s="54"/>
      <c r="DD184" s="59">
        <v>96.879000000000005</v>
      </c>
      <c r="DE184" s="59">
        <v>1.9819745074490878</v>
      </c>
      <c r="DF184" s="59">
        <v>5.4562449008936307</v>
      </c>
      <c r="DG184" s="59">
        <v>1.6614011979434815</v>
      </c>
      <c r="DH184" s="59">
        <v>0</v>
      </c>
      <c r="DI184" s="59">
        <v>99.407620606286201</v>
      </c>
      <c r="DJ184" s="54"/>
      <c r="DK184" s="54"/>
      <c r="DL184" s="54"/>
      <c r="DM184" s="54"/>
      <c r="DN184" s="54"/>
      <c r="DO184" s="61" t="s">
        <v>921</v>
      </c>
      <c r="DP184" s="61" t="s">
        <v>943</v>
      </c>
      <c r="DQ184" s="61" t="s">
        <v>921</v>
      </c>
      <c r="DR184" s="54"/>
      <c r="DS184" s="54"/>
      <c r="DT184" s="54"/>
      <c r="DU184" s="61"/>
      <c r="DV184" s="54"/>
      <c r="DW184" s="54"/>
      <c r="DX184" s="54"/>
      <c r="DY184" s="54"/>
      <c r="DZ184" s="61"/>
      <c r="EA184" s="60"/>
      <c r="EB184" s="60"/>
      <c r="EC184" s="60"/>
      <c r="ED184" s="59"/>
      <c r="EE184" s="59"/>
      <c r="EF184" s="54"/>
      <c r="EG184" s="53"/>
      <c r="EK184" s="59">
        <v>64.7</v>
      </c>
      <c r="EL184" s="59">
        <v>2.25</v>
      </c>
      <c r="EM184" s="59">
        <v>18</v>
      </c>
      <c r="EN184" s="59">
        <v>0.8</v>
      </c>
      <c r="EO184" s="59">
        <v>4.5</v>
      </c>
      <c r="EP184" s="59">
        <v>0.65</v>
      </c>
      <c r="EQ184" s="59">
        <v>3.9</v>
      </c>
      <c r="ER184" s="59">
        <v>0.5</v>
      </c>
      <c r="ES184" s="59">
        <v>2.8</v>
      </c>
      <c r="ET184" s="59">
        <v>0.9</v>
      </c>
      <c r="EU184" s="59">
        <v>3.3</v>
      </c>
      <c r="EV184" s="59">
        <v>0.85</v>
      </c>
      <c r="EW184" s="59">
        <v>2</v>
      </c>
      <c r="EX184" s="59">
        <v>0.55000000000000004</v>
      </c>
      <c r="EY184" s="59">
        <v>0.45</v>
      </c>
      <c r="EZ184" s="59">
        <v>0.115</v>
      </c>
      <c r="FA184" s="54"/>
      <c r="FB184" s="54"/>
      <c r="FD184" s="51"/>
    </row>
    <row r="185" spans="1:160" x14ac:dyDescent="0.25">
      <c r="A185" s="51" t="s">
        <v>323</v>
      </c>
      <c r="B185" s="62" t="s">
        <v>928</v>
      </c>
      <c r="D185" s="51" t="s">
        <v>166</v>
      </c>
      <c r="E185" s="51" t="s">
        <v>16</v>
      </c>
      <c r="F185" s="62" t="s">
        <v>292</v>
      </c>
      <c r="G185" s="58">
        <v>45.194000000000003</v>
      </c>
      <c r="H185" s="58">
        <v>1.413</v>
      </c>
      <c r="I185" s="58">
        <v>10.616</v>
      </c>
      <c r="J185" s="63" t="s">
        <v>17</v>
      </c>
      <c r="K185" s="58">
        <v>6.8470000000000004</v>
      </c>
      <c r="L185" s="58">
        <v>7.1999999999999995E-2</v>
      </c>
      <c r="M185" s="58">
        <v>17.451000000000001</v>
      </c>
      <c r="N185" s="58">
        <v>11.723000000000001</v>
      </c>
      <c r="O185" s="58">
        <v>2.302</v>
      </c>
      <c r="P185" s="58">
        <v>0.85499999999999998</v>
      </c>
      <c r="Q185" s="63" t="s">
        <v>17</v>
      </c>
      <c r="R185" s="63" t="s">
        <v>17</v>
      </c>
      <c r="S185" s="58">
        <v>96.472999999999999</v>
      </c>
      <c r="T185" s="58"/>
      <c r="U185" s="61">
        <v>6.5243864576761634</v>
      </c>
      <c r="V185" s="61">
        <v>1.4756135423238366</v>
      </c>
      <c r="W185" s="61">
        <v>0.33064321006511466</v>
      </c>
      <c r="X185" s="61">
        <f t="shared" si="2"/>
        <v>1.8062567523889512</v>
      </c>
      <c r="Y185" s="61">
        <v>0.18305438007515082</v>
      </c>
      <c r="Z185" s="61">
        <v>0.26077976926853541</v>
      </c>
      <c r="AA185" s="61">
        <v>0.15340002182175624</v>
      </c>
      <c r="AB185" s="61">
        <v>0</v>
      </c>
      <c r="AC185" s="61">
        <v>3.7550519823538111</v>
      </c>
      <c r="AD185" s="61">
        <v>0.56586482910936187</v>
      </c>
      <c r="AE185" s="61">
        <v>8.8040144364350276E-3</v>
      </c>
      <c r="AF185" s="61">
        <v>1.8132551633259071</v>
      </c>
      <c r="AG185" s="61">
        <v>0.64433877391206373</v>
      </c>
      <c r="AH185" s="61">
        <v>0.15745376467277397</v>
      </c>
      <c r="AI185" s="61">
        <v>0.86904056388955442</v>
      </c>
      <c r="AJ185" s="61">
        <v>0.81957674764969268</v>
      </c>
      <c r="AK185" s="61">
        <v>0.11220100961907886</v>
      </c>
      <c r="AL185" s="61">
        <v>0.53213776429298487</v>
      </c>
      <c r="AM185" s="61">
        <v>0.3154678198832444</v>
      </c>
      <c r="AN185" s="61">
        <v>0.18042325235030734</v>
      </c>
      <c r="AO185" s="61">
        <v>0.68959152896575882</v>
      </c>
      <c r="AP185" s="61">
        <v>0.89822302297716261</v>
      </c>
      <c r="AQ185" s="51" t="s">
        <v>920</v>
      </c>
      <c r="AR185" s="54"/>
      <c r="AS185" s="54"/>
      <c r="AT185" s="54"/>
      <c r="AU185" s="54"/>
      <c r="AV185" s="61">
        <v>6.5615849054518076</v>
      </c>
      <c r="AW185" s="61">
        <v>0.15427462401424374</v>
      </c>
      <c r="AX185" s="61">
        <v>0.8313576692729544</v>
      </c>
      <c r="AY185" s="61">
        <v>0.64801243769434791</v>
      </c>
      <c r="AZ185" s="61">
        <v>1.8165550306882223</v>
      </c>
      <c r="BA185" s="54"/>
      <c r="BB185" s="54"/>
      <c r="BC185" s="54"/>
      <c r="BD185" s="59"/>
      <c r="BE185" s="56"/>
      <c r="BF185" s="54"/>
      <c r="BG185" s="54"/>
      <c r="BH185" s="59"/>
      <c r="BI185" s="59"/>
      <c r="BJ185" s="54"/>
      <c r="BK185" s="53" t="s">
        <v>921</v>
      </c>
      <c r="BL185" s="54"/>
      <c r="BM185" s="54"/>
      <c r="BN185" s="54"/>
      <c r="BO185" s="54"/>
      <c r="BP185" s="59"/>
      <c r="BQ185" s="59"/>
      <c r="BR185" s="59"/>
      <c r="BS185" s="60"/>
      <c r="BT185" s="59"/>
      <c r="BU185" s="59"/>
      <c r="BV185" s="57"/>
      <c r="BW185" s="53" t="s">
        <v>921</v>
      </c>
      <c r="BX185" s="104"/>
      <c r="BZ185" s="105" t="s">
        <v>976</v>
      </c>
      <c r="CA185" s="105" t="s">
        <v>976</v>
      </c>
      <c r="CB185" s="59"/>
      <c r="CC185" s="54" t="s">
        <v>922</v>
      </c>
      <c r="CD185" s="54"/>
      <c r="CE185" s="54"/>
      <c r="CF185" s="54"/>
      <c r="CG185" s="54"/>
      <c r="CH185" s="54"/>
      <c r="CI185" s="54"/>
      <c r="CJ185" s="54"/>
      <c r="CK185" s="59"/>
      <c r="CL185" s="54"/>
      <c r="CM185" s="54"/>
      <c r="CN185" s="54"/>
      <c r="CO185" s="54"/>
      <c r="CP185" s="54"/>
      <c r="CQ185" s="54"/>
      <c r="CR185" s="59"/>
      <c r="CS185" s="59"/>
      <c r="CT185" s="59">
        <v>71.882068456586666</v>
      </c>
      <c r="CU185" s="59">
        <v>0.23863895418863795</v>
      </c>
      <c r="CV185" s="59">
        <v>16.533063132080077</v>
      </c>
      <c r="CW185" s="59">
        <v>1.3599990901570369</v>
      </c>
      <c r="CX185" s="59">
        <v>0.56561500827431199</v>
      </c>
      <c r="CY185" s="59">
        <v>0.29453405093774521</v>
      </c>
      <c r="CZ185" s="59">
        <v>5.3254718312935054</v>
      </c>
      <c r="DA185" s="59">
        <v>6.6229866286967924</v>
      </c>
      <c r="DB185" s="59">
        <v>102.82237715221476</v>
      </c>
      <c r="DC185" s="54"/>
      <c r="DD185" s="59">
        <v>96.472999999999999</v>
      </c>
      <c r="DE185" s="59">
        <v>1.9712182312748161</v>
      </c>
      <c r="DF185" s="59">
        <v>4.8376239282221869</v>
      </c>
      <c r="DG185" s="59">
        <v>2.4940442448597455</v>
      </c>
      <c r="DH185" s="59">
        <v>0</v>
      </c>
      <c r="DI185" s="59">
        <v>98.92888640435676</v>
      </c>
      <c r="DJ185" s="54"/>
      <c r="DK185" s="54"/>
      <c r="DL185" s="54"/>
      <c r="DM185" s="54"/>
      <c r="DN185" s="54"/>
      <c r="DO185" s="61" t="s">
        <v>921</v>
      </c>
      <c r="DP185" s="61" t="s">
        <v>943</v>
      </c>
      <c r="DQ185" s="61" t="s">
        <v>921</v>
      </c>
      <c r="DR185" s="54"/>
      <c r="DS185" s="54"/>
      <c r="DT185" s="54"/>
      <c r="DU185" s="61"/>
      <c r="DV185" s="54"/>
      <c r="DW185" s="54"/>
      <c r="DX185" s="54"/>
      <c r="DY185" s="54"/>
      <c r="DZ185" s="61"/>
      <c r="EA185" s="60"/>
      <c r="EB185" s="60"/>
      <c r="EC185" s="60"/>
      <c r="ED185" s="59"/>
      <c r="EE185" s="59"/>
      <c r="EF185" s="54"/>
      <c r="EG185" s="53"/>
      <c r="EK185" s="59">
        <v>66</v>
      </c>
      <c r="EL185" s="59">
        <v>2.25</v>
      </c>
      <c r="EM185" s="59">
        <v>17.7</v>
      </c>
      <c r="EN185" s="59">
        <v>0.55000000000000004</v>
      </c>
      <c r="EO185" s="59">
        <v>4.5999999999999996</v>
      </c>
      <c r="EP185" s="59">
        <v>0.55000000000000004</v>
      </c>
      <c r="EQ185" s="59">
        <v>3.9</v>
      </c>
      <c r="ER185" s="59">
        <v>0.6</v>
      </c>
      <c r="ES185" s="59">
        <v>2.78</v>
      </c>
      <c r="ET185" s="59">
        <v>0.84499999999999997</v>
      </c>
      <c r="EU185" s="59">
        <v>2.9</v>
      </c>
      <c r="EV185" s="59">
        <v>0.8</v>
      </c>
      <c r="EW185" s="59">
        <v>1.9</v>
      </c>
      <c r="EX185" s="59">
        <v>0.55000000000000004</v>
      </c>
      <c r="EY185" s="59">
        <v>0.44</v>
      </c>
      <c r="EZ185" s="59">
        <v>0.125</v>
      </c>
      <c r="FA185" s="54"/>
      <c r="FB185" s="54"/>
      <c r="FD185" s="51"/>
    </row>
    <row r="186" spans="1:160" x14ac:dyDescent="0.25">
      <c r="A186" s="51" t="s">
        <v>324</v>
      </c>
      <c r="B186" s="62" t="s">
        <v>928</v>
      </c>
      <c r="C186" s="66" t="s">
        <v>940</v>
      </c>
      <c r="D186" s="51" t="s">
        <v>166</v>
      </c>
      <c r="E186" s="51" t="s">
        <v>16</v>
      </c>
      <c r="F186" s="62" t="s">
        <v>292</v>
      </c>
      <c r="G186" s="58">
        <v>45.037999999999997</v>
      </c>
      <c r="H186" s="58">
        <v>1.407</v>
      </c>
      <c r="I186" s="58">
        <v>10.513</v>
      </c>
      <c r="J186" s="63" t="s">
        <v>17</v>
      </c>
      <c r="K186" s="58">
        <v>7.3170000000000002</v>
      </c>
      <c r="L186" s="58">
        <v>7.0000000000000007E-2</v>
      </c>
      <c r="M186" s="58">
        <v>17.311</v>
      </c>
      <c r="N186" s="58">
        <v>11.593</v>
      </c>
      <c r="O186" s="58">
        <v>2.3140000000000001</v>
      </c>
      <c r="P186" s="58">
        <v>0.81499999999999995</v>
      </c>
      <c r="Q186" s="63" t="s">
        <v>17</v>
      </c>
      <c r="R186" s="63" t="s">
        <v>17</v>
      </c>
      <c r="S186" s="58">
        <v>96.377999999999986</v>
      </c>
      <c r="T186" s="58"/>
      <c r="U186" s="61">
        <v>6.5152139911449254</v>
      </c>
      <c r="V186" s="61">
        <v>1.4847860088550746</v>
      </c>
      <c r="W186" s="61">
        <v>0.30761809625707226</v>
      </c>
      <c r="X186" s="61">
        <f t="shared" si="2"/>
        <v>1.7924041051121469</v>
      </c>
      <c r="Y186" s="61">
        <v>0.1716231821717599</v>
      </c>
      <c r="Z186" s="61">
        <v>0.30389584424031613</v>
      </c>
      <c r="AA186" s="61">
        <v>0.15306223433539468</v>
      </c>
      <c r="AB186" s="61">
        <v>0</v>
      </c>
      <c r="AC186" s="61">
        <v>3.7325744851056806</v>
      </c>
      <c r="AD186" s="61">
        <v>0.58130587981495896</v>
      </c>
      <c r="AE186" s="61">
        <v>8.5770310306085111E-3</v>
      </c>
      <c r="AF186" s="61">
        <v>1.7968287397584666</v>
      </c>
      <c r="AG186" s="61">
        <v>0.64902734258147909</v>
      </c>
      <c r="AH186" s="61">
        <v>0.15039563602041986</v>
      </c>
      <c r="AI186" s="61">
        <v>0.86524756584767903</v>
      </c>
      <c r="AJ186" s="61">
        <v>0.80830562505407433</v>
      </c>
      <c r="AK186" s="61">
        <v>0.1161376894575028</v>
      </c>
      <c r="AL186" s="61">
        <v>0.53288965312397629</v>
      </c>
      <c r="AM186" s="61">
        <v>0.34330688246754909</v>
      </c>
      <c r="AN186" s="61">
        <v>0.19169437494592559</v>
      </c>
      <c r="AO186" s="61">
        <v>0.68328528914439612</v>
      </c>
      <c r="AP186" s="61">
        <v>0.91763840916817774</v>
      </c>
      <c r="AQ186" s="51" t="s">
        <v>920</v>
      </c>
      <c r="AR186" s="54"/>
      <c r="AS186" s="54"/>
      <c r="AT186" s="54"/>
      <c r="AU186" s="54"/>
      <c r="AV186" s="61">
        <v>6.5585425525797572</v>
      </c>
      <c r="AW186" s="61">
        <v>0.15408015430437305</v>
      </c>
      <c r="AX186" s="61">
        <v>0.89108864002381838</v>
      </c>
      <c r="AY186" s="61">
        <v>0.65334361233472871</v>
      </c>
      <c r="AZ186" s="61">
        <v>1.8043242494834524</v>
      </c>
      <c r="BA186" s="54">
        <f t="shared" si="3"/>
        <v>932.92712294385478</v>
      </c>
      <c r="BB186" s="54">
        <f t="shared" si="4"/>
        <v>930.38762965535545</v>
      </c>
      <c r="BC186" s="54">
        <v>30</v>
      </c>
      <c r="BD186" s="59">
        <f>751.95-0.4*BA186-278000/BA186-9.184*(8-AV186)</f>
        <v>67.553971323899461</v>
      </c>
      <c r="BE186" s="56">
        <v>3.6</v>
      </c>
      <c r="BF186" s="54"/>
      <c r="BG186" s="54"/>
      <c r="BH186" s="59"/>
      <c r="BI186" s="59"/>
      <c r="BJ186" s="54"/>
      <c r="BK186" s="53" t="s">
        <v>921</v>
      </c>
      <c r="BL186" s="54">
        <v>930.25888942436814</v>
      </c>
      <c r="BM186" s="54">
        <v>22</v>
      </c>
      <c r="BN186" s="54">
        <v>248.53082401834931</v>
      </c>
      <c r="BO186" s="54">
        <v>27.338390642018425</v>
      </c>
      <c r="BP186" s="59">
        <v>9.386330025047231</v>
      </c>
      <c r="BQ186" s="59">
        <v>1.9717300215851763</v>
      </c>
      <c r="BR186" s="59">
        <v>-9.3716098491323798</v>
      </c>
      <c r="BS186" s="60">
        <v>0.4</v>
      </c>
      <c r="BT186" s="59">
        <v>4.1821919201430529</v>
      </c>
      <c r="BU186" s="59">
        <v>0.62732878802145786</v>
      </c>
      <c r="BV186" s="57"/>
      <c r="BW186" s="53" t="s">
        <v>921</v>
      </c>
      <c r="BX186" s="104"/>
      <c r="BZ186" s="105" t="s">
        <v>976</v>
      </c>
      <c r="CA186" s="105" t="s">
        <v>976</v>
      </c>
      <c r="CB186" s="59"/>
      <c r="CC186" s="54" t="s">
        <v>922</v>
      </c>
      <c r="CD186" s="54" t="s">
        <v>923</v>
      </c>
      <c r="CE186" s="54">
        <v>435.75727861749766</v>
      </c>
      <c r="CF186" s="54">
        <v>273.81953696977445</v>
      </c>
      <c r="CG186" s="54">
        <v>300.13449987309269</v>
      </c>
      <c r="CH186" s="54">
        <v>684.3545127709308</v>
      </c>
      <c r="CI186" s="54">
        <v>988.64102861231856</v>
      </c>
      <c r="CJ186" s="54">
        <v>410.53497580115635</v>
      </c>
      <c r="CK186" s="59">
        <v>-1.26878833039559</v>
      </c>
      <c r="CL186" s="54">
        <v>273.81953696977445</v>
      </c>
      <c r="CM186" s="54">
        <v>358.57901378280144</v>
      </c>
      <c r="CN186" s="54">
        <v>354.78840779363605</v>
      </c>
      <c r="CO186" s="54">
        <f t="shared" si="5"/>
        <v>40.800666896268147</v>
      </c>
      <c r="CP186" s="54">
        <v>919.41689957597578</v>
      </c>
      <c r="CQ186" s="54">
        <v>23.5</v>
      </c>
      <c r="CR186" s="59">
        <v>5.1258296554915734</v>
      </c>
      <c r="CS186" s="59">
        <v>0.37</v>
      </c>
      <c r="CT186" s="59">
        <v>71.997091631576225</v>
      </c>
      <c r="CU186" s="59">
        <v>0.23034977428399434</v>
      </c>
      <c r="CV186" s="59">
        <v>16.534413882161964</v>
      </c>
      <c r="CW186" s="59">
        <v>1.407816735932047</v>
      </c>
      <c r="CX186" s="59">
        <v>0.5079945292916106</v>
      </c>
      <c r="CY186" s="59">
        <v>0.17632810521500097</v>
      </c>
      <c r="CZ186" s="59">
        <v>5.105727900662397</v>
      </c>
      <c r="DA186" s="59">
        <v>6.5397815865005429</v>
      </c>
      <c r="DB186" s="59">
        <v>102.49950414562379</v>
      </c>
      <c r="DC186" s="54"/>
      <c r="DD186" s="59">
        <v>96.377999999999986</v>
      </c>
      <c r="DE186" s="59">
        <v>1.9690580988822859</v>
      </c>
      <c r="DF186" s="59">
        <v>5.6297200692957006</v>
      </c>
      <c r="DG186" s="59">
        <v>2.2513060272824532</v>
      </c>
      <c r="DH186" s="59">
        <v>0</v>
      </c>
      <c r="DI186" s="59">
        <v>98.911084195460418</v>
      </c>
      <c r="DJ186" s="54">
        <v>437.37663482826366</v>
      </c>
      <c r="DK186" s="54">
        <v>273.70838655703528</v>
      </c>
      <c r="DL186" s="54">
        <v>300.28645180313117</v>
      </c>
      <c r="DM186" s="54">
        <v>683.99483142233726</v>
      </c>
      <c r="DN186" s="54">
        <v>988.4412720162893</v>
      </c>
      <c r="DO186" s="61" t="s">
        <v>921</v>
      </c>
      <c r="DP186" s="61" t="s">
        <v>943</v>
      </c>
      <c r="DQ186" s="61" t="s">
        <v>921</v>
      </c>
      <c r="DR186" s="54">
        <v>46.033383730226355</v>
      </c>
      <c r="DS186" s="54">
        <v>-1.259931585976013</v>
      </c>
      <c r="DT186" s="54">
        <v>410.28644486530197</v>
      </c>
      <c r="DU186" s="61" t="s">
        <v>942</v>
      </c>
      <c r="DV186" s="54">
        <v>892.11342862099946</v>
      </c>
      <c r="DW186" s="54">
        <v>22</v>
      </c>
      <c r="DX186" s="54">
        <v>273.70838655703528</v>
      </c>
      <c r="DY186" s="54">
        <v>32.845006386844233</v>
      </c>
      <c r="DZ186" s="61" t="s">
        <v>878</v>
      </c>
      <c r="EA186" s="60">
        <v>4.7484869981747391</v>
      </c>
      <c r="EB186" s="60">
        <v>-7.2458887600486275</v>
      </c>
      <c r="EC186" s="60">
        <v>0.3</v>
      </c>
      <c r="ED186" s="59">
        <v>6.3166368905555013</v>
      </c>
      <c r="EE186" s="59">
        <v>0.88432916467777023</v>
      </c>
      <c r="EF186" s="54"/>
      <c r="EG186" s="53">
        <v>350</v>
      </c>
      <c r="EH186" s="53">
        <v>165</v>
      </c>
      <c r="EI186" s="53">
        <v>946</v>
      </c>
      <c r="EJ186" s="53">
        <v>23</v>
      </c>
      <c r="EK186" s="59">
        <v>65.8</v>
      </c>
      <c r="EL186" s="59">
        <v>2</v>
      </c>
      <c r="EM186" s="59">
        <v>17.8</v>
      </c>
      <c r="EN186" s="59">
        <v>0.5</v>
      </c>
      <c r="EO186" s="59">
        <v>4.5999999999999996</v>
      </c>
      <c r="EP186" s="59">
        <v>0.55000000000000004</v>
      </c>
      <c r="EQ186" s="59">
        <v>3.9</v>
      </c>
      <c r="ER186" s="59">
        <v>0.55000000000000004</v>
      </c>
      <c r="ES186" s="59">
        <v>2.64</v>
      </c>
      <c r="ET186" s="59">
        <v>0.82499999999999996</v>
      </c>
      <c r="EU186" s="59">
        <v>3</v>
      </c>
      <c r="EV186" s="59">
        <v>0.75</v>
      </c>
      <c r="EW186" s="59">
        <v>2</v>
      </c>
      <c r="EX186" s="59">
        <v>0.55000000000000004</v>
      </c>
      <c r="EY186" s="59">
        <v>0.46</v>
      </c>
      <c r="EZ186" s="59">
        <v>0.125</v>
      </c>
      <c r="FA186" s="54"/>
      <c r="FB186" s="54">
        <v>467.26031123059602</v>
      </c>
      <c r="FC186" s="53">
        <v>142</v>
      </c>
      <c r="FD186" s="51"/>
    </row>
    <row r="187" spans="1:160" x14ac:dyDescent="0.25">
      <c r="A187" s="51" t="s">
        <v>325</v>
      </c>
      <c r="B187" s="62" t="s">
        <v>928</v>
      </c>
      <c r="D187" s="51" t="s">
        <v>166</v>
      </c>
      <c r="E187" s="51" t="s">
        <v>16</v>
      </c>
      <c r="F187" s="62" t="s">
        <v>292</v>
      </c>
      <c r="G187" s="58">
        <v>43.720999999999997</v>
      </c>
      <c r="H187" s="58">
        <v>1.647</v>
      </c>
      <c r="I187" s="58">
        <v>11.769</v>
      </c>
      <c r="J187" s="63" t="s">
        <v>17</v>
      </c>
      <c r="K187" s="58">
        <v>8.0830000000000002</v>
      </c>
      <c r="L187" s="58">
        <v>9.9000000000000005E-2</v>
      </c>
      <c r="M187" s="58">
        <v>16.361999999999998</v>
      </c>
      <c r="N187" s="58">
        <v>12.006</v>
      </c>
      <c r="O187" s="58">
        <v>2.2810000000000001</v>
      </c>
      <c r="P187" s="58">
        <v>0.88400000000000001</v>
      </c>
      <c r="Q187" s="63" t="s">
        <v>17</v>
      </c>
      <c r="R187" s="63" t="s">
        <v>17</v>
      </c>
      <c r="S187" s="58">
        <v>96.852000000000004</v>
      </c>
      <c r="T187" s="58"/>
      <c r="U187" s="61">
        <v>6.3413426341606982</v>
      </c>
      <c r="V187" s="61">
        <v>1.6586573658393018</v>
      </c>
      <c r="W187" s="61">
        <v>0.35316843329073544</v>
      </c>
      <c r="X187" s="61">
        <f t="shared" si="2"/>
        <v>2.0118257991300372</v>
      </c>
      <c r="Y187" s="61">
        <v>0.17554622942177903</v>
      </c>
      <c r="Z187" s="61">
        <v>0.28440151665710323</v>
      </c>
      <c r="AA187" s="61">
        <v>0.1796425020283392</v>
      </c>
      <c r="AB187" s="61">
        <v>0</v>
      </c>
      <c r="AC187" s="61">
        <v>3.5372378194296297</v>
      </c>
      <c r="AD187" s="61">
        <v>0.69604367203853135</v>
      </c>
      <c r="AE187" s="61">
        <v>1.216229913169194E-2</v>
      </c>
      <c r="AF187" s="61">
        <v>1.8657383278615374</v>
      </c>
      <c r="AG187" s="61">
        <v>0.64145540488094532</v>
      </c>
      <c r="AH187" s="61">
        <v>0.16355786607870262</v>
      </c>
      <c r="AI187" s="61">
        <v>0.83557822142436033</v>
      </c>
      <c r="AJ187" s="61">
        <v>0.78297609926764278</v>
      </c>
      <c r="AK187" s="61">
        <v>7.1605429562431766E-2</v>
      </c>
      <c r="AL187" s="61">
        <v>0.56984997531851356</v>
      </c>
      <c r="AM187" s="61">
        <v>0.29007385617901349</v>
      </c>
      <c r="AN187" s="61">
        <v>0.21702390073235731</v>
      </c>
      <c r="AO187" s="61">
        <v>0.73340784139721615</v>
      </c>
      <c r="AP187" s="61">
        <v>0.99685495400451707</v>
      </c>
      <c r="AQ187" s="51" t="s">
        <v>920</v>
      </c>
      <c r="AR187" s="54"/>
      <c r="AS187" s="54"/>
      <c r="AT187" s="54"/>
      <c r="AU187" s="54"/>
      <c r="AV187" s="61">
        <v>6.3807927895262626</v>
      </c>
      <c r="AW187" s="61">
        <v>0.18076007681086231</v>
      </c>
      <c r="AX187" s="61">
        <v>0.98654464069702963</v>
      </c>
      <c r="AY187" s="61">
        <v>0.64544596600380821</v>
      </c>
      <c r="AZ187" s="61">
        <v>2.0243415777155662</v>
      </c>
      <c r="BA187" s="54"/>
      <c r="BB187" s="54"/>
      <c r="BC187" s="54"/>
      <c r="BD187" s="59"/>
      <c r="BE187" s="56"/>
      <c r="BF187" s="54"/>
      <c r="BG187" s="54"/>
      <c r="BH187" s="59"/>
      <c r="BI187" s="59"/>
      <c r="BJ187" s="54"/>
      <c r="BK187" s="53" t="s">
        <v>921</v>
      </c>
      <c r="BL187" s="54"/>
      <c r="BM187" s="54"/>
      <c r="BN187" s="54"/>
      <c r="BO187" s="54"/>
      <c r="BP187" s="59"/>
      <c r="BQ187" s="59"/>
      <c r="BR187" s="59"/>
      <c r="BS187" s="60"/>
      <c r="BT187" s="59"/>
      <c r="BU187" s="59"/>
      <c r="BV187" s="57"/>
      <c r="BW187" s="53" t="s">
        <v>921</v>
      </c>
      <c r="BX187" s="104"/>
      <c r="BZ187" s="105" t="s">
        <v>976</v>
      </c>
      <c r="CA187" s="105" t="s">
        <v>976</v>
      </c>
      <c r="CB187" s="59"/>
      <c r="CC187" s="54" t="s">
        <v>922</v>
      </c>
      <c r="CD187" s="54"/>
      <c r="CE187" s="54"/>
      <c r="CF187" s="54"/>
      <c r="CG187" s="54"/>
      <c r="CH187" s="54"/>
      <c r="CI187" s="54"/>
      <c r="CJ187" s="54"/>
      <c r="CK187" s="59"/>
      <c r="CL187" s="54"/>
      <c r="CM187" s="54"/>
      <c r="CN187" s="54"/>
      <c r="CO187" s="54"/>
      <c r="CP187" s="54"/>
      <c r="CQ187" s="54"/>
      <c r="CR187" s="59"/>
      <c r="CS187" s="59"/>
      <c r="CT187" s="59">
        <v>68.0060626538082</v>
      </c>
      <c r="CU187" s="59">
        <v>0.33593091388960222</v>
      </c>
      <c r="CV187" s="59">
        <v>17.34448829328667</v>
      </c>
      <c r="CW187" s="59">
        <v>2.0120162592816233</v>
      </c>
      <c r="CX187" s="59">
        <v>1.032537222694029</v>
      </c>
      <c r="CY187" s="59">
        <v>2.0220769318519114</v>
      </c>
      <c r="CZ187" s="59">
        <v>4.1102364013519948</v>
      </c>
      <c r="DA187" s="59">
        <v>7.4101773541236247</v>
      </c>
      <c r="DB187" s="59">
        <v>102.27352603028766</v>
      </c>
      <c r="DC187" s="54"/>
      <c r="DD187" s="59">
        <v>96.852000000000004</v>
      </c>
      <c r="DE187" s="59">
        <v>1.9602257415353819</v>
      </c>
      <c r="DF187" s="59">
        <v>4.6455201771746264</v>
      </c>
      <c r="DG187" s="59">
        <v>3.9029016519492243</v>
      </c>
      <c r="DH187" s="59">
        <v>0</v>
      </c>
      <c r="DI187" s="59">
        <v>99.277647570659241</v>
      </c>
      <c r="DJ187" s="54"/>
      <c r="DK187" s="54"/>
      <c r="DL187" s="54"/>
      <c r="DM187" s="54"/>
      <c r="DN187" s="54"/>
      <c r="DO187" s="61" t="s">
        <v>921</v>
      </c>
      <c r="DP187" s="61" t="s">
        <v>941</v>
      </c>
      <c r="DQ187" s="61" t="s">
        <v>921</v>
      </c>
      <c r="DR187" s="54"/>
      <c r="DS187" s="54"/>
      <c r="DT187" s="54"/>
      <c r="DU187" s="61"/>
      <c r="DV187" s="54"/>
      <c r="DW187" s="54"/>
      <c r="DX187" s="54"/>
      <c r="DY187" s="54"/>
      <c r="DZ187" s="61"/>
      <c r="EA187" s="60"/>
      <c r="EB187" s="60"/>
      <c r="EC187" s="60"/>
      <c r="ED187" s="59"/>
      <c r="EE187" s="59"/>
      <c r="EF187" s="54"/>
      <c r="EG187" s="53"/>
      <c r="EK187" s="59">
        <v>63.4</v>
      </c>
      <c r="EL187" s="59">
        <v>2.1</v>
      </c>
      <c r="EM187" s="59">
        <v>18</v>
      </c>
      <c r="EN187" s="59">
        <v>0.7</v>
      </c>
      <c r="EO187" s="59">
        <v>4.9000000000000004</v>
      </c>
      <c r="EP187" s="59">
        <v>1</v>
      </c>
      <c r="EQ187" s="59">
        <v>3.6</v>
      </c>
      <c r="ER187" s="59">
        <v>0.45</v>
      </c>
      <c r="ES187" s="59">
        <v>2.69</v>
      </c>
      <c r="ET187" s="59">
        <v>0.85499999999999998</v>
      </c>
      <c r="EU187" s="59">
        <v>3.6</v>
      </c>
      <c r="EV187" s="59">
        <v>0.85</v>
      </c>
      <c r="EW187" s="59">
        <v>2.2000000000000002</v>
      </c>
      <c r="EX187" s="59">
        <v>0.45</v>
      </c>
      <c r="EY187" s="59">
        <v>0.54</v>
      </c>
      <c r="EZ187" s="59">
        <v>0.14499999999999999</v>
      </c>
      <c r="FA187" s="54"/>
      <c r="FB187" s="54"/>
      <c r="FD187" s="51"/>
    </row>
    <row r="188" spans="1:160" x14ac:dyDescent="0.25">
      <c r="A188" s="51" t="s">
        <v>326</v>
      </c>
      <c r="B188" s="62" t="s">
        <v>928</v>
      </c>
      <c r="D188" s="51" t="s">
        <v>166</v>
      </c>
      <c r="E188" s="51" t="s">
        <v>16</v>
      </c>
      <c r="F188" s="62" t="s">
        <v>292</v>
      </c>
      <c r="G188" s="58">
        <v>45.012999999999998</v>
      </c>
      <c r="H188" s="58">
        <v>1.3520000000000001</v>
      </c>
      <c r="I188" s="58">
        <v>10.999000000000001</v>
      </c>
      <c r="J188" s="63" t="s">
        <v>17</v>
      </c>
      <c r="K188" s="58">
        <v>7.4870000000000001</v>
      </c>
      <c r="L188" s="58">
        <v>0.105</v>
      </c>
      <c r="M188" s="58">
        <v>16.989000000000001</v>
      </c>
      <c r="N188" s="58">
        <v>11.603999999999999</v>
      </c>
      <c r="O188" s="58">
        <v>2.226</v>
      </c>
      <c r="P188" s="58">
        <v>0.72899999999999998</v>
      </c>
      <c r="Q188" s="63" t="s">
        <v>17</v>
      </c>
      <c r="R188" s="63" t="s">
        <v>17</v>
      </c>
      <c r="S188" s="58">
        <v>96.504000000000005</v>
      </c>
      <c r="T188" s="58"/>
      <c r="U188" s="61">
        <v>6.4985180808157752</v>
      </c>
      <c r="V188" s="61">
        <v>1.5014819191842248</v>
      </c>
      <c r="W188" s="61">
        <v>0.37001558639871979</v>
      </c>
      <c r="X188" s="61">
        <f t="shared" si="2"/>
        <v>1.8714975055829446</v>
      </c>
      <c r="Y188" s="61">
        <v>0.19771096958179768</v>
      </c>
      <c r="Z188" s="61">
        <v>0.31196049455927222</v>
      </c>
      <c r="AA188" s="61">
        <v>0.14678356382390773</v>
      </c>
      <c r="AB188" s="61">
        <v>0</v>
      </c>
      <c r="AC188" s="61">
        <v>3.6557873695259122</v>
      </c>
      <c r="AD188" s="61">
        <v>0.5919882673553013</v>
      </c>
      <c r="AE188" s="61">
        <v>1.2839704401633522E-2</v>
      </c>
      <c r="AF188" s="61">
        <v>1.7949210662408011</v>
      </c>
      <c r="AG188" s="61">
        <v>0.6230911514168761</v>
      </c>
      <c r="AH188" s="61">
        <v>0.13425545455045229</v>
      </c>
      <c r="AI188" s="61">
        <v>0.86063570255091237</v>
      </c>
      <c r="AJ188" s="61">
        <v>0.80175415071025102</v>
      </c>
      <c r="AK188" s="61">
        <v>0.11570394769445236</v>
      </c>
      <c r="AL188" s="61">
        <v>0.50738720372242374</v>
      </c>
      <c r="AM188" s="61">
        <v>0.34510860316743663</v>
      </c>
      <c r="AN188" s="61">
        <v>0.19824584928974895</v>
      </c>
      <c r="AO188" s="61">
        <v>0.64164265827287603</v>
      </c>
      <c r="AP188" s="61">
        <v>0.97554320860580745</v>
      </c>
      <c r="AQ188" s="51" t="s">
        <v>920</v>
      </c>
      <c r="AR188" s="54"/>
      <c r="AS188" s="54"/>
      <c r="AT188" s="54"/>
      <c r="AU188" s="54"/>
      <c r="AV188" s="61">
        <v>6.5428903265137386</v>
      </c>
      <c r="AW188" s="61">
        <v>0.14778581022492096</v>
      </c>
      <c r="AX188" s="61">
        <v>0.91012097472728415</v>
      </c>
      <c r="AY188" s="61">
        <v>0.62734565272303011</v>
      </c>
      <c r="AZ188" s="61">
        <v>1.8842761954485618</v>
      </c>
      <c r="BA188" s="54"/>
      <c r="BB188" s="54"/>
      <c r="BC188" s="54"/>
      <c r="BD188" s="59"/>
      <c r="BE188" s="56"/>
      <c r="BF188" s="54"/>
      <c r="BG188" s="54"/>
      <c r="BH188" s="59"/>
      <c r="BI188" s="59"/>
      <c r="BJ188" s="54"/>
      <c r="BK188" s="53" t="s">
        <v>921</v>
      </c>
      <c r="BL188" s="54"/>
      <c r="BM188" s="54"/>
      <c r="BN188" s="54"/>
      <c r="BO188" s="54"/>
      <c r="BP188" s="59"/>
      <c r="BQ188" s="59"/>
      <c r="BR188" s="59"/>
      <c r="BS188" s="60"/>
      <c r="BT188" s="59"/>
      <c r="BU188" s="59"/>
      <c r="BV188" s="57"/>
      <c r="BW188" s="53" t="s">
        <v>921</v>
      </c>
      <c r="BX188" s="104"/>
      <c r="BZ188" s="105" t="s">
        <v>976</v>
      </c>
      <c r="CA188" s="105" t="s">
        <v>976</v>
      </c>
      <c r="CB188" s="59"/>
      <c r="CC188" s="54" t="s">
        <v>922</v>
      </c>
      <c r="CD188" s="54"/>
      <c r="CE188" s="54"/>
      <c r="CF188" s="54"/>
      <c r="CG188" s="54"/>
      <c r="CH188" s="54"/>
      <c r="CI188" s="54"/>
      <c r="CJ188" s="54"/>
      <c r="CK188" s="59"/>
      <c r="CL188" s="54"/>
      <c r="CM188" s="54"/>
      <c r="CN188" s="54"/>
      <c r="CO188" s="54"/>
      <c r="CP188" s="54"/>
      <c r="CQ188" s="54"/>
      <c r="CR188" s="59"/>
      <c r="CS188" s="59"/>
      <c r="CT188" s="59">
        <v>70.68586884404877</v>
      </c>
      <c r="CU188" s="59">
        <v>0.27371457536378441</v>
      </c>
      <c r="CV188" s="59">
        <v>16.650586051961373</v>
      </c>
      <c r="CW188" s="59">
        <v>1.6246931818558032</v>
      </c>
      <c r="CX188" s="59">
        <v>0.76259611340385047</v>
      </c>
      <c r="CY188" s="59">
        <v>1.3922891833811146</v>
      </c>
      <c r="CZ188" s="59">
        <v>4.1179405862268235</v>
      </c>
      <c r="DA188" s="59">
        <v>6.9113879336102899</v>
      </c>
      <c r="DB188" s="59">
        <v>102.41907646985179</v>
      </c>
      <c r="DC188" s="54"/>
      <c r="DD188" s="59">
        <v>96.504000000000005</v>
      </c>
      <c r="DE188" s="59">
        <v>1.9733720203261913</v>
      </c>
      <c r="DF188" s="59">
        <v>5.7913621457177795</v>
      </c>
      <c r="DG188" s="59">
        <v>2.2758584238154991</v>
      </c>
      <c r="DH188" s="59">
        <v>0</v>
      </c>
      <c r="DI188" s="59">
        <v>99.057592589859482</v>
      </c>
      <c r="DJ188" s="54"/>
      <c r="DK188" s="54"/>
      <c r="DL188" s="54"/>
      <c r="DM188" s="54"/>
      <c r="DN188" s="54"/>
      <c r="DO188" s="61" t="s">
        <v>921</v>
      </c>
      <c r="DP188" s="61" t="s">
        <v>941</v>
      </c>
      <c r="DQ188" s="61" t="s">
        <v>921</v>
      </c>
      <c r="DR188" s="54"/>
      <c r="DS188" s="54"/>
      <c r="DT188" s="54"/>
      <c r="DU188" s="61"/>
      <c r="DV188" s="54"/>
      <c r="DW188" s="54"/>
      <c r="DX188" s="54"/>
      <c r="DY188" s="54"/>
      <c r="DZ188" s="61"/>
      <c r="EA188" s="60"/>
      <c r="EB188" s="60"/>
      <c r="EC188" s="60"/>
      <c r="ED188" s="59"/>
      <c r="EE188" s="59"/>
      <c r="EF188" s="54"/>
      <c r="EG188" s="53"/>
      <c r="EK188" s="59">
        <v>66.2</v>
      </c>
      <c r="EL188" s="59">
        <v>1.85</v>
      </c>
      <c r="EM188" s="59">
        <v>17.7</v>
      </c>
      <c r="EN188" s="59">
        <v>0.45</v>
      </c>
      <c r="EO188" s="59">
        <v>4.5</v>
      </c>
      <c r="EP188" s="59">
        <v>0.5</v>
      </c>
      <c r="EQ188" s="59">
        <v>4</v>
      </c>
      <c r="ER188" s="59">
        <v>0.5</v>
      </c>
      <c r="ES188" s="59">
        <v>2.27</v>
      </c>
      <c r="ET188" s="59">
        <v>0.625</v>
      </c>
      <c r="EU188" s="59">
        <v>3</v>
      </c>
      <c r="EV188" s="59">
        <v>0.75</v>
      </c>
      <c r="EW188" s="59">
        <v>1.9</v>
      </c>
      <c r="EX188" s="59">
        <v>0.5</v>
      </c>
      <c r="EY188" s="59">
        <v>0.43</v>
      </c>
      <c r="EZ188" s="59">
        <v>0.115</v>
      </c>
      <c r="FA188" s="54"/>
      <c r="FB188" s="54"/>
      <c r="FD188" s="51"/>
    </row>
    <row r="189" spans="1:160" x14ac:dyDescent="0.25">
      <c r="A189" s="51" t="s">
        <v>327</v>
      </c>
      <c r="B189" s="62" t="s">
        <v>928</v>
      </c>
      <c r="C189" s="66" t="s">
        <v>940</v>
      </c>
      <c r="D189" s="51" t="s">
        <v>166</v>
      </c>
      <c r="E189" s="51" t="s">
        <v>16</v>
      </c>
      <c r="F189" s="62" t="s">
        <v>292</v>
      </c>
      <c r="G189" s="58">
        <v>45.703000000000003</v>
      </c>
      <c r="H189" s="58">
        <v>1.377</v>
      </c>
      <c r="I189" s="58">
        <v>10.276</v>
      </c>
      <c r="J189" s="63" t="s">
        <v>17</v>
      </c>
      <c r="K189" s="58">
        <v>6.4089999999999998</v>
      </c>
      <c r="L189" s="58">
        <v>8.3000000000000004E-2</v>
      </c>
      <c r="M189" s="58">
        <v>18.126000000000001</v>
      </c>
      <c r="N189" s="58">
        <v>11.627000000000001</v>
      </c>
      <c r="O189" s="58">
        <v>2.2559999999999998</v>
      </c>
      <c r="P189" s="58">
        <v>0.80200000000000005</v>
      </c>
      <c r="Q189" s="63" t="s">
        <v>17</v>
      </c>
      <c r="R189" s="63" t="s">
        <v>17</v>
      </c>
      <c r="S189" s="58">
        <v>96.659000000000006</v>
      </c>
      <c r="T189" s="58"/>
      <c r="U189" s="61">
        <v>6.5543228586137126</v>
      </c>
      <c r="V189" s="61">
        <v>1.4456771413862874</v>
      </c>
      <c r="W189" s="61">
        <v>0.29119118274705014</v>
      </c>
      <c r="X189" s="61">
        <f t="shared" si="2"/>
        <v>1.7368683241333376</v>
      </c>
      <c r="Y189" s="61">
        <v>0.16765299861884964</v>
      </c>
      <c r="Z189" s="61">
        <v>0.32440466885749641</v>
      </c>
      <c r="AA189" s="61">
        <v>0.14850511939579372</v>
      </c>
      <c r="AB189" s="61">
        <v>0</v>
      </c>
      <c r="AC189" s="61">
        <v>3.8745550527754853</v>
      </c>
      <c r="AD189" s="61">
        <v>0.44425306542349319</v>
      </c>
      <c r="AE189" s="61">
        <v>1.0082089941970289E-2</v>
      </c>
      <c r="AF189" s="61">
        <v>1.7865371674277157</v>
      </c>
      <c r="AG189" s="61">
        <v>0.62729563835699642</v>
      </c>
      <c r="AH189" s="61">
        <v>0.14671871949515175</v>
      </c>
      <c r="AI189" s="61">
        <v>0.89713526202947991</v>
      </c>
      <c r="AJ189" s="61">
        <v>0.83445563028605585</v>
      </c>
      <c r="AK189" s="61">
        <v>0.12047165343099531</v>
      </c>
      <c r="AL189" s="61">
        <v>0.50682398492600111</v>
      </c>
      <c r="AM189" s="61">
        <v>0.42204046663362843</v>
      </c>
      <c r="AN189" s="61">
        <v>0.16554436971394404</v>
      </c>
      <c r="AO189" s="61">
        <v>0.65354270442115281</v>
      </c>
      <c r="AP189" s="61">
        <v>0.91260609039613394</v>
      </c>
      <c r="AQ189" s="51" t="s">
        <v>920</v>
      </c>
      <c r="AR189" s="54"/>
      <c r="AS189" s="54"/>
      <c r="AT189" s="54"/>
      <c r="AU189" s="54"/>
      <c r="AV189" s="61">
        <v>6.6008740402922133</v>
      </c>
      <c r="AW189" s="61">
        <v>0.14955985669548225</v>
      </c>
      <c r="AX189" s="61">
        <v>0.77411702071056709</v>
      </c>
      <c r="AY189" s="61">
        <v>0.63175091983415332</v>
      </c>
      <c r="AZ189" s="61">
        <v>1.7492041938566465</v>
      </c>
      <c r="BA189" s="54">
        <f t="shared" si="3"/>
        <v>932.70572524833096</v>
      </c>
      <c r="BB189" s="54">
        <f t="shared" si="4"/>
        <v>931.26135644054602</v>
      </c>
      <c r="BC189" s="54">
        <v>30</v>
      </c>
      <c r="BD189" s="59">
        <f>751.95-0.4*BA189-278000/BA189-9.184*(8-AV189)</f>
        <v>67.960569223082047</v>
      </c>
      <c r="BE189" s="56">
        <v>3.6</v>
      </c>
      <c r="BF189" s="54"/>
      <c r="BG189" s="54"/>
      <c r="BH189" s="59"/>
      <c r="BI189" s="59"/>
      <c r="BJ189" s="54"/>
      <c r="BK189" s="53" t="s">
        <v>921</v>
      </c>
      <c r="BL189" s="54">
        <v>925.29567051355343</v>
      </c>
      <c r="BM189" s="54">
        <v>22</v>
      </c>
      <c r="BN189" s="54">
        <v>229.31771521520594</v>
      </c>
      <c r="BO189" s="54">
        <v>25.224948673672653</v>
      </c>
      <c r="BP189" s="59">
        <v>8.6607034121481856</v>
      </c>
      <c r="BQ189" s="59">
        <v>2.2105883871047718</v>
      </c>
      <c r="BR189" s="59">
        <v>-9.223716720710911</v>
      </c>
      <c r="BS189" s="60">
        <v>0.4</v>
      </c>
      <c r="BT189" s="59">
        <v>3.9285505936812051</v>
      </c>
      <c r="BU189" s="59">
        <v>0.58928258905218078</v>
      </c>
      <c r="BV189" s="57"/>
      <c r="BW189" s="53" t="s">
        <v>921</v>
      </c>
      <c r="BX189" s="104"/>
      <c r="BZ189" s="105" t="s">
        <v>976</v>
      </c>
      <c r="CA189" s="105" t="s">
        <v>976</v>
      </c>
      <c r="CB189" s="59"/>
      <c r="CC189" s="54" t="s">
        <v>922</v>
      </c>
      <c r="CD189" s="54" t="s">
        <v>923</v>
      </c>
      <c r="CE189" s="54">
        <v>419.06752901313587</v>
      </c>
      <c r="CF189" s="54">
        <v>267.39896150724388</v>
      </c>
      <c r="CG189" s="54">
        <v>294.0697124671014</v>
      </c>
      <c r="CH189" s="54">
        <v>639.86180800856164</v>
      </c>
      <c r="CI189" s="54">
        <v>919.38342076179231</v>
      </c>
      <c r="CJ189" s="54">
        <v>372.46284650131776</v>
      </c>
      <c r="CK189" s="59">
        <v>-1.1938789266895784</v>
      </c>
      <c r="CL189" s="54">
        <v>267.39896150724388</v>
      </c>
      <c r="CM189" s="54">
        <v>341.16162531649934</v>
      </c>
      <c r="CN189" s="54">
        <v>343.23324526018985</v>
      </c>
      <c r="CO189" s="54">
        <f t="shared" si="5"/>
        <v>39.471823204921833</v>
      </c>
      <c r="CP189" s="54">
        <v>922.74470804316206</v>
      </c>
      <c r="CQ189" s="54">
        <v>23.5</v>
      </c>
      <c r="CR189" s="59">
        <v>5.3853648131788665</v>
      </c>
      <c r="CS189" s="59">
        <v>0.37</v>
      </c>
      <c r="CT189" s="59">
        <v>72.378441077658636</v>
      </c>
      <c r="CU189" s="59">
        <v>0.23283281156139762</v>
      </c>
      <c r="CV189" s="59">
        <v>16.358314351657377</v>
      </c>
      <c r="CW189" s="59">
        <v>1.3385667673174284</v>
      </c>
      <c r="CX189" s="59">
        <v>0.56746438714321845</v>
      </c>
      <c r="CY189" s="59">
        <v>5.0707968170724982E-2</v>
      </c>
      <c r="CZ189" s="59">
        <v>5.1857016050067806</v>
      </c>
      <c r="DA189" s="59">
        <v>6.2622144782504661</v>
      </c>
      <c r="DB189" s="59">
        <v>102.37424344676604</v>
      </c>
      <c r="DC189" s="54"/>
      <c r="DD189" s="59">
        <v>96.659000000000006</v>
      </c>
      <c r="DE189" s="59">
        <v>1.9871172770787646</v>
      </c>
      <c r="DF189" s="59">
        <v>6.0644994780093944</v>
      </c>
      <c r="DG189" s="59">
        <v>0.95208596605866402</v>
      </c>
      <c r="DH189" s="59">
        <v>0</v>
      </c>
      <c r="DI189" s="59">
        <v>99.253702721146823</v>
      </c>
      <c r="DJ189" s="54">
        <v>420.62328101911726</v>
      </c>
      <c r="DK189" s="54">
        <v>267.28880148235692</v>
      </c>
      <c r="DL189" s="54">
        <v>294.21712830401606</v>
      </c>
      <c r="DM189" s="54">
        <v>639.49483563098306</v>
      </c>
      <c r="DN189" s="54">
        <v>919.19033541934755</v>
      </c>
      <c r="DO189" s="61" t="s">
        <v>921</v>
      </c>
      <c r="DP189" s="61" t="s">
        <v>943</v>
      </c>
      <c r="DQ189" s="61" t="s">
        <v>921</v>
      </c>
      <c r="DR189" s="54">
        <v>44.57967331499276</v>
      </c>
      <c r="DS189" s="54">
        <v>-1.185305419120561</v>
      </c>
      <c r="DT189" s="54">
        <v>372.20603414862614</v>
      </c>
      <c r="DU189" s="61" t="s">
        <v>942</v>
      </c>
      <c r="DV189" s="54">
        <v>895.95337072741484</v>
      </c>
      <c r="DW189" s="54">
        <v>22</v>
      </c>
      <c r="DX189" s="54">
        <v>267.28880148235692</v>
      </c>
      <c r="DY189" s="54">
        <v>32.074656177882829</v>
      </c>
      <c r="DZ189" s="61" t="s">
        <v>878</v>
      </c>
      <c r="EA189" s="60">
        <v>4.957093981839181</v>
      </c>
      <c r="EB189" s="60">
        <v>-6.9713258526678139</v>
      </c>
      <c r="EC189" s="60">
        <v>0.3</v>
      </c>
      <c r="ED189" s="59">
        <v>5.9459705467759347</v>
      </c>
      <c r="EE189" s="59">
        <v>0.83243587654863094</v>
      </c>
      <c r="EF189" s="54"/>
      <c r="EG189" s="53">
        <v>290</v>
      </c>
      <c r="EH189" s="53">
        <v>145</v>
      </c>
      <c r="EI189" s="53">
        <v>942</v>
      </c>
      <c r="EJ189" s="53">
        <v>24</v>
      </c>
      <c r="EK189" s="59">
        <v>66.5</v>
      </c>
      <c r="EL189" s="59">
        <v>2</v>
      </c>
      <c r="EM189" s="59">
        <v>17.5</v>
      </c>
      <c r="EN189" s="59">
        <v>0.5</v>
      </c>
      <c r="EO189" s="59">
        <v>4.7</v>
      </c>
      <c r="EP189" s="59">
        <v>0.55000000000000004</v>
      </c>
      <c r="EQ189" s="59">
        <v>3.9</v>
      </c>
      <c r="ER189" s="59">
        <v>0.5</v>
      </c>
      <c r="ES189" s="59">
        <v>2.61</v>
      </c>
      <c r="ET189" s="59">
        <v>0.68</v>
      </c>
      <c r="EU189" s="59">
        <v>2.6</v>
      </c>
      <c r="EV189" s="59">
        <v>0.85</v>
      </c>
      <c r="EW189" s="59">
        <v>1.8</v>
      </c>
      <c r="EX189" s="59">
        <v>0.5</v>
      </c>
      <c r="EY189" s="59">
        <v>0.44</v>
      </c>
      <c r="EZ189" s="59">
        <v>0.105</v>
      </c>
      <c r="FA189" s="54"/>
      <c r="FB189" s="54">
        <v>439.745231101309</v>
      </c>
      <c r="FC189" s="53">
        <v>142</v>
      </c>
      <c r="FD189" s="51"/>
    </row>
    <row r="190" spans="1:160" x14ac:dyDescent="0.25">
      <c r="A190" s="51" t="s">
        <v>328</v>
      </c>
      <c r="B190" s="62" t="s">
        <v>928</v>
      </c>
      <c r="D190" s="51" t="s">
        <v>166</v>
      </c>
      <c r="E190" s="51" t="s">
        <v>16</v>
      </c>
      <c r="F190" s="62" t="s">
        <v>292</v>
      </c>
      <c r="G190" s="58">
        <v>44.481000000000002</v>
      </c>
      <c r="H190" s="58">
        <v>1.58</v>
      </c>
      <c r="I190" s="58">
        <v>11.13</v>
      </c>
      <c r="J190" s="63" t="s">
        <v>17</v>
      </c>
      <c r="K190" s="58">
        <v>7.13</v>
      </c>
      <c r="L190" s="58">
        <v>0.109</v>
      </c>
      <c r="M190" s="58">
        <v>17.23</v>
      </c>
      <c r="N190" s="58">
        <v>11.795999999999999</v>
      </c>
      <c r="O190" s="58">
        <v>2.2970000000000002</v>
      </c>
      <c r="P190" s="58">
        <v>0.83399999999999996</v>
      </c>
      <c r="Q190" s="63" t="s">
        <v>17</v>
      </c>
      <c r="R190" s="63" t="s">
        <v>17</v>
      </c>
      <c r="S190" s="58">
        <v>96.586999999999989</v>
      </c>
      <c r="T190" s="58"/>
      <c r="U190" s="61">
        <v>6.4277598934124063</v>
      </c>
      <c r="V190" s="61">
        <v>1.5722401065875937</v>
      </c>
      <c r="W190" s="61">
        <v>0.32333040939548141</v>
      </c>
      <c r="X190" s="61">
        <f t="shared" si="2"/>
        <v>1.8955705159830751</v>
      </c>
      <c r="Y190" s="61">
        <v>0.17057155440497909</v>
      </c>
      <c r="Z190" s="61">
        <v>0.29319889138783894</v>
      </c>
      <c r="AA190" s="61">
        <v>0.17169852067544272</v>
      </c>
      <c r="AB190" s="61">
        <v>0</v>
      </c>
      <c r="AC190" s="61">
        <v>3.7111381299949038</v>
      </c>
      <c r="AD190" s="61">
        <v>0.56845775262684684</v>
      </c>
      <c r="AE190" s="61">
        <v>1.3341386147879376E-2</v>
      </c>
      <c r="AF190" s="61">
        <v>1.8263378870762166</v>
      </c>
      <c r="AG190" s="61">
        <v>0.64357053030656597</v>
      </c>
      <c r="AH190" s="61">
        <v>0.15373727953759675</v>
      </c>
      <c r="AI190" s="61">
        <v>0.86717022629748863</v>
      </c>
      <c r="AJ190" s="61">
        <v>0.81156892303322115</v>
      </c>
      <c r="AK190" s="61">
        <v>9.2497022695390285E-2</v>
      </c>
      <c r="AL190" s="61">
        <v>0.55107350761117568</v>
      </c>
      <c r="AM190" s="61">
        <v>0.34027346440659695</v>
      </c>
      <c r="AN190" s="61">
        <v>0.18843107696677899</v>
      </c>
      <c r="AO190" s="61">
        <v>0.70481078714877243</v>
      </c>
      <c r="AP190" s="61">
        <v>0.9599263421342058</v>
      </c>
      <c r="AQ190" s="51" t="s">
        <v>920</v>
      </c>
      <c r="AR190" s="54"/>
      <c r="AS190" s="54"/>
      <c r="AT190" s="54"/>
      <c r="AU190" s="54"/>
      <c r="AV190" s="61">
        <v>6.4689925333947444</v>
      </c>
      <c r="AW190" s="61">
        <v>0.17279992822735923</v>
      </c>
      <c r="AX190" s="61">
        <v>0.86718397838625416</v>
      </c>
      <c r="AY190" s="61">
        <v>0.64769889110712553</v>
      </c>
      <c r="AZ190" s="61">
        <v>1.9077301762601753</v>
      </c>
      <c r="BA190" s="54"/>
      <c r="BB190" s="54"/>
      <c r="BC190" s="54"/>
      <c r="BD190" s="59"/>
      <c r="BE190" s="56"/>
      <c r="BF190" s="54"/>
      <c r="BG190" s="54"/>
      <c r="BH190" s="59"/>
      <c r="BI190" s="59"/>
      <c r="BJ190" s="54"/>
      <c r="BK190" s="53" t="s">
        <v>921</v>
      </c>
      <c r="BL190" s="54"/>
      <c r="BM190" s="54"/>
      <c r="BN190" s="54"/>
      <c r="BO190" s="54"/>
      <c r="BP190" s="59"/>
      <c r="BQ190" s="59"/>
      <c r="BR190" s="59"/>
      <c r="BS190" s="60"/>
      <c r="BT190" s="59"/>
      <c r="BU190" s="59"/>
      <c r="BV190" s="57"/>
      <c r="BW190" s="53" t="s">
        <v>921</v>
      </c>
      <c r="BX190" s="104"/>
      <c r="BZ190" s="105" t="s">
        <v>976</v>
      </c>
      <c r="CA190" s="105" t="s">
        <v>976</v>
      </c>
      <c r="CB190" s="59"/>
      <c r="CC190" s="54" t="s">
        <v>922</v>
      </c>
      <c r="CD190" s="54"/>
      <c r="CE190" s="54"/>
      <c r="CF190" s="54"/>
      <c r="CG190" s="54"/>
      <c r="CH190" s="54"/>
      <c r="CI190" s="54"/>
      <c r="CJ190" s="54"/>
      <c r="CK190" s="59"/>
      <c r="CL190" s="54"/>
      <c r="CM190" s="54"/>
      <c r="CN190" s="54"/>
      <c r="CO190" s="54"/>
      <c r="CP190" s="54"/>
      <c r="CQ190" s="54"/>
      <c r="CR190" s="59"/>
      <c r="CS190" s="59"/>
      <c r="CT190" s="59">
        <v>69.530405527784239</v>
      </c>
      <c r="CU190" s="59">
        <v>0.30115660504311564</v>
      </c>
      <c r="CV190" s="59">
        <v>16.978274418913351</v>
      </c>
      <c r="CW190" s="59">
        <v>1.7451461332036409</v>
      </c>
      <c r="CX190" s="59">
        <v>0.88950455580185894</v>
      </c>
      <c r="CY190" s="59">
        <v>1.2232000966388608</v>
      </c>
      <c r="CZ190" s="59">
        <v>4.4405879073472834</v>
      </c>
      <c r="DA190" s="59">
        <v>6.6725063180901474</v>
      </c>
      <c r="DB190" s="59">
        <v>101.78078156282251</v>
      </c>
      <c r="DC190" s="54"/>
      <c r="DD190" s="59">
        <v>96.586999999999989</v>
      </c>
      <c r="DE190" s="59">
        <v>1.9702805830137762</v>
      </c>
      <c r="DF190" s="59">
        <v>5.3463568463546931</v>
      </c>
      <c r="DG190" s="59">
        <v>2.3192798719627366</v>
      </c>
      <c r="DH190" s="59">
        <v>0</v>
      </c>
      <c r="DI190" s="59">
        <v>99.092917301331198</v>
      </c>
      <c r="DJ190" s="54"/>
      <c r="DK190" s="54"/>
      <c r="DL190" s="54"/>
      <c r="DM190" s="54"/>
      <c r="DN190" s="54"/>
      <c r="DO190" s="61" t="s">
        <v>921</v>
      </c>
      <c r="DP190" s="61" t="s">
        <v>943</v>
      </c>
      <c r="DQ190" s="61" t="s">
        <v>921</v>
      </c>
      <c r="DR190" s="54"/>
      <c r="DS190" s="54"/>
      <c r="DT190" s="54"/>
      <c r="DU190" s="61"/>
      <c r="DV190" s="54"/>
      <c r="DW190" s="54"/>
      <c r="DX190" s="54"/>
      <c r="DY190" s="54"/>
      <c r="DZ190" s="61"/>
      <c r="EA190" s="60"/>
      <c r="EB190" s="60"/>
      <c r="EC190" s="60"/>
      <c r="ED190" s="59"/>
      <c r="EE190" s="59"/>
      <c r="EF190" s="54"/>
      <c r="EG190" s="53"/>
      <c r="EK190" s="59">
        <v>65.5</v>
      </c>
      <c r="EL190" s="59">
        <v>2.4</v>
      </c>
      <c r="EM190" s="59">
        <v>17.899999999999999</v>
      </c>
      <c r="EN190" s="59">
        <v>0.7</v>
      </c>
      <c r="EO190" s="59">
        <v>4.5</v>
      </c>
      <c r="EP190" s="59">
        <v>0.6</v>
      </c>
      <c r="EQ190" s="59">
        <v>3.9</v>
      </c>
      <c r="ER190" s="59">
        <v>0.55000000000000004</v>
      </c>
      <c r="ES190" s="59">
        <v>2.75</v>
      </c>
      <c r="ET190" s="59">
        <v>0.875</v>
      </c>
      <c r="EU190" s="59">
        <v>3.3</v>
      </c>
      <c r="EV190" s="59">
        <v>0.75</v>
      </c>
      <c r="EW190" s="59">
        <v>1.9</v>
      </c>
      <c r="EX190" s="59">
        <v>0.55000000000000004</v>
      </c>
      <c r="EY190" s="59">
        <v>0.46</v>
      </c>
      <c r="EZ190" s="59">
        <v>0.115</v>
      </c>
      <c r="FA190" s="54"/>
      <c r="FB190" s="54"/>
      <c r="FD190" s="51"/>
    </row>
    <row r="191" spans="1:160" x14ac:dyDescent="0.25">
      <c r="A191" s="51" t="s">
        <v>329</v>
      </c>
      <c r="B191" s="62" t="s">
        <v>928</v>
      </c>
      <c r="D191" s="51" t="s">
        <v>166</v>
      </c>
      <c r="E191" s="51" t="s">
        <v>16</v>
      </c>
      <c r="F191" s="62" t="s">
        <v>292</v>
      </c>
      <c r="G191" s="58">
        <v>42.616999999999997</v>
      </c>
      <c r="H191" s="58">
        <v>1.7809999999999999</v>
      </c>
      <c r="I191" s="58">
        <v>12.532</v>
      </c>
      <c r="J191" s="63" t="s">
        <v>17</v>
      </c>
      <c r="K191" s="58">
        <v>9.0960000000000001</v>
      </c>
      <c r="L191" s="58">
        <v>0.107</v>
      </c>
      <c r="M191" s="58">
        <v>15.336</v>
      </c>
      <c r="N191" s="58">
        <v>11.842000000000001</v>
      </c>
      <c r="O191" s="58">
        <v>2.4540000000000002</v>
      </c>
      <c r="P191" s="58">
        <v>0.85799999999999998</v>
      </c>
      <c r="Q191" s="63" t="s">
        <v>17</v>
      </c>
      <c r="R191" s="63" t="s">
        <v>17</v>
      </c>
      <c r="S191" s="58">
        <v>96.62299999999999</v>
      </c>
      <c r="T191" s="58"/>
      <c r="U191" s="61">
        <v>6.2371483880149681</v>
      </c>
      <c r="V191" s="61">
        <v>1.7628516119850319</v>
      </c>
      <c r="W191" s="61">
        <v>0.3987878776331133</v>
      </c>
      <c r="X191" s="61">
        <f t="shared" si="2"/>
        <v>2.1616394896181452</v>
      </c>
      <c r="Y191" s="61">
        <v>0.18448398983660286</v>
      </c>
      <c r="Z191" s="61">
        <v>0.2680863702799825</v>
      </c>
      <c r="AA191" s="61">
        <v>0.1960159828911591</v>
      </c>
      <c r="AB191" s="61">
        <v>0</v>
      </c>
      <c r="AC191" s="61">
        <v>3.345430718777493</v>
      </c>
      <c r="AD191" s="61">
        <v>0.84521632800102742</v>
      </c>
      <c r="AE191" s="61">
        <v>1.3264055575628058E-2</v>
      </c>
      <c r="AF191" s="61">
        <v>1.8569042925686547</v>
      </c>
      <c r="AG191" s="61">
        <v>0.69635037060060234</v>
      </c>
      <c r="AH191" s="61">
        <v>0.16018377623489516</v>
      </c>
      <c r="AI191" s="61">
        <v>0.79830887245663606</v>
      </c>
      <c r="AJ191" s="61">
        <v>0.75030965205911004</v>
      </c>
      <c r="AK191" s="61">
        <v>7.6294374272942278E-2</v>
      </c>
      <c r="AL191" s="61">
        <v>0.62005599632766006</v>
      </c>
      <c r="AM191" s="61">
        <v>0.24080276702276934</v>
      </c>
      <c r="AN191" s="61">
        <v>0.24969034794088976</v>
      </c>
      <c r="AO191" s="61">
        <v>0.78023977256255517</v>
      </c>
      <c r="AP191" s="61">
        <v>1.0589062136954139</v>
      </c>
      <c r="AQ191" s="51" t="s">
        <v>920</v>
      </c>
      <c r="AR191" s="54"/>
      <c r="AS191" s="54"/>
      <c r="AT191" s="54"/>
      <c r="AU191" s="54"/>
      <c r="AV191" s="61">
        <v>6.2737113555255588</v>
      </c>
      <c r="AW191" s="61">
        <v>0.19716505383963573</v>
      </c>
      <c r="AX191" s="61">
        <v>1.1198290221480065</v>
      </c>
      <c r="AY191" s="61">
        <v>0.70043246619819655</v>
      </c>
      <c r="AZ191" s="61">
        <v>2.1743112988347399</v>
      </c>
      <c r="BA191" s="54"/>
      <c r="BB191" s="54"/>
      <c r="BC191" s="54"/>
      <c r="BD191" s="59"/>
      <c r="BE191" s="56"/>
      <c r="BF191" s="54"/>
      <c r="BG191" s="54"/>
      <c r="BH191" s="59"/>
      <c r="BI191" s="59"/>
      <c r="BJ191" s="54"/>
      <c r="BK191" s="53" t="s">
        <v>921</v>
      </c>
      <c r="BL191" s="54"/>
      <c r="BM191" s="54"/>
      <c r="BN191" s="54"/>
      <c r="BO191" s="54"/>
      <c r="BP191" s="59"/>
      <c r="BQ191" s="59"/>
      <c r="BR191" s="59"/>
      <c r="BS191" s="60"/>
      <c r="BT191" s="59"/>
      <c r="BU191" s="59"/>
      <c r="BV191" s="57"/>
      <c r="BW191" s="53" t="s">
        <v>921</v>
      </c>
      <c r="BX191" s="104"/>
      <c r="BZ191" s="105" t="s">
        <v>976</v>
      </c>
      <c r="CA191" s="105" t="s">
        <v>976</v>
      </c>
      <c r="CB191" s="59"/>
      <c r="CC191" s="54" t="s">
        <v>922</v>
      </c>
      <c r="CD191" s="54"/>
      <c r="CE191" s="54"/>
      <c r="CF191" s="54"/>
      <c r="CG191" s="54"/>
      <c r="CH191" s="54"/>
      <c r="CI191" s="54"/>
      <c r="CJ191" s="54"/>
      <c r="CK191" s="59"/>
      <c r="CL191" s="54"/>
      <c r="CM191" s="54"/>
      <c r="CN191" s="54"/>
      <c r="CO191" s="54"/>
      <c r="CP191" s="54"/>
      <c r="CQ191" s="54"/>
      <c r="CR191" s="59"/>
      <c r="CS191" s="59"/>
      <c r="CT191" s="59">
        <v>65.770826252757487</v>
      </c>
      <c r="CU191" s="59">
        <v>0.21399709083271459</v>
      </c>
      <c r="CV191" s="59">
        <v>17.976372967907025</v>
      </c>
      <c r="CW191" s="59">
        <v>2.5270035947423293</v>
      </c>
      <c r="CX191" s="59">
        <v>1.137185082246295</v>
      </c>
      <c r="CY191" s="59">
        <v>1.1716813604062288</v>
      </c>
      <c r="CZ191" s="59">
        <v>3.1057327671842461</v>
      </c>
      <c r="DA191" s="59">
        <v>9.1707348442881891</v>
      </c>
      <c r="DB191" s="59">
        <v>101.07353396036451</v>
      </c>
      <c r="DC191" s="54"/>
      <c r="DD191" s="59">
        <v>96.62299999999999</v>
      </c>
      <c r="DE191" s="59">
        <v>1.9432587173793789</v>
      </c>
      <c r="DF191" s="59">
        <v>4.588427901345332</v>
      </c>
      <c r="DG191" s="59">
        <v>4.9672740104319377</v>
      </c>
      <c r="DH191" s="59">
        <v>0</v>
      </c>
      <c r="DI191" s="59">
        <v>99.025960629156629</v>
      </c>
      <c r="DJ191" s="54"/>
      <c r="DK191" s="54"/>
      <c r="DL191" s="54"/>
      <c r="DM191" s="54"/>
      <c r="DN191" s="54"/>
      <c r="DO191" s="61" t="s">
        <v>921</v>
      </c>
      <c r="DP191" s="61" t="s">
        <v>921</v>
      </c>
      <c r="DQ191" s="61" t="s">
        <v>921</v>
      </c>
      <c r="DR191" s="54"/>
      <c r="DS191" s="54"/>
      <c r="DT191" s="54"/>
      <c r="DU191" s="61"/>
      <c r="DV191" s="54"/>
      <c r="DW191" s="54"/>
      <c r="DX191" s="54"/>
      <c r="DY191" s="54"/>
      <c r="DZ191" s="61"/>
      <c r="EA191" s="60"/>
      <c r="EB191" s="60"/>
      <c r="EC191" s="60"/>
      <c r="ED191" s="59"/>
      <c r="EE191" s="59"/>
      <c r="EF191" s="54"/>
      <c r="EG191" s="53"/>
      <c r="EK191" s="59">
        <v>59.1</v>
      </c>
      <c r="EL191" s="59">
        <v>1.4</v>
      </c>
      <c r="EM191" s="59">
        <v>18.100000000000001</v>
      </c>
      <c r="EN191" s="59">
        <v>0.75</v>
      </c>
      <c r="EO191" s="59">
        <v>7.1</v>
      </c>
      <c r="EP191" s="59">
        <v>0.95</v>
      </c>
      <c r="EQ191" s="59">
        <v>4</v>
      </c>
      <c r="ER191" s="59">
        <v>0.35</v>
      </c>
      <c r="ES191" s="59">
        <v>2.1</v>
      </c>
      <c r="ET191" s="59">
        <v>0.41499999999999998</v>
      </c>
      <c r="EU191" s="59">
        <v>5.5</v>
      </c>
      <c r="EV191" s="59">
        <v>1.1499999999999999</v>
      </c>
      <c r="EW191" s="59">
        <v>3.1</v>
      </c>
      <c r="EX191" s="59">
        <v>0.5</v>
      </c>
      <c r="EY191" s="59">
        <v>0.72</v>
      </c>
      <c r="EZ191" s="59">
        <v>0.19</v>
      </c>
      <c r="FA191" s="54"/>
      <c r="FB191" s="54"/>
      <c r="FD191" s="51"/>
    </row>
    <row r="192" spans="1:160" x14ac:dyDescent="0.25">
      <c r="A192" s="51" t="s">
        <v>330</v>
      </c>
      <c r="B192" s="62" t="s">
        <v>928</v>
      </c>
      <c r="C192" s="66" t="s">
        <v>940</v>
      </c>
      <c r="D192" s="51" t="s">
        <v>166</v>
      </c>
      <c r="E192" s="51" t="s">
        <v>16</v>
      </c>
      <c r="F192" s="62" t="s">
        <v>292</v>
      </c>
      <c r="G192" s="58">
        <v>45.65</v>
      </c>
      <c r="H192" s="58">
        <v>1.4</v>
      </c>
      <c r="I192" s="58">
        <v>10.563000000000001</v>
      </c>
      <c r="J192" s="63" t="s">
        <v>17</v>
      </c>
      <c r="K192" s="58">
        <v>6.2</v>
      </c>
      <c r="L192" s="58">
        <v>9.2999999999999999E-2</v>
      </c>
      <c r="M192" s="58">
        <v>18.152999999999999</v>
      </c>
      <c r="N192" s="58">
        <v>11.772</v>
      </c>
      <c r="O192" s="58">
        <v>2.2389999999999999</v>
      </c>
      <c r="P192" s="58">
        <v>0.81499999999999995</v>
      </c>
      <c r="Q192" s="63" t="s">
        <v>17</v>
      </c>
      <c r="R192" s="63" t="s">
        <v>17</v>
      </c>
      <c r="S192" s="58">
        <v>96.885000000000005</v>
      </c>
      <c r="T192" s="58"/>
      <c r="U192" s="61">
        <v>6.5310168956533667</v>
      </c>
      <c r="V192" s="61">
        <v>1.4689831043466333</v>
      </c>
      <c r="W192" s="61">
        <v>0.31211147806810646</v>
      </c>
      <c r="X192" s="61">
        <f t="shared" si="2"/>
        <v>1.7810945824147397</v>
      </c>
      <c r="Y192" s="61">
        <v>0.17523576858279907</v>
      </c>
      <c r="Z192" s="61">
        <v>0.30319466394915118</v>
      </c>
      <c r="AA192" s="61">
        <v>0.15062339224966648</v>
      </c>
      <c r="AB192" s="61">
        <v>0</v>
      </c>
      <c r="AC192" s="61">
        <v>3.871017829713137</v>
      </c>
      <c r="AD192" s="61">
        <v>0.43861301201554026</v>
      </c>
      <c r="AE192" s="61">
        <v>1.1269699272266029E-2</v>
      </c>
      <c r="AF192" s="61">
        <v>1.8044777871248026</v>
      </c>
      <c r="AG192" s="61">
        <v>0.62107517401758794</v>
      </c>
      <c r="AH192" s="61">
        <v>0.14873927902711859</v>
      </c>
      <c r="AI192" s="61">
        <v>0.89822492270832088</v>
      </c>
      <c r="AJ192" s="61">
        <v>0.83918583630540189</v>
      </c>
      <c r="AK192" s="61">
        <v>0.1086921376073291</v>
      </c>
      <c r="AL192" s="61">
        <v>0.51238303641025884</v>
      </c>
      <c r="AM192" s="61">
        <v>0.40872408546441441</v>
      </c>
      <c r="AN192" s="61">
        <v>0.16081416369459808</v>
      </c>
      <c r="AO192" s="61">
        <v>0.66112231543737743</v>
      </c>
      <c r="AP192" s="61">
        <v>0.91655292651659059</v>
      </c>
      <c r="AQ192" s="51" t="s">
        <v>920</v>
      </c>
      <c r="AR192" s="54"/>
      <c r="AS192" s="54"/>
      <c r="AT192" s="54"/>
      <c r="AU192" s="54"/>
      <c r="AV192" s="61">
        <v>6.5743496726026924</v>
      </c>
      <c r="AW192" s="61">
        <v>0.15162276646106218</v>
      </c>
      <c r="AX192" s="61">
        <v>0.74672951081452454</v>
      </c>
      <c r="AY192" s="61">
        <v>0.62519595833256647</v>
      </c>
      <c r="AZ192" s="61">
        <v>1.7929120031163761</v>
      </c>
      <c r="BA192" s="54">
        <f t="shared" si="3"/>
        <v>937.70195696819769</v>
      </c>
      <c r="BB192" s="54">
        <f t="shared" si="4"/>
        <v>936.0723585415966</v>
      </c>
      <c r="BC192" s="54">
        <v>30</v>
      </c>
      <c r="BD192" s="59">
        <f>751.95-0.4*BA192-278000/BA192-9.184*(8-AV192)</f>
        <v>67.306576952411291</v>
      </c>
      <c r="BE192" s="56">
        <v>3.6</v>
      </c>
      <c r="BF192" s="54"/>
      <c r="BG192" s="54"/>
      <c r="BH192" s="59"/>
      <c r="BI192" s="59"/>
      <c r="BJ192" s="54"/>
      <c r="BK192" s="53" t="s">
        <v>921</v>
      </c>
      <c r="BL192" s="54">
        <v>932.88605243782922</v>
      </c>
      <c r="BM192" s="54">
        <v>22</v>
      </c>
      <c r="BN192" s="54">
        <v>244.55680408659202</v>
      </c>
      <c r="BO192" s="54">
        <v>26.901248449525124</v>
      </c>
      <c r="BP192" s="59">
        <v>9.2362421526357377</v>
      </c>
      <c r="BQ192" s="59">
        <v>2.1725818795197194</v>
      </c>
      <c r="BR192" s="59">
        <v>-9.1283089860904383</v>
      </c>
      <c r="BS192" s="60">
        <v>0.4</v>
      </c>
      <c r="BT192" s="59">
        <v>4.1123269602673567</v>
      </c>
      <c r="BU192" s="59">
        <v>0.61684904404010343</v>
      </c>
      <c r="BV192" s="57"/>
      <c r="BW192" s="53" t="s">
        <v>921</v>
      </c>
      <c r="BX192" s="104"/>
      <c r="BZ192" s="105" t="s">
        <v>976</v>
      </c>
      <c r="CA192" s="105" t="s">
        <v>976</v>
      </c>
      <c r="CB192" s="59"/>
      <c r="CC192" s="54" t="s">
        <v>922</v>
      </c>
      <c r="CD192" s="54" t="s">
        <v>923</v>
      </c>
      <c r="CE192" s="54">
        <v>428.45125541134558</v>
      </c>
      <c r="CF192" s="54">
        <v>283.26443622291742</v>
      </c>
      <c r="CG192" s="54">
        <v>312.13320561502337</v>
      </c>
      <c r="CH192" s="54">
        <v>648.74859575568667</v>
      </c>
      <c r="CI192" s="54">
        <v>960.02034042858929</v>
      </c>
      <c r="CJ192" s="54">
        <v>365.48415953276924</v>
      </c>
      <c r="CK192" s="59">
        <v>-1.2406757555346575</v>
      </c>
      <c r="CL192" s="54">
        <v>283.26443622291742</v>
      </c>
      <c r="CM192" s="54">
        <v>348.85080833605991</v>
      </c>
      <c r="CN192" s="54">
        <v>355.85784581713153</v>
      </c>
      <c r="CO192" s="54">
        <f t="shared" si="5"/>
        <v>40.92365226897013</v>
      </c>
      <c r="CP192" s="54">
        <v>924.66354924603536</v>
      </c>
      <c r="CQ192" s="54">
        <v>23.5</v>
      </c>
      <c r="CR192" s="59">
        <v>5.4449660521478496</v>
      </c>
      <c r="CS192" s="59">
        <v>0.37</v>
      </c>
      <c r="CT192" s="59">
        <v>71.567150857075291</v>
      </c>
      <c r="CU192" s="59">
        <v>0.25771446542137311</v>
      </c>
      <c r="CV192" s="59">
        <v>16.502226365520976</v>
      </c>
      <c r="CW192" s="59">
        <v>1.4170017575476015</v>
      </c>
      <c r="CX192" s="59">
        <v>0.71334238194737665</v>
      </c>
      <c r="CY192" s="59">
        <v>0.522563624258785</v>
      </c>
      <c r="CZ192" s="59">
        <v>4.9599609408889682</v>
      </c>
      <c r="DA192" s="59">
        <v>6.4191939989553681</v>
      </c>
      <c r="DB192" s="59">
        <v>102.35915439161572</v>
      </c>
      <c r="DC192" s="54"/>
      <c r="DD192" s="59">
        <v>96.885000000000005</v>
      </c>
      <c r="DE192" s="59">
        <v>1.9909582978213938</v>
      </c>
      <c r="DF192" s="59">
        <v>5.679562782436073</v>
      </c>
      <c r="DG192" s="59">
        <v>1.0894569178362956</v>
      </c>
      <c r="DH192" s="59">
        <v>0</v>
      </c>
      <c r="DI192" s="59">
        <v>99.444977998093776</v>
      </c>
      <c r="DJ192" s="54">
        <v>430.04325218176996</v>
      </c>
      <c r="DK192" s="54">
        <v>283.14708121535426</v>
      </c>
      <c r="DL192" s="54">
        <v>312.27873672124429</v>
      </c>
      <c r="DM192" s="54">
        <v>648.38132711958133</v>
      </c>
      <c r="DN192" s="54">
        <v>959.82036597993203</v>
      </c>
      <c r="DO192" s="61" t="s">
        <v>921</v>
      </c>
      <c r="DP192" s="61" t="s">
        <v>943</v>
      </c>
      <c r="DQ192" s="61" t="s">
        <v>921</v>
      </c>
      <c r="DR192" s="54">
        <v>41.194100393006813</v>
      </c>
      <c r="DS192" s="54">
        <v>-1.2319158854612995</v>
      </c>
      <c r="DT192" s="54">
        <v>365.23424590422707</v>
      </c>
      <c r="DU192" s="61" t="s">
        <v>942</v>
      </c>
      <c r="DV192" s="54">
        <v>900.35943861970804</v>
      </c>
      <c r="DW192" s="54">
        <v>22</v>
      </c>
      <c r="DX192" s="54">
        <v>283.14708121535426</v>
      </c>
      <c r="DY192" s="54">
        <v>33.977649745842513</v>
      </c>
      <c r="DZ192" s="61" t="s">
        <v>878</v>
      </c>
      <c r="EA192" s="60">
        <v>5.005677318242121</v>
      </c>
      <c r="EB192" s="60">
        <v>-6.8384975997631656</v>
      </c>
      <c r="EC192" s="60">
        <v>0.3</v>
      </c>
      <c r="ED192" s="59">
        <v>6.0718517619982126</v>
      </c>
      <c r="EE192" s="59">
        <v>0.85005924667974986</v>
      </c>
      <c r="EF192" s="54"/>
      <c r="EG192" s="53">
        <v>350</v>
      </c>
      <c r="EH192" s="53">
        <v>175</v>
      </c>
      <c r="EI192" s="53">
        <v>945</v>
      </c>
      <c r="EJ192" s="53">
        <v>27.5</v>
      </c>
      <c r="EK192" s="59">
        <v>66.5</v>
      </c>
      <c r="EL192" s="59">
        <v>2.0499999999999998</v>
      </c>
      <c r="EM192" s="59">
        <v>17.600000000000001</v>
      </c>
      <c r="EN192" s="59">
        <v>0.45</v>
      </c>
      <c r="EO192" s="59">
        <v>4.5999999999999996</v>
      </c>
      <c r="EP192" s="59">
        <v>0.55000000000000004</v>
      </c>
      <c r="EQ192" s="59">
        <v>3.9</v>
      </c>
      <c r="ER192" s="59">
        <v>0.5</v>
      </c>
      <c r="ES192" s="59">
        <v>2.72</v>
      </c>
      <c r="ET192" s="59">
        <v>0.78</v>
      </c>
      <c r="EU192" s="59">
        <v>2.7</v>
      </c>
      <c r="EV192" s="59">
        <v>0.85</v>
      </c>
      <c r="EW192" s="59">
        <v>1.9</v>
      </c>
      <c r="EX192" s="59">
        <v>0.55000000000000004</v>
      </c>
      <c r="EY192" s="59">
        <v>0.45</v>
      </c>
      <c r="EZ192" s="59">
        <v>0.12</v>
      </c>
      <c r="FA192" s="54"/>
      <c r="FB192" s="54">
        <v>474.78672576407837</v>
      </c>
      <c r="FC192" s="53">
        <v>142</v>
      </c>
      <c r="FD192" s="51"/>
    </row>
    <row r="193" spans="1:160" x14ac:dyDescent="0.25">
      <c r="A193" s="51" t="s">
        <v>331</v>
      </c>
      <c r="B193" s="62" t="s">
        <v>928</v>
      </c>
      <c r="D193" s="51" t="s">
        <v>166</v>
      </c>
      <c r="E193" s="51" t="s">
        <v>16</v>
      </c>
      <c r="F193" s="62" t="s">
        <v>292</v>
      </c>
      <c r="G193" s="58">
        <v>44.472999999999999</v>
      </c>
      <c r="H193" s="58">
        <v>2.16</v>
      </c>
      <c r="I193" s="58">
        <v>11.032</v>
      </c>
      <c r="J193" s="63" t="s">
        <v>17</v>
      </c>
      <c r="K193" s="58">
        <v>6.9589999999999996</v>
      </c>
      <c r="L193" s="58">
        <v>7.6999999999999999E-2</v>
      </c>
      <c r="M193" s="58">
        <v>17.042999999999999</v>
      </c>
      <c r="N193" s="58">
        <v>11.664999999999999</v>
      </c>
      <c r="O193" s="58">
        <v>2.3559999999999999</v>
      </c>
      <c r="P193" s="58">
        <v>0.83</v>
      </c>
      <c r="Q193" s="63" t="s">
        <v>17</v>
      </c>
      <c r="R193" s="63" t="s">
        <v>17</v>
      </c>
      <c r="S193" s="58">
        <v>96.594999999999985</v>
      </c>
      <c r="T193" s="58"/>
      <c r="U193" s="61">
        <v>6.4290552705096804</v>
      </c>
      <c r="V193" s="61">
        <v>1.5709447294903196</v>
      </c>
      <c r="W193" s="61">
        <v>0.30865192578642398</v>
      </c>
      <c r="X193" s="61">
        <f t="shared" si="2"/>
        <v>1.8795966552767436</v>
      </c>
      <c r="Y193" s="61">
        <v>0.16421178709800344</v>
      </c>
      <c r="Z193" s="61">
        <v>0.23281987847017538</v>
      </c>
      <c r="AA193" s="61">
        <v>0.23481662802248709</v>
      </c>
      <c r="AB193" s="61">
        <v>0</v>
      </c>
      <c r="AC193" s="61">
        <v>3.6722607895231381</v>
      </c>
      <c r="AD193" s="61">
        <v>0.60849230353237682</v>
      </c>
      <c r="AE193" s="61">
        <v>9.4282439551444767E-3</v>
      </c>
      <c r="AF193" s="61">
        <v>1.8067444841668738</v>
      </c>
      <c r="AG193" s="61">
        <v>0.66035287009616628</v>
      </c>
      <c r="AH193" s="61">
        <v>0.15305829217933556</v>
      </c>
      <c r="AI193" s="61">
        <v>0.85785391254648435</v>
      </c>
      <c r="AJ193" s="61">
        <v>0.81360394806729597</v>
      </c>
      <c r="AK193" s="61">
        <v>0.12678574654337993</v>
      </c>
      <c r="AL193" s="61">
        <v>0.53356712355278635</v>
      </c>
      <c r="AM193" s="61">
        <v>0.2767342295175147</v>
      </c>
      <c r="AN193" s="61">
        <v>0.18639605193270412</v>
      </c>
      <c r="AO193" s="61">
        <v>0.68662541573212188</v>
      </c>
      <c r="AP193" s="61">
        <v>1.0111050603015737</v>
      </c>
      <c r="AQ193" s="51" t="s">
        <v>920</v>
      </c>
      <c r="AR193" s="54"/>
      <c r="AS193" s="54"/>
      <c r="AT193" s="54"/>
      <c r="AU193" s="54"/>
      <c r="AV193" s="61">
        <v>6.4617601883740425</v>
      </c>
      <c r="AW193" s="61">
        <v>0.23601115166702455</v>
      </c>
      <c r="AX193" s="61">
        <v>0.84559197812390352</v>
      </c>
      <c r="AY193" s="61">
        <v>0.66371211736800984</v>
      </c>
      <c r="AZ193" s="61">
        <v>1.8891582551763324</v>
      </c>
      <c r="BA193" s="54"/>
      <c r="BB193" s="54"/>
      <c r="BC193" s="54"/>
      <c r="BD193" s="59"/>
      <c r="BE193" s="56"/>
      <c r="BF193" s="54"/>
      <c r="BG193" s="54"/>
      <c r="BH193" s="59"/>
      <c r="BI193" s="59"/>
      <c r="BJ193" s="54"/>
      <c r="BK193" s="53" t="s">
        <v>921</v>
      </c>
      <c r="BL193" s="54"/>
      <c r="BM193" s="54"/>
      <c r="BN193" s="54"/>
      <c r="BO193" s="54"/>
      <c r="BP193" s="59"/>
      <c r="BQ193" s="59"/>
      <c r="BR193" s="59"/>
      <c r="BS193" s="60"/>
      <c r="BT193" s="59"/>
      <c r="BU193" s="59"/>
      <c r="BV193" s="57"/>
      <c r="BW193" s="53" t="s">
        <v>921</v>
      </c>
      <c r="BX193" s="104"/>
      <c r="BZ193" s="105" t="s">
        <v>976</v>
      </c>
      <c r="CA193" s="105" t="s">
        <v>976</v>
      </c>
      <c r="CB193" s="59"/>
      <c r="CC193" s="54" t="s">
        <v>922</v>
      </c>
      <c r="CD193" s="54"/>
      <c r="CE193" s="54"/>
      <c r="CF193" s="54"/>
      <c r="CG193" s="54"/>
      <c r="CH193" s="54"/>
      <c r="CI193" s="54"/>
      <c r="CJ193" s="54"/>
      <c r="CK193" s="59"/>
      <c r="CL193" s="54"/>
      <c r="CM193" s="54"/>
      <c r="CN193" s="54"/>
      <c r="CO193" s="54"/>
      <c r="CP193" s="54"/>
      <c r="CQ193" s="54"/>
      <c r="CR193" s="59"/>
      <c r="CS193" s="59"/>
      <c r="CT193" s="59">
        <v>68.053855445518636</v>
      </c>
      <c r="CU193" s="59">
        <v>0.37649769594701271</v>
      </c>
      <c r="CV193" s="59">
        <v>17.004665775831445</v>
      </c>
      <c r="CW193" s="59">
        <v>2.0849652036332538</v>
      </c>
      <c r="CX193" s="59">
        <v>1.1099619510235041</v>
      </c>
      <c r="CY193" s="59">
        <v>1.6798822852186692</v>
      </c>
      <c r="CZ193" s="59">
        <v>4.2073950317010969</v>
      </c>
      <c r="DA193" s="59">
        <v>5.8523994011498708</v>
      </c>
      <c r="DB193" s="59">
        <v>100.36962279002348</v>
      </c>
      <c r="DC193" s="54"/>
      <c r="DD193" s="59">
        <v>96.594999999999985</v>
      </c>
      <c r="DE193" s="59">
        <v>1.9673158768474914</v>
      </c>
      <c r="DF193" s="59">
        <v>4.3111788544961138</v>
      </c>
      <c r="DG193" s="59">
        <v>3.0797462414271584</v>
      </c>
      <c r="DH193" s="59">
        <v>0</v>
      </c>
      <c r="DI193" s="59">
        <v>98.994240972770754</v>
      </c>
      <c r="DJ193" s="54"/>
      <c r="DK193" s="54"/>
      <c r="DL193" s="54"/>
      <c r="DM193" s="54"/>
      <c r="DN193" s="54"/>
      <c r="DO193" s="61" t="s">
        <v>921</v>
      </c>
      <c r="DP193" s="61" t="s">
        <v>941</v>
      </c>
      <c r="DQ193" s="61" t="s">
        <v>921</v>
      </c>
      <c r="DR193" s="54"/>
      <c r="DS193" s="54"/>
      <c r="DT193" s="54"/>
      <c r="DU193" s="61"/>
      <c r="DV193" s="54"/>
      <c r="DW193" s="54"/>
      <c r="DX193" s="54"/>
      <c r="DY193" s="54"/>
      <c r="DZ193" s="61"/>
      <c r="EA193" s="60"/>
      <c r="EB193" s="60"/>
      <c r="EC193" s="60"/>
      <c r="ED193" s="59"/>
      <c r="EE193" s="59"/>
      <c r="EF193" s="54"/>
      <c r="EG193" s="53"/>
      <c r="EK193" s="59">
        <v>64.7</v>
      </c>
      <c r="EL193" s="59">
        <v>2</v>
      </c>
      <c r="EM193" s="59">
        <v>18</v>
      </c>
      <c r="EN193" s="59">
        <v>0.75</v>
      </c>
      <c r="EO193" s="59">
        <v>4.5</v>
      </c>
      <c r="EP193" s="59">
        <v>0.55000000000000004</v>
      </c>
      <c r="EQ193" s="59">
        <v>4</v>
      </c>
      <c r="ER193" s="59">
        <v>0.5</v>
      </c>
      <c r="ES193" s="59">
        <v>2.74</v>
      </c>
      <c r="ET193" s="59">
        <v>0.90500000000000003</v>
      </c>
      <c r="EU193" s="59">
        <v>3.5</v>
      </c>
      <c r="EV193" s="59">
        <v>0.6</v>
      </c>
      <c r="EW193" s="59">
        <v>2.1</v>
      </c>
      <c r="EX193" s="59">
        <v>0.4</v>
      </c>
      <c r="EY193" s="59">
        <v>0.57999999999999996</v>
      </c>
      <c r="EZ193" s="59">
        <v>0.14499999999999999</v>
      </c>
      <c r="FA193" s="54"/>
      <c r="FB193" s="54"/>
      <c r="FD193" s="51"/>
    </row>
    <row r="194" spans="1:160" x14ac:dyDescent="0.25">
      <c r="A194" s="51" t="s">
        <v>338</v>
      </c>
      <c r="B194" s="62" t="s">
        <v>928</v>
      </c>
      <c r="D194" s="51" t="s">
        <v>166</v>
      </c>
      <c r="E194" s="51" t="s">
        <v>16</v>
      </c>
      <c r="F194" s="62" t="s">
        <v>292</v>
      </c>
      <c r="G194" s="58">
        <v>45.994</v>
      </c>
      <c r="H194" s="58">
        <v>1.502</v>
      </c>
      <c r="I194" s="58">
        <v>10.36</v>
      </c>
      <c r="J194" s="63" t="s">
        <v>17</v>
      </c>
      <c r="K194" s="58">
        <v>6.2270000000000003</v>
      </c>
      <c r="L194" s="58">
        <v>9.0999999999999998E-2</v>
      </c>
      <c r="M194" s="58">
        <v>18.07</v>
      </c>
      <c r="N194" s="58">
        <v>11.583</v>
      </c>
      <c r="O194" s="58">
        <v>2.2829999999999999</v>
      </c>
      <c r="P194" s="58">
        <v>0.65300000000000002</v>
      </c>
      <c r="Q194" s="63" t="s">
        <v>17</v>
      </c>
      <c r="R194" s="63" t="s">
        <v>17</v>
      </c>
      <c r="S194" s="58">
        <v>96.763000000000005</v>
      </c>
      <c r="T194" s="58"/>
      <c r="U194" s="61">
        <v>6.5750102174759206</v>
      </c>
      <c r="V194" s="61">
        <v>1.4249897825240794</v>
      </c>
      <c r="W194" s="61">
        <v>0.32048944206600516</v>
      </c>
      <c r="X194" s="61">
        <f t="shared" si="2"/>
        <v>1.7454792245900845</v>
      </c>
      <c r="Y194" s="61">
        <v>0.18361114675614099</v>
      </c>
      <c r="Z194" s="61">
        <v>0.30613957518781576</v>
      </c>
      <c r="AA194" s="61">
        <v>0.16146914552509817</v>
      </c>
      <c r="AB194" s="61">
        <v>0</v>
      </c>
      <c r="AC194" s="61">
        <v>3.8502607521379231</v>
      </c>
      <c r="AD194" s="61">
        <v>0.43830732334868594</v>
      </c>
      <c r="AE194" s="61">
        <v>1.1018589325338776E-2</v>
      </c>
      <c r="AF194" s="61">
        <v>1.7740978476458444</v>
      </c>
      <c r="AG194" s="61">
        <v>0.63277776964293853</v>
      </c>
      <c r="AH194" s="61">
        <v>0.11907935410370231</v>
      </c>
      <c r="AI194" s="61">
        <v>0.89779634702453626</v>
      </c>
      <c r="AJ194" s="61">
        <v>0.83797730886594513</v>
      </c>
      <c r="AK194" s="61">
        <v>0.13821732476328918</v>
      </c>
      <c r="AL194" s="61">
        <v>0.49456044487964934</v>
      </c>
      <c r="AM194" s="61">
        <v>0.411230909537875</v>
      </c>
      <c r="AN194" s="61">
        <v>0.16202269113405496</v>
      </c>
      <c r="AO194" s="61">
        <v>0.61363979898335164</v>
      </c>
      <c r="AP194" s="61">
        <v>0.94956730830401725</v>
      </c>
      <c r="AQ194" s="51" t="s">
        <v>920</v>
      </c>
      <c r="AR194" s="54"/>
      <c r="AS194" s="54"/>
      <c r="AT194" s="54"/>
      <c r="AU194" s="54"/>
      <c r="AV194" s="61">
        <v>6.6190614492195321</v>
      </c>
      <c r="AW194" s="61">
        <v>0.16255095597309768</v>
      </c>
      <c r="AX194" s="61">
        <v>0.74943454140906796</v>
      </c>
      <c r="AY194" s="61">
        <v>0.63701725205448789</v>
      </c>
      <c r="AZ194" s="61">
        <v>1.7571735805352215</v>
      </c>
      <c r="BA194" s="54"/>
      <c r="BB194" s="54"/>
      <c r="BC194" s="54"/>
      <c r="BD194" s="59"/>
      <c r="BE194" s="56"/>
      <c r="BF194" s="54"/>
      <c r="BG194" s="54"/>
      <c r="BH194" s="59"/>
      <c r="BI194" s="59"/>
      <c r="BJ194" s="54"/>
      <c r="BK194" s="53" t="s">
        <v>921</v>
      </c>
      <c r="BL194" s="54"/>
      <c r="BM194" s="54"/>
      <c r="BN194" s="54"/>
      <c r="BO194" s="54"/>
      <c r="BP194" s="59"/>
      <c r="BQ194" s="59"/>
      <c r="BR194" s="59"/>
      <c r="BS194" s="60"/>
      <c r="BT194" s="59"/>
      <c r="BU194" s="59"/>
      <c r="BV194" s="57"/>
      <c r="BW194" s="53" t="s">
        <v>921</v>
      </c>
      <c r="BX194" s="104"/>
      <c r="BZ194" s="105" t="s">
        <v>976</v>
      </c>
      <c r="CA194" s="105" t="s">
        <v>976</v>
      </c>
      <c r="CB194" s="59"/>
      <c r="CC194" s="54" t="s">
        <v>922</v>
      </c>
      <c r="CD194" s="54"/>
      <c r="CE194" s="54"/>
      <c r="CF194" s="54"/>
      <c r="CG194" s="54"/>
      <c r="CH194" s="54"/>
      <c r="CI194" s="54"/>
      <c r="CJ194" s="54"/>
      <c r="CK194" s="59"/>
      <c r="CL194" s="54"/>
      <c r="CM194" s="54"/>
      <c r="CN194" s="54"/>
      <c r="CO194" s="54"/>
      <c r="CP194" s="54"/>
      <c r="CQ194" s="54"/>
      <c r="CR194" s="59"/>
      <c r="CS194" s="59"/>
      <c r="CT194" s="59">
        <v>71.482633133721393</v>
      </c>
      <c r="CU194" s="59">
        <v>0.26078342595979404</v>
      </c>
      <c r="CV194" s="59">
        <v>16.338460985715933</v>
      </c>
      <c r="CW194" s="59">
        <v>1.565162048982857</v>
      </c>
      <c r="CX194" s="59">
        <v>0.77316049338462756</v>
      </c>
      <c r="CY194" s="59">
        <v>0.78721147220361942</v>
      </c>
      <c r="CZ194" s="59">
        <v>4.0531494851596603</v>
      </c>
      <c r="DA194" s="59">
        <v>6.0792293227069498</v>
      </c>
      <c r="DB194" s="59">
        <v>101.33979036783485</v>
      </c>
      <c r="DC194" s="54"/>
      <c r="DD194" s="59">
        <v>96.763000000000005</v>
      </c>
      <c r="DE194" s="59">
        <v>1.9926691408898414</v>
      </c>
      <c r="DF194" s="59">
        <v>5.7395354072607372</v>
      </c>
      <c r="DG194" s="59">
        <v>1.0624927845645031</v>
      </c>
      <c r="DH194" s="59">
        <v>0</v>
      </c>
      <c r="DI194" s="59">
        <v>99.330697332715076</v>
      </c>
      <c r="DJ194" s="54"/>
      <c r="DK194" s="54"/>
      <c r="DL194" s="54"/>
      <c r="DM194" s="54"/>
      <c r="DN194" s="54"/>
      <c r="DO194" s="61" t="s">
        <v>921</v>
      </c>
      <c r="DP194" s="61" t="s">
        <v>943</v>
      </c>
      <c r="DQ194" s="61" t="s">
        <v>921</v>
      </c>
      <c r="DR194" s="54"/>
      <c r="DS194" s="54"/>
      <c r="DT194" s="54"/>
      <c r="DU194" s="61"/>
      <c r="DV194" s="54"/>
      <c r="DW194" s="54"/>
      <c r="DX194" s="54"/>
      <c r="DY194" s="54"/>
      <c r="DZ194" s="61"/>
      <c r="EA194" s="60"/>
      <c r="EB194" s="60"/>
      <c r="EC194" s="60"/>
      <c r="ED194" s="59"/>
      <c r="EE194" s="59"/>
      <c r="EF194" s="54"/>
      <c r="EG194" s="53"/>
      <c r="EK194" s="59">
        <v>66.5</v>
      </c>
      <c r="EL194" s="59">
        <v>1.75</v>
      </c>
      <c r="EM194" s="59">
        <v>17.5</v>
      </c>
      <c r="EN194" s="59">
        <v>0.5</v>
      </c>
      <c r="EO194" s="59">
        <v>4.7</v>
      </c>
      <c r="EP194" s="59">
        <v>0.45</v>
      </c>
      <c r="EQ194" s="59">
        <v>4.0999999999999996</v>
      </c>
      <c r="ER194" s="59">
        <v>0.45</v>
      </c>
      <c r="ES194" s="59">
        <v>2.1800000000000002</v>
      </c>
      <c r="ET194" s="59">
        <v>0.57499999999999996</v>
      </c>
      <c r="EU194" s="59">
        <v>2.5</v>
      </c>
      <c r="EV194" s="59">
        <v>0.8</v>
      </c>
      <c r="EW194" s="59">
        <v>1.9</v>
      </c>
      <c r="EX194" s="59">
        <v>0.4</v>
      </c>
      <c r="EY194" s="59">
        <v>0.45</v>
      </c>
      <c r="EZ194" s="59">
        <v>0.09</v>
      </c>
      <c r="FA194" s="54"/>
      <c r="FB194" s="54"/>
      <c r="FD194" s="51"/>
    </row>
    <row r="195" spans="1:160" x14ac:dyDescent="0.25">
      <c r="A195" s="51" t="s">
        <v>339</v>
      </c>
      <c r="B195" s="62" t="s">
        <v>928</v>
      </c>
      <c r="D195" s="51" t="s">
        <v>166</v>
      </c>
      <c r="E195" s="51" t="s">
        <v>16</v>
      </c>
      <c r="F195" s="62" t="s">
        <v>292</v>
      </c>
      <c r="G195" s="58">
        <v>45.857999999999997</v>
      </c>
      <c r="H195" s="58">
        <v>1.0189999999999999</v>
      </c>
      <c r="I195" s="58">
        <v>10.468</v>
      </c>
      <c r="J195" s="63" t="s">
        <v>17</v>
      </c>
      <c r="K195" s="58">
        <v>6.48</v>
      </c>
      <c r="L195" s="58">
        <v>0.115</v>
      </c>
      <c r="M195" s="58">
        <v>18.204999999999998</v>
      </c>
      <c r="N195" s="58">
        <v>11.439</v>
      </c>
      <c r="O195" s="58">
        <v>2.319</v>
      </c>
      <c r="P195" s="58">
        <v>0.747</v>
      </c>
      <c r="Q195" s="63" t="s">
        <v>17</v>
      </c>
      <c r="R195" s="63" t="s">
        <v>17</v>
      </c>
      <c r="S195" s="58">
        <v>96.65</v>
      </c>
      <c r="T195" s="58"/>
      <c r="U195" s="61">
        <v>6.5623747938991066</v>
      </c>
      <c r="V195" s="61">
        <v>1.4376252061008934</v>
      </c>
      <c r="W195" s="61">
        <v>0.3278812574833232</v>
      </c>
      <c r="X195" s="61">
        <f t="shared" si="2"/>
        <v>1.7655064635842166</v>
      </c>
      <c r="Y195" s="61">
        <v>0.18571512721492955</v>
      </c>
      <c r="Z195" s="61">
        <v>0.38285709245516708</v>
      </c>
      <c r="AA195" s="61">
        <v>0.10965904709413959</v>
      </c>
      <c r="AB195" s="61">
        <v>0</v>
      </c>
      <c r="AC195" s="61">
        <v>3.8830532148520915</v>
      </c>
      <c r="AD195" s="61">
        <v>0.39264064371323681</v>
      </c>
      <c r="AE195" s="61">
        <v>1.3939048014283613E-2</v>
      </c>
      <c r="AF195" s="61">
        <v>1.753861286690559</v>
      </c>
      <c r="AG195" s="61">
        <v>0.64342320526994146</v>
      </c>
      <c r="AH195" s="61">
        <v>0.13636237609858379</v>
      </c>
      <c r="AI195" s="61">
        <v>0.90816914009718552</v>
      </c>
      <c r="AJ195" s="61">
        <v>0.83353241290652302</v>
      </c>
      <c r="AK195" s="61">
        <v>0.13610840969719895</v>
      </c>
      <c r="AL195" s="61">
        <v>0.50731479557274251</v>
      </c>
      <c r="AM195" s="61">
        <v>0.49369208264461961</v>
      </c>
      <c r="AN195" s="61">
        <v>0.16646758709347689</v>
      </c>
      <c r="AO195" s="61">
        <v>0.64367717167132632</v>
      </c>
      <c r="AP195" s="61">
        <v>0.93005644412676947</v>
      </c>
      <c r="AQ195" s="51" t="s">
        <v>924</v>
      </c>
      <c r="AR195" s="54"/>
      <c r="AS195" s="54"/>
      <c r="AT195" s="54"/>
      <c r="AU195" s="54"/>
      <c r="AV195" s="61">
        <v>6.6174517139571085</v>
      </c>
      <c r="AW195" s="61">
        <v>0.11057939723568523</v>
      </c>
      <c r="AX195" s="61">
        <v>0.78200635967156273</v>
      </c>
      <c r="AY195" s="61">
        <v>0.64882334920458251</v>
      </c>
      <c r="AZ195" s="61">
        <v>1.7803240656582575</v>
      </c>
      <c r="BA195" s="54"/>
      <c r="BB195" s="54"/>
      <c r="BC195" s="54"/>
      <c r="BD195" s="59"/>
      <c r="BE195" s="56"/>
      <c r="BF195" s="54"/>
      <c r="BG195" s="54"/>
      <c r="BH195" s="59"/>
      <c r="BI195" s="59"/>
      <c r="BJ195" s="54"/>
      <c r="BK195" s="53" t="s">
        <v>921</v>
      </c>
      <c r="BL195" s="54"/>
      <c r="BM195" s="54"/>
      <c r="BN195" s="54"/>
      <c r="BO195" s="54"/>
      <c r="BP195" s="59"/>
      <c r="BQ195" s="59"/>
      <c r="BR195" s="59"/>
      <c r="BS195" s="60"/>
      <c r="BT195" s="59"/>
      <c r="BU195" s="59"/>
      <c r="BV195" s="57"/>
      <c r="BW195" s="53" t="s">
        <v>921</v>
      </c>
      <c r="BX195" s="104"/>
      <c r="BZ195" s="105" t="s">
        <v>976</v>
      </c>
      <c r="CA195" s="105" t="s">
        <v>976</v>
      </c>
      <c r="CB195" s="59"/>
      <c r="CC195" s="54" t="s">
        <v>922</v>
      </c>
      <c r="CD195" s="54"/>
      <c r="CE195" s="54"/>
      <c r="CF195" s="54"/>
      <c r="CG195" s="54"/>
      <c r="CH195" s="54"/>
      <c r="CI195" s="54"/>
      <c r="CJ195" s="54"/>
      <c r="CK195" s="59"/>
      <c r="CL195" s="54"/>
      <c r="CM195" s="54"/>
      <c r="CN195" s="54"/>
      <c r="CO195" s="54"/>
      <c r="CP195" s="54"/>
      <c r="CQ195" s="54"/>
      <c r="CR195" s="59"/>
      <c r="CS195" s="59"/>
      <c r="CT195" s="59">
        <v>73.05307634159837</v>
      </c>
      <c r="CU195" s="59">
        <v>0.18853388698974327</v>
      </c>
      <c r="CV195" s="59">
        <v>16.425062133371714</v>
      </c>
      <c r="CW195" s="59">
        <v>1.2292647495856839</v>
      </c>
      <c r="CX195" s="59">
        <v>0.39808488753241472</v>
      </c>
      <c r="CY195" s="59">
        <v>-0.44743575406551628</v>
      </c>
      <c r="CZ195" s="59">
        <v>5.0843527307897647</v>
      </c>
      <c r="DA195" s="59">
        <v>6.6924140717920926</v>
      </c>
      <c r="DB195" s="59">
        <v>102.62335304759426</v>
      </c>
      <c r="DC195" s="54"/>
      <c r="DD195" s="59">
        <v>96.65</v>
      </c>
      <c r="DE195" s="59">
        <v>1.9940017372950178</v>
      </c>
      <c r="DF195" s="59">
        <v>7.1803301323536397</v>
      </c>
      <c r="DG195" s="59">
        <v>1.9047301487503786E-2</v>
      </c>
      <c r="DH195" s="59">
        <v>0</v>
      </c>
      <c r="DI195" s="59">
        <v>99.363379171136174</v>
      </c>
      <c r="DJ195" s="54"/>
      <c r="DK195" s="54"/>
      <c r="DL195" s="54"/>
      <c r="DM195" s="54"/>
      <c r="DN195" s="54"/>
      <c r="DO195" s="61" t="s">
        <v>921</v>
      </c>
      <c r="DP195" s="61" t="s">
        <v>943</v>
      </c>
      <c r="DQ195" s="61" t="s">
        <v>921</v>
      </c>
      <c r="DR195" s="54"/>
      <c r="DS195" s="54"/>
      <c r="DT195" s="54"/>
      <c r="DU195" s="61"/>
      <c r="DV195" s="54"/>
      <c r="DW195" s="54"/>
      <c r="DX195" s="54"/>
      <c r="DY195" s="54"/>
      <c r="DZ195" s="61"/>
      <c r="EA195" s="60"/>
      <c r="EB195" s="60"/>
      <c r="EC195" s="60"/>
      <c r="ED195" s="59"/>
      <c r="EE195" s="59"/>
      <c r="EF195" s="54"/>
      <c r="EG195" s="53"/>
      <c r="EK195" s="59">
        <v>66.099999999999994</v>
      </c>
      <c r="EL195" s="59">
        <v>2.2000000000000002</v>
      </c>
      <c r="EM195" s="59">
        <v>17.7</v>
      </c>
      <c r="EN195" s="59">
        <v>0.6</v>
      </c>
      <c r="EO195" s="59">
        <v>4.7</v>
      </c>
      <c r="EP195" s="59">
        <v>0.6</v>
      </c>
      <c r="EQ195" s="59">
        <v>3.9</v>
      </c>
      <c r="ER195" s="59">
        <v>0.55000000000000004</v>
      </c>
      <c r="ES195" s="59">
        <v>2.27</v>
      </c>
      <c r="ET195" s="59">
        <v>0.67500000000000004</v>
      </c>
      <c r="EU195" s="59">
        <v>2.6</v>
      </c>
      <c r="EV195" s="59">
        <v>1.05</v>
      </c>
      <c r="EW195" s="59">
        <v>1.9</v>
      </c>
      <c r="EX195" s="59">
        <v>0.5</v>
      </c>
      <c r="EY195" s="59">
        <v>0.46</v>
      </c>
      <c r="EZ195" s="59">
        <v>0.16500000000000001</v>
      </c>
      <c r="FA195" s="54"/>
      <c r="FB195" s="54"/>
      <c r="FD195" s="51"/>
    </row>
    <row r="196" spans="1:160" x14ac:dyDescent="0.25">
      <c r="A196" s="51" t="s">
        <v>341</v>
      </c>
      <c r="B196" s="62" t="s">
        <v>928</v>
      </c>
      <c r="D196" s="51" t="s">
        <v>166</v>
      </c>
      <c r="E196" s="51" t="s">
        <v>16</v>
      </c>
      <c r="F196" s="62" t="s">
        <v>292</v>
      </c>
      <c r="G196" s="58">
        <v>45.156999999999996</v>
      </c>
      <c r="H196" s="58">
        <v>1.27</v>
      </c>
      <c r="I196" s="58">
        <v>10.89</v>
      </c>
      <c r="J196" s="63" t="s">
        <v>17</v>
      </c>
      <c r="K196" s="58">
        <v>6.5030000000000001</v>
      </c>
      <c r="L196" s="58">
        <v>7.3999999999999996E-2</v>
      </c>
      <c r="M196" s="58">
        <v>17.757999999999999</v>
      </c>
      <c r="N196" s="58">
        <v>11.723000000000001</v>
      </c>
      <c r="O196" s="58">
        <v>2.323</v>
      </c>
      <c r="P196" s="58">
        <v>0.80700000000000005</v>
      </c>
      <c r="Q196" s="63" t="s">
        <v>17</v>
      </c>
      <c r="R196" s="63" t="s">
        <v>17</v>
      </c>
      <c r="S196" s="58">
        <v>96.504999999999995</v>
      </c>
      <c r="T196" s="58"/>
      <c r="U196" s="61">
        <v>6.4992049077398155</v>
      </c>
      <c r="V196" s="61">
        <v>1.5007950922601845</v>
      </c>
      <c r="W196" s="61">
        <v>0.34644227393454008</v>
      </c>
      <c r="X196" s="61">
        <f t="shared" si="2"/>
        <v>1.8472373661947246</v>
      </c>
      <c r="Y196" s="61">
        <v>0.18754615961900167</v>
      </c>
      <c r="Z196" s="61">
        <v>0.29731785488570206</v>
      </c>
      <c r="AA196" s="61">
        <v>0.13745585131927887</v>
      </c>
      <c r="AB196" s="61">
        <v>0</v>
      </c>
      <c r="AC196" s="61">
        <v>3.8094821067641615</v>
      </c>
      <c r="AD196" s="61">
        <v>0.48540589168514692</v>
      </c>
      <c r="AE196" s="61">
        <v>9.0210319453531158E-3</v>
      </c>
      <c r="AF196" s="61">
        <v>1.8077366968475841</v>
      </c>
      <c r="AG196" s="61">
        <v>0.64823788405298521</v>
      </c>
      <c r="AH196" s="61">
        <v>0.14816196198486778</v>
      </c>
      <c r="AI196" s="61">
        <v>0.88698054713873675</v>
      </c>
      <c r="AJ196" s="61">
        <v>0.82955386331333358</v>
      </c>
      <c r="AK196" s="61">
        <v>0.10713829261823382</v>
      </c>
      <c r="AL196" s="61">
        <v>0.54109959143475139</v>
      </c>
      <c r="AM196" s="61">
        <v>0.37985030630317035</v>
      </c>
      <c r="AN196" s="61">
        <v>0.17044613668666644</v>
      </c>
      <c r="AO196" s="61">
        <v>0.68926155341961914</v>
      </c>
      <c r="AP196" s="61">
        <v>0.91867183145879983</v>
      </c>
      <c r="AQ196" s="51" t="s">
        <v>920</v>
      </c>
      <c r="AR196" s="54"/>
      <c r="AS196" s="54"/>
      <c r="AT196" s="54"/>
      <c r="AU196" s="54"/>
      <c r="AV196" s="61">
        <v>6.5414853510515742</v>
      </c>
      <c r="AW196" s="61">
        <v>0.13835006752142587</v>
      </c>
      <c r="AX196" s="61">
        <v>0.7878157397400819</v>
      </c>
      <c r="AY196" s="61">
        <v>0.65245498222088527</v>
      </c>
      <c r="AZ196" s="61">
        <v>1.8592545307330741</v>
      </c>
      <c r="BA196" s="54"/>
      <c r="BB196" s="54"/>
      <c r="BC196" s="54"/>
      <c r="BD196" s="59"/>
      <c r="BE196" s="56"/>
      <c r="BF196" s="54"/>
      <c r="BG196" s="54"/>
      <c r="BH196" s="59"/>
      <c r="BI196" s="59"/>
      <c r="BJ196" s="54"/>
      <c r="BK196" s="53" t="s">
        <v>921</v>
      </c>
      <c r="BL196" s="54"/>
      <c r="BM196" s="54"/>
      <c r="BN196" s="54"/>
      <c r="BO196" s="54"/>
      <c r="BP196" s="59"/>
      <c r="BQ196" s="59"/>
      <c r="BR196" s="59"/>
      <c r="BS196" s="60"/>
      <c r="BT196" s="59"/>
      <c r="BU196" s="59"/>
      <c r="BV196" s="57"/>
      <c r="BW196" s="53" t="s">
        <v>921</v>
      </c>
      <c r="BX196" s="104"/>
      <c r="BZ196" s="105" t="s">
        <v>976</v>
      </c>
      <c r="CA196" s="105" t="s">
        <v>976</v>
      </c>
      <c r="CB196" s="59"/>
      <c r="CC196" s="54" t="s">
        <v>922</v>
      </c>
      <c r="CD196" s="54"/>
      <c r="CE196" s="54"/>
      <c r="CF196" s="54"/>
      <c r="CG196" s="54"/>
      <c r="CH196" s="54"/>
      <c r="CI196" s="54"/>
      <c r="CJ196" s="54"/>
      <c r="CK196" s="59"/>
      <c r="CL196" s="54"/>
      <c r="CM196" s="54"/>
      <c r="CN196" s="54"/>
      <c r="CO196" s="54"/>
      <c r="CP196" s="54"/>
      <c r="CQ196" s="54"/>
      <c r="CR196" s="59"/>
      <c r="CS196" s="59"/>
      <c r="CT196" s="59">
        <v>71.313747842105357</v>
      </c>
      <c r="CU196" s="59">
        <v>0.24391998980554438</v>
      </c>
      <c r="CV196" s="59">
        <v>16.761685217621444</v>
      </c>
      <c r="CW196" s="59">
        <v>1.4370412727732587</v>
      </c>
      <c r="CX196" s="59">
        <v>0.64111649612729016</v>
      </c>
      <c r="CY196" s="59">
        <v>0.55123239759017295</v>
      </c>
      <c r="CZ196" s="59">
        <v>4.8363471785931562</v>
      </c>
      <c r="DA196" s="59">
        <v>6.8819803990319945</v>
      </c>
      <c r="DB196" s="59">
        <v>102.66707079364822</v>
      </c>
      <c r="DC196" s="54"/>
      <c r="DD196" s="59">
        <v>96.504999999999995</v>
      </c>
      <c r="DE196" s="59">
        <v>1.9788372424723981</v>
      </c>
      <c r="DF196" s="59">
        <v>5.5356033543160752</v>
      </c>
      <c r="DG196" s="59">
        <v>1.5219934486703355</v>
      </c>
      <c r="DH196" s="59">
        <v>0</v>
      </c>
      <c r="DI196" s="59">
        <v>99.0384340454588</v>
      </c>
      <c r="DJ196" s="54"/>
      <c r="DK196" s="54"/>
      <c r="DL196" s="54"/>
      <c r="DM196" s="54"/>
      <c r="DN196" s="54"/>
      <c r="DO196" s="61" t="s">
        <v>921</v>
      </c>
      <c r="DP196" s="61" t="s">
        <v>943</v>
      </c>
      <c r="DQ196" s="61" t="s">
        <v>921</v>
      </c>
      <c r="DR196" s="54"/>
      <c r="DS196" s="54"/>
      <c r="DT196" s="54"/>
      <c r="DU196" s="61"/>
      <c r="DV196" s="54"/>
      <c r="DW196" s="54"/>
      <c r="DX196" s="54"/>
      <c r="DY196" s="54"/>
      <c r="DZ196" s="61"/>
      <c r="EA196" s="60"/>
      <c r="EB196" s="60"/>
      <c r="EC196" s="60"/>
      <c r="ED196" s="59"/>
      <c r="EE196" s="59"/>
      <c r="EF196" s="54"/>
      <c r="EG196" s="53"/>
      <c r="EK196" s="59">
        <v>65.7</v>
      </c>
      <c r="EL196" s="59">
        <v>2.2999999999999998</v>
      </c>
      <c r="EM196" s="59">
        <v>17.899999999999999</v>
      </c>
      <c r="EN196" s="59">
        <v>0.6</v>
      </c>
      <c r="EO196" s="59">
        <v>4.5</v>
      </c>
      <c r="EP196" s="59">
        <v>0.55000000000000004</v>
      </c>
      <c r="EQ196" s="59">
        <v>3.9</v>
      </c>
      <c r="ER196" s="59">
        <v>0.55000000000000004</v>
      </c>
      <c r="ES196" s="59">
        <v>2.58</v>
      </c>
      <c r="ET196" s="59">
        <v>0.86</v>
      </c>
      <c r="EU196" s="59">
        <v>3</v>
      </c>
      <c r="EV196" s="59">
        <v>0.9</v>
      </c>
      <c r="EW196" s="59">
        <v>1.9</v>
      </c>
      <c r="EX196" s="59">
        <v>0.55000000000000004</v>
      </c>
      <c r="EY196" s="59">
        <v>0.44</v>
      </c>
      <c r="EZ196" s="59">
        <v>0.14000000000000001</v>
      </c>
      <c r="FA196" s="54"/>
      <c r="FB196" s="54"/>
      <c r="FD196" s="51"/>
    </row>
    <row r="197" spans="1:160" x14ac:dyDescent="0.25">
      <c r="A197" s="51" t="s">
        <v>343</v>
      </c>
      <c r="B197" s="62" t="s">
        <v>928</v>
      </c>
      <c r="D197" s="51" t="s">
        <v>166</v>
      </c>
      <c r="E197" s="51" t="s">
        <v>16</v>
      </c>
      <c r="F197" s="62" t="s">
        <v>292</v>
      </c>
      <c r="G197" s="58">
        <v>45.46</v>
      </c>
      <c r="H197" s="58">
        <v>1.032</v>
      </c>
      <c r="I197" s="58">
        <v>10.815</v>
      </c>
      <c r="J197" s="63" t="s">
        <v>17</v>
      </c>
      <c r="K197" s="58">
        <v>6.359</v>
      </c>
      <c r="L197" s="58">
        <v>9.6000000000000002E-2</v>
      </c>
      <c r="M197" s="58">
        <v>18.452999999999999</v>
      </c>
      <c r="N197" s="58">
        <v>11.348000000000001</v>
      </c>
      <c r="O197" s="58">
        <v>2.367</v>
      </c>
      <c r="P197" s="58">
        <v>0.73199999999999998</v>
      </c>
      <c r="Q197" s="63" t="s">
        <v>17</v>
      </c>
      <c r="R197" s="63" t="s">
        <v>17</v>
      </c>
      <c r="S197" s="58">
        <v>96.662000000000006</v>
      </c>
      <c r="T197" s="58"/>
      <c r="U197" s="61">
        <v>6.5025689543819389</v>
      </c>
      <c r="V197" s="61">
        <v>1.4974310456180611</v>
      </c>
      <c r="W197" s="61">
        <v>0.32580012069080189</v>
      </c>
      <c r="X197" s="61">
        <f t="shared" ref="X197:X260" si="6">SUM(V197:W197)</f>
        <v>1.8232311663088629</v>
      </c>
      <c r="Y197" s="61">
        <v>0.17869380839423957</v>
      </c>
      <c r="Z197" s="61">
        <v>0.39460171082782081</v>
      </c>
      <c r="AA197" s="61">
        <v>0.11100935910768739</v>
      </c>
      <c r="AB197" s="61">
        <v>0</v>
      </c>
      <c r="AC197" s="61">
        <v>3.9342255562713326</v>
      </c>
      <c r="AD197" s="61">
        <v>0.36608173976563541</v>
      </c>
      <c r="AE197" s="61">
        <v>1.1630974970297484E-2</v>
      </c>
      <c r="AF197" s="61">
        <v>1.739146325258689</v>
      </c>
      <c r="AG197" s="61">
        <v>0.65645331152885111</v>
      </c>
      <c r="AH197" s="61">
        <v>0.1335656105706822</v>
      </c>
      <c r="AI197" s="61">
        <v>0.91487079537245963</v>
      </c>
      <c r="AJ197" s="61">
        <v>0.83797695557438878</v>
      </c>
      <c r="AK197" s="61">
        <v>0.11750421310773462</v>
      </c>
      <c r="AL197" s="61">
        <v>0.53894909842111649</v>
      </c>
      <c r="AM197" s="61">
        <v>0.51874628075576978</v>
      </c>
      <c r="AN197" s="61">
        <v>0.16202304442561127</v>
      </c>
      <c r="AO197" s="61">
        <v>0.67251470899179866</v>
      </c>
      <c r="AP197" s="61">
        <v>0.94242054973399747</v>
      </c>
      <c r="AQ197" s="51" t="s">
        <v>924</v>
      </c>
      <c r="AR197" s="54"/>
      <c r="AS197" s="54"/>
      <c r="AT197" s="54"/>
      <c r="AU197" s="54"/>
      <c r="AV197" s="61">
        <v>6.5588325751468561</v>
      </c>
      <c r="AW197" s="61">
        <v>0.1119698700266808</v>
      </c>
      <c r="AX197" s="61">
        <v>0.76726528086493651</v>
      </c>
      <c r="AY197" s="61">
        <v>0.66213328823172701</v>
      </c>
      <c r="AZ197" s="61">
        <v>1.8390067140389414</v>
      </c>
      <c r="BA197" s="54"/>
      <c r="BB197" s="54"/>
      <c r="BC197" s="54"/>
      <c r="BD197" s="59"/>
      <c r="BE197" s="56"/>
      <c r="BF197" s="54"/>
      <c r="BG197" s="54"/>
      <c r="BH197" s="59"/>
      <c r="BI197" s="59"/>
      <c r="BJ197" s="54"/>
      <c r="BK197" s="68" t="s">
        <v>944</v>
      </c>
      <c r="BL197" s="69"/>
      <c r="BM197" s="69"/>
      <c r="BN197" s="69"/>
      <c r="BO197" s="69"/>
      <c r="BP197" s="69"/>
      <c r="BQ197" s="69"/>
      <c r="BR197" s="69"/>
      <c r="BS197" s="69"/>
      <c r="BT197" s="70"/>
      <c r="BU197" s="70"/>
      <c r="BV197" s="57"/>
      <c r="BW197" s="68" t="s">
        <v>944</v>
      </c>
      <c r="BX197" s="104"/>
      <c r="BZ197" s="105" t="s">
        <v>976</v>
      </c>
      <c r="CA197" s="105" t="s">
        <v>976</v>
      </c>
      <c r="CB197" s="70"/>
      <c r="CC197" s="70" t="s">
        <v>946</v>
      </c>
      <c r="CD197" s="70"/>
      <c r="CE197" s="70"/>
      <c r="CF197" s="70"/>
      <c r="CG197" s="70"/>
      <c r="CH197" s="70"/>
      <c r="CI197" s="70"/>
      <c r="CJ197" s="70"/>
      <c r="CK197" s="70"/>
      <c r="CL197" s="70"/>
      <c r="CM197" s="70"/>
      <c r="CN197" s="70"/>
      <c r="CO197" s="70"/>
      <c r="CP197" s="70"/>
      <c r="CQ197" s="70"/>
      <c r="CR197" s="70"/>
      <c r="CS197" s="70"/>
      <c r="CT197" s="59" t="s">
        <v>948</v>
      </c>
      <c r="CU197" s="59" t="s">
        <v>948</v>
      </c>
      <c r="CV197" s="59" t="s">
        <v>948</v>
      </c>
      <c r="CW197" s="59" t="s">
        <v>948</v>
      </c>
      <c r="CX197" s="59" t="s">
        <v>948</v>
      </c>
      <c r="CY197" s="59" t="s">
        <v>948</v>
      </c>
      <c r="CZ197" s="59" t="s">
        <v>948</v>
      </c>
      <c r="DA197" s="59" t="s">
        <v>948</v>
      </c>
      <c r="DB197" s="59" t="s">
        <v>948</v>
      </c>
      <c r="DC197" s="54"/>
      <c r="DD197" s="59">
        <v>96.662000000000006</v>
      </c>
      <c r="DE197" s="59">
        <v>1.9999470377060624</v>
      </c>
      <c r="DF197" s="59">
        <v>8.3880451839758887</v>
      </c>
      <c r="DG197" s="59">
        <v>-1.1886701165116582</v>
      </c>
      <c r="DH197" s="59">
        <v>0</v>
      </c>
      <c r="DI197" s="59">
        <v>99.502322105170308</v>
      </c>
      <c r="DJ197" s="54"/>
      <c r="DK197" s="54"/>
      <c r="DL197" s="54"/>
      <c r="DM197" s="54"/>
      <c r="DN197" s="54"/>
      <c r="DO197" s="61" t="s">
        <v>949</v>
      </c>
      <c r="DP197" s="61" t="s">
        <v>943</v>
      </c>
      <c r="DQ197" s="61" t="s">
        <v>943</v>
      </c>
      <c r="DR197" s="54"/>
      <c r="DS197" s="54"/>
      <c r="DT197" s="54"/>
      <c r="DU197" s="61"/>
      <c r="DV197" s="54"/>
      <c r="DW197" s="54"/>
      <c r="DX197" s="54"/>
      <c r="DY197" s="54"/>
      <c r="DZ197" s="61"/>
      <c r="EA197" s="60"/>
      <c r="EB197" s="60"/>
      <c r="EC197" s="60"/>
      <c r="ED197" s="59"/>
      <c r="EE197" s="59"/>
      <c r="EF197" s="54"/>
      <c r="EG197" s="53"/>
      <c r="EK197" s="59">
        <v>64.3</v>
      </c>
      <c r="EL197" s="59">
        <v>2.65</v>
      </c>
      <c r="EM197" s="59">
        <v>17.8</v>
      </c>
      <c r="EN197" s="59">
        <v>0.6</v>
      </c>
      <c r="EO197" s="59">
        <v>4.8</v>
      </c>
      <c r="EP197" s="59">
        <v>0.9</v>
      </c>
      <c r="EQ197" s="59">
        <v>3.8</v>
      </c>
      <c r="ER197" s="59">
        <v>0.6</v>
      </c>
      <c r="ES197" s="59">
        <v>2.21</v>
      </c>
      <c r="ET197" s="59">
        <v>0.65500000000000003</v>
      </c>
      <c r="EU197" s="59">
        <v>3.3</v>
      </c>
      <c r="EV197" s="59">
        <v>1.1499999999999999</v>
      </c>
      <c r="EW197" s="59">
        <v>2.2000000000000002</v>
      </c>
      <c r="EX197" s="59">
        <v>0.75</v>
      </c>
      <c r="EY197" s="59">
        <v>0.52</v>
      </c>
      <c r="EZ197" s="59">
        <v>0.14499999999999999</v>
      </c>
      <c r="FA197" s="54"/>
      <c r="FB197" s="54"/>
      <c r="FD197" s="51"/>
    </row>
    <row r="198" spans="1:160" x14ac:dyDescent="0.25">
      <c r="A198" s="51" t="s">
        <v>346</v>
      </c>
      <c r="B198" s="62" t="s">
        <v>928</v>
      </c>
      <c r="D198" s="51" t="s">
        <v>166</v>
      </c>
      <c r="E198" s="51" t="s">
        <v>16</v>
      </c>
      <c r="F198" s="62" t="s">
        <v>292</v>
      </c>
      <c r="G198" s="58">
        <v>46.854999999999997</v>
      </c>
      <c r="H198" s="58">
        <v>1.1359999999999999</v>
      </c>
      <c r="I198" s="58">
        <v>9.4960000000000004</v>
      </c>
      <c r="J198" s="63" t="s">
        <v>17</v>
      </c>
      <c r="K198" s="58">
        <v>7.6310000000000002</v>
      </c>
      <c r="L198" s="58">
        <v>0.111</v>
      </c>
      <c r="M198" s="58">
        <v>17.922000000000001</v>
      </c>
      <c r="N198" s="58">
        <v>11.412000000000001</v>
      </c>
      <c r="O198" s="58">
        <v>1.994</v>
      </c>
      <c r="P198" s="58">
        <v>0.54100000000000004</v>
      </c>
      <c r="Q198" s="63" t="s">
        <v>17</v>
      </c>
      <c r="R198" s="63" t="s">
        <v>17</v>
      </c>
      <c r="S198" s="58">
        <v>97.097999999999999</v>
      </c>
      <c r="T198" s="58"/>
      <c r="U198" s="61">
        <v>6.6758734623343639</v>
      </c>
      <c r="V198" s="61">
        <v>1.3241265376656361</v>
      </c>
      <c r="W198" s="61">
        <v>0.27047631777296655</v>
      </c>
      <c r="X198" s="61">
        <f t="shared" si="6"/>
        <v>1.5946028554386027</v>
      </c>
      <c r="Y198" s="61">
        <v>0.16961986293356462</v>
      </c>
      <c r="Z198" s="61">
        <v>0.43499007388101951</v>
      </c>
      <c r="AA198" s="61">
        <v>0.12171801148102938</v>
      </c>
      <c r="AB198" s="61">
        <v>0</v>
      </c>
      <c r="AC198" s="61">
        <v>3.8060576799715951</v>
      </c>
      <c r="AD198" s="61">
        <v>0.47428066562689519</v>
      </c>
      <c r="AE198" s="61">
        <v>1.3395671414447417E-2</v>
      </c>
      <c r="AF198" s="61">
        <v>1.7421084148678698</v>
      </c>
      <c r="AG198" s="61">
        <v>0.55084239610425245</v>
      </c>
      <c r="AH198" s="61">
        <v>9.8328056913692466E-2</v>
      </c>
      <c r="AI198" s="61">
        <v>0.88919551976198274</v>
      </c>
      <c r="AJ198" s="61">
        <v>0.80716703936217393</v>
      </c>
      <c r="AK198" s="61">
        <v>0.13697316498417678</v>
      </c>
      <c r="AL198" s="61">
        <v>0.41386923112007568</v>
      </c>
      <c r="AM198" s="61">
        <v>0.47839444840865591</v>
      </c>
      <c r="AN198" s="61">
        <v>0.19283296063782601</v>
      </c>
      <c r="AO198" s="61">
        <v>0.51219728803376818</v>
      </c>
      <c r="AP198" s="61">
        <v>0.94890241461604485</v>
      </c>
      <c r="AQ198" s="51" t="s">
        <v>924</v>
      </c>
      <c r="AR198" s="54"/>
      <c r="AS198" s="54"/>
      <c r="AT198" s="54"/>
      <c r="AU198" s="54"/>
      <c r="AV198" s="61">
        <v>6.7396052314113319</v>
      </c>
      <c r="AW198" s="61">
        <v>0.12288000237914688</v>
      </c>
      <c r="AX198" s="61">
        <v>0.91795116658996112</v>
      </c>
      <c r="AY198" s="61">
        <v>0.55610105784857555</v>
      </c>
      <c r="AZ198" s="61">
        <v>1.6098258613157619</v>
      </c>
      <c r="BA198" s="54"/>
      <c r="BB198" s="54"/>
      <c r="BC198" s="54"/>
      <c r="BD198" s="59"/>
      <c r="BE198" s="56"/>
      <c r="BF198" s="54"/>
      <c r="BG198" s="54"/>
      <c r="BH198" s="59"/>
      <c r="BI198" s="59"/>
      <c r="BJ198" s="54"/>
      <c r="BK198" s="53" t="s">
        <v>921</v>
      </c>
      <c r="BL198" s="54"/>
      <c r="BM198" s="54"/>
      <c r="BN198" s="54"/>
      <c r="BO198" s="54"/>
      <c r="BP198" s="59"/>
      <c r="BQ198" s="59"/>
      <c r="BR198" s="59"/>
      <c r="BS198" s="60"/>
      <c r="BT198" s="59"/>
      <c r="BU198" s="59"/>
      <c r="BV198" s="57"/>
      <c r="BW198" s="53" t="s">
        <v>921</v>
      </c>
      <c r="BX198" s="104"/>
      <c r="BZ198" s="105" t="s">
        <v>976</v>
      </c>
      <c r="CA198" s="105" t="s">
        <v>976</v>
      </c>
      <c r="CB198" s="59"/>
      <c r="CC198" s="54" t="s">
        <v>922</v>
      </c>
      <c r="CD198" s="54"/>
      <c r="CE198" s="54"/>
      <c r="CF198" s="54"/>
      <c r="CG198" s="54"/>
      <c r="CH198" s="54"/>
      <c r="CI198" s="54"/>
      <c r="CJ198" s="54"/>
      <c r="CK198" s="59"/>
      <c r="CL198" s="54"/>
      <c r="CM198" s="54"/>
      <c r="CN198" s="54"/>
      <c r="CO198" s="54"/>
      <c r="CP198" s="54"/>
      <c r="CQ198" s="54"/>
      <c r="CR198" s="59"/>
      <c r="CS198" s="59"/>
      <c r="CT198" s="59">
        <v>74.385013787709568</v>
      </c>
      <c r="CU198" s="59">
        <v>0.22741348859071694</v>
      </c>
      <c r="CV198" s="59">
        <v>15.48746333839186</v>
      </c>
      <c r="CW198" s="59">
        <v>1.3226146031300885</v>
      </c>
      <c r="CX198" s="59">
        <v>0.46942819929424373</v>
      </c>
      <c r="CY198" s="59">
        <v>0.76976450412597686</v>
      </c>
      <c r="CZ198" s="59">
        <v>3.9494138539550816</v>
      </c>
      <c r="DA198" s="59">
        <v>6.0957562063613526</v>
      </c>
      <c r="DB198" s="59">
        <v>102.70686798155889</v>
      </c>
      <c r="DC198" s="54"/>
      <c r="DD198" s="59">
        <v>97.097999999999999</v>
      </c>
      <c r="DE198" s="59">
        <v>2.0043770238967822</v>
      </c>
      <c r="DF198" s="59">
        <v>8.0571121986335861</v>
      </c>
      <c r="DG198" s="59">
        <v>0.38110760752918149</v>
      </c>
      <c r="DH198" s="59">
        <v>0</v>
      </c>
      <c r="DI198" s="59">
        <v>99.909596830059556</v>
      </c>
      <c r="DJ198" s="54"/>
      <c r="DK198" s="54"/>
      <c r="DL198" s="54"/>
      <c r="DM198" s="54"/>
      <c r="DN198" s="54"/>
      <c r="DO198" s="61" t="s">
        <v>921</v>
      </c>
      <c r="DP198" s="61" t="s">
        <v>951</v>
      </c>
      <c r="DQ198" s="61" t="s">
        <v>921</v>
      </c>
      <c r="DR198" s="54"/>
      <c r="DS198" s="54"/>
      <c r="DT198" s="54"/>
      <c r="DU198" s="61"/>
      <c r="DV198" s="54"/>
      <c r="DW198" s="54"/>
      <c r="DX198" s="54"/>
      <c r="DY198" s="54"/>
      <c r="DZ198" s="61"/>
      <c r="EA198" s="60"/>
      <c r="EB198" s="60"/>
      <c r="EC198" s="60"/>
      <c r="ED198" s="59"/>
      <c r="EE198" s="59"/>
      <c r="EF198" s="54"/>
      <c r="EG198" s="53"/>
      <c r="EK198" s="59">
        <v>67.900000000000006</v>
      </c>
      <c r="EL198" s="59">
        <v>2.5499999999999998</v>
      </c>
      <c r="EM198" s="59">
        <v>16.899999999999999</v>
      </c>
      <c r="EN198" s="59">
        <v>0.75</v>
      </c>
      <c r="EO198" s="59">
        <v>4.4000000000000004</v>
      </c>
      <c r="EP198" s="59">
        <v>0.8</v>
      </c>
      <c r="EQ198" s="59">
        <v>4.0999999999999996</v>
      </c>
      <c r="ER198" s="59">
        <v>0.25</v>
      </c>
      <c r="ES198" s="59">
        <v>2.64</v>
      </c>
      <c r="ET198" s="59">
        <v>0.59499999999999997</v>
      </c>
      <c r="EU198" s="59">
        <v>1.8</v>
      </c>
      <c r="EV198" s="59">
        <v>0.9</v>
      </c>
      <c r="EW198" s="59">
        <v>1.8</v>
      </c>
      <c r="EX198" s="59">
        <v>0.45</v>
      </c>
      <c r="EY198" s="59">
        <v>0.4</v>
      </c>
      <c r="EZ198" s="59">
        <v>0.09</v>
      </c>
      <c r="FA198" s="54"/>
      <c r="FB198" s="54"/>
      <c r="FD198" s="51"/>
    </row>
    <row r="199" spans="1:160" x14ac:dyDescent="0.25">
      <c r="A199" s="51" t="s">
        <v>267</v>
      </c>
      <c r="B199" s="62" t="s">
        <v>928</v>
      </c>
      <c r="D199" s="51" t="s">
        <v>166</v>
      </c>
      <c r="E199" s="51" t="s">
        <v>16</v>
      </c>
      <c r="F199" s="62" t="s">
        <v>292</v>
      </c>
      <c r="G199" s="58">
        <v>43.04</v>
      </c>
      <c r="H199" s="58">
        <v>1.5660000000000001</v>
      </c>
      <c r="I199" s="58">
        <v>13.746</v>
      </c>
      <c r="J199" s="63" t="s">
        <v>17</v>
      </c>
      <c r="K199" s="58">
        <v>8.89</v>
      </c>
      <c r="L199" s="58">
        <v>0.14499999999999999</v>
      </c>
      <c r="M199" s="58">
        <v>15.407999999999999</v>
      </c>
      <c r="N199" s="58">
        <v>11.977</v>
      </c>
      <c r="O199" s="58">
        <v>2.31</v>
      </c>
      <c r="P199" s="58">
        <v>0.81599999999999995</v>
      </c>
      <c r="Q199" s="63" t="s">
        <v>17</v>
      </c>
      <c r="R199" s="63" t="s">
        <v>17</v>
      </c>
      <c r="S199" s="58">
        <v>97.89800000000001</v>
      </c>
      <c r="T199" s="58"/>
      <c r="U199" s="61">
        <v>6.1868522974464568</v>
      </c>
      <c r="V199" s="61">
        <v>1.8131477025535432</v>
      </c>
      <c r="W199" s="61">
        <v>0.51565932147069082</v>
      </c>
      <c r="X199" s="61">
        <f t="shared" si="6"/>
        <v>2.328807024024234</v>
      </c>
      <c r="Y199" s="61">
        <v>0.22142638533424691</v>
      </c>
      <c r="Z199" s="61">
        <v>0.33110113947066377</v>
      </c>
      <c r="AA199" s="61">
        <v>0.16928310108501318</v>
      </c>
      <c r="AB199" s="61">
        <v>0</v>
      </c>
      <c r="AC199" s="61">
        <v>3.301265806970719</v>
      </c>
      <c r="AD199" s="61">
        <v>0.73760635341740688</v>
      </c>
      <c r="AE199" s="61">
        <v>1.7654476363264119E-2</v>
      </c>
      <c r="AF199" s="61">
        <v>1.8446195041280513</v>
      </c>
      <c r="AG199" s="61">
        <v>0.64381266516411007</v>
      </c>
      <c r="AH199" s="61">
        <v>0.14962896846643903</v>
      </c>
      <c r="AI199" s="61">
        <v>0.81737318634355483</v>
      </c>
      <c r="AJ199" s="61">
        <v>0.75544301542469283</v>
      </c>
      <c r="AK199" s="61">
        <v>8.2810297094191077E-2</v>
      </c>
      <c r="AL199" s="61">
        <v>0.56100236806991899</v>
      </c>
      <c r="AM199" s="61">
        <v>0.30981455793474177</v>
      </c>
      <c r="AN199" s="61">
        <v>0.24455698457530725</v>
      </c>
      <c r="AO199" s="61">
        <v>0.71063133653635802</v>
      </c>
      <c r="AP199" s="61">
        <v>1.185326663111381</v>
      </c>
      <c r="AQ199" s="51" t="s">
        <v>920</v>
      </c>
      <c r="AR199" s="54"/>
      <c r="AS199" s="54"/>
      <c r="AT199" s="54"/>
      <c r="AU199" s="54"/>
      <c r="AV199" s="61">
        <v>6.2317071964375002</v>
      </c>
      <c r="AW199" s="61">
        <v>0.17051040958293753</v>
      </c>
      <c r="AX199" s="61">
        <v>1.0764556601853974</v>
      </c>
      <c r="AY199" s="61">
        <v>0.64848032986284698</v>
      </c>
      <c r="AZ199" s="61">
        <v>2.345690957696831</v>
      </c>
      <c r="BA199" s="54"/>
      <c r="BB199" s="54"/>
      <c r="BC199" s="54"/>
      <c r="BD199" s="59"/>
      <c r="BE199" s="56"/>
      <c r="BF199" s="54"/>
      <c r="BG199" s="54"/>
      <c r="BH199" s="59"/>
      <c r="BI199" s="59"/>
      <c r="BJ199" s="54"/>
      <c r="BK199" s="53" t="s">
        <v>921</v>
      </c>
      <c r="BL199" s="54"/>
      <c r="BM199" s="54"/>
      <c r="BN199" s="54"/>
      <c r="BO199" s="54"/>
      <c r="BP199" s="59"/>
      <c r="BQ199" s="59"/>
      <c r="BR199" s="59"/>
      <c r="BS199" s="60"/>
      <c r="BT199" s="59"/>
      <c r="BU199" s="59"/>
      <c r="BV199" s="57"/>
      <c r="BW199" s="53" t="s">
        <v>921</v>
      </c>
      <c r="BX199" s="104"/>
      <c r="BZ199" s="105" t="s">
        <v>976</v>
      </c>
      <c r="CA199" s="105" t="s">
        <v>976</v>
      </c>
      <c r="CB199" s="59"/>
      <c r="CC199" s="54" t="s">
        <v>922</v>
      </c>
      <c r="CD199" s="54"/>
      <c r="CE199" s="54"/>
      <c r="CF199" s="54"/>
      <c r="CG199" s="54"/>
      <c r="CH199" s="54"/>
      <c r="CI199" s="54"/>
      <c r="CJ199" s="54"/>
      <c r="CK199" s="59"/>
      <c r="CL199" s="54"/>
      <c r="CM199" s="54"/>
      <c r="CN199" s="54"/>
      <c r="CO199" s="54"/>
      <c r="CP199" s="54"/>
      <c r="CQ199" s="54"/>
      <c r="CR199" s="59"/>
      <c r="CS199" s="59"/>
      <c r="CT199" s="59">
        <v>63.479099292067239</v>
      </c>
      <c r="CU199" s="59">
        <v>0.36998773227432485</v>
      </c>
      <c r="CV199" s="59">
        <v>18.369080624681295</v>
      </c>
      <c r="CW199" s="59">
        <v>2.9683394455973193</v>
      </c>
      <c r="CX199" s="59">
        <v>1.5316753508850962</v>
      </c>
      <c r="CY199" s="59">
        <v>3.8941800437419802</v>
      </c>
      <c r="CZ199" s="59">
        <v>2.5123600700668263</v>
      </c>
      <c r="DA199" s="59">
        <v>9.9288199219300353</v>
      </c>
      <c r="DB199" s="59">
        <v>103.05354248124411</v>
      </c>
      <c r="DC199" s="54"/>
      <c r="DD199" s="59">
        <v>97.89800000000001</v>
      </c>
      <c r="DE199" s="59">
        <v>1.9793733936232765</v>
      </c>
      <c r="DF199" s="59">
        <v>5.4427961419731812</v>
      </c>
      <c r="DG199" s="59">
        <v>3.9925025628719819</v>
      </c>
      <c r="DH199" s="59">
        <v>0</v>
      </c>
      <c r="DI199" s="59">
        <v>100.42267209846844</v>
      </c>
      <c r="DJ199" s="54"/>
      <c r="DK199" s="54"/>
      <c r="DL199" s="54"/>
      <c r="DM199" s="54"/>
      <c r="DN199" s="54"/>
      <c r="DO199" s="61" t="s">
        <v>921</v>
      </c>
      <c r="DP199" s="61" t="s">
        <v>921</v>
      </c>
      <c r="DQ199" s="61" t="s">
        <v>921</v>
      </c>
      <c r="DR199" s="54"/>
      <c r="DS199" s="54"/>
      <c r="DT199" s="54"/>
      <c r="DU199" s="61"/>
      <c r="DV199" s="54"/>
      <c r="DW199" s="54"/>
      <c r="DX199" s="54"/>
      <c r="DY199" s="54"/>
      <c r="DZ199" s="61"/>
      <c r="EA199" s="60"/>
      <c r="EB199" s="60"/>
      <c r="EC199" s="60"/>
      <c r="ED199" s="59"/>
      <c r="EE199" s="59"/>
      <c r="EF199" s="54"/>
      <c r="EG199" s="53"/>
      <c r="EK199" s="59">
        <v>58.4</v>
      </c>
      <c r="EL199" s="59">
        <v>1.7</v>
      </c>
      <c r="EM199" s="59">
        <v>19.2</v>
      </c>
      <c r="EN199" s="59">
        <v>0.95</v>
      </c>
      <c r="EO199" s="59">
        <v>7.5</v>
      </c>
      <c r="EP199" s="59">
        <v>1</v>
      </c>
      <c r="EQ199" s="59">
        <v>3.5</v>
      </c>
      <c r="ER199" s="59">
        <v>0.4</v>
      </c>
      <c r="ES199" s="59">
        <v>1.77</v>
      </c>
      <c r="ET199" s="59">
        <v>0.34499999999999997</v>
      </c>
      <c r="EU199" s="59">
        <v>5.3</v>
      </c>
      <c r="EV199" s="59">
        <v>1.1000000000000001</v>
      </c>
      <c r="EW199" s="59">
        <v>2.8</v>
      </c>
      <c r="EX199" s="59">
        <v>0.55000000000000004</v>
      </c>
      <c r="EY199" s="59">
        <v>0.71</v>
      </c>
      <c r="EZ199" s="59">
        <v>0.185</v>
      </c>
      <c r="FA199" s="54"/>
      <c r="FB199" s="54"/>
      <c r="FD199" s="51"/>
    </row>
    <row r="200" spans="1:160" x14ac:dyDescent="0.25">
      <c r="A200" s="51" t="s">
        <v>347</v>
      </c>
      <c r="B200" s="62" t="s">
        <v>928</v>
      </c>
      <c r="C200" s="66" t="s">
        <v>940</v>
      </c>
      <c r="D200" s="51" t="s">
        <v>166</v>
      </c>
      <c r="E200" s="51" t="s">
        <v>16</v>
      </c>
      <c r="F200" s="62" t="s">
        <v>292</v>
      </c>
      <c r="G200" s="58">
        <v>47.34</v>
      </c>
      <c r="H200" s="58">
        <v>1.3009999999999999</v>
      </c>
      <c r="I200" s="58">
        <v>9.6359999999999992</v>
      </c>
      <c r="J200" s="63" t="s">
        <v>17</v>
      </c>
      <c r="K200" s="58">
        <v>6.3810000000000002</v>
      </c>
      <c r="L200" s="58">
        <v>0.09</v>
      </c>
      <c r="M200" s="58">
        <v>18.940000000000001</v>
      </c>
      <c r="N200" s="58">
        <v>11.795999999999999</v>
      </c>
      <c r="O200" s="58">
        <v>2.11</v>
      </c>
      <c r="P200" s="58">
        <v>0.66900000000000004</v>
      </c>
      <c r="Q200" s="63" t="s">
        <v>17</v>
      </c>
      <c r="R200" s="63" t="s">
        <v>17</v>
      </c>
      <c r="S200" s="58">
        <v>98.263000000000005</v>
      </c>
      <c r="T200" s="58"/>
      <c r="U200" s="61">
        <v>6.6484750580378034</v>
      </c>
      <c r="V200" s="61">
        <v>1.3515249419621966</v>
      </c>
      <c r="W200" s="61">
        <v>0.24343675897525818</v>
      </c>
      <c r="X200" s="61">
        <f t="shared" si="6"/>
        <v>1.5949617009374548</v>
      </c>
      <c r="Y200" s="61">
        <v>0.1526285921675585</v>
      </c>
      <c r="Z200" s="61">
        <v>0.37755947147282365</v>
      </c>
      <c r="AA200" s="61">
        <v>0.13740275795932816</v>
      </c>
      <c r="AB200" s="61">
        <v>0</v>
      </c>
      <c r="AC200" s="61">
        <v>3.9647015765988938</v>
      </c>
      <c r="AD200" s="61">
        <v>0.37188962937550907</v>
      </c>
      <c r="AE200" s="61">
        <v>1.0705960899837072E-2</v>
      </c>
      <c r="AF200" s="61">
        <v>1.7749650892926541</v>
      </c>
      <c r="AG200" s="61">
        <v>0.57454797228924348</v>
      </c>
      <c r="AH200" s="61">
        <v>0.11985273415761413</v>
      </c>
      <c r="AI200" s="61">
        <v>0.9142437892547568</v>
      </c>
      <c r="AJ200" s="61">
        <v>0.84102139449344671</v>
      </c>
      <c r="AK200" s="61">
        <v>0.11933875542569616</v>
      </c>
      <c r="AL200" s="61">
        <v>0.45520921686354732</v>
      </c>
      <c r="AM200" s="61">
        <v>0.50378267322683867</v>
      </c>
      <c r="AN200" s="61">
        <v>0.15897860550655313</v>
      </c>
      <c r="AO200" s="61">
        <v>0.57506195102116142</v>
      </c>
      <c r="AP200" s="61">
        <v>0.89580174636673815</v>
      </c>
      <c r="AQ200" s="51" t="s">
        <v>924</v>
      </c>
      <c r="AR200" s="54"/>
      <c r="AS200" s="54"/>
      <c r="AT200" s="54"/>
      <c r="AU200" s="54"/>
      <c r="AV200" s="61">
        <v>6.7034961112724147</v>
      </c>
      <c r="AW200" s="61">
        <v>0.13853986750614414</v>
      </c>
      <c r="AX200" s="61">
        <v>0.75565134700469838</v>
      </c>
      <c r="AY200" s="61">
        <v>0.57930278212055153</v>
      </c>
      <c r="AZ200" s="61">
        <v>1.608161189826016</v>
      </c>
      <c r="BA200" s="54">
        <f t="shared" ref="BA200:BA249" si="7">1781-132.74*AV200+116.6*AW200-69.41*AX200+101.62*AY200</f>
        <v>913.75066346441042</v>
      </c>
      <c r="BB200" s="54">
        <f t="shared" ref="BB200:BB249" si="8">1687-118.7*AV200+131.56*AW200-71.41*AX200+86.13*AY200+22.44*0.4</f>
        <v>914.43160249551033</v>
      </c>
      <c r="BC200" s="54">
        <v>30</v>
      </c>
      <c r="BD200" s="59">
        <f>751.95-0.4*BA200-278000/BA200-9.184*(8-AV200)</f>
        <v>70.30209773219886</v>
      </c>
      <c r="BE200" s="56">
        <v>3.6</v>
      </c>
      <c r="BF200" s="54"/>
      <c r="BG200" s="54"/>
      <c r="BH200" s="59"/>
      <c r="BI200" s="59"/>
      <c r="BJ200" s="54"/>
      <c r="BK200" s="68" t="s">
        <v>944</v>
      </c>
      <c r="BL200" s="69" t="s">
        <v>945</v>
      </c>
      <c r="BM200" s="69"/>
      <c r="BN200" s="69" t="s">
        <v>945</v>
      </c>
      <c r="BO200" s="69" t="s">
        <v>945</v>
      </c>
      <c r="BP200" s="69" t="s">
        <v>945</v>
      </c>
      <c r="BQ200" s="69" t="s">
        <v>945</v>
      </c>
      <c r="BR200" s="69" t="s">
        <v>945</v>
      </c>
      <c r="BS200" s="69"/>
      <c r="BT200" s="70" t="s">
        <v>945</v>
      </c>
      <c r="BU200" s="70"/>
      <c r="BV200" s="57"/>
      <c r="BW200" s="68" t="s">
        <v>944</v>
      </c>
      <c r="BX200" s="104"/>
      <c r="BZ200" s="105" t="s">
        <v>976</v>
      </c>
      <c r="CA200" s="105" t="s">
        <v>976</v>
      </c>
      <c r="CB200" s="70"/>
      <c r="CC200" s="70" t="s">
        <v>946</v>
      </c>
      <c r="CD200" s="70" t="s">
        <v>947</v>
      </c>
      <c r="CE200" s="70" t="s">
        <v>948</v>
      </c>
      <c r="CF200" s="70" t="s">
        <v>948</v>
      </c>
      <c r="CG200" s="70" t="s">
        <v>948</v>
      </c>
      <c r="CH200" s="70" t="s">
        <v>948</v>
      </c>
      <c r="CI200" s="70" t="s">
        <v>948</v>
      </c>
      <c r="CJ200" s="70" t="s">
        <v>948</v>
      </c>
      <c r="CK200" s="70" t="s">
        <v>948</v>
      </c>
      <c r="CL200" s="70" t="s">
        <v>948</v>
      </c>
      <c r="CM200" s="70" t="s">
        <v>948</v>
      </c>
      <c r="CN200" s="70" t="s">
        <v>948</v>
      </c>
      <c r="CO200" s="70" t="e">
        <f t="shared" ref="CO200:CO249" si="9">CN200*11.5%</f>
        <v>#VALUE!</v>
      </c>
      <c r="CP200" s="70" t="s">
        <v>948</v>
      </c>
      <c r="CQ200" s="70">
        <v>23.5</v>
      </c>
      <c r="CR200" s="70" t="s">
        <v>948</v>
      </c>
      <c r="CS200" s="70">
        <v>0.37</v>
      </c>
      <c r="CT200" s="59" t="s">
        <v>948</v>
      </c>
      <c r="CU200" s="59" t="s">
        <v>948</v>
      </c>
      <c r="CV200" s="59" t="s">
        <v>948</v>
      </c>
      <c r="CW200" s="59" t="s">
        <v>948</v>
      </c>
      <c r="CX200" s="59" t="s">
        <v>948</v>
      </c>
      <c r="CY200" s="59" t="s">
        <v>948</v>
      </c>
      <c r="CZ200" s="59" t="s">
        <v>948</v>
      </c>
      <c r="DA200" s="59" t="s">
        <v>948</v>
      </c>
      <c r="DB200" s="59" t="s">
        <v>948</v>
      </c>
      <c r="DC200" s="54"/>
      <c r="DD200" s="59">
        <v>98.263000000000005</v>
      </c>
      <c r="DE200" s="59">
        <v>2.0311153966795028</v>
      </c>
      <c r="DF200" s="59">
        <v>7.1213624098778761</v>
      </c>
      <c r="DG200" s="59">
        <v>-2.6892789200217967E-2</v>
      </c>
      <c r="DH200" s="59">
        <v>0</v>
      </c>
      <c r="DI200" s="59">
        <v>101.00758501735716</v>
      </c>
      <c r="DJ200" s="54">
        <v>309.83192146239753</v>
      </c>
      <c r="DK200" s="54">
        <v>227.54184962495123</v>
      </c>
      <c r="DL200" s="54">
        <v>240.57248325516673</v>
      </c>
      <c r="DM200" s="54">
        <v>384.56523540189676</v>
      </c>
      <c r="DN200" s="54">
        <v>689.8614719836205</v>
      </c>
      <c r="DO200" s="61" t="s">
        <v>949</v>
      </c>
      <c r="DP200" s="61" t="s">
        <v>951</v>
      </c>
      <c r="DQ200" s="61" t="s">
        <v>943</v>
      </c>
      <c r="DR200" s="54">
        <v>30.626754138348243</v>
      </c>
      <c r="DS200" s="54">
        <v>-1.22656680669795</v>
      </c>
      <c r="DT200" s="54">
        <v>157.02338577694553</v>
      </c>
      <c r="DU200" s="71" t="s">
        <v>950</v>
      </c>
      <c r="DV200" s="54">
        <v>883.69261110683624</v>
      </c>
      <c r="DW200" s="54">
        <v>22</v>
      </c>
      <c r="DX200" s="54">
        <v>227.54184962495123</v>
      </c>
      <c r="DY200" s="54">
        <v>27.305021954994146</v>
      </c>
      <c r="DZ200" s="61" t="s">
        <v>878</v>
      </c>
      <c r="EA200" s="60">
        <v>4.6439197780496766</v>
      </c>
      <c r="EB200" s="60">
        <v>-7.5206020936618732</v>
      </c>
      <c r="EC200" s="60">
        <v>0.3</v>
      </c>
      <c r="ED200" s="59">
        <v>5.6903280091992885</v>
      </c>
      <c r="EE200" s="59">
        <v>0.79664592128790046</v>
      </c>
      <c r="EF200" s="54"/>
      <c r="EG200" s="53">
        <v>250</v>
      </c>
      <c r="EH200" s="53">
        <v>120</v>
      </c>
      <c r="EI200" s="53">
        <v>933</v>
      </c>
      <c r="EJ200" s="53">
        <v>16.5</v>
      </c>
      <c r="EK200" s="59">
        <v>68.099999999999994</v>
      </c>
      <c r="EL200" s="59">
        <v>2.7</v>
      </c>
      <c r="EM200" s="59">
        <v>16.899999999999999</v>
      </c>
      <c r="EN200" s="59">
        <v>0.85</v>
      </c>
      <c r="EO200" s="59">
        <v>4.4000000000000004</v>
      </c>
      <c r="EP200" s="59">
        <v>0.85</v>
      </c>
      <c r="EQ200" s="59">
        <v>4</v>
      </c>
      <c r="ER200" s="59">
        <v>0.3</v>
      </c>
      <c r="ES200" s="59">
        <v>2.77</v>
      </c>
      <c r="ET200" s="59">
        <v>0.61499999999999999</v>
      </c>
      <c r="EU200" s="59">
        <v>2.1</v>
      </c>
      <c r="EV200" s="59">
        <v>0.8</v>
      </c>
      <c r="EW200" s="59">
        <v>1.9</v>
      </c>
      <c r="EX200" s="59">
        <v>0.45</v>
      </c>
      <c r="EY200" s="59">
        <v>0.41</v>
      </c>
      <c r="EZ200" s="59">
        <v>0.09</v>
      </c>
      <c r="FA200" s="54"/>
      <c r="FB200" s="54"/>
      <c r="FD200" s="51"/>
    </row>
    <row r="201" spans="1:160" x14ac:dyDescent="0.25">
      <c r="A201" s="51" t="s">
        <v>348</v>
      </c>
      <c r="B201" s="62" t="s">
        <v>928</v>
      </c>
      <c r="C201" s="66" t="s">
        <v>940</v>
      </c>
      <c r="D201" s="51" t="s">
        <v>166</v>
      </c>
      <c r="E201" s="51" t="s">
        <v>16</v>
      </c>
      <c r="F201" s="62" t="s">
        <v>292</v>
      </c>
      <c r="G201" s="58">
        <v>46.917000000000002</v>
      </c>
      <c r="H201" s="58">
        <v>1.2889999999999999</v>
      </c>
      <c r="I201" s="58">
        <v>10.473000000000001</v>
      </c>
      <c r="J201" s="63" t="s">
        <v>17</v>
      </c>
      <c r="K201" s="58">
        <v>6.9649999999999999</v>
      </c>
      <c r="L201" s="58">
        <v>9.8000000000000004E-2</v>
      </c>
      <c r="M201" s="58">
        <v>18.468</v>
      </c>
      <c r="N201" s="58">
        <v>11.481999999999999</v>
      </c>
      <c r="O201" s="58">
        <v>2.149</v>
      </c>
      <c r="P201" s="58">
        <v>0.59</v>
      </c>
      <c r="Q201" s="63" t="s">
        <v>17</v>
      </c>
      <c r="R201" s="63" t="s">
        <v>17</v>
      </c>
      <c r="S201" s="58">
        <v>98.431000000000012</v>
      </c>
      <c r="T201" s="58"/>
      <c r="U201" s="61">
        <v>6.5827428508411119</v>
      </c>
      <c r="V201" s="61">
        <v>1.4172571491588881</v>
      </c>
      <c r="W201" s="61">
        <v>0.31458153672445621</v>
      </c>
      <c r="X201" s="61">
        <f t="shared" si="6"/>
        <v>1.7318386858833443</v>
      </c>
      <c r="Y201" s="61">
        <v>0.18164598082297731</v>
      </c>
      <c r="Z201" s="61">
        <v>0.40499767744591209</v>
      </c>
      <c r="AA201" s="61">
        <v>0.13600470609596269</v>
      </c>
      <c r="AB201" s="61">
        <v>0</v>
      </c>
      <c r="AC201" s="61">
        <v>3.8621866665854747</v>
      </c>
      <c r="AD201" s="61">
        <v>0.41225694285315573</v>
      </c>
      <c r="AE201" s="61">
        <v>1.1646410260908636E-2</v>
      </c>
      <c r="AF201" s="61">
        <v>1.7260582968890232</v>
      </c>
      <c r="AG201" s="61">
        <v>0.58460580292253217</v>
      </c>
      <c r="AH201" s="61">
        <v>0.10559824616427819</v>
      </c>
      <c r="AI201" s="61">
        <v>0.90355307485099834</v>
      </c>
      <c r="AJ201" s="61">
        <v>0.8253520943644157</v>
      </c>
      <c r="AK201" s="61">
        <v>0.13226776314510635</v>
      </c>
      <c r="AL201" s="61">
        <v>0.45233803977742582</v>
      </c>
      <c r="AM201" s="61">
        <v>0.49555874923987142</v>
      </c>
      <c r="AN201" s="61">
        <v>0.17464790563558411</v>
      </c>
      <c r="AO201" s="61">
        <v>0.55793628594170397</v>
      </c>
      <c r="AP201" s="61">
        <v>0.99158862636229372</v>
      </c>
      <c r="AQ201" s="51" t="s">
        <v>924</v>
      </c>
      <c r="AR201" s="54"/>
      <c r="AS201" s="54"/>
      <c r="AT201" s="54"/>
      <c r="AU201" s="54"/>
      <c r="AV201" s="61">
        <v>6.6412140742211259</v>
      </c>
      <c r="AW201" s="61">
        <v>0.1372127681046213</v>
      </c>
      <c r="AX201" s="61">
        <v>0.82451388570630602</v>
      </c>
      <c r="AY201" s="61">
        <v>0.58979856485573878</v>
      </c>
      <c r="AZ201" s="61">
        <v>1.7472217456435317</v>
      </c>
      <c r="BA201" s="54">
        <f t="shared" si="7"/>
        <v>918.15007390265203</v>
      </c>
      <c r="BB201" s="54">
        <f t="shared" si="8"/>
        <v>917.63641497453375</v>
      </c>
      <c r="BC201" s="54">
        <v>30</v>
      </c>
      <c r="BD201" s="59">
        <f>751.95-0.4*BA201-278000/BA201-9.184*(8-AV201)</f>
        <v>69.428135167879262</v>
      </c>
      <c r="BE201" s="56">
        <v>3.6</v>
      </c>
      <c r="BF201" s="54"/>
      <c r="BG201" s="54"/>
      <c r="BH201" s="59"/>
      <c r="BI201" s="59"/>
      <c r="BJ201" s="54"/>
      <c r="BK201" s="68" t="s">
        <v>944</v>
      </c>
      <c r="BL201" s="69" t="s">
        <v>945</v>
      </c>
      <c r="BM201" s="69"/>
      <c r="BN201" s="69" t="s">
        <v>945</v>
      </c>
      <c r="BO201" s="69" t="s">
        <v>945</v>
      </c>
      <c r="BP201" s="69" t="s">
        <v>945</v>
      </c>
      <c r="BQ201" s="69" t="s">
        <v>945</v>
      </c>
      <c r="BR201" s="69" t="s">
        <v>945</v>
      </c>
      <c r="BS201" s="69"/>
      <c r="BT201" s="70" t="s">
        <v>945</v>
      </c>
      <c r="BU201" s="70"/>
      <c r="BV201" s="57"/>
      <c r="BW201" s="68" t="s">
        <v>944</v>
      </c>
      <c r="BX201" s="104"/>
      <c r="BZ201" s="105" t="s">
        <v>976</v>
      </c>
      <c r="CA201" s="105" t="s">
        <v>976</v>
      </c>
      <c r="CB201" s="70"/>
      <c r="CC201" s="70" t="s">
        <v>946</v>
      </c>
      <c r="CD201" s="70" t="s">
        <v>947</v>
      </c>
      <c r="CE201" s="70" t="s">
        <v>948</v>
      </c>
      <c r="CF201" s="70" t="s">
        <v>948</v>
      </c>
      <c r="CG201" s="70" t="s">
        <v>948</v>
      </c>
      <c r="CH201" s="70" t="s">
        <v>948</v>
      </c>
      <c r="CI201" s="70" t="s">
        <v>948</v>
      </c>
      <c r="CJ201" s="70" t="s">
        <v>948</v>
      </c>
      <c r="CK201" s="70" t="s">
        <v>948</v>
      </c>
      <c r="CL201" s="70" t="s">
        <v>948</v>
      </c>
      <c r="CM201" s="70" t="s">
        <v>948</v>
      </c>
      <c r="CN201" s="70" t="s">
        <v>948</v>
      </c>
      <c r="CO201" s="70" t="e">
        <f t="shared" si="9"/>
        <v>#VALUE!</v>
      </c>
      <c r="CP201" s="70" t="s">
        <v>948</v>
      </c>
      <c r="CQ201" s="70">
        <v>23.5</v>
      </c>
      <c r="CR201" s="70" t="s">
        <v>948</v>
      </c>
      <c r="CS201" s="70">
        <v>0.37</v>
      </c>
      <c r="CT201" s="59" t="s">
        <v>948</v>
      </c>
      <c r="CU201" s="59" t="s">
        <v>948</v>
      </c>
      <c r="CV201" s="59" t="s">
        <v>948</v>
      </c>
      <c r="CW201" s="59" t="s">
        <v>948</v>
      </c>
      <c r="CX201" s="59" t="s">
        <v>948</v>
      </c>
      <c r="CY201" s="59" t="s">
        <v>948</v>
      </c>
      <c r="CZ201" s="59" t="s">
        <v>948</v>
      </c>
      <c r="DA201" s="59" t="s">
        <v>948</v>
      </c>
      <c r="DB201" s="59" t="s">
        <v>948</v>
      </c>
      <c r="DC201" s="54"/>
      <c r="DD201" s="59">
        <v>98.431000000000012</v>
      </c>
      <c r="DE201" s="59">
        <v>2.038645067620902</v>
      </c>
      <c r="DF201" s="59">
        <v>8.5935883338135746</v>
      </c>
      <c r="DG201" s="59">
        <v>-0.76762046616490665</v>
      </c>
      <c r="DH201" s="59">
        <v>0</v>
      </c>
      <c r="DI201" s="59">
        <v>101.33061293526958</v>
      </c>
      <c r="DJ201" s="54">
        <v>379.35093499995116</v>
      </c>
      <c r="DK201" s="54">
        <v>274.29156905615673</v>
      </c>
      <c r="DL201" s="54">
        <v>290.25707703826578</v>
      </c>
      <c r="DM201" s="54">
        <v>476.33655881011578</v>
      </c>
      <c r="DN201" s="54">
        <v>719.31096423469819</v>
      </c>
      <c r="DO201" s="61" t="s">
        <v>949</v>
      </c>
      <c r="DP201" s="61" t="s">
        <v>951</v>
      </c>
      <c r="DQ201" s="61" t="s">
        <v>943</v>
      </c>
      <c r="DR201" s="54">
        <v>32.145818330925515</v>
      </c>
      <c r="DS201" s="54">
        <v>-0.896162360150215</v>
      </c>
      <c r="DT201" s="54">
        <v>202.04498975395904</v>
      </c>
      <c r="DU201" s="71" t="s">
        <v>950</v>
      </c>
      <c r="DV201" s="54">
        <v>896.7944659075572</v>
      </c>
      <c r="DW201" s="54">
        <v>22</v>
      </c>
      <c r="DX201" s="54">
        <v>274.29156905615673</v>
      </c>
      <c r="DY201" s="54">
        <v>32.914988286738804</v>
      </c>
      <c r="DZ201" s="61" t="s">
        <v>878</v>
      </c>
      <c r="EA201" s="60">
        <v>4.2010884742876939</v>
      </c>
      <c r="EB201" s="60">
        <v>-7.709636791751084</v>
      </c>
      <c r="EC201" s="60">
        <v>0.3</v>
      </c>
      <c r="ED201" s="59">
        <v>5.8891459356711264</v>
      </c>
      <c r="EE201" s="59">
        <v>0.82448043099395774</v>
      </c>
      <c r="EF201" s="54"/>
      <c r="EG201" s="53">
        <v>250</v>
      </c>
      <c r="EH201" s="53">
        <v>114.99999999999999</v>
      </c>
      <c r="EI201" s="53">
        <v>939</v>
      </c>
      <c r="EJ201" s="53">
        <v>16.5</v>
      </c>
      <c r="EK201" s="59">
        <v>66.8</v>
      </c>
      <c r="EL201" s="59">
        <v>1.7</v>
      </c>
      <c r="EM201" s="59">
        <v>17.5</v>
      </c>
      <c r="EN201" s="59">
        <v>0.4</v>
      </c>
      <c r="EO201" s="59">
        <v>4.8</v>
      </c>
      <c r="EP201" s="59">
        <v>0.45</v>
      </c>
      <c r="EQ201" s="59">
        <v>4</v>
      </c>
      <c r="ER201" s="59">
        <v>0.25</v>
      </c>
      <c r="ES201" s="59">
        <v>2.1800000000000002</v>
      </c>
      <c r="ET201" s="59">
        <v>0.56499999999999995</v>
      </c>
      <c r="EU201" s="59">
        <v>2.4</v>
      </c>
      <c r="EV201" s="59">
        <v>0.8</v>
      </c>
      <c r="EW201" s="59">
        <v>1.8</v>
      </c>
      <c r="EX201" s="59">
        <v>0.4</v>
      </c>
      <c r="EY201" s="59">
        <v>0.46</v>
      </c>
      <c r="EZ201" s="59">
        <v>0.09</v>
      </c>
      <c r="FA201" s="54"/>
      <c r="FB201" s="54">
        <v>478.92407401346418</v>
      </c>
      <c r="FC201" s="53">
        <v>142</v>
      </c>
      <c r="FD201" s="51"/>
    </row>
    <row r="202" spans="1:160" x14ac:dyDescent="0.25">
      <c r="A202" s="51" t="s">
        <v>349</v>
      </c>
      <c r="B202" s="62" t="s">
        <v>928</v>
      </c>
      <c r="C202" s="66" t="s">
        <v>940</v>
      </c>
      <c r="D202" s="51" t="s">
        <v>166</v>
      </c>
      <c r="E202" s="51" t="s">
        <v>16</v>
      </c>
      <c r="F202" s="62" t="s">
        <v>292</v>
      </c>
      <c r="G202" s="58">
        <v>47.234999999999999</v>
      </c>
      <c r="H202" s="58">
        <v>1.476</v>
      </c>
      <c r="I202" s="58">
        <v>10.170999999999999</v>
      </c>
      <c r="J202" s="63" t="s">
        <v>17</v>
      </c>
      <c r="K202" s="58">
        <v>6.82</v>
      </c>
      <c r="L202" s="58">
        <v>0.13</v>
      </c>
      <c r="M202" s="58">
        <v>18.478000000000002</v>
      </c>
      <c r="N202" s="58">
        <v>11.782</v>
      </c>
      <c r="O202" s="58">
        <v>2.2440000000000002</v>
      </c>
      <c r="P202" s="58">
        <v>0.61299999999999999</v>
      </c>
      <c r="Q202" s="63" t="s">
        <v>17</v>
      </c>
      <c r="R202" s="63" t="s">
        <v>17</v>
      </c>
      <c r="S202" s="58">
        <v>98.948999999999998</v>
      </c>
      <c r="T202" s="58"/>
      <c r="U202" s="61">
        <v>6.6052512516189985</v>
      </c>
      <c r="V202" s="61">
        <v>1.3947487483810015</v>
      </c>
      <c r="W202" s="61">
        <v>0.28153970726096222</v>
      </c>
      <c r="X202" s="61">
        <f t="shared" si="6"/>
        <v>1.6762884556419637</v>
      </c>
      <c r="Y202" s="61">
        <v>0.16795421236325445</v>
      </c>
      <c r="Z202" s="61">
        <v>0.35229767360115893</v>
      </c>
      <c r="AA202" s="61">
        <v>0.15521587698118369</v>
      </c>
      <c r="AB202" s="61">
        <v>0</v>
      </c>
      <c r="AC202" s="61">
        <v>3.8513866768818792</v>
      </c>
      <c r="AD202" s="61">
        <v>0.44527341925314301</v>
      </c>
      <c r="AE202" s="61">
        <v>1.5397780626187374E-2</v>
      </c>
      <c r="AF202" s="61">
        <v>1.7652478947577037</v>
      </c>
      <c r="AG202" s="61">
        <v>0.60841277665806959</v>
      </c>
      <c r="AH202" s="61">
        <v>0.10934877817399696</v>
      </c>
      <c r="AI202" s="61">
        <v>0.89636754844683209</v>
      </c>
      <c r="AJ202" s="61">
        <v>0.82844088237446778</v>
      </c>
      <c r="AK202" s="61">
        <v>0.13364097063778169</v>
      </c>
      <c r="AL202" s="61">
        <v>0.4747718060202879</v>
      </c>
      <c r="AM202" s="61">
        <v>0.44171319241320056</v>
      </c>
      <c r="AN202" s="61">
        <v>0.17155911762553233</v>
      </c>
      <c r="AO202" s="61">
        <v>0.58412058419428492</v>
      </c>
      <c r="AP202" s="61">
        <v>0.94426913482448849</v>
      </c>
      <c r="AQ202" s="51" t="s">
        <v>920</v>
      </c>
      <c r="AR202" s="54"/>
      <c r="AS202" s="54"/>
      <c r="AT202" s="54"/>
      <c r="AU202" s="54"/>
      <c r="AV202" s="61">
        <v>6.6562289466814457</v>
      </c>
      <c r="AW202" s="61">
        <v>0.15641379472029432</v>
      </c>
      <c r="AX202" s="61">
        <v>0.80372654923488751</v>
      </c>
      <c r="AY202" s="61">
        <v>0.61310835595082847</v>
      </c>
      <c r="AZ202" s="61">
        <v>1.6892256352394046</v>
      </c>
      <c r="BA202" s="54">
        <f t="shared" si="7"/>
        <v>922.2074294312207</v>
      </c>
      <c r="BB202" s="54">
        <f t="shared" si="8"/>
        <v>921.87233267949591</v>
      </c>
      <c r="BC202" s="54">
        <v>30</v>
      </c>
      <c r="BD202" s="59">
        <f>751.95-0.4*BA202-278000/BA202-9.184*(8-AV202)</f>
        <v>69.275216360102519</v>
      </c>
      <c r="BE202" s="56">
        <v>3.6</v>
      </c>
      <c r="BF202" s="54"/>
      <c r="BG202" s="54"/>
      <c r="BH202" s="59"/>
      <c r="BI202" s="59"/>
      <c r="BJ202" s="54"/>
      <c r="BK202" s="53" t="s">
        <v>921</v>
      </c>
      <c r="BL202" s="54">
        <v>911.13104098239091</v>
      </c>
      <c r="BM202" s="54">
        <v>22</v>
      </c>
      <c r="BN202" s="54">
        <v>210.00595441574691</v>
      </c>
      <c r="BO202" s="54">
        <v>23.100654985732159</v>
      </c>
      <c r="BP202" s="59">
        <v>7.9313509829496676</v>
      </c>
      <c r="BQ202" s="59">
        <v>2.2149013306923955</v>
      </c>
      <c r="BR202" s="59">
        <v>-9.469456205868541</v>
      </c>
      <c r="BS202" s="60">
        <v>0.4</v>
      </c>
      <c r="BT202" s="59">
        <v>4.3337117406462111</v>
      </c>
      <c r="BU202" s="59">
        <v>0.65005676109693167</v>
      </c>
      <c r="BV202" s="57"/>
      <c r="BW202" s="53" t="s">
        <v>921</v>
      </c>
      <c r="BX202" s="104"/>
      <c r="BZ202" s="105" t="s">
        <v>976</v>
      </c>
      <c r="CA202" s="105" t="s">
        <v>976</v>
      </c>
      <c r="CB202" s="59"/>
      <c r="CC202" s="54" t="s">
        <v>922</v>
      </c>
      <c r="CD202" s="54" t="s">
        <v>923</v>
      </c>
      <c r="CE202" s="54">
        <v>359.42043834410896</v>
      </c>
      <c r="CF202" s="54">
        <v>251.60056261054615</v>
      </c>
      <c r="CG202" s="54">
        <v>270.87964140042698</v>
      </c>
      <c r="CH202" s="54">
        <v>486.77568440714629</v>
      </c>
      <c r="CI202" s="54">
        <v>779.93169665710673</v>
      </c>
      <c r="CJ202" s="54">
        <v>235.17512179660014</v>
      </c>
      <c r="CK202" s="59">
        <v>-1.1699703563056714</v>
      </c>
      <c r="CL202" s="54">
        <v>251.60056261054615</v>
      </c>
      <c r="CM202" s="54">
        <v>277.06629267073697</v>
      </c>
      <c r="CN202" s="54">
        <v>305.51050047732758</v>
      </c>
      <c r="CO202" s="54">
        <f t="shared" si="9"/>
        <v>35.133707554892673</v>
      </c>
      <c r="CP202" s="54">
        <v>918.03970407801387</v>
      </c>
      <c r="CQ202" s="54">
        <v>23.5</v>
      </c>
      <c r="CR202" s="59">
        <v>4.6314116625867943</v>
      </c>
      <c r="CS202" s="59">
        <v>0.37</v>
      </c>
      <c r="CT202" s="59">
        <v>72.346670307704613</v>
      </c>
      <c r="CU202" s="59">
        <v>0.24675596001629538</v>
      </c>
      <c r="CV202" s="59">
        <v>16.021412865256181</v>
      </c>
      <c r="CW202" s="59">
        <v>1.5199429649936873</v>
      </c>
      <c r="CX202" s="59">
        <v>0.71472381193395007</v>
      </c>
      <c r="CY202" s="59">
        <v>0.60900012394721337</v>
      </c>
      <c r="CZ202" s="59">
        <v>3.9205717917507976</v>
      </c>
      <c r="DA202" s="59">
        <v>5.883688458740429</v>
      </c>
      <c r="DB202" s="59">
        <v>101.26276628434317</v>
      </c>
      <c r="DC202" s="54"/>
      <c r="DD202" s="59">
        <v>98.948999999999998</v>
      </c>
      <c r="DE202" s="59">
        <v>2.0391553998975294</v>
      </c>
      <c r="DF202" s="59">
        <v>6.7575394838411844</v>
      </c>
      <c r="DG202" s="59">
        <v>0.73947972326488487</v>
      </c>
      <c r="DH202" s="59">
        <v>0</v>
      </c>
      <c r="DI202" s="59">
        <v>101.66517460700358</v>
      </c>
      <c r="DJ202" s="54">
        <v>360.75420651806394</v>
      </c>
      <c r="DK202" s="54">
        <v>251.49832326455919</v>
      </c>
      <c r="DL202" s="54">
        <v>271.03024462086523</v>
      </c>
      <c r="DM202" s="54">
        <v>486.41071488998</v>
      </c>
      <c r="DN202" s="54">
        <v>779.77206752956727</v>
      </c>
      <c r="DO202" s="61" t="s">
        <v>943</v>
      </c>
      <c r="DP202" s="61" t="s">
        <v>951</v>
      </c>
      <c r="DQ202" s="61" t="s">
        <v>943</v>
      </c>
      <c r="DR202" s="54">
        <v>35.689810311537769</v>
      </c>
      <c r="DS202" s="54">
        <v>-1.1615051285355475</v>
      </c>
      <c r="DT202" s="54">
        <v>234.91239162542081</v>
      </c>
      <c r="DU202" s="61" t="s">
        <v>942</v>
      </c>
      <c r="DV202" s="54">
        <v>896.89135173368209</v>
      </c>
      <c r="DW202" s="54">
        <v>22</v>
      </c>
      <c r="DX202" s="54">
        <v>251.49832326455919</v>
      </c>
      <c r="DY202" s="54">
        <v>30.179798791747103</v>
      </c>
      <c r="DZ202" s="61" t="s">
        <v>878</v>
      </c>
      <c r="EA202" s="60">
        <v>4.0514901232824734</v>
      </c>
      <c r="EB202" s="60">
        <v>-7.8664768182127354</v>
      </c>
      <c r="EC202" s="60">
        <v>0.3</v>
      </c>
      <c r="ED202" s="59">
        <v>5.6272448796878578</v>
      </c>
      <c r="EE202" s="59">
        <v>0.7878142831563002</v>
      </c>
      <c r="EF202" s="54"/>
      <c r="EG202" s="53">
        <v>229.99999999999997</v>
      </c>
      <c r="EH202" s="53">
        <v>60</v>
      </c>
      <c r="EI202" s="53">
        <v>932</v>
      </c>
      <c r="EJ202" s="53">
        <v>18.5</v>
      </c>
      <c r="EK202" s="59">
        <v>66.900000000000006</v>
      </c>
      <c r="EL202" s="59">
        <v>1.85</v>
      </c>
      <c r="EM202" s="59">
        <v>17.3</v>
      </c>
      <c r="EN202" s="59">
        <v>0.6</v>
      </c>
      <c r="EO202" s="59">
        <v>4.5999999999999996</v>
      </c>
      <c r="EP202" s="59">
        <v>0.6</v>
      </c>
      <c r="EQ202" s="59">
        <v>4.0999999999999996</v>
      </c>
      <c r="ER202" s="59">
        <v>0.3</v>
      </c>
      <c r="ES202" s="59">
        <v>2.44</v>
      </c>
      <c r="ET202" s="59">
        <v>0.56999999999999995</v>
      </c>
      <c r="EU202" s="59">
        <v>2.2999999999999998</v>
      </c>
      <c r="EV202" s="59">
        <v>0.7</v>
      </c>
      <c r="EW202" s="59">
        <v>1.9</v>
      </c>
      <c r="EX202" s="59">
        <v>0.4</v>
      </c>
      <c r="EY202" s="59">
        <v>0.42</v>
      </c>
      <c r="EZ202" s="59">
        <v>0.09</v>
      </c>
      <c r="FA202" s="54"/>
      <c r="FB202" s="54">
        <v>423.57900966211173</v>
      </c>
      <c r="FC202" s="53">
        <v>142</v>
      </c>
      <c r="FD202" s="51"/>
    </row>
    <row r="203" spans="1:160" x14ac:dyDescent="0.25">
      <c r="A203" s="51" t="s">
        <v>350</v>
      </c>
      <c r="B203" s="62" t="s">
        <v>928</v>
      </c>
      <c r="C203" s="66" t="s">
        <v>940</v>
      </c>
      <c r="D203" s="51" t="s">
        <v>166</v>
      </c>
      <c r="E203" s="51" t="s">
        <v>16</v>
      </c>
      <c r="F203" s="62" t="s">
        <v>292</v>
      </c>
      <c r="G203" s="58">
        <v>46.136000000000003</v>
      </c>
      <c r="H203" s="58">
        <v>1.5229999999999999</v>
      </c>
      <c r="I203" s="58">
        <v>10.77</v>
      </c>
      <c r="J203" s="63" t="s">
        <v>17</v>
      </c>
      <c r="K203" s="58">
        <v>6.8540000000000001</v>
      </c>
      <c r="L203" s="58">
        <v>0.111</v>
      </c>
      <c r="M203" s="58">
        <v>18.234999999999999</v>
      </c>
      <c r="N203" s="58">
        <v>11.771000000000001</v>
      </c>
      <c r="O203" s="58">
        <v>2.2789999999999999</v>
      </c>
      <c r="P203" s="58">
        <v>0.60699999999999998</v>
      </c>
      <c r="Q203" s="63" t="s">
        <v>17</v>
      </c>
      <c r="R203" s="63" t="s">
        <v>17</v>
      </c>
      <c r="S203" s="58">
        <v>98.286000000000001</v>
      </c>
      <c r="T203" s="58"/>
      <c r="U203" s="61">
        <v>6.5022015673968223</v>
      </c>
      <c r="V203" s="61">
        <v>1.4977984326031777</v>
      </c>
      <c r="W203" s="61">
        <v>0.29114196266622239</v>
      </c>
      <c r="X203" s="61">
        <f t="shared" si="6"/>
        <v>1.7889403952694001</v>
      </c>
      <c r="Y203" s="61">
        <v>0.16274547963481967</v>
      </c>
      <c r="Z203" s="61">
        <v>0.38864049471132711</v>
      </c>
      <c r="AA203" s="61">
        <v>0.16141532191780333</v>
      </c>
      <c r="AB203" s="61">
        <v>0</v>
      </c>
      <c r="AC203" s="61">
        <v>3.8305664121833876</v>
      </c>
      <c r="AD203" s="61">
        <v>0.41919735651497247</v>
      </c>
      <c r="AE203" s="61">
        <v>1.3250516952938662E-2</v>
      </c>
      <c r="AF203" s="61">
        <v>1.7774406622199455</v>
      </c>
      <c r="AG203" s="61">
        <v>0.62275161997961059</v>
      </c>
      <c r="AH203" s="61">
        <v>0.10912825707721846</v>
      </c>
      <c r="AI203" s="61">
        <v>0.90135984508066758</v>
      </c>
      <c r="AJ203" s="61">
        <v>0.82583711868347198</v>
      </c>
      <c r="AK203" s="61">
        <v>0.11834727283340341</v>
      </c>
      <c r="AL203" s="61">
        <v>0.50440434714620719</v>
      </c>
      <c r="AM203" s="61">
        <v>0.48108725547010456</v>
      </c>
      <c r="AN203" s="61">
        <v>0.17416288131652816</v>
      </c>
      <c r="AO203" s="61">
        <v>0.6135326042234257</v>
      </c>
      <c r="AP203" s="61">
        <v>1.0026131012131563</v>
      </c>
      <c r="AQ203" s="51" t="s">
        <v>924</v>
      </c>
      <c r="AR203" s="54"/>
      <c r="AS203" s="54"/>
      <c r="AT203" s="54"/>
      <c r="AU203" s="54"/>
      <c r="AV203" s="61">
        <v>6.5576048454677789</v>
      </c>
      <c r="AW203" s="61">
        <v>0.16279069268606228</v>
      </c>
      <c r="AX203" s="61">
        <v>0.81472119137560428</v>
      </c>
      <c r="AY203" s="61">
        <v>0.62805789675575219</v>
      </c>
      <c r="AZ203" s="61">
        <v>1.8041834112147144</v>
      </c>
      <c r="BA203" s="54">
        <f t="shared" si="7"/>
        <v>936.7983731547406</v>
      </c>
      <c r="BB203" s="54">
        <f t="shared" si="8"/>
        <v>934.92043474419404</v>
      </c>
      <c r="BC203" s="54">
        <v>30</v>
      </c>
      <c r="BD203" s="59">
        <f>751.95-0.4*BA203-278000/BA203-9.184*(8-AV203)</f>
        <v>67.22826796087233</v>
      </c>
      <c r="BE203" s="56">
        <v>3.6</v>
      </c>
      <c r="BF203" s="54"/>
      <c r="BG203" s="54"/>
      <c r="BH203" s="59"/>
      <c r="BI203" s="59"/>
      <c r="BJ203" s="54"/>
      <c r="BK203" s="53" t="s">
        <v>921</v>
      </c>
      <c r="BL203" s="54">
        <v>930.86671366600945</v>
      </c>
      <c r="BM203" s="54">
        <v>22</v>
      </c>
      <c r="BN203" s="54">
        <v>246.47647852221672</v>
      </c>
      <c r="BO203" s="54">
        <v>27.112412637443839</v>
      </c>
      <c r="BP203" s="59">
        <v>9.3087430098818764</v>
      </c>
      <c r="BQ203" s="59">
        <v>2.1500276961556892</v>
      </c>
      <c r="BR203" s="59">
        <v>-9.1839080207683281</v>
      </c>
      <c r="BS203" s="60">
        <v>0.4</v>
      </c>
      <c r="BT203" s="59">
        <v>4.6012157343266207</v>
      </c>
      <c r="BU203" s="59">
        <v>0.69018236014899303</v>
      </c>
      <c r="BV203" s="57"/>
      <c r="BW203" s="53" t="s">
        <v>921</v>
      </c>
      <c r="BX203" s="104"/>
      <c r="BZ203" s="105" t="s">
        <v>976</v>
      </c>
      <c r="CA203" s="105" t="s">
        <v>976</v>
      </c>
      <c r="CB203" s="59"/>
      <c r="CC203" s="54" t="s">
        <v>922</v>
      </c>
      <c r="CD203" s="54" t="s">
        <v>923</v>
      </c>
      <c r="CE203" s="54">
        <v>411.43792388962873</v>
      </c>
      <c r="CF203" s="54">
        <v>287.8858790389811</v>
      </c>
      <c r="CG203" s="54">
        <v>312.27132435748854</v>
      </c>
      <c r="CH203" s="54">
        <v>560.17830802348806</v>
      </c>
      <c r="CI203" s="54">
        <v>823.3727438578693</v>
      </c>
      <c r="CJ203" s="54">
        <v>272.29242898450696</v>
      </c>
      <c r="CK203" s="59">
        <v>-1.0012077060712203</v>
      </c>
      <c r="CL203" s="54">
        <v>287.8858790389811</v>
      </c>
      <c r="CM203" s="54">
        <v>329.10528260575416</v>
      </c>
      <c r="CN203" s="54">
        <v>349.66190146430495</v>
      </c>
      <c r="CO203" s="54">
        <f t="shared" si="9"/>
        <v>40.211118668395073</v>
      </c>
      <c r="CP203" s="54">
        <v>931.53522984950416</v>
      </c>
      <c r="CQ203" s="54">
        <v>23.5</v>
      </c>
      <c r="CR203" s="59">
        <v>4.6444863239848244</v>
      </c>
      <c r="CS203" s="59">
        <v>0.37</v>
      </c>
      <c r="CT203" s="59">
        <v>70.240205293010135</v>
      </c>
      <c r="CU203" s="59">
        <v>0.29503738251653516</v>
      </c>
      <c r="CV203" s="59">
        <v>16.617605395359217</v>
      </c>
      <c r="CW203" s="59">
        <v>1.8704632042783882</v>
      </c>
      <c r="CX203" s="59">
        <v>0.93749626355667925</v>
      </c>
      <c r="CY203" s="59">
        <v>1.3905700337936793</v>
      </c>
      <c r="CZ203" s="59">
        <v>3.4348613499725746</v>
      </c>
      <c r="DA203" s="59">
        <v>6.1907099613790315</v>
      </c>
      <c r="DB203" s="59">
        <v>100.97694888386626</v>
      </c>
      <c r="DC203" s="54"/>
      <c r="DD203" s="59">
        <v>98.286000000000001</v>
      </c>
      <c r="DE203" s="59">
        <v>2.0237547000573057</v>
      </c>
      <c r="DF203" s="59">
        <v>7.1510054610884364</v>
      </c>
      <c r="DG203" s="59">
        <v>0.41943401497442034</v>
      </c>
      <c r="DH203" s="59">
        <v>0</v>
      </c>
      <c r="DI203" s="59">
        <v>101.02619417612016</v>
      </c>
      <c r="DJ203" s="54">
        <v>412.96646582637095</v>
      </c>
      <c r="DK203" s="54">
        <v>287.76693595876401</v>
      </c>
      <c r="DL203" s="54">
        <v>312.41823419577241</v>
      </c>
      <c r="DM203" s="54">
        <v>559.81801738794877</v>
      </c>
      <c r="DN203" s="54">
        <v>823.2132192687327</v>
      </c>
      <c r="DO203" s="61" t="s">
        <v>921</v>
      </c>
      <c r="DP203" s="61" t="s">
        <v>943</v>
      </c>
      <c r="DQ203" s="61" t="s">
        <v>921</v>
      </c>
      <c r="DR203" s="54">
        <v>35.733855286092592</v>
      </c>
      <c r="DS203" s="54">
        <v>-0.99341420524650381</v>
      </c>
      <c r="DT203" s="54">
        <v>272.05108142918476</v>
      </c>
      <c r="DU203" s="61" t="s">
        <v>942</v>
      </c>
      <c r="DV203" s="54">
        <v>909.8191991212268</v>
      </c>
      <c r="DW203" s="54">
        <v>22</v>
      </c>
      <c r="DX203" s="54">
        <v>287.76693595876401</v>
      </c>
      <c r="DY203" s="54">
        <v>34.53203231505168</v>
      </c>
      <c r="DZ203" s="61" t="s">
        <v>878</v>
      </c>
      <c r="EA203" s="60">
        <v>4.2289669296154599</v>
      </c>
      <c r="EB203" s="60">
        <v>-7.4479226174301019</v>
      </c>
      <c r="EC203" s="60">
        <v>0.3</v>
      </c>
      <c r="ED203" s="59">
        <v>5.8481697826766466</v>
      </c>
      <c r="EE203" s="59">
        <v>0.81874376957473061</v>
      </c>
      <c r="EF203" s="54"/>
      <c r="EG203" s="53">
        <v>300</v>
      </c>
      <c r="EH203" s="53">
        <v>130</v>
      </c>
      <c r="EI203" s="53">
        <v>948</v>
      </c>
      <c r="EJ203" s="53">
        <v>25</v>
      </c>
      <c r="EK203" s="59">
        <v>66.099999999999994</v>
      </c>
      <c r="EL203" s="59">
        <v>1.85</v>
      </c>
      <c r="EM203" s="59">
        <v>17.7</v>
      </c>
      <c r="EN203" s="59">
        <v>0.3</v>
      </c>
      <c r="EO203" s="59">
        <v>4.5999999999999996</v>
      </c>
      <c r="EP203" s="59">
        <v>0.45</v>
      </c>
      <c r="EQ203" s="59">
        <v>4.0999999999999996</v>
      </c>
      <c r="ER203" s="59">
        <v>0.4</v>
      </c>
      <c r="ES203" s="59">
        <v>2.0499999999999998</v>
      </c>
      <c r="ET203" s="59">
        <v>0.48499999999999999</v>
      </c>
      <c r="EU203" s="59">
        <v>2.9</v>
      </c>
      <c r="EV203" s="59">
        <v>0.75</v>
      </c>
      <c r="EW203" s="59">
        <v>2</v>
      </c>
      <c r="EX203" s="59">
        <v>0.45</v>
      </c>
      <c r="EY203" s="59">
        <v>0.45</v>
      </c>
      <c r="EZ203" s="59">
        <v>0.105</v>
      </c>
      <c r="FA203" s="54"/>
      <c r="FB203" s="54">
        <v>439.66278746592252</v>
      </c>
      <c r="FC203" s="53">
        <v>142</v>
      </c>
      <c r="FD203" s="51"/>
    </row>
    <row r="204" spans="1:160" x14ac:dyDescent="0.25">
      <c r="A204" s="51" t="s">
        <v>351</v>
      </c>
      <c r="B204" s="62" t="s">
        <v>928</v>
      </c>
      <c r="D204" s="51" t="s">
        <v>166</v>
      </c>
      <c r="E204" s="51" t="s">
        <v>16</v>
      </c>
      <c r="F204" s="62" t="s">
        <v>292</v>
      </c>
      <c r="G204" s="58">
        <v>43.451000000000001</v>
      </c>
      <c r="H204" s="58">
        <v>1.611</v>
      </c>
      <c r="I204" s="58">
        <v>12.618</v>
      </c>
      <c r="J204" s="63" t="s">
        <v>17</v>
      </c>
      <c r="K204" s="58">
        <v>9.3450000000000006</v>
      </c>
      <c r="L204" s="58">
        <v>0.14199999999999999</v>
      </c>
      <c r="M204" s="58">
        <v>15.75</v>
      </c>
      <c r="N204" s="58">
        <v>12.191000000000001</v>
      </c>
      <c r="O204" s="58">
        <v>2.2519999999999998</v>
      </c>
      <c r="P204" s="58">
        <v>0.91800000000000004</v>
      </c>
      <c r="Q204" s="63" t="s">
        <v>17</v>
      </c>
      <c r="R204" s="63" t="s">
        <v>17</v>
      </c>
      <c r="S204" s="58">
        <v>98.278000000000006</v>
      </c>
      <c r="T204" s="58"/>
      <c r="U204" s="61">
        <v>6.2388078715287714</v>
      </c>
      <c r="V204" s="61">
        <v>1.7611921284712286</v>
      </c>
      <c r="W204" s="61">
        <v>0.37407412327399037</v>
      </c>
      <c r="X204" s="61">
        <f t="shared" si="6"/>
        <v>2.135266251745219</v>
      </c>
      <c r="Y204" s="61">
        <v>0.17518851476636604</v>
      </c>
      <c r="Z204" s="61">
        <v>0.37705675738113964</v>
      </c>
      <c r="AA204" s="61">
        <v>0.17394892097879971</v>
      </c>
      <c r="AB204" s="61">
        <v>0</v>
      </c>
      <c r="AC204" s="61">
        <v>3.3706924807034517</v>
      </c>
      <c r="AD204" s="61">
        <v>0.74506697928764187</v>
      </c>
      <c r="AE204" s="61">
        <v>1.7269490830803459E-2</v>
      </c>
      <c r="AF204" s="61">
        <v>1.8754367772282463</v>
      </c>
      <c r="AG204" s="61">
        <v>0.62693176130194384</v>
      </c>
      <c r="AH204" s="61">
        <v>0.16814058518841657</v>
      </c>
      <c r="AI204" s="61">
        <v>0.81897217596646077</v>
      </c>
      <c r="AJ204" s="61">
        <v>0.75024045445484711</v>
      </c>
      <c r="AK204" s="61">
        <v>6.6454470315927328E-2</v>
      </c>
      <c r="AL204" s="61">
        <v>0.56047729098601651</v>
      </c>
      <c r="AM204" s="61">
        <v>0.33602065891636679</v>
      </c>
      <c r="AN204" s="61">
        <v>0.24975954554515281</v>
      </c>
      <c r="AO204" s="61">
        <v>0.72861787617443308</v>
      </c>
      <c r="AP204" s="61">
        <v>1.0990287226127293</v>
      </c>
      <c r="AQ204" s="51" t="s">
        <v>924</v>
      </c>
      <c r="AR204" s="54"/>
      <c r="AS204" s="54"/>
      <c r="AT204" s="54"/>
      <c r="AU204" s="54"/>
      <c r="AV204" s="61">
        <v>6.2903693118648931</v>
      </c>
      <c r="AW204" s="61">
        <v>0.17538654449522695</v>
      </c>
      <c r="AX204" s="61">
        <v>1.1313976744609733</v>
      </c>
      <c r="AY204" s="61">
        <v>0.63211312050883806</v>
      </c>
      <c r="AZ204" s="61">
        <v>2.1529134378276007</v>
      </c>
      <c r="BA204" s="54"/>
      <c r="BB204" s="54"/>
      <c r="BC204" s="54"/>
      <c r="BD204" s="59"/>
      <c r="BE204" s="56"/>
      <c r="BF204" s="54"/>
      <c r="BG204" s="54"/>
      <c r="BH204" s="59"/>
      <c r="BI204" s="59"/>
      <c r="BJ204" s="54"/>
      <c r="BK204" s="53" t="s">
        <v>921</v>
      </c>
      <c r="BL204" s="54"/>
      <c r="BM204" s="54"/>
      <c r="BN204" s="54"/>
      <c r="BO204" s="54"/>
      <c r="BP204" s="59"/>
      <c r="BQ204" s="59"/>
      <c r="BR204" s="59"/>
      <c r="BS204" s="60"/>
      <c r="BT204" s="59"/>
      <c r="BU204" s="59"/>
      <c r="BV204" s="57"/>
      <c r="BW204" s="53" t="s">
        <v>921</v>
      </c>
      <c r="BX204" s="104"/>
      <c r="BZ204" s="105" t="s">
        <v>976</v>
      </c>
      <c r="CA204" s="105" t="s">
        <v>976</v>
      </c>
      <c r="CB204" s="59"/>
      <c r="CC204" s="54" t="s">
        <v>922</v>
      </c>
      <c r="CD204" s="54"/>
      <c r="CE204" s="54"/>
      <c r="CF204" s="54"/>
      <c r="CG204" s="54"/>
      <c r="CH204" s="54"/>
      <c r="CI204" s="54"/>
      <c r="CJ204" s="54"/>
      <c r="CK204" s="59"/>
      <c r="CL204" s="54"/>
      <c r="CM204" s="54"/>
      <c r="CN204" s="54"/>
      <c r="CO204" s="54"/>
      <c r="CP204" s="54"/>
      <c r="CQ204" s="54"/>
      <c r="CR204" s="59"/>
      <c r="CS204" s="59"/>
      <c r="CT204" s="59">
        <v>66.399628421471576</v>
      </c>
      <c r="CU204" s="59">
        <v>0.25418386266513032</v>
      </c>
      <c r="CV204" s="59">
        <v>17.73025944749881</v>
      </c>
      <c r="CW204" s="59">
        <v>2.3337966079599166</v>
      </c>
      <c r="CX204" s="59">
        <v>1.1780001252221968</v>
      </c>
      <c r="CY204" s="59">
        <v>1.7870381668991007</v>
      </c>
      <c r="CZ204" s="59">
        <v>3.4415042591489375</v>
      </c>
      <c r="DA204" s="59">
        <v>9.1370985019303088</v>
      </c>
      <c r="DB204" s="59">
        <v>102.26150939279597</v>
      </c>
      <c r="DC204" s="54"/>
      <c r="DD204" s="59">
        <v>98.278000000000006</v>
      </c>
      <c r="DE204" s="59">
        <v>1.9794436736526395</v>
      </c>
      <c r="DF204" s="59">
        <v>5.4009010154280519</v>
      </c>
      <c r="DG204" s="59">
        <v>4.4852003324615195</v>
      </c>
      <c r="DH204" s="59">
        <v>0</v>
      </c>
      <c r="DI204" s="59">
        <v>100.79854502154221</v>
      </c>
      <c r="DJ204" s="54"/>
      <c r="DK204" s="54"/>
      <c r="DL204" s="54"/>
      <c r="DM204" s="54"/>
      <c r="DN204" s="54"/>
      <c r="DO204" s="61" t="s">
        <v>921</v>
      </c>
      <c r="DP204" s="61" t="s">
        <v>921</v>
      </c>
      <c r="DQ204" s="61" t="s">
        <v>921</v>
      </c>
      <c r="DR204" s="54"/>
      <c r="DS204" s="54"/>
      <c r="DT204" s="54"/>
      <c r="DU204" s="61"/>
      <c r="DV204" s="54"/>
      <c r="DW204" s="54"/>
      <c r="DX204" s="54"/>
      <c r="DY204" s="54"/>
      <c r="DZ204" s="61"/>
      <c r="EA204" s="60"/>
      <c r="EB204" s="60"/>
      <c r="EC204" s="60"/>
      <c r="ED204" s="59"/>
      <c r="EE204" s="59"/>
      <c r="EF204" s="54"/>
      <c r="EG204" s="53"/>
      <c r="EK204" s="59">
        <v>60.6</v>
      </c>
      <c r="EL204" s="59">
        <v>2.4</v>
      </c>
      <c r="EM204" s="59">
        <v>18</v>
      </c>
      <c r="EN204" s="59">
        <v>0.8</v>
      </c>
      <c r="EO204" s="59">
        <v>7.2</v>
      </c>
      <c r="EP204" s="59">
        <v>1.25</v>
      </c>
      <c r="EQ204" s="59">
        <v>3.6</v>
      </c>
      <c r="ER204" s="59">
        <v>0.3</v>
      </c>
      <c r="ES204" s="59">
        <v>2.19</v>
      </c>
      <c r="ET204" s="59">
        <v>0.43</v>
      </c>
      <c r="EU204" s="59">
        <v>4.5</v>
      </c>
      <c r="EV204" s="59">
        <v>1.05</v>
      </c>
      <c r="EW204" s="59">
        <v>2.6</v>
      </c>
      <c r="EX204" s="59">
        <v>0.65</v>
      </c>
      <c r="EY204" s="59">
        <v>0.61</v>
      </c>
      <c r="EZ204" s="59">
        <v>0.13500000000000001</v>
      </c>
      <c r="FA204" s="54"/>
      <c r="FB204" s="54"/>
      <c r="FD204" s="51"/>
    </row>
    <row r="205" spans="1:160" x14ac:dyDescent="0.25">
      <c r="A205" s="51" t="s">
        <v>273</v>
      </c>
      <c r="B205" s="62" t="s">
        <v>928</v>
      </c>
      <c r="D205" s="51" t="s">
        <v>166</v>
      </c>
      <c r="E205" s="51" t="s">
        <v>16</v>
      </c>
      <c r="F205" s="62" t="s">
        <v>292</v>
      </c>
      <c r="G205" s="58">
        <v>44.710999999999999</v>
      </c>
      <c r="H205" s="58">
        <v>1.264</v>
      </c>
      <c r="I205" s="58">
        <v>12.041</v>
      </c>
      <c r="J205" s="63" t="s">
        <v>17</v>
      </c>
      <c r="K205" s="58">
        <v>7.2649999999999997</v>
      </c>
      <c r="L205" s="58">
        <v>6.8000000000000005E-2</v>
      </c>
      <c r="M205" s="58">
        <v>17.582000000000001</v>
      </c>
      <c r="N205" s="58">
        <v>11.965999999999999</v>
      </c>
      <c r="O205" s="58">
        <v>2.4510000000000001</v>
      </c>
      <c r="P205" s="58">
        <v>0.88500000000000001</v>
      </c>
      <c r="Q205" s="63" t="s">
        <v>17</v>
      </c>
      <c r="R205" s="63" t="s">
        <v>17</v>
      </c>
      <c r="S205" s="58">
        <v>98.233000000000004</v>
      </c>
      <c r="T205" s="58"/>
      <c r="U205" s="61">
        <v>6.3455837005070839</v>
      </c>
      <c r="V205" s="61">
        <v>1.6544162994929161</v>
      </c>
      <c r="W205" s="61">
        <v>0.35967627112515643</v>
      </c>
      <c r="X205" s="61">
        <f t="shared" si="6"/>
        <v>2.0140925706180726</v>
      </c>
      <c r="Y205" s="61">
        <v>0.17857981126199238</v>
      </c>
      <c r="Z205" s="61">
        <v>0.38242000598667136</v>
      </c>
      <c r="AA205" s="61">
        <v>0.13490518156820405</v>
      </c>
      <c r="AB205" s="61">
        <v>0</v>
      </c>
      <c r="AC205" s="61">
        <v>3.7193085455688117</v>
      </c>
      <c r="AD205" s="61">
        <v>0.47986814889910012</v>
      </c>
      <c r="AE205" s="61">
        <v>8.1743919865800187E-3</v>
      </c>
      <c r="AF205" s="61">
        <v>1.8195644939103557</v>
      </c>
      <c r="AG205" s="61">
        <v>0.67445123712714894</v>
      </c>
      <c r="AH205" s="61">
        <v>0.16022434402776858</v>
      </c>
      <c r="AI205" s="61">
        <v>0.88572327772458603</v>
      </c>
      <c r="AJ205" s="61">
        <v>0.81179309064889627</v>
      </c>
      <c r="AK205" s="61">
        <v>9.6082960955120145E-2</v>
      </c>
      <c r="AL205" s="61">
        <v>0.57836827617202879</v>
      </c>
      <c r="AM205" s="61">
        <v>0.44349444419462203</v>
      </c>
      <c r="AN205" s="61">
        <v>0.18820690935110368</v>
      </c>
      <c r="AO205" s="61">
        <v>0.73859262019979743</v>
      </c>
      <c r="AP205" s="61">
        <v>1.011906640248236</v>
      </c>
      <c r="AQ205" s="51" t="s">
        <v>924</v>
      </c>
      <c r="AR205" s="54"/>
      <c r="AS205" s="54"/>
      <c r="AT205" s="54"/>
      <c r="AU205" s="54"/>
      <c r="AV205" s="61">
        <v>6.3987798182550071</v>
      </c>
      <c r="AW205" s="61">
        <v>0.13603611486956979</v>
      </c>
      <c r="AX205" s="61">
        <v>0.86951686454982924</v>
      </c>
      <c r="AY205" s="61">
        <v>0.6801052776565617</v>
      </c>
      <c r="AZ205" s="61">
        <v>2.0309770544730812</v>
      </c>
      <c r="BA205" s="54"/>
      <c r="BB205" s="54"/>
      <c r="BC205" s="54"/>
      <c r="BD205" s="59"/>
      <c r="BE205" s="56"/>
      <c r="BF205" s="54"/>
      <c r="BG205" s="54"/>
      <c r="BH205" s="59"/>
      <c r="BI205" s="59"/>
      <c r="BJ205" s="54"/>
      <c r="BK205" s="53" t="s">
        <v>921</v>
      </c>
      <c r="BL205" s="54"/>
      <c r="BM205" s="54"/>
      <c r="BN205" s="54"/>
      <c r="BO205" s="54"/>
      <c r="BP205" s="59"/>
      <c r="BQ205" s="59"/>
      <c r="BR205" s="59"/>
      <c r="BS205" s="60"/>
      <c r="BT205" s="59"/>
      <c r="BU205" s="59"/>
      <c r="BV205" s="57"/>
      <c r="BW205" s="53" t="s">
        <v>921</v>
      </c>
      <c r="BX205" s="104"/>
      <c r="BZ205" s="105" t="s">
        <v>976</v>
      </c>
      <c r="CA205" s="105" t="s">
        <v>976</v>
      </c>
      <c r="CB205" s="59"/>
      <c r="CC205" s="54" t="s">
        <v>922</v>
      </c>
      <c r="CD205" s="54"/>
      <c r="CE205" s="54"/>
      <c r="CF205" s="54"/>
      <c r="CG205" s="54"/>
      <c r="CH205" s="54"/>
      <c r="CI205" s="54"/>
      <c r="CJ205" s="54"/>
      <c r="CK205" s="59"/>
      <c r="CL205" s="54"/>
      <c r="CM205" s="54"/>
      <c r="CN205" s="54"/>
      <c r="CO205" s="54"/>
      <c r="CP205" s="54"/>
      <c r="CQ205" s="54"/>
      <c r="CR205" s="59"/>
      <c r="CS205" s="59"/>
      <c r="CT205" s="59">
        <v>68.975511349572272</v>
      </c>
      <c r="CU205" s="59">
        <v>0.27227380395905454</v>
      </c>
      <c r="CV205" s="59">
        <v>17.575388557535888</v>
      </c>
      <c r="CW205" s="59">
        <v>1.7352325753965749</v>
      </c>
      <c r="CX205" s="59">
        <v>0.77557122415951707</v>
      </c>
      <c r="CY205" s="59">
        <v>1.1571074716008205</v>
      </c>
      <c r="CZ205" s="59">
        <v>4.4693095008524315</v>
      </c>
      <c r="DA205" s="59">
        <v>7.7236522606773885</v>
      </c>
      <c r="DB205" s="59">
        <v>102.68404674375395</v>
      </c>
      <c r="DC205" s="54"/>
      <c r="DD205" s="59">
        <v>98.233000000000004</v>
      </c>
      <c r="DE205" s="59">
        <v>2.0066045809580593</v>
      </c>
      <c r="DF205" s="59">
        <v>6.384628917558028</v>
      </c>
      <c r="DG205" s="59">
        <v>1.5200294104129337</v>
      </c>
      <c r="DH205" s="59">
        <v>0</v>
      </c>
      <c r="DI205" s="59">
        <v>100.87926290892902</v>
      </c>
      <c r="DJ205" s="54"/>
      <c r="DK205" s="54"/>
      <c r="DL205" s="54"/>
      <c r="DM205" s="54"/>
      <c r="DN205" s="54"/>
      <c r="DO205" s="61" t="s">
        <v>921</v>
      </c>
      <c r="DP205" s="61" t="s">
        <v>943</v>
      </c>
      <c r="DQ205" s="61" t="s">
        <v>921</v>
      </c>
      <c r="DR205" s="54"/>
      <c r="DS205" s="54"/>
      <c r="DT205" s="54"/>
      <c r="DU205" s="61"/>
      <c r="DV205" s="54"/>
      <c r="DW205" s="54"/>
      <c r="DX205" s="54"/>
      <c r="DY205" s="54"/>
      <c r="DZ205" s="61"/>
      <c r="EA205" s="60"/>
      <c r="EB205" s="60"/>
      <c r="EC205" s="60"/>
      <c r="ED205" s="59"/>
      <c r="EE205" s="59"/>
      <c r="EF205" s="54"/>
      <c r="EG205" s="53"/>
      <c r="EK205" s="59">
        <v>62.9</v>
      </c>
      <c r="EL205" s="59">
        <v>1.55</v>
      </c>
      <c r="EM205" s="59">
        <v>18.7</v>
      </c>
      <c r="EN205" s="59">
        <v>0.8</v>
      </c>
      <c r="EO205" s="59">
        <v>5.3</v>
      </c>
      <c r="EP205" s="59">
        <v>1.05</v>
      </c>
      <c r="EQ205" s="59">
        <v>3.8</v>
      </c>
      <c r="ER205" s="59">
        <v>0.5</v>
      </c>
      <c r="ES205" s="59">
        <v>2.5099999999999998</v>
      </c>
      <c r="ET205" s="59">
        <v>1</v>
      </c>
      <c r="EU205" s="59">
        <v>3.7</v>
      </c>
      <c r="EV205" s="59">
        <v>0.85</v>
      </c>
      <c r="EW205" s="59">
        <v>2.5</v>
      </c>
      <c r="EX205" s="59">
        <v>0.6</v>
      </c>
      <c r="EY205" s="59">
        <v>0.5</v>
      </c>
      <c r="EZ205" s="59">
        <v>0.14000000000000001</v>
      </c>
      <c r="FA205" s="54"/>
      <c r="FB205" s="54"/>
      <c r="FD205" s="51"/>
    </row>
    <row r="206" spans="1:160" x14ac:dyDescent="0.25">
      <c r="A206" s="51" t="s">
        <v>275</v>
      </c>
      <c r="B206" s="62" t="s">
        <v>928</v>
      </c>
      <c r="D206" s="51" t="s">
        <v>166</v>
      </c>
      <c r="E206" s="51" t="s">
        <v>16</v>
      </c>
      <c r="F206" s="62" t="s">
        <v>292</v>
      </c>
      <c r="G206" s="58">
        <v>45.329000000000001</v>
      </c>
      <c r="H206" s="58">
        <v>0.96399999999999997</v>
      </c>
      <c r="I206" s="58">
        <v>12.523</v>
      </c>
      <c r="J206" s="63" t="s">
        <v>17</v>
      </c>
      <c r="K206" s="58">
        <v>7.532</v>
      </c>
      <c r="L206" s="58">
        <v>0.156</v>
      </c>
      <c r="M206" s="58">
        <v>17.158000000000001</v>
      </c>
      <c r="N206" s="58">
        <v>11.794</v>
      </c>
      <c r="O206" s="58">
        <v>2.2810000000000001</v>
      </c>
      <c r="P206" s="58">
        <v>0.76900000000000002</v>
      </c>
      <c r="Q206" s="63" t="s">
        <v>17</v>
      </c>
      <c r="R206" s="63" t="s">
        <v>17</v>
      </c>
      <c r="S206" s="58">
        <v>98.506000000000014</v>
      </c>
      <c r="T206" s="58"/>
      <c r="U206" s="61">
        <v>6.3981574837241704</v>
      </c>
      <c r="V206" s="61">
        <v>1.6018425162758296</v>
      </c>
      <c r="W206" s="61">
        <v>0.48143365018798612</v>
      </c>
      <c r="X206" s="61">
        <f t="shared" si="6"/>
        <v>2.0832761664638157</v>
      </c>
      <c r="Y206" s="61">
        <v>0.23109449334563206</v>
      </c>
      <c r="Z206" s="61">
        <v>0.38322854078064461</v>
      </c>
      <c r="AA206" s="61">
        <v>0.10232463035882561</v>
      </c>
      <c r="AB206" s="61">
        <v>0</v>
      </c>
      <c r="AC206" s="61">
        <v>3.6097920940601762</v>
      </c>
      <c r="AD206" s="61">
        <v>0.50586756229262009</v>
      </c>
      <c r="AE206" s="61">
        <v>1.8650597040836419E-2</v>
      </c>
      <c r="AF206" s="61">
        <v>1.7836152308745163</v>
      </c>
      <c r="AG206" s="61">
        <v>0.62424363575145592</v>
      </c>
      <c r="AH206" s="61">
        <v>0.1384628176468779</v>
      </c>
      <c r="AI206" s="61">
        <v>0.87708712465770111</v>
      </c>
      <c r="AJ206" s="61">
        <v>0.80237426134755452</v>
      </c>
      <c r="AK206" s="61">
        <v>0.11508769440439504</v>
      </c>
      <c r="AL206" s="61">
        <v>0.50915594134706088</v>
      </c>
      <c r="AM206" s="61">
        <v>0.43103162802757805</v>
      </c>
      <c r="AN206" s="61">
        <v>0.1976257386524454</v>
      </c>
      <c r="AO206" s="61">
        <v>0.64761875899393884</v>
      </c>
      <c r="AP206" s="61">
        <v>1.0693114516862821</v>
      </c>
      <c r="AQ206" s="51" t="s">
        <v>920</v>
      </c>
      <c r="AR206" s="54"/>
      <c r="AS206" s="54"/>
      <c r="AT206" s="54"/>
      <c r="AU206" s="54"/>
      <c r="AV206" s="61">
        <v>6.4519086913992769</v>
      </c>
      <c r="AW206" s="61">
        <v>0.10318426416288358</v>
      </c>
      <c r="AX206" s="61">
        <v>0.89656543926903487</v>
      </c>
      <c r="AY206" s="61">
        <v>0.62948793450316609</v>
      </c>
      <c r="AZ206" s="61">
        <v>2.1007778628745482</v>
      </c>
      <c r="BA206" s="54"/>
      <c r="BB206" s="54"/>
      <c r="BC206" s="54"/>
      <c r="BD206" s="59"/>
      <c r="BE206" s="56"/>
      <c r="BF206" s="54"/>
      <c r="BG206" s="54"/>
      <c r="BH206" s="59"/>
      <c r="BI206" s="59"/>
      <c r="BJ206" s="54"/>
      <c r="BK206" s="53" t="s">
        <v>921</v>
      </c>
      <c r="BL206" s="54"/>
      <c r="BM206" s="54"/>
      <c r="BN206" s="54"/>
      <c r="BO206" s="54"/>
      <c r="BP206" s="59"/>
      <c r="BQ206" s="59"/>
      <c r="BR206" s="59"/>
      <c r="BS206" s="60"/>
      <c r="BT206" s="59"/>
      <c r="BU206" s="59"/>
      <c r="BV206" s="57"/>
      <c r="BW206" s="53" t="s">
        <v>921</v>
      </c>
      <c r="BX206" s="104"/>
      <c r="BZ206" s="105" t="s">
        <v>976</v>
      </c>
      <c r="CA206" s="105" t="s">
        <v>976</v>
      </c>
      <c r="CB206" s="59"/>
      <c r="CC206" s="54" t="s">
        <v>922</v>
      </c>
      <c r="CD206" s="54"/>
      <c r="CE206" s="54"/>
      <c r="CF206" s="54"/>
      <c r="CG206" s="54"/>
      <c r="CH206" s="54"/>
      <c r="CI206" s="54"/>
      <c r="CJ206" s="54"/>
      <c r="CK206" s="59"/>
      <c r="CL206" s="54"/>
      <c r="CM206" s="54"/>
      <c r="CN206" s="54"/>
      <c r="CO206" s="54"/>
      <c r="CP206" s="54"/>
      <c r="CQ206" s="54"/>
      <c r="CR206" s="59"/>
      <c r="CS206" s="59"/>
      <c r="CT206" s="59">
        <v>68.744997143970025</v>
      </c>
      <c r="CU206" s="59">
        <v>0.16991908717461801</v>
      </c>
      <c r="CV206" s="59">
        <v>17.368550670998641</v>
      </c>
      <c r="CW206" s="59">
        <v>1.7406090336784328</v>
      </c>
      <c r="CX206" s="59">
        <v>0.91804597709112468</v>
      </c>
      <c r="CY206" s="59">
        <v>0.82546183151189112</v>
      </c>
      <c r="CZ206" s="59">
        <v>3.3439867912776551</v>
      </c>
      <c r="DA206" s="59">
        <v>9.7653849806906301</v>
      </c>
      <c r="DB206" s="59">
        <v>102.87695551639302</v>
      </c>
      <c r="DC206" s="54"/>
      <c r="DD206" s="59">
        <v>98.506000000000014</v>
      </c>
      <c r="DE206" s="59">
        <v>2.0202335855452094</v>
      </c>
      <c r="DF206" s="59">
        <v>6.9915194212183742</v>
      </c>
      <c r="DG206" s="59">
        <v>1.2409415892335167</v>
      </c>
      <c r="DH206" s="59">
        <v>0</v>
      </c>
      <c r="DI206" s="59">
        <v>101.22669459599712</v>
      </c>
      <c r="DJ206" s="54"/>
      <c r="DK206" s="54"/>
      <c r="DL206" s="54"/>
      <c r="DM206" s="54"/>
      <c r="DN206" s="54"/>
      <c r="DO206" s="61" t="s">
        <v>921</v>
      </c>
      <c r="DP206" s="61" t="s">
        <v>943</v>
      </c>
      <c r="DQ206" s="61" t="s">
        <v>921</v>
      </c>
      <c r="DR206" s="54"/>
      <c r="DS206" s="54"/>
      <c r="DT206" s="54"/>
      <c r="DU206" s="61"/>
      <c r="DV206" s="54"/>
      <c r="DW206" s="54"/>
      <c r="DX206" s="54"/>
      <c r="DY206" s="54"/>
      <c r="DZ206" s="61"/>
      <c r="EA206" s="60"/>
      <c r="EB206" s="60"/>
      <c r="EC206" s="60"/>
      <c r="ED206" s="59"/>
      <c r="EE206" s="59"/>
      <c r="EF206" s="54"/>
      <c r="EG206" s="53"/>
      <c r="EK206" s="59">
        <v>66.099999999999994</v>
      </c>
      <c r="EL206" s="59">
        <v>2.85</v>
      </c>
      <c r="EM206" s="59">
        <v>17.899999999999999</v>
      </c>
      <c r="EN206" s="59">
        <v>0.8</v>
      </c>
      <c r="EO206" s="59">
        <v>4.9000000000000004</v>
      </c>
      <c r="EP206" s="59">
        <v>1.1499999999999999</v>
      </c>
      <c r="EQ206" s="59">
        <v>3.9</v>
      </c>
      <c r="ER206" s="59">
        <v>0.6</v>
      </c>
      <c r="ES206" s="59">
        <v>2.11</v>
      </c>
      <c r="ET206" s="59">
        <v>0.57499999999999996</v>
      </c>
      <c r="EU206" s="59">
        <v>3.2</v>
      </c>
      <c r="EV206" s="59">
        <v>1.3</v>
      </c>
      <c r="EW206" s="59">
        <v>1.9</v>
      </c>
      <c r="EX206" s="59">
        <v>0.6</v>
      </c>
      <c r="EY206" s="59">
        <v>0.36</v>
      </c>
      <c r="EZ206" s="59">
        <v>0.14499999999999999</v>
      </c>
      <c r="FA206" s="54"/>
      <c r="FB206" s="54"/>
      <c r="FD206" s="51"/>
    </row>
    <row r="207" spans="1:160" x14ac:dyDescent="0.25">
      <c r="A207" s="51" t="s">
        <v>275</v>
      </c>
      <c r="B207" s="62" t="s">
        <v>928</v>
      </c>
      <c r="D207" s="51" t="s">
        <v>166</v>
      </c>
      <c r="E207" s="51" t="s">
        <v>16</v>
      </c>
      <c r="F207" s="62" t="s">
        <v>292</v>
      </c>
      <c r="G207" s="58">
        <v>43.970999999999997</v>
      </c>
      <c r="H207" s="58">
        <v>0.90100000000000002</v>
      </c>
      <c r="I207" s="58">
        <v>12.534000000000001</v>
      </c>
      <c r="J207" s="63" t="s">
        <v>17</v>
      </c>
      <c r="K207" s="58">
        <v>7.1459999999999999</v>
      </c>
      <c r="L207" s="58">
        <v>0.10100000000000001</v>
      </c>
      <c r="M207" s="58">
        <v>16.821000000000002</v>
      </c>
      <c r="N207" s="58">
        <v>11.468999999999999</v>
      </c>
      <c r="O207" s="58">
        <v>2.3039999999999998</v>
      </c>
      <c r="P207" s="58">
        <v>0.83599999999999997</v>
      </c>
      <c r="Q207" s="63" t="s">
        <v>17</v>
      </c>
      <c r="R207" s="63" t="s">
        <v>17</v>
      </c>
      <c r="S207" s="58">
        <v>96.082999999999984</v>
      </c>
      <c r="T207" s="58"/>
      <c r="U207" s="61">
        <v>6.3629015298845744</v>
      </c>
      <c r="V207" s="61">
        <v>1.6370984701154256</v>
      </c>
      <c r="W207" s="61">
        <v>0.50055954508672462</v>
      </c>
      <c r="X207" s="61">
        <f t="shared" si="6"/>
        <v>2.1376580152021503</v>
      </c>
      <c r="Y207" s="61">
        <v>0.23416259360802788</v>
      </c>
      <c r="Z207" s="61">
        <v>0.37560738179156994</v>
      </c>
      <c r="AA207" s="61">
        <v>9.8047836238311287E-2</v>
      </c>
      <c r="AB207" s="61">
        <v>0</v>
      </c>
      <c r="AC207" s="61">
        <v>3.6280846310873356</v>
      </c>
      <c r="AD207" s="61">
        <v>0.48918425226663353</v>
      </c>
      <c r="AE207" s="61">
        <v>1.2379399737278109E-2</v>
      </c>
      <c r="AF207" s="61">
        <v>1.7781798064212297</v>
      </c>
      <c r="AG207" s="61">
        <v>0.64642982423367434</v>
      </c>
      <c r="AH207" s="61">
        <v>0.15432034126867056</v>
      </c>
      <c r="AI207" s="61">
        <v>0.88118719808550883</v>
      </c>
      <c r="AJ207" s="61">
        <v>0.80751937444460442</v>
      </c>
      <c r="AK207" s="61">
        <v>0.117957147370918</v>
      </c>
      <c r="AL207" s="61">
        <v>0.52847267686275634</v>
      </c>
      <c r="AM207" s="61">
        <v>0.43433281151085956</v>
      </c>
      <c r="AN207" s="61">
        <v>0.19248062555539575</v>
      </c>
      <c r="AO207" s="61">
        <v>0.6827930181314269</v>
      </c>
      <c r="AP207" s="61">
        <v>1.0722625993549171</v>
      </c>
      <c r="AQ207" s="51" t="s">
        <v>920</v>
      </c>
      <c r="AR207" s="54"/>
      <c r="AS207" s="54"/>
      <c r="AT207" s="54"/>
      <c r="AU207" s="54"/>
      <c r="AV207" s="61">
        <v>6.4152847540128821</v>
      </c>
      <c r="AW207" s="61">
        <v>9.8855024870234093E-2</v>
      </c>
      <c r="AX207" s="61">
        <v>0.87191111779976282</v>
      </c>
      <c r="AY207" s="61">
        <v>0.6517516225055815</v>
      </c>
      <c r="AZ207" s="61">
        <v>2.1552564989118359</v>
      </c>
      <c r="BA207" s="54"/>
      <c r="BB207" s="54"/>
      <c r="BC207" s="54"/>
      <c r="BD207" s="59"/>
      <c r="BE207" s="56"/>
      <c r="BF207" s="54"/>
      <c r="BG207" s="54"/>
      <c r="BH207" s="59"/>
      <c r="BI207" s="59"/>
      <c r="BJ207" s="54"/>
      <c r="BK207" s="53" t="s">
        <v>921</v>
      </c>
      <c r="BL207" s="54"/>
      <c r="BM207" s="54"/>
      <c r="BN207" s="54"/>
      <c r="BO207" s="54"/>
      <c r="BP207" s="59"/>
      <c r="BQ207" s="59"/>
      <c r="BR207" s="59"/>
      <c r="BS207" s="60"/>
      <c r="BT207" s="59"/>
      <c r="BU207" s="59"/>
      <c r="BV207" s="57"/>
      <c r="BW207" s="53" t="s">
        <v>921</v>
      </c>
      <c r="BX207" s="104"/>
      <c r="BZ207" s="105" t="s">
        <v>976</v>
      </c>
      <c r="CA207" s="105" t="s">
        <v>976</v>
      </c>
      <c r="CB207" s="59"/>
      <c r="CC207" s="54" t="s">
        <v>922</v>
      </c>
      <c r="CD207" s="54"/>
      <c r="CE207" s="54"/>
      <c r="CF207" s="54"/>
      <c r="CG207" s="54"/>
      <c r="CH207" s="54"/>
      <c r="CI207" s="54"/>
      <c r="CJ207" s="54"/>
      <c r="CK207" s="59"/>
      <c r="CL207" s="54"/>
      <c r="CM207" s="54"/>
      <c r="CN207" s="54"/>
      <c r="CO207" s="54"/>
      <c r="CP207" s="54"/>
      <c r="CQ207" s="54"/>
      <c r="CR207" s="59"/>
      <c r="CS207" s="59"/>
      <c r="CT207" s="59">
        <v>68.43189093963241</v>
      </c>
      <c r="CU207" s="59">
        <v>0.11788207931615645</v>
      </c>
      <c r="CV207" s="59">
        <v>17.688804306949322</v>
      </c>
      <c r="CW207" s="59">
        <v>1.6848241990364403</v>
      </c>
      <c r="CX207" s="59">
        <v>1.1424393392668057</v>
      </c>
      <c r="CY207" s="59">
        <v>-0.17380462661607066</v>
      </c>
      <c r="CZ207" s="59">
        <v>3.2289952105403898</v>
      </c>
      <c r="DA207" s="59">
        <v>11.559921411371976</v>
      </c>
      <c r="DB207" s="59">
        <v>103.68095285949742</v>
      </c>
      <c r="DC207" s="54"/>
      <c r="DD207" s="59">
        <v>96.082999999999984</v>
      </c>
      <c r="DE207" s="59">
        <v>1.9709547454899232</v>
      </c>
      <c r="DF207" s="59">
        <v>6.8330693619840908</v>
      </c>
      <c r="DG207" s="59">
        <v>0.99751697489390034</v>
      </c>
      <c r="DH207" s="59">
        <v>0</v>
      </c>
      <c r="DI207" s="59">
        <v>98.738541082367888</v>
      </c>
      <c r="DJ207" s="54"/>
      <c r="DK207" s="54"/>
      <c r="DL207" s="54"/>
      <c r="DM207" s="54"/>
      <c r="DN207" s="54"/>
      <c r="DO207" s="61" t="s">
        <v>921</v>
      </c>
      <c r="DP207" s="61" t="s">
        <v>929</v>
      </c>
      <c r="DQ207" s="61" t="s">
        <v>921</v>
      </c>
      <c r="DR207" s="54"/>
      <c r="DS207" s="54"/>
      <c r="DT207" s="54"/>
      <c r="DU207" s="61"/>
      <c r="DV207" s="54"/>
      <c r="DW207" s="54"/>
      <c r="DX207" s="54"/>
      <c r="DY207" s="54"/>
      <c r="DZ207" s="61"/>
      <c r="EA207" s="60"/>
      <c r="EB207" s="60"/>
      <c r="EC207" s="60"/>
      <c r="ED207" s="59"/>
      <c r="EE207" s="59"/>
      <c r="EF207" s="54"/>
      <c r="EG207" s="53"/>
      <c r="EK207" s="59">
        <v>61</v>
      </c>
      <c r="EL207" s="59">
        <v>2.35</v>
      </c>
      <c r="EM207" s="59">
        <v>18.899999999999999</v>
      </c>
      <c r="EN207" s="59">
        <v>0.8</v>
      </c>
      <c r="EO207" s="59">
        <v>7</v>
      </c>
      <c r="EP207" s="59">
        <v>1.25</v>
      </c>
      <c r="EQ207" s="59">
        <v>3.5</v>
      </c>
      <c r="ER207" s="59">
        <v>0.6</v>
      </c>
      <c r="ES207" s="59">
        <v>2</v>
      </c>
      <c r="ET207" s="59">
        <v>0.55500000000000005</v>
      </c>
      <c r="EU207" s="59">
        <v>4.5999999999999996</v>
      </c>
      <c r="EV207" s="59">
        <v>1.35</v>
      </c>
      <c r="EW207" s="59">
        <v>2.9</v>
      </c>
      <c r="EX207" s="59">
        <v>0.7</v>
      </c>
      <c r="EY207" s="59">
        <v>0.51</v>
      </c>
      <c r="EZ207" s="59">
        <v>0.155</v>
      </c>
      <c r="FA207" s="54"/>
      <c r="FB207" s="54"/>
      <c r="FD207" s="51"/>
    </row>
    <row r="208" spans="1:160" x14ac:dyDescent="0.25">
      <c r="A208" s="51" t="s">
        <v>276</v>
      </c>
      <c r="B208" s="62" t="s">
        <v>928</v>
      </c>
      <c r="D208" s="51" t="s">
        <v>166</v>
      </c>
      <c r="E208" s="51" t="s">
        <v>16</v>
      </c>
      <c r="F208" s="62" t="s">
        <v>292</v>
      </c>
      <c r="G208" s="58">
        <v>45.936999999999998</v>
      </c>
      <c r="H208" s="58">
        <v>1.4430000000000001</v>
      </c>
      <c r="I208" s="58">
        <v>10.766</v>
      </c>
      <c r="J208" s="63" t="s">
        <v>17</v>
      </c>
      <c r="K208" s="58">
        <v>6.1219999999999999</v>
      </c>
      <c r="L208" s="58">
        <v>9.2999999999999999E-2</v>
      </c>
      <c r="M208" s="58">
        <v>18.62</v>
      </c>
      <c r="N208" s="58">
        <v>11.997</v>
      </c>
      <c r="O208" s="58">
        <v>2.3370000000000002</v>
      </c>
      <c r="P208" s="58">
        <v>0.78700000000000003</v>
      </c>
      <c r="Q208" s="63" t="s">
        <v>17</v>
      </c>
      <c r="R208" s="63" t="s">
        <v>17</v>
      </c>
      <c r="S208" s="58">
        <v>98.102000000000018</v>
      </c>
      <c r="T208" s="58"/>
      <c r="U208" s="61">
        <v>6.4874850936997408</v>
      </c>
      <c r="V208" s="61">
        <v>1.5125149063002592</v>
      </c>
      <c r="W208" s="61">
        <v>0.27944297029528009</v>
      </c>
      <c r="X208" s="61">
        <f t="shared" si="6"/>
        <v>1.7919578765955393</v>
      </c>
      <c r="Y208" s="61">
        <v>0.15594282317962815</v>
      </c>
      <c r="Z208" s="61">
        <v>0.34155623497179777</v>
      </c>
      <c r="AA208" s="61">
        <v>0.15325139550777803</v>
      </c>
      <c r="AB208" s="61">
        <v>0</v>
      </c>
      <c r="AC208" s="61">
        <v>3.9194953977802802</v>
      </c>
      <c r="AD208" s="61">
        <v>0.38149101204409241</v>
      </c>
      <c r="AE208" s="61">
        <v>1.1124642037651648E-2</v>
      </c>
      <c r="AF208" s="61">
        <v>1.8152968913458523</v>
      </c>
      <c r="AG208" s="61">
        <v>0.63991531870748319</v>
      </c>
      <c r="AH208" s="61">
        <v>0.14178050334468573</v>
      </c>
      <c r="AI208" s="61">
        <v>0.91130150721409275</v>
      </c>
      <c r="AJ208" s="61">
        <v>0.84425619701601351</v>
      </c>
      <c r="AK208" s="61">
        <v>9.834145601726707E-2</v>
      </c>
      <c r="AL208" s="61">
        <v>0.54157386269021612</v>
      </c>
      <c r="AM208" s="61">
        <v>0.47238439311047054</v>
      </c>
      <c r="AN208" s="61">
        <v>0.15574380298398643</v>
      </c>
      <c r="AO208" s="61">
        <v>0.68335436603490185</v>
      </c>
      <c r="AP208" s="61">
        <v>0.92750199628263386</v>
      </c>
      <c r="AQ208" s="51" t="s">
        <v>924</v>
      </c>
      <c r="AR208" s="54"/>
      <c r="AS208" s="54"/>
      <c r="AT208" s="54"/>
      <c r="AU208" s="54"/>
      <c r="AV208" s="61">
        <v>6.5360158976501141</v>
      </c>
      <c r="AW208" s="61">
        <v>0.15439782025066212</v>
      </c>
      <c r="AX208" s="61">
        <v>0.7284561325370088</v>
      </c>
      <c r="AY208" s="61">
        <v>0.64470232082440415</v>
      </c>
      <c r="AZ208" s="61">
        <v>1.8053629411375514</v>
      </c>
      <c r="BA208" s="54"/>
      <c r="BB208" s="54"/>
      <c r="BC208" s="54"/>
      <c r="BD208" s="59"/>
      <c r="BE208" s="56"/>
      <c r="BF208" s="54"/>
      <c r="BG208" s="54"/>
      <c r="BH208" s="59"/>
      <c r="BI208" s="59"/>
      <c r="BJ208" s="54"/>
      <c r="BK208" s="53" t="s">
        <v>921</v>
      </c>
      <c r="BL208" s="54"/>
      <c r="BM208" s="54"/>
      <c r="BN208" s="54"/>
      <c r="BO208" s="54"/>
      <c r="BP208" s="59"/>
      <c r="BQ208" s="59"/>
      <c r="BR208" s="59"/>
      <c r="BS208" s="60"/>
      <c r="BT208" s="59"/>
      <c r="BU208" s="59"/>
      <c r="BV208" s="57"/>
      <c r="BW208" s="53" t="s">
        <v>921</v>
      </c>
      <c r="BX208" s="104"/>
      <c r="BZ208" s="105" t="s">
        <v>976</v>
      </c>
      <c r="CA208" s="105" t="s">
        <v>976</v>
      </c>
      <c r="CB208" s="59"/>
      <c r="CC208" s="54" t="s">
        <v>922</v>
      </c>
      <c r="CD208" s="54"/>
      <c r="CE208" s="54"/>
      <c r="CF208" s="54"/>
      <c r="CG208" s="54"/>
      <c r="CH208" s="54"/>
      <c r="CI208" s="54"/>
      <c r="CJ208" s="54"/>
      <c r="CK208" s="59"/>
      <c r="CL208" s="54"/>
      <c r="CM208" s="54"/>
      <c r="CN208" s="54"/>
      <c r="CO208" s="54"/>
      <c r="CP208" s="54"/>
      <c r="CQ208" s="54"/>
      <c r="CR208" s="59"/>
      <c r="CS208" s="59"/>
      <c r="CT208" s="59">
        <v>70.913406188848029</v>
      </c>
      <c r="CU208" s="59">
        <v>0.26401733645105552</v>
      </c>
      <c r="CV208" s="59">
        <v>16.730283516774929</v>
      </c>
      <c r="CW208" s="59">
        <v>1.5592695596798207</v>
      </c>
      <c r="CX208" s="59">
        <v>0.79110572312828287</v>
      </c>
      <c r="CY208" s="59">
        <v>0.5242271513865191</v>
      </c>
      <c r="CZ208" s="59">
        <v>4.5345297199541079</v>
      </c>
      <c r="DA208" s="59">
        <v>6.3711530805171881</v>
      </c>
      <c r="DB208" s="59">
        <v>101.68799227673993</v>
      </c>
      <c r="DC208" s="54"/>
      <c r="DD208" s="59">
        <v>98.102000000000018</v>
      </c>
      <c r="DE208" s="59">
        <v>2.0168480302776812</v>
      </c>
      <c r="DF208" s="59">
        <v>6.0991257710195201</v>
      </c>
      <c r="DG208" s="59">
        <v>0.63392878565894806</v>
      </c>
      <c r="DH208" s="59">
        <v>0</v>
      </c>
      <c r="DI208" s="59">
        <v>100.72990258695617</v>
      </c>
      <c r="DJ208" s="54"/>
      <c r="DK208" s="54"/>
      <c r="DL208" s="54"/>
      <c r="DM208" s="54"/>
      <c r="DN208" s="54"/>
      <c r="DO208" s="61" t="s">
        <v>943</v>
      </c>
      <c r="DP208" s="61" t="s">
        <v>943</v>
      </c>
      <c r="DQ208" s="61" t="s">
        <v>943</v>
      </c>
      <c r="DR208" s="54"/>
      <c r="DS208" s="54"/>
      <c r="DT208" s="54"/>
      <c r="DU208" s="61"/>
      <c r="DV208" s="54"/>
      <c r="DW208" s="54"/>
      <c r="DX208" s="54"/>
      <c r="DY208" s="54"/>
      <c r="DZ208" s="61"/>
      <c r="EA208" s="60"/>
      <c r="EB208" s="60"/>
      <c r="EC208" s="60"/>
      <c r="ED208" s="59"/>
      <c r="EE208" s="59"/>
      <c r="EF208" s="54"/>
      <c r="EG208" s="53"/>
      <c r="EK208" s="59">
        <v>66.2</v>
      </c>
      <c r="EL208" s="59">
        <v>2.2999999999999998</v>
      </c>
      <c r="EM208" s="59">
        <v>17.7</v>
      </c>
      <c r="EN208" s="59">
        <v>0.6</v>
      </c>
      <c r="EO208" s="59">
        <v>4.5</v>
      </c>
      <c r="EP208" s="59">
        <v>0.65</v>
      </c>
      <c r="EQ208" s="59">
        <v>3.9</v>
      </c>
      <c r="ER208" s="59">
        <v>0.5</v>
      </c>
      <c r="ES208" s="59">
        <v>2.58</v>
      </c>
      <c r="ET208" s="59">
        <v>0.65</v>
      </c>
      <c r="EU208" s="59">
        <v>2.7</v>
      </c>
      <c r="EV208" s="59">
        <v>0.9</v>
      </c>
      <c r="EW208" s="59">
        <v>2</v>
      </c>
      <c r="EX208" s="59">
        <v>0.55000000000000004</v>
      </c>
      <c r="EY208" s="59">
        <v>0.43</v>
      </c>
      <c r="EZ208" s="59">
        <v>0.115</v>
      </c>
      <c r="FA208" s="54"/>
      <c r="FB208" s="54"/>
      <c r="FD208" s="51"/>
    </row>
    <row r="209" spans="1:160" x14ac:dyDescent="0.25">
      <c r="A209" s="51" t="s">
        <v>277</v>
      </c>
      <c r="B209" s="62" t="s">
        <v>928</v>
      </c>
      <c r="D209" s="51" t="s">
        <v>166</v>
      </c>
      <c r="E209" s="51" t="s">
        <v>16</v>
      </c>
      <c r="F209" s="62" t="s">
        <v>292</v>
      </c>
      <c r="G209" s="58">
        <v>45.49</v>
      </c>
      <c r="H209" s="58">
        <v>1.6559999999999999</v>
      </c>
      <c r="I209" s="58">
        <v>11.151</v>
      </c>
      <c r="J209" s="63" t="s">
        <v>17</v>
      </c>
      <c r="K209" s="58">
        <v>7.202</v>
      </c>
      <c r="L209" s="58">
        <v>0.127</v>
      </c>
      <c r="M209" s="58">
        <v>17.623999999999999</v>
      </c>
      <c r="N209" s="58">
        <v>11.974</v>
      </c>
      <c r="O209" s="58">
        <v>2.31</v>
      </c>
      <c r="P209" s="58">
        <v>0.74099999999999999</v>
      </c>
      <c r="Q209" s="63" t="s">
        <v>17</v>
      </c>
      <c r="R209" s="63" t="s">
        <v>17</v>
      </c>
      <c r="S209" s="58">
        <v>98.274999999999991</v>
      </c>
      <c r="T209" s="58"/>
      <c r="U209" s="61">
        <v>6.4503132825703933</v>
      </c>
      <c r="V209" s="61">
        <v>1.5496867174296067</v>
      </c>
      <c r="W209" s="61">
        <v>0.31385176158409989</v>
      </c>
      <c r="X209" s="61">
        <f t="shared" si="6"/>
        <v>1.8635384790137066</v>
      </c>
      <c r="Y209" s="61">
        <v>0.16841710816199973</v>
      </c>
      <c r="Z209" s="61">
        <v>0.30617638790034318</v>
      </c>
      <c r="AA209" s="61">
        <v>0.17658327493833714</v>
      </c>
      <c r="AB209" s="61">
        <v>0</v>
      </c>
      <c r="AC209" s="61">
        <v>3.7248268922235077</v>
      </c>
      <c r="AD209" s="61">
        <v>0.54786240188426227</v>
      </c>
      <c r="AE209" s="61">
        <v>1.5253093961591418E-2</v>
      </c>
      <c r="AF209" s="61">
        <v>1.8191369140552061</v>
      </c>
      <c r="AG209" s="61">
        <v>0.63507775664813038</v>
      </c>
      <c r="AH209" s="61">
        <v>0.13403280832566156</v>
      </c>
      <c r="AI209" s="61">
        <v>0.87177574492959531</v>
      </c>
      <c r="AJ209" s="61">
        <v>0.81348245415007314</v>
      </c>
      <c r="AK209" s="61">
        <v>9.6309273452652278E-2</v>
      </c>
      <c r="AL209" s="61">
        <v>0.5387684831954781</v>
      </c>
      <c r="AM209" s="61">
        <v>0.35850407682016761</v>
      </c>
      <c r="AN209" s="61">
        <v>0.18651754584992697</v>
      </c>
      <c r="AO209" s="61">
        <v>0.67280129152113965</v>
      </c>
      <c r="AP209" s="61">
        <v>0.97319469936111735</v>
      </c>
      <c r="AQ209" s="51" t="s">
        <v>920</v>
      </c>
      <c r="AR209" s="54"/>
      <c r="AS209" s="54"/>
      <c r="AT209" s="54"/>
      <c r="AU209" s="54"/>
      <c r="AV209" s="61">
        <v>6.4935343016395883</v>
      </c>
      <c r="AW209" s="61">
        <v>0.17776649019611909</v>
      </c>
      <c r="AX209" s="61">
        <v>0.85976136870474185</v>
      </c>
      <c r="AY209" s="61">
        <v>0.63933316357614434</v>
      </c>
      <c r="AZ209" s="61">
        <v>1.8760253193591627</v>
      </c>
      <c r="BA209" s="54"/>
      <c r="BB209" s="54"/>
      <c r="BC209" s="54"/>
      <c r="BD209" s="59"/>
      <c r="BE209" s="56"/>
      <c r="BF209" s="54"/>
      <c r="BG209" s="54"/>
      <c r="BH209" s="59"/>
      <c r="BI209" s="59"/>
      <c r="BJ209" s="54"/>
      <c r="BK209" s="53" t="s">
        <v>921</v>
      </c>
      <c r="BL209" s="54"/>
      <c r="BM209" s="54"/>
      <c r="BN209" s="54"/>
      <c r="BO209" s="54"/>
      <c r="BP209" s="59"/>
      <c r="BQ209" s="59"/>
      <c r="BR209" s="59"/>
      <c r="BS209" s="60"/>
      <c r="BT209" s="59"/>
      <c r="BU209" s="59"/>
      <c r="BV209" s="57"/>
      <c r="BW209" s="53" t="s">
        <v>921</v>
      </c>
      <c r="BX209" s="104"/>
      <c r="BZ209" s="105" t="s">
        <v>976</v>
      </c>
      <c r="CA209" s="105" t="s">
        <v>976</v>
      </c>
      <c r="CB209" s="59"/>
      <c r="CC209" s="54" t="s">
        <v>922</v>
      </c>
      <c r="CD209" s="54"/>
      <c r="CE209" s="54"/>
      <c r="CF209" s="54"/>
      <c r="CG209" s="54"/>
      <c r="CH209" s="54"/>
      <c r="CI209" s="54"/>
      <c r="CJ209" s="54"/>
      <c r="CK209" s="59"/>
      <c r="CL209" s="54"/>
      <c r="CM209" s="54"/>
      <c r="CN209" s="54"/>
      <c r="CO209" s="54"/>
      <c r="CP209" s="54"/>
      <c r="CQ209" s="54"/>
      <c r="CR209" s="59"/>
      <c r="CS209" s="59"/>
      <c r="CT209" s="59">
        <v>69.394521943735825</v>
      </c>
      <c r="CU209" s="59">
        <v>0.31439310269042503</v>
      </c>
      <c r="CV209" s="59">
        <v>16.840523228483317</v>
      </c>
      <c r="CW209" s="59">
        <v>1.8888977456653266</v>
      </c>
      <c r="CX209" s="59">
        <v>0.99414842352148247</v>
      </c>
      <c r="CY209" s="59">
        <v>1.5181467133946658</v>
      </c>
      <c r="CZ209" s="59">
        <v>3.8153094106859275</v>
      </c>
      <c r="DA209" s="59">
        <v>6.4340778181190137</v>
      </c>
      <c r="DB209" s="59">
        <v>101.20001838629599</v>
      </c>
      <c r="DC209" s="54"/>
      <c r="DD209" s="59">
        <v>98.274999999999991</v>
      </c>
      <c r="DE209" s="59">
        <v>2.0084493565560013</v>
      </c>
      <c r="DF209" s="59">
        <v>5.6825640470807803</v>
      </c>
      <c r="DG209" s="59">
        <v>2.0887563416026484</v>
      </c>
      <c r="DH209" s="59">
        <v>0</v>
      </c>
      <c r="DI209" s="59">
        <v>100.85276974523941</v>
      </c>
      <c r="DJ209" s="54"/>
      <c r="DK209" s="54"/>
      <c r="DL209" s="54"/>
      <c r="DM209" s="54"/>
      <c r="DN209" s="54"/>
      <c r="DO209" s="61" t="s">
        <v>921</v>
      </c>
      <c r="DP209" s="61" t="s">
        <v>943</v>
      </c>
      <c r="DQ209" s="61" t="s">
        <v>921</v>
      </c>
      <c r="DR209" s="54"/>
      <c r="DS209" s="54"/>
      <c r="DT209" s="54"/>
      <c r="DU209" s="61"/>
      <c r="DV209" s="54"/>
      <c r="DW209" s="54"/>
      <c r="DX209" s="54"/>
      <c r="DY209" s="54"/>
      <c r="DZ209" s="61"/>
      <c r="EA209" s="60"/>
      <c r="EB209" s="60"/>
      <c r="EC209" s="60"/>
      <c r="ED209" s="59"/>
      <c r="EE209" s="59"/>
      <c r="EF209" s="54"/>
      <c r="EG209" s="53"/>
      <c r="EK209" s="59">
        <v>66.599999999999994</v>
      </c>
      <c r="EL209" s="59">
        <v>1.95</v>
      </c>
      <c r="EM209" s="59">
        <v>17.7</v>
      </c>
      <c r="EN209" s="59">
        <v>0.6</v>
      </c>
      <c r="EO209" s="59">
        <v>4.4000000000000004</v>
      </c>
      <c r="EP209" s="59">
        <v>0.55000000000000004</v>
      </c>
      <c r="EQ209" s="59">
        <v>4</v>
      </c>
      <c r="ER209" s="59">
        <v>0.5</v>
      </c>
      <c r="ES209" s="59">
        <v>2.48</v>
      </c>
      <c r="ET209" s="59">
        <v>0.63</v>
      </c>
      <c r="EU209" s="59">
        <v>3</v>
      </c>
      <c r="EV209" s="59">
        <v>0.8</v>
      </c>
      <c r="EW209" s="59">
        <v>1.9</v>
      </c>
      <c r="EX209" s="59">
        <v>0.55000000000000004</v>
      </c>
      <c r="EY209" s="59">
        <v>0.43</v>
      </c>
      <c r="EZ209" s="59">
        <v>0.105</v>
      </c>
      <c r="FA209" s="54"/>
      <c r="FB209" s="54"/>
      <c r="FD209" s="51"/>
    </row>
    <row r="210" spans="1:160" x14ac:dyDescent="0.25">
      <c r="A210" s="51" t="s">
        <v>352</v>
      </c>
      <c r="B210" s="62" t="s">
        <v>928</v>
      </c>
      <c r="D210" s="51" t="s">
        <v>166</v>
      </c>
      <c r="E210" s="51" t="s">
        <v>16</v>
      </c>
      <c r="F210" s="62" t="s">
        <v>292</v>
      </c>
      <c r="G210" s="58">
        <v>45.972999999999999</v>
      </c>
      <c r="H210" s="58">
        <v>1.2989999999999999</v>
      </c>
      <c r="I210" s="58">
        <v>11.297000000000001</v>
      </c>
      <c r="J210" s="63" t="s">
        <v>17</v>
      </c>
      <c r="K210" s="58">
        <v>5.3179999999999996</v>
      </c>
      <c r="L210" s="58">
        <v>5.6000000000000001E-2</v>
      </c>
      <c r="M210" s="58">
        <v>19.04</v>
      </c>
      <c r="N210" s="58">
        <v>11.913</v>
      </c>
      <c r="O210" s="58">
        <v>2.399</v>
      </c>
      <c r="P210" s="58">
        <v>0.84599999999999997</v>
      </c>
      <c r="Q210" s="63" t="s">
        <v>17</v>
      </c>
      <c r="R210" s="63" t="s">
        <v>17</v>
      </c>
      <c r="S210" s="58">
        <v>98.141000000000005</v>
      </c>
      <c r="T210" s="58"/>
      <c r="U210" s="61">
        <v>6.467797059492951</v>
      </c>
      <c r="V210" s="61">
        <v>1.532202940507049</v>
      </c>
      <c r="W210" s="61">
        <v>0.34096340299151628</v>
      </c>
      <c r="X210" s="61">
        <f t="shared" si="6"/>
        <v>1.8731663434985653</v>
      </c>
      <c r="Y210" s="61">
        <v>0.1820251597915695</v>
      </c>
      <c r="Z210" s="61">
        <v>0.31199517379483543</v>
      </c>
      <c r="AA210" s="61">
        <v>0.13743174282356674</v>
      </c>
      <c r="AB210" s="61">
        <v>0</v>
      </c>
      <c r="AC210" s="61">
        <v>3.9926130537594839</v>
      </c>
      <c r="AD210" s="61">
        <v>0.31369809192696285</v>
      </c>
      <c r="AE210" s="61">
        <v>6.6731505049986923E-3</v>
      </c>
      <c r="AF210" s="61">
        <v>1.7957089324124222</v>
      </c>
      <c r="AG210" s="61">
        <v>0.65438575737246996</v>
      </c>
      <c r="AH210" s="61">
        <v>0.15182802427352748</v>
      </c>
      <c r="AI210" s="61">
        <v>0.92715387223211021</v>
      </c>
      <c r="AJ210" s="61">
        <v>0.86451889016489591</v>
      </c>
      <c r="AK210" s="61">
        <v>0.10091645178621445</v>
      </c>
      <c r="AL210" s="61">
        <v>0.55346930558625551</v>
      </c>
      <c r="AM210" s="61">
        <v>0.49863917495566862</v>
      </c>
      <c r="AN210" s="61">
        <v>0.13548110983510397</v>
      </c>
      <c r="AO210" s="61">
        <v>0.705297329859783</v>
      </c>
      <c r="AP210" s="61">
        <v>0.9278220624334852</v>
      </c>
      <c r="AQ210" s="51" t="s">
        <v>920</v>
      </c>
      <c r="AR210" s="54"/>
      <c r="AS210" s="54"/>
      <c r="AT210" s="54"/>
      <c r="AU210" s="54"/>
      <c r="AV210" s="61">
        <v>6.5119644832034478</v>
      </c>
      <c r="AW210" s="61">
        <v>0.13837023949572985</v>
      </c>
      <c r="AX210" s="61">
        <v>0.62996601258224261</v>
      </c>
      <c r="AY210" s="61">
        <v>0.65885444010170979</v>
      </c>
      <c r="AZ210" s="61">
        <v>1.885957859808143</v>
      </c>
      <c r="BA210" s="54"/>
      <c r="BB210" s="54"/>
      <c r="BC210" s="54"/>
      <c r="BD210" s="59"/>
      <c r="BE210" s="56"/>
      <c r="BF210" s="54"/>
      <c r="BG210" s="54"/>
      <c r="BH210" s="59"/>
      <c r="BI210" s="59"/>
      <c r="BJ210" s="54"/>
      <c r="BK210" s="68" t="s">
        <v>944</v>
      </c>
      <c r="BL210" s="69"/>
      <c r="BM210" s="69"/>
      <c r="BN210" s="69"/>
      <c r="BO210" s="69"/>
      <c r="BP210" s="69"/>
      <c r="BQ210" s="69"/>
      <c r="BR210" s="69"/>
      <c r="BS210" s="69"/>
      <c r="BT210" s="70"/>
      <c r="BU210" s="70"/>
      <c r="BV210" s="57"/>
      <c r="BW210" s="68" t="s">
        <v>944</v>
      </c>
      <c r="BX210" s="104"/>
      <c r="BZ210" s="105" t="s">
        <v>976</v>
      </c>
      <c r="CA210" s="105" t="s">
        <v>976</v>
      </c>
      <c r="CB210" s="70"/>
      <c r="CC210" s="70" t="s">
        <v>946</v>
      </c>
      <c r="CD210" s="70"/>
      <c r="CE210" s="70"/>
      <c r="CF210" s="70"/>
      <c r="CG210" s="70"/>
      <c r="CH210" s="70"/>
      <c r="CI210" s="70"/>
      <c r="CJ210" s="70"/>
      <c r="CK210" s="70"/>
      <c r="CL210" s="70"/>
      <c r="CM210" s="70"/>
      <c r="CN210" s="70"/>
      <c r="CO210" s="70"/>
      <c r="CP210" s="70"/>
      <c r="CQ210" s="70"/>
      <c r="CR210" s="70"/>
      <c r="CS210" s="70"/>
      <c r="CT210" s="59" t="s">
        <v>948</v>
      </c>
      <c r="CU210" s="59" t="s">
        <v>948</v>
      </c>
      <c r="CV210" s="59" t="s">
        <v>948</v>
      </c>
      <c r="CW210" s="59" t="s">
        <v>948</v>
      </c>
      <c r="CX210" s="59" t="s">
        <v>948</v>
      </c>
      <c r="CY210" s="59" t="s">
        <v>948</v>
      </c>
      <c r="CZ210" s="59" t="s">
        <v>948</v>
      </c>
      <c r="DA210" s="59" t="s">
        <v>948</v>
      </c>
      <c r="DB210" s="59" t="s">
        <v>948</v>
      </c>
      <c r="DC210" s="54"/>
      <c r="DD210" s="59">
        <v>98.141000000000005</v>
      </c>
      <c r="DE210" s="59">
        <v>2.0272065495850109</v>
      </c>
      <c r="DF210" s="59">
        <v>6.4120718537222228</v>
      </c>
      <c r="DG210" s="59">
        <v>-0.45166409381276124</v>
      </c>
      <c r="DH210" s="59">
        <v>0</v>
      </c>
      <c r="DI210" s="59">
        <v>100.81061430949448</v>
      </c>
      <c r="DJ210" s="54"/>
      <c r="DK210" s="54"/>
      <c r="DL210" s="54"/>
      <c r="DM210" s="54"/>
      <c r="DN210" s="54"/>
      <c r="DO210" s="61" t="s">
        <v>949</v>
      </c>
      <c r="DP210" s="61" t="s">
        <v>943</v>
      </c>
      <c r="DQ210" s="61" t="s">
        <v>943</v>
      </c>
      <c r="DR210" s="54"/>
      <c r="DS210" s="54"/>
      <c r="DT210" s="54"/>
      <c r="DU210" s="61"/>
      <c r="DV210" s="54"/>
      <c r="DW210" s="54"/>
      <c r="DX210" s="54"/>
      <c r="DY210" s="54"/>
      <c r="DZ210" s="61"/>
      <c r="EA210" s="60"/>
      <c r="EB210" s="60"/>
      <c r="EC210" s="60"/>
      <c r="ED210" s="59"/>
      <c r="EE210" s="59"/>
      <c r="EF210" s="54"/>
      <c r="EG210" s="53"/>
      <c r="EK210" s="59">
        <v>65.2</v>
      </c>
      <c r="EL210" s="59">
        <v>2.2999999999999998</v>
      </c>
      <c r="EM210" s="59">
        <v>18</v>
      </c>
      <c r="EN210" s="59">
        <v>0.75</v>
      </c>
      <c r="EO210" s="59">
        <v>4.5</v>
      </c>
      <c r="EP210" s="59">
        <v>0.65</v>
      </c>
      <c r="EQ210" s="59">
        <v>3.9</v>
      </c>
      <c r="ER210" s="59">
        <v>0.55000000000000004</v>
      </c>
      <c r="ES210" s="59">
        <v>2.59</v>
      </c>
      <c r="ET210" s="59">
        <v>0.91</v>
      </c>
      <c r="EU210" s="59">
        <v>2.9</v>
      </c>
      <c r="EV210" s="59">
        <v>1</v>
      </c>
      <c r="EW210" s="59">
        <v>1.9</v>
      </c>
      <c r="EX210" s="59">
        <v>0.55000000000000004</v>
      </c>
      <c r="EY210" s="59">
        <v>0.44</v>
      </c>
      <c r="EZ210" s="59">
        <v>0.12</v>
      </c>
      <c r="FA210" s="54"/>
      <c r="FB210" s="54"/>
      <c r="FD210" s="51"/>
    </row>
    <row r="211" spans="1:160" x14ac:dyDescent="0.25">
      <c r="A211" s="51" t="s">
        <v>353</v>
      </c>
      <c r="B211" s="62" t="s">
        <v>928</v>
      </c>
      <c r="D211" s="51" t="s">
        <v>166</v>
      </c>
      <c r="E211" s="51" t="s">
        <v>16</v>
      </c>
      <c r="F211" s="62" t="s">
        <v>292</v>
      </c>
      <c r="G211" s="58">
        <v>46.423000000000002</v>
      </c>
      <c r="H211" s="58">
        <v>1.333</v>
      </c>
      <c r="I211" s="58">
        <v>10.43</v>
      </c>
      <c r="J211" s="63" t="s">
        <v>17</v>
      </c>
      <c r="K211" s="58">
        <v>5.7889999999999997</v>
      </c>
      <c r="L211" s="58">
        <v>6.3E-2</v>
      </c>
      <c r="M211" s="58">
        <v>19.006</v>
      </c>
      <c r="N211" s="58">
        <v>11.7</v>
      </c>
      <c r="O211" s="58">
        <v>2.3050000000000002</v>
      </c>
      <c r="P211" s="58">
        <v>0.66700000000000004</v>
      </c>
      <c r="Q211" s="63" t="s">
        <v>17</v>
      </c>
      <c r="R211" s="63" t="s">
        <v>17</v>
      </c>
      <c r="S211" s="58">
        <v>97.716000000000008</v>
      </c>
      <c r="T211" s="58"/>
      <c r="U211" s="61">
        <v>6.5536320396694316</v>
      </c>
      <c r="V211" s="61">
        <v>1.4463679603305684</v>
      </c>
      <c r="W211" s="61">
        <v>0.28900504388952442</v>
      </c>
      <c r="X211" s="61">
        <f t="shared" si="6"/>
        <v>1.7353730042200928</v>
      </c>
      <c r="Y211" s="61">
        <v>0.16653770871548643</v>
      </c>
      <c r="Z211" s="61">
        <v>0.34244989641760148</v>
      </c>
      <c r="AA211" s="61">
        <v>0.14151528943573213</v>
      </c>
      <c r="AB211" s="61">
        <v>0</v>
      </c>
      <c r="AC211" s="61">
        <v>3.9992293854799357</v>
      </c>
      <c r="AD211" s="61">
        <v>0.34100838301238745</v>
      </c>
      <c r="AE211" s="61">
        <v>7.5331870999531788E-3</v>
      </c>
      <c r="AF211" s="61">
        <v>1.769685019453245</v>
      </c>
      <c r="AG211" s="61">
        <v>0.63091351662461403</v>
      </c>
      <c r="AH211" s="61">
        <v>0.12011651495060245</v>
      </c>
      <c r="AI211" s="61">
        <v>0.9214309442934403</v>
      </c>
      <c r="AJ211" s="61">
        <v>0.85404572580154436</v>
      </c>
      <c r="AK211" s="61">
        <v>0.10957379521162047</v>
      </c>
      <c r="AL211" s="61">
        <v>0.52133972141299356</v>
      </c>
      <c r="AM211" s="61">
        <v>0.50105457307973233</v>
      </c>
      <c r="AN211" s="61">
        <v>0.14595427419845561</v>
      </c>
      <c r="AO211" s="61">
        <v>0.64145623636359606</v>
      </c>
      <c r="AP211" s="61">
        <v>0.91448551917859011</v>
      </c>
      <c r="AQ211" s="51" t="s">
        <v>924</v>
      </c>
      <c r="AR211" s="54"/>
      <c r="AS211" s="54"/>
      <c r="AT211" s="54"/>
      <c r="AU211" s="54"/>
      <c r="AV211" s="61">
        <v>6.6027869025136336</v>
      </c>
      <c r="AW211" s="61">
        <v>0.14257671073623618</v>
      </c>
      <c r="AX211" s="61">
        <v>0.68858449002310151</v>
      </c>
      <c r="AY211" s="61">
        <v>0.63564562047001094</v>
      </c>
      <c r="AZ211" s="61">
        <v>1.7483889961905958</v>
      </c>
      <c r="BA211" s="54"/>
      <c r="BB211" s="54"/>
      <c r="BC211" s="54"/>
      <c r="BD211" s="59"/>
      <c r="BE211" s="56"/>
      <c r="BF211" s="54"/>
      <c r="BG211" s="54"/>
      <c r="BH211" s="59"/>
      <c r="BI211" s="59"/>
      <c r="BJ211" s="54"/>
      <c r="BK211" s="68" t="s">
        <v>944</v>
      </c>
      <c r="BL211" s="69"/>
      <c r="BM211" s="69"/>
      <c r="BN211" s="69"/>
      <c r="BO211" s="69"/>
      <c r="BP211" s="69"/>
      <c r="BQ211" s="69"/>
      <c r="BR211" s="69"/>
      <c r="BS211" s="69"/>
      <c r="BT211" s="70"/>
      <c r="BU211" s="70"/>
      <c r="BV211" s="57"/>
      <c r="BW211" s="68" t="s">
        <v>944</v>
      </c>
      <c r="BX211" s="104"/>
      <c r="BZ211" s="105" t="s">
        <v>976</v>
      </c>
      <c r="CA211" s="105" t="s">
        <v>976</v>
      </c>
      <c r="CB211" s="70"/>
      <c r="CC211" s="70" t="s">
        <v>946</v>
      </c>
      <c r="CD211" s="70"/>
      <c r="CE211" s="70"/>
      <c r="CF211" s="70"/>
      <c r="CG211" s="70"/>
      <c r="CH211" s="70"/>
      <c r="CI211" s="70"/>
      <c r="CJ211" s="70"/>
      <c r="CK211" s="70"/>
      <c r="CL211" s="70"/>
      <c r="CM211" s="70"/>
      <c r="CN211" s="70"/>
      <c r="CO211" s="70"/>
      <c r="CP211" s="70"/>
      <c r="CQ211" s="70"/>
      <c r="CR211" s="70"/>
      <c r="CS211" s="70"/>
      <c r="CT211" s="59" t="s">
        <v>948</v>
      </c>
      <c r="CU211" s="59" t="s">
        <v>948</v>
      </c>
      <c r="CV211" s="59" t="s">
        <v>948</v>
      </c>
      <c r="CW211" s="59" t="s">
        <v>948</v>
      </c>
      <c r="CX211" s="59" t="s">
        <v>948</v>
      </c>
      <c r="CY211" s="59" t="s">
        <v>948</v>
      </c>
      <c r="CZ211" s="59" t="s">
        <v>948</v>
      </c>
      <c r="DA211" s="59" t="s">
        <v>948</v>
      </c>
      <c r="DB211" s="59" t="s">
        <v>948</v>
      </c>
      <c r="DC211" s="54"/>
      <c r="DD211" s="59">
        <v>97.716000000000008</v>
      </c>
      <c r="DE211" s="59">
        <v>2.0229164475003989</v>
      </c>
      <c r="DF211" s="59">
        <v>7.255204193125639</v>
      </c>
      <c r="DG211" s="59">
        <v>-0.73932533404267886</v>
      </c>
      <c r="DH211" s="59">
        <v>0</v>
      </c>
      <c r="DI211" s="59">
        <v>100.46579530658336</v>
      </c>
      <c r="DJ211" s="54"/>
      <c r="DK211" s="54"/>
      <c r="DL211" s="54"/>
      <c r="DM211" s="54"/>
      <c r="DN211" s="54"/>
      <c r="DO211" s="61" t="s">
        <v>949</v>
      </c>
      <c r="DP211" s="61" t="s">
        <v>943</v>
      </c>
      <c r="DQ211" s="61" t="s">
        <v>943</v>
      </c>
      <c r="DR211" s="54"/>
      <c r="DS211" s="54"/>
      <c r="DT211" s="54"/>
      <c r="DU211" s="61"/>
      <c r="DV211" s="54"/>
      <c r="DW211" s="54"/>
      <c r="DX211" s="54"/>
      <c r="DY211" s="54"/>
      <c r="DZ211" s="61"/>
      <c r="EA211" s="60"/>
      <c r="EB211" s="60"/>
      <c r="EC211" s="60"/>
      <c r="ED211" s="59"/>
      <c r="EE211" s="59"/>
      <c r="EF211" s="54"/>
      <c r="EG211" s="53"/>
      <c r="EK211" s="59">
        <v>66.3</v>
      </c>
      <c r="EL211" s="59">
        <v>2.0499999999999998</v>
      </c>
      <c r="EM211" s="59">
        <v>17.600000000000001</v>
      </c>
      <c r="EN211" s="59">
        <v>0.5</v>
      </c>
      <c r="EO211" s="59">
        <v>4.7</v>
      </c>
      <c r="EP211" s="59">
        <v>0.6</v>
      </c>
      <c r="EQ211" s="59">
        <v>4</v>
      </c>
      <c r="ER211" s="59">
        <v>0.45</v>
      </c>
      <c r="ES211" s="59">
        <v>2.1800000000000002</v>
      </c>
      <c r="ET211" s="59">
        <v>0.58499999999999996</v>
      </c>
      <c r="EU211" s="59">
        <v>2.7</v>
      </c>
      <c r="EV211" s="59">
        <v>0.9</v>
      </c>
      <c r="EW211" s="59">
        <v>1.9</v>
      </c>
      <c r="EX211" s="59">
        <v>0.5</v>
      </c>
      <c r="EY211" s="59">
        <v>0.48</v>
      </c>
      <c r="EZ211" s="59">
        <v>0.11</v>
      </c>
      <c r="FA211" s="54"/>
      <c r="FB211" s="54"/>
      <c r="FD211" s="51"/>
    </row>
    <row r="212" spans="1:160" x14ac:dyDescent="0.25">
      <c r="A212" s="51" t="s">
        <v>279</v>
      </c>
      <c r="B212" s="62" t="s">
        <v>928</v>
      </c>
      <c r="C212" s="66" t="s">
        <v>940</v>
      </c>
      <c r="D212" s="51" t="s">
        <v>166</v>
      </c>
      <c r="E212" s="51" t="s">
        <v>16</v>
      </c>
      <c r="F212" s="62" t="s">
        <v>292</v>
      </c>
      <c r="G212" s="58">
        <v>46.219000000000001</v>
      </c>
      <c r="H212" s="58">
        <v>1.5309999999999999</v>
      </c>
      <c r="I212" s="58">
        <v>10.537000000000001</v>
      </c>
      <c r="J212" s="63" t="s">
        <v>17</v>
      </c>
      <c r="K212" s="58">
        <v>6.7450000000000001</v>
      </c>
      <c r="L212" s="58">
        <v>0.108</v>
      </c>
      <c r="M212" s="58">
        <v>18.475999999999999</v>
      </c>
      <c r="N212" s="58">
        <v>11.557</v>
      </c>
      <c r="O212" s="58">
        <v>2.2519999999999998</v>
      </c>
      <c r="P212" s="58">
        <v>0.70199999999999996</v>
      </c>
      <c r="Q212" s="63" t="s">
        <v>17</v>
      </c>
      <c r="R212" s="63" t="s">
        <v>17</v>
      </c>
      <c r="S212" s="58">
        <v>98.126999999999995</v>
      </c>
      <c r="T212" s="58"/>
      <c r="U212" s="61">
        <v>6.5191355782832527</v>
      </c>
      <c r="V212" s="61">
        <v>1.4808644217167473</v>
      </c>
      <c r="W212" s="61">
        <v>0.27078070776441376</v>
      </c>
      <c r="X212" s="61">
        <f t="shared" si="6"/>
        <v>1.751645129481161</v>
      </c>
      <c r="Y212" s="61">
        <v>0.15458651025086301</v>
      </c>
      <c r="Z212" s="61">
        <v>0.398021877378262</v>
      </c>
      <c r="AA212" s="61">
        <v>0.16239364215773019</v>
      </c>
      <c r="AB212" s="61">
        <v>0</v>
      </c>
      <c r="AC212" s="61">
        <v>3.884312483056314</v>
      </c>
      <c r="AD212" s="61">
        <v>0.39760790303673754</v>
      </c>
      <c r="AE212" s="61">
        <v>1.2902758749520897E-2</v>
      </c>
      <c r="AF212" s="61">
        <v>1.7465291684970037</v>
      </c>
      <c r="AG212" s="61">
        <v>0.61586837745614242</v>
      </c>
      <c r="AH212" s="61">
        <v>0.12630909352249947</v>
      </c>
      <c r="AI212" s="61">
        <v>0.90714262125748535</v>
      </c>
      <c r="AJ212" s="61">
        <v>0.82999153929201552</v>
      </c>
      <c r="AK212" s="61">
        <v>0.12745145936001823</v>
      </c>
      <c r="AL212" s="61">
        <v>0.4884169180961242</v>
      </c>
      <c r="AM212" s="61">
        <v>0.50026015513227051</v>
      </c>
      <c r="AN212" s="61">
        <v>0.17000846070798464</v>
      </c>
      <c r="AO212" s="61">
        <v>0.61472601161862372</v>
      </c>
      <c r="AP212" s="61">
        <v>0.99358986945813621</v>
      </c>
      <c r="AQ212" s="51" t="s">
        <v>924</v>
      </c>
      <c r="AR212" s="54"/>
      <c r="AS212" s="54"/>
      <c r="AT212" s="54"/>
      <c r="AU212" s="54"/>
      <c r="AV212" s="61">
        <v>6.5760357104392426</v>
      </c>
      <c r="AW212" s="61">
        <v>0.16381104168702496</v>
      </c>
      <c r="AX212" s="61">
        <v>0.80257417344214632</v>
      </c>
      <c r="AY212" s="61">
        <v>0.62124378216235621</v>
      </c>
      <c r="AZ212" s="61">
        <v>1.7669337882551699</v>
      </c>
      <c r="BA212" s="54">
        <f t="shared" si="7"/>
        <v>934.6215070217213</v>
      </c>
      <c r="BB212" s="54">
        <f t="shared" si="8"/>
        <v>933.14744704734699</v>
      </c>
      <c r="BC212" s="54">
        <v>30</v>
      </c>
      <c r="BD212" s="59">
        <f>751.95-0.4*BA212-278000/BA212-9.184*(8-AV212)</f>
        <v>67.577097975510014</v>
      </c>
      <c r="BE212" s="56">
        <v>3.6</v>
      </c>
      <c r="BF212" s="54"/>
      <c r="BG212" s="54"/>
      <c r="BH212" s="59"/>
      <c r="BI212" s="59"/>
      <c r="BJ212" s="54"/>
      <c r="BK212" s="68" t="s">
        <v>944</v>
      </c>
      <c r="BL212" s="69" t="s">
        <v>945</v>
      </c>
      <c r="BM212" s="69"/>
      <c r="BN212" s="69" t="s">
        <v>945</v>
      </c>
      <c r="BO212" s="69"/>
      <c r="BP212" s="69" t="s">
        <v>945</v>
      </c>
      <c r="BQ212" s="69" t="s">
        <v>945</v>
      </c>
      <c r="BR212" s="69" t="s">
        <v>945</v>
      </c>
      <c r="BS212" s="69"/>
      <c r="BT212" s="70" t="s">
        <v>945</v>
      </c>
      <c r="BU212" s="70"/>
      <c r="BV212" s="57"/>
      <c r="BW212" s="68" t="s">
        <v>944</v>
      </c>
      <c r="BX212" s="104"/>
      <c r="BZ212" s="105" t="s">
        <v>976</v>
      </c>
      <c r="CA212" s="105" t="s">
        <v>976</v>
      </c>
      <c r="CB212" s="70"/>
      <c r="CC212" s="70" t="s">
        <v>946</v>
      </c>
      <c r="CD212" s="70" t="s">
        <v>947</v>
      </c>
      <c r="CE212" s="70" t="s">
        <v>948</v>
      </c>
      <c r="CF212" s="70" t="s">
        <v>948</v>
      </c>
      <c r="CG212" s="70" t="s">
        <v>948</v>
      </c>
      <c r="CH212" s="70" t="s">
        <v>948</v>
      </c>
      <c r="CI212" s="70" t="s">
        <v>948</v>
      </c>
      <c r="CJ212" s="70" t="s">
        <v>948</v>
      </c>
      <c r="CK212" s="70" t="s">
        <v>948</v>
      </c>
      <c r="CL212" s="70" t="s">
        <v>948</v>
      </c>
      <c r="CM212" s="70" t="s">
        <v>948</v>
      </c>
      <c r="CN212" s="70" t="s">
        <v>948</v>
      </c>
      <c r="CO212" s="70" t="e">
        <f t="shared" si="9"/>
        <v>#VALUE!</v>
      </c>
      <c r="CP212" s="70" t="s">
        <v>948</v>
      </c>
      <c r="CQ212" s="70">
        <v>23.5</v>
      </c>
      <c r="CR212" s="70" t="s">
        <v>948</v>
      </c>
      <c r="CS212" s="70">
        <v>0.37</v>
      </c>
      <c r="CT212" s="59" t="s">
        <v>948</v>
      </c>
      <c r="CU212" s="59" t="s">
        <v>948</v>
      </c>
      <c r="CV212" s="59" t="s">
        <v>948</v>
      </c>
      <c r="CW212" s="59" t="s">
        <v>948</v>
      </c>
      <c r="CX212" s="59" t="s">
        <v>948</v>
      </c>
      <c r="CY212" s="59" t="s">
        <v>948</v>
      </c>
      <c r="CZ212" s="59" t="s">
        <v>948</v>
      </c>
      <c r="DA212" s="59" t="s">
        <v>948</v>
      </c>
      <c r="DB212" s="59" t="s">
        <v>948</v>
      </c>
      <c r="DC212" s="54"/>
      <c r="DD212" s="59">
        <v>98.126999999999995</v>
      </c>
      <c r="DE212" s="59">
        <v>2.0254956080101341</v>
      </c>
      <c r="DF212" s="59">
        <v>7.9607752842723825</v>
      </c>
      <c r="DG212" s="59">
        <v>-0.41820720734209887</v>
      </c>
      <c r="DH212" s="59">
        <v>0</v>
      </c>
      <c r="DI212" s="59">
        <v>100.95006368494042</v>
      </c>
      <c r="DJ212" s="54">
        <v>434.54826521086943</v>
      </c>
      <c r="DK212" s="54">
        <v>282.3064313959153</v>
      </c>
      <c r="DL212" s="54">
        <v>311.19923145407682</v>
      </c>
      <c r="DM212" s="54">
        <v>581.28412988289131</v>
      </c>
      <c r="DN212" s="54">
        <v>774.35780859100612</v>
      </c>
      <c r="DO212" s="61" t="s">
        <v>949</v>
      </c>
      <c r="DP212" s="61" t="s">
        <v>943</v>
      </c>
      <c r="DQ212" s="61" t="s">
        <v>943</v>
      </c>
      <c r="DR212" s="54">
        <v>42.47494911746756</v>
      </c>
      <c r="DS212" s="54">
        <v>-0.78198343103553825</v>
      </c>
      <c r="DT212" s="54">
        <v>298.97769848697601</v>
      </c>
      <c r="DU212" s="71" t="s">
        <v>950</v>
      </c>
      <c r="DV212" s="54">
        <v>909.9554767509718</v>
      </c>
      <c r="DW212" s="54">
        <v>22</v>
      </c>
      <c r="DX212" s="54">
        <v>282.3064313959153</v>
      </c>
      <c r="DY212" s="54">
        <v>33.876771767509837</v>
      </c>
      <c r="DZ212" s="61" t="s">
        <v>878</v>
      </c>
      <c r="EA212" s="60">
        <v>4.5296031336237164</v>
      </c>
      <c r="EB212" s="60">
        <v>-7.1470452414018961</v>
      </c>
      <c r="EC212" s="60">
        <v>0.3</v>
      </c>
      <c r="ED212" s="59">
        <v>5.5032918894481337</v>
      </c>
      <c r="EE212" s="59">
        <v>0.77046086452273876</v>
      </c>
      <c r="EF212" s="54"/>
      <c r="EG212" s="53">
        <v>280</v>
      </c>
      <c r="EH212" s="53">
        <v>140</v>
      </c>
      <c r="EI212" s="53">
        <v>946</v>
      </c>
      <c r="EJ212" s="53">
        <v>24</v>
      </c>
      <c r="EK212" s="59">
        <v>66.099999999999994</v>
      </c>
      <c r="EL212" s="59">
        <v>1.7</v>
      </c>
      <c r="EM212" s="59">
        <v>17.600000000000001</v>
      </c>
      <c r="EN212" s="59">
        <v>0.35</v>
      </c>
      <c r="EO212" s="59">
        <v>4.7</v>
      </c>
      <c r="EP212" s="59">
        <v>0.6</v>
      </c>
      <c r="EQ212" s="59">
        <v>4</v>
      </c>
      <c r="ER212" s="59">
        <v>0.4</v>
      </c>
      <c r="ES212" s="59">
        <v>2.21</v>
      </c>
      <c r="ET212" s="59">
        <v>0.59</v>
      </c>
      <c r="EU212" s="59">
        <v>2.8</v>
      </c>
      <c r="EV212" s="59">
        <v>0.8</v>
      </c>
      <c r="EW212" s="59">
        <v>1.9</v>
      </c>
      <c r="EX212" s="59">
        <v>0.45</v>
      </c>
      <c r="EY212" s="59">
        <v>0.46</v>
      </c>
      <c r="EZ212" s="59">
        <v>9.5000000000000001E-2</v>
      </c>
      <c r="FA212" s="54"/>
      <c r="FB212" s="54">
        <v>405.55768550539307</v>
      </c>
      <c r="FC212" s="53">
        <v>142</v>
      </c>
      <c r="FD212" s="51"/>
    </row>
    <row r="213" spans="1:160" x14ac:dyDescent="0.25">
      <c r="A213" s="51" t="s">
        <v>355</v>
      </c>
      <c r="B213" s="62" t="s">
        <v>928</v>
      </c>
      <c r="D213" s="51" t="s">
        <v>166</v>
      </c>
      <c r="E213" s="51" t="s">
        <v>16</v>
      </c>
      <c r="F213" s="62" t="s">
        <v>292</v>
      </c>
      <c r="G213" s="58">
        <v>46.243000000000002</v>
      </c>
      <c r="H213" s="58">
        <v>1.093</v>
      </c>
      <c r="I213" s="58">
        <v>10.662000000000001</v>
      </c>
      <c r="J213" s="63" t="s">
        <v>17</v>
      </c>
      <c r="K213" s="58">
        <v>6.4160000000000004</v>
      </c>
      <c r="L213" s="58">
        <v>0.107</v>
      </c>
      <c r="M213" s="58">
        <v>18.943000000000001</v>
      </c>
      <c r="N213" s="58">
        <v>11.494</v>
      </c>
      <c r="O213" s="58">
        <v>2.2770000000000001</v>
      </c>
      <c r="P213" s="58">
        <v>0.76600000000000001</v>
      </c>
      <c r="Q213" s="63" t="s">
        <v>17</v>
      </c>
      <c r="R213" s="63" t="s">
        <v>17</v>
      </c>
      <c r="S213" s="58">
        <v>98.001000000000005</v>
      </c>
      <c r="T213" s="58"/>
      <c r="U213" s="61">
        <v>6.5186220023692796</v>
      </c>
      <c r="V213" s="61">
        <v>1.4813779976307204</v>
      </c>
      <c r="W213" s="61">
        <v>0.28998738364591037</v>
      </c>
      <c r="X213" s="61">
        <f t="shared" si="6"/>
        <v>1.7713653812766308</v>
      </c>
      <c r="Y213" s="61">
        <v>0.16370839506692583</v>
      </c>
      <c r="Z213" s="61">
        <v>0.41742476260942896</v>
      </c>
      <c r="AA213" s="61">
        <v>0.11586554860812541</v>
      </c>
      <c r="AB213" s="61">
        <v>0</v>
      </c>
      <c r="AC213" s="61">
        <v>3.9801120160761756</v>
      </c>
      <c r="AD213" s="61">
        <v>0.33894430635760264</v>
      </c>
      <c r="AE213" s="61">
        <v>1.2775647724862524E-2</v>
      </c>
      <c r="AF213" s="61">
        <v>1.7359701428597976</v>
      </c>
      <c r="AG213" s="61">
        <v>0.62233306860298265</v>
      </c>
      <c r="AH213" s="61">
        <v>0.13774206979233575</v>
      </c>
      <c r="AI213" s="61">
        <v>0.92152352711932028</v>
      </c>
      <c r="AJ213" s="61">
        <v>0.84030991459978943</v>
      </c>
      <c r="AK213" s="61">
        <v>0.10892019211809623</v>
      </c>
      <c r="AL213" s="61">
        <v>0.51341287648488643</v>
      </c>
      <c r="AM213" s="61">
        <v>0.55187973667339851</v>
      </c>
      <c r="AN213" s="61">
        <v>0.15969008540021051</v>
      </c>
      <c r="AO213" s="61">
        <v>0.65115494627722215</v>
      </c>
      <c r="AP213" s="61">
        <v>0.93914324347159017</v>
      </c>
      <c r="AQ213" s="51" t="s">
        <v>924</v>
      </c>
      <c r="AR213" s="54"/>
      <c r="AS213" s="54"/>
      <c r="AT213" s="54"/>
      <c r="AU213" s="54"/>
      <c r="AV213" s="61">
        <v>6.5783166165438551</v>
      </c>
      <c r="AW213" s="61">
        <v>0.1169265932917677</v>
      </c>
      <c r="AX213" s="61">
        <v>0.76329555737656951</v>
      </c>
      <c r="AY213" s="61">
        <v>0.62803211548817284</v>
      </c>
      <c r="AZ213" s="61">
        <v>1.7875867502958922</v>
      </c>
      <c r="BA213" s="54"/>
      <c r="BB213" s="54"/>
      <c r="BC213" s="54"/>
      <c r="BD213" s="59"/>
      <c r="BE213" s="56"/>
      <c r="BF213" s="54"/>
      <c r="BG213" s="54"/>
      <c r="BH213" s="59"/>
      <c r="BI213" s="59"/>
      <c r="BJ213" s="54"/>
      <c r="BK213" s="68" t="s">
        <v>944</v>
      </c>
      <c r="BL213" s="69"/>
      <c r="BM213" s="69"/>
      <c r="BN213" s="69"/>
      <c r="BO213" s="69"/>
      <c r="BP213" s="69"/>
      <c r="BQ213" s="69"/>
      <c r="BR213" s="69"/>
      <c r="BS213" s="69"/>
      <c r="BT213" s="70"/>
      <c r="BU213" s="70"/>
      <c r="BV213" s="57"/>
      <c r="BW213" s="68" t="s">
        <v>944</v>
      </c>
      <c r="BX213" s="104"/>
      <c r="BZ213" s="105" t="s">
        <v>976</v>
      </c>
      <c r="CA213" s="105" t="s">
        <v>976</v>
      </c>
      <c r="CB213" s="70"/>
      <c r="CC213" s="70" t="s">
        <v>946</v>
      </c>
      <c r="CD213" s="70"/>
      <c r="CE213" s="70"/>
      <c r="CF213" s="70"/>
      <c r="CG213" s="70"/>
      <c r="CH213" s="70"/>
      <c r="CI213" s="70"/>
      <c r="CJ213" s="70"/>
      <c r="CK213" s="70"/>
      <c r="CL213" s="70"/>
      <c r="CM213" s="70"/>
      <c r="CN213" s="70"/>
      <c r="CO213" s="70"/>
      <c r="CP213" s="70"/>
      <c r="CQ213" s="70"/>
      <c r="CR213" s="70"/>
      <c r="CS213" s="70"/>
      <c r="CT213" s="59" t="s">
        <v>948</v>
      </c>
      <c r="CU213" s="59" t="s">
        <v>948</v>
      </c>
      <c r="CV213" s="59" t="s">
        <v>948</v>
      </c>
      <c r="CW213" s="59" t="s">
        <v>948</v>
      </c>
      <c r="CX213" s="59" t="s">
        <v>948</v>
      </c>
      <c r="CY213" s="59" t="s">
        <v>948</v>
      </c>
      <c r="CZ213" s="59" t="s">
        <v>948</v>
      </c>
      <c r="DA213" s="59" t="s">
        <v>948</v>
      </c>
      <c r="DB213" s="59" t="s">
        <v>948</v>
      </c>
      <c r="DC213" s="54"/>
      <c r="DD213" s="59">
        <v>98.001000000000005</v>
      </c>
      <c r="DE213" s="59">
        <v>2.0312010335277693</v>
      </c>
      <c r="DF213" s="59">
        <v>9.1190673857946134</v>
      </c>
      <c r="DG213" s="59">
        <v>-1.789453224036418</v>
      </c>
      <c r="DH213" s="59">
        <v>0</v>
      </c>
      <c r="DI213" s="59">
        <v>100.94581519528596</v>
      </c>
      <c r="DJ213" s="54"/>
      <c r="DK213" s="54"/>
      <c r="DL213" s="54"/>
      <c r="DM213" s="54"/>
      <c r="DN213" s="54"/>
      <c r="DO213" s="61" t="s">
        <v>949</v>
      </c>
      <c r="DP213" s="61" t="s">
        <v>943</v>
      </c>
      <c r="DQ213" s="61" t="s">
        <v>943</v>
      </c>
      <c r="DR213" s="54"/>
      <c r="DS213" s="54"/>
      <c r="DT213" s="54"/>
      <c r="DU213" s="61"/>
      <c r="DV213" s="54"/>
      <c r="DW213" s="54"/>
      <c r="DX213" s="54"/>
      <c r="DY213" s="54"/>
      <c r="DZ213" s="61"/>
      <c r="EA213" s="60"/>
      <c r="EB213" s="60"/>
      <c r="EC213" s="60"/>
      <c r="ED213" s="59"/>
      <c r="EE213" s="59"/>
      <c r="EF213" s="54"/>
      <c r="EG213" s="53"/>
      <c r="EK213" s="59">
        <v>65.400000000000006</v>
      </c>
      <c r="EL213" s="59">
        <v>2.85</v>
      </c>
      <c r="EM213" s="59">
        <v>17.7</v>
      </c>
      <c r="EN213" s="59">
        <v>0.4</v>
      </c>
      <c r="EO213" s="59">
        <v>4.8</v>
      </c>
      <c r="EP213" s="59">
        <v>1</v>
      </c>
      <c r="EQ213" s="59">
        <v>3.8</v>
      </c>
      <c r="ER213" s="59">
        <v>0.5</v>
      </c>
      <c r="ES213" s="59">
        <v>2.39</v>
      </c>
      <c r="ET213" s="59">
        <v>0.68500000000000005</v>
      </c>
      <c r="EU213" s="59">
        <v>3.3</v>
      </c>
      <c r="EV213" s="59">
        <v>1.1000000000000001</v>
      </c>
      <c r="EW213" s="59">
        <v>2.1</v>
      </c>
      <c r="EX213" s="59">
        <v>0.9</v>
      </c>
      <c r="EY213" s="59">
        <v>0.52</v>
      </c>
      <c r="EZ213" s="59">
        <v>0.14499999999999999</v>
      </c>
      <c r="FA213" s="54"/>
      <c r="FB213" s="54"/>
      <c r="FD213" s="51"/>
    </row>
    <row r="214" spans="1:160" x14ac:dyDescent="0.25">
      <c r="A214" s="51" t="s">
        <v>356</v>
      </c>
      <c r="B214" s="62" t="s">
        <v>928</v>
      </c>
      <c r="D214" s="51" t="s">
        <v>166</v>
      </c>
      <c r="E214" s="51" t="s">
        <v>16</v>
      </c>
      <c r="F214" s="62" t="s">
        <v>292</v>
      </c>
      <c r="G214" s="58">
        <v>44.250999999999998</v>
      </c>
      <c r="H214" s="58">
        <v>1.3440000000000001</v>
      </c>
      <c r="I214" s="58">
        <v>11.709</v>
      </c>
      <c r="J214" s="63" t="s">
        <v>17</v>
      </c>
      <c r="K214" s="58">
        <v>10.262</v>
      </c>
      <c r="L214" s="58">
        <v>0.19800000000000001</v>
      </c>
      <c r="M214" s="58">
        <v>15.574</v>
      </c>
      <c r="N214" s="58">
        <v>11.545999999999999</v>
      </c>
      <c r="O214" s="58">
        <v>2.2810000000000001</v>
      </c>
      <c r="P214" s="58">
        <v>0.68700000000000006</v>
      </c>
      <c r="Q214" s="63" t="s">
        <v>17</v>
      </c>
      <c r="R214" s="63" t="s">
        <v>17</v>
      </c>
      <c r="S214" s="58">
        <v>97.85199999999999</v>
      </c>
      <c r="T214" s="58"/>
      <c r="U214" s="61">
        <v>6.3697617556435295</v>
      </c>
      <c r="V214" s="61">
        <v>1.6302382443564705</v>
      </c>
      <c r="W214" s="61">
        <v>0.35622065131565472</v>
      </c>
      <c r="X214" s="61">
        <f t="shared" si="6"/>
        <v>1.9864588956721252</v>
      </c>
      <c r="Y214" s="61">
        <v>0.17932445120900739</v>
      </c>
      <c r="Z214" s="61">
        <v>0.45352600898739603</v>
      </c>
      <c r="AA214" s="61">
        <v>0.14548684683345375</v>
      </c>
      <c r="AB214" s="61">
        <v>0</v>
      </c>
      <c r="AC214" s="61">
        <v>3.3414657076374548</v>
      </c>
      <c r="AD214" s="61">
        <v>0.78182882180010682</v>
      </c>
      <c r="AE214" s="61">
        <v>2.4140965923490843E-2</v>
      </c>
      <c r="AF214" s="61">
        <v>1.7807088378211982</v>
      </c>
      <c r="AG214" s="61">
        <v>0.63661290118736391</v>
      </c>
      <c r="AH214" s="61">
        <v>0.12614930856164105</v>
      </c>
      <c r="AI214" s="61">
        <v>0.81038734530886092</v>
      </c>
      <c r="AJ214" s="61">
        <v>0.73008449415571119</v>
      </c>
      <c r="AK214" s="61">
        <v>0.11662215968124534</v>
      </c>
      <c r="AL214" s="61">
        <v>0.51999074150611857</v>
      </c>
      <c r="AM214" s="61">
        <v>0.36712205892964889</v>
      </c>
      <c r="AN214" s="61">
        <v>0.26991550584428886</v>
      </c>
      <c r="AO214" s="61">
        <v>0.64614005006775965</v>
      </c>
      <c r="AP214" s="61">
        <v>1.1007203539699582</v>
      </c>
      <c r="AQ214" s="51" t="s">
        <v>924</v>
      </c>
      <c r="AR214" s="54"/>
      <c r="AS214" s="54"/>
      <c r="AT214" s="54"/>
      <c r="AU214" s="54"/>
      <c r="AV214" s="61">
        <v>6.4331882379615148</v>
      </c>
      <c r="AW214" s="61">
        <v>0.14693552250958966</v>
      </c>
      <c r="AX214" s="61">
        <v>1.2476557949894937</v>
      </c>
      <c r="AY214" s="61">
        <v>0.64295193213852742</v>
      </c>
      <c r="AZ214" s="61">
        <v>2.0062389290321052</v>
      </c>
      <c r="BA214" s="54"/>
      <c r="BB214" s="54"/>
      <c r="BC214" s="54"/>
      <c r="BD214" s="59"/>
      <c r="BE214" s="56"/>
      <c r="BF214" s="54"/>
      <c r="BG214" s="54"/>
      <c r="BH214" s="59"/>
      <c r="BI214" s="59"/>
      <c r="BJ214" s="54"/>
      <c r="BK214" s="53" t="s">
        <v>921</v>
      </c>
      <c r="BL214" s="54"/>
      <c r="BM214" s="54"/>
      <c r="BN214" s="54"/>
      <c r="BO214" s="54"/>
      <c r="BP214" s="59"/>
      <c r="BQ214" s="59"/>
      <c r="BR214" s="59"/>
      <c r="BS214" s="60"/>
      <c r="BT214" s="59"/>
      <c r="BU214" s="59"/>
      <c r="BV214" s="57"/>
      <c r="BW214" s="53" t="s">
        <v>921</v>
      </c>
      <c r="BX214" s="104"/>
      <c r="BZ214" s="105" t="s">
        <v>976</v>
      </c>
      <c r="CA214" s="105" t="s">
        <v>976</v>
      </c>
      <c r="CB214" s="59"/>
      <c r="CC214" s="54" t="s">
        <v>922</v>
      </c>
      <c r="CD214" s="54"/>
      <c r="CE214" s="54"/>
      <c r="CF214" s="54"/>
      <c r="CG214" s="54"/>
      <c r="CH214" s="54"/>
      <c r="CI214" s="54"/>
      <c r="CJ214" s="54"/>
      <c r="CK214" s="59"/>
      <c r="CL214" s="54"/>
      <c r="CM214" s="54"/>
      <c r="CN214" s="54"/>
      <c r="CO214" s="54"/>
      <c r="CP214" s="54"/>
      <c r="CQ214" s="54"/>
      <c r="CR214" s="59"/>
      <c r="CS214" s="59"/>
      <c r="CT214" s="59">
        <v>69.267245127925293</v>
      </c>
      <c r="CU214" s="59">
        <v>0.25451715064710534</v>
      </c>
      <c r="CV214" s="59">
        <v>17.014078073239844</v>
      </c>
      <c r="CW214" s="59">
        <v>2.0164323822355645</v>
      </c>
      <c r="CX214" s="59">
        <v>0.76353670514106997</v>
      </c>
      <c r="CY214" s="59">
        <v>1.6225161918432391</v>
      </c>
      <c r="CZ214" s="59">
        <v>3.3757335358807725</v>
      </c>
      <c r="DA214" s="59">
        <v>7.5438673110603549</v>
      </c>
      <c r="DB214" s="59">
        <v>101.85792647797324</v>
      </c>
      <c r="DC214" s="54"/>
      <c r="DD214" s="59">
        <v>97.85199999999999</v>
      </c>
      <c r="DE214" s="59">
        <v>1.9811810950980682</v>
      </c>
      <c r="DF214" s="59">
        <v>7.5488000142863916</v>
      </c>
      <c r="DG214" s="59">
        <v>3.4694933987961725</v>
      </c>
      <c r="DH214" s="59">
        <v>0</v>
      </c>
      <c r="DI214" s="59">
        <v>100.58947450818061</v>
      </c>
      <c r="DJ214" s="54"/>
      <c r="DK214" s="54"/>
      <c r="DL214" s="54"/>
      <c r="DM214" s="54"/>
      <c r="DN214" s="54"/>
      <c r="DO214" s="61" t="s">
        <v>921</v>
      </c>
      <c r="DP214" s="61" t="s">
        <v>921</v>
      </c>
      <c r="DQ214" s="61" t="s">
        <v>921</v>
      </c>
      <c r="DR214" s="54"/>
      <c r="DS214" s="54"/>
      <c r="DT214" s="54"/>
      <c r="DU214" s="61"/>
      <c r="DV214" s="54"/>
      <c r="DW214" s="54"/>
      <c r="DX214" s="54"/>
      <c r="DY214" s="54"/>
      <c r="DZ214" s="61"/>
      <c r="EA214" s="60"/>
      <c r="EB214" s="60"/>
      <c r="EC214" s="60"/>
      <c r="ED214" s="59"/>
      <c r="EE214" s="59"/>
      <c r="EF214" s="54"/>
      <c r="EG214" s="53"/>
      <c r="EK214" s="59">
        <v>67.2</v>
      </c>
      <c r="EL214" s="59">
        <v>2.5499999999999998</v>
      </c>
      <c r="EM214" s="59">
        <v>17.100000000000001</v>
      </c>
      <c r="EN214" s="59">
        <v>0.7</v>
      </c>
      <c r="EO214" s="59">
        <v>4.0999999999999996</v>
      </c>
      <c r="EP214" s="59">
        <v>0.95</v>
      </c>
      <c r="EQ214" s="59">
        <v>3.9</v>
      </c>
      <c r="ER214" s="59">
        <v>0.3</v>
      </c>
      <c r="ES214" s="59">
        <v>2.41</v>
      </c>
      <c r="ET214" s="59">
        <v>0.48</v>
      </c>
      <c r="EU214" s="59">
        <v>3.3</v>
      </c>
      <c r="EV214" s="59">
        <v>1.2</v>
      </c>
      <c r="EW214" s="59">
        <v>1.5</v>
      </c>
      <c r="EX214" s="59">
        <v>0.55000000000000004</v>
      </c>
      <c r="EY214" s="59">
        <v>0.46</v>
      </c>
      <c r="EZ214" s="59">
        <v>0.12</v>
      </c>
      <c r="FA214" s="54"/>
      <c r="FB214" s="54"/>
      <c r="FD214" s="51"/>
    </row>
    <row r="215" spans="1:160" x14ac:dyDescent="0.25">
      <c r="A215" s="62" t="s">
        <v>403</v>
      </c>
      <c r="B215" s="51" t="s">
        <v>969</v>
      </c>
      <c r="C215" s="62"/>
      <c r="D215" s="51" t="s">
        <v>168</v>
      </c>
      <c r="E215" s="51" t="s">
        <v>113</v>
      </c>
      <c r="F215" s="62" t="s">
        <v>131</v>
      </c>
      <c r="G215" s="64">
        <v>44.52</v>
      </c>
      <c r="H215" s="64">
        <v>1.5141</v>
      </c>
      <c r="I215" s="64">
        <v>11.18</v>
      </c>
      <c r="J215" s="63" t="s">
        <v>357</v>
      </c>
      <c r="K215" s="64">
        <v>8.26</v>
      </c>
      <c r="L215" s="64">
        <v>0.1381</v>
      </c>
      <c r="M215" s="58">
        <v>16.29</v>
      </c>
      <c r="N215" s="58">
        <v>11.71</v>
      </c>
      <c r="O215" s="58">
        <v>2.2200000000000002</v>
      </c>
      <c r="P215" s="58">
        <v>0.70930000000000004</v>
      </c>
      <c r="Q215" s="58">
        <v>4.6199999999999998E-2</v>
      </c>
      <c r="R215" s="63" t="s">
        <v>17</v>
      </c>
      <c r="S215" s="58">
        <v>96.6</v>
      </c>
      <c r="T215" s="58"/>
      <c r="U215" s="61">
        <v>6.4602006914042196</v>
      </c>
      <c r="V215" s="61">
        <v>1.5397993085957804</v>
      </c>
      <c r="W215" s="61">
        <v>0.37222027100224553</v>
      </c>
      <c r="X215" s="61">
        <f t="shared" si="6"/>
        <v>1.9120195795980259</v>
      </c>
      <c r="Y215" s="61">
        <v>0.19467388042150666</v>
      </c>
      <c r="Z215" s="61">
        <v>0.27992725313232558</v>
      </c>
      <c r="AA215" s="61">
        <v>0.16522272357821535</v>
      </c>
      <c r="AB215" s="61">
        <v>0</v>
      </c>
      <c r="AC215" s="61">
        <v>3.5232923200810626</v>
      </c>
      <c r="AD215" s="61">
        <v>0.72244840034378721</v>
      </c>
      <c r="AE215" s="61">
        <v>1.6973596979391197E-2</v>
      </c>
      <c r="AF215" s="61">
        <v>1.8205768280572929</v>
      </c>
      <c r="AG215" s="61">
        <v>0.62458835007573943</v>
      </c>
      <c r="AH215" s="61">
        <v>0.13129520088040414</v>
      </c>
      <c r="AI215" s="61">
        <v>0.82984161117792055</v>
      </c>
      <c r="AJ215" s="61">
        <v>0.7785132141083152</v>
      </c>
      <c r="AK215" s="61">
        <v>9.9338606825678966E-2</v>
      </c>
      <c r="AL215" s="61">
        <v>0.52524974325006046</v>
      </c>
      <c r="AM215" s="61">
        <v>0.27926381906979986</v>
      </c>
      <c r="AN215" s="61">
        <v>0.22148678589168472</v>
      </c>
      <c r="AO215" s="61">
        <v>0.6565449441304646</v>
      </c>
      <c r="AP215" s="61">
        <v>0.98259297129100176</v>
      </c>
      <c r="AQ215" s="51" t="s">
        <v>920</v>
      </c>
      <c r="AR215" s="54"/>
      <c r="AS215" s="54"/>
      <c r="AT215" s="54"/>
      <c r="AU215" s="54"/>
      <c r="AV215" s="61">
        <v>6.4997541331548616</v>
      </c>
      <c r="AW215" s="61">
        <v>0.16623432177540895</v>
      </c>
      <c r="AX215" s="61">
        <v>1.0085128323217767</v>
      </c>
      <c r="AY215" s="61">
        <v>0.62841247568776903</v>
      </c>
      <c r="AZ215" s="61">
        <v>1.923726174900606</v>
      </c>
      <c r="BA215" s="54"/>
      <c r="BB215" s="54"/>
      <c r="BC215" s="54"/>
      <c r="BD215" s="59"/>
      <c r="BE215" s="56"/>
      <c r="BF215" s="54"/>
      <c r="BG215" s="54"/>
      <c r="BH215" s="59"/>
      <c r="BI215" s="59"/>
      <c r="BJ215" s="54"/>
      <c r="BK215" s="53" t="s">
        <v>921</v>
      </c>
      <c r="BL215" s="54"/>
      <c r="BM215" s="54"/>
      <c r="BN215" s="54"/>
      <c r="BO215" s="54"/>
      <c r="BP215" s="59"/>
      <c r="BQ215" s="59"/>
      <c r="BR215" s="59"/>
      <c r="BS215" s="60"/>
      <c r="BT215" s="59"/>
      <c r="BU215" s="59"/>
      <c r="BV215" s="57"/>
      <c r="BW215" s="53" t="s">
        <v>921</v>
      </c>
      <c r="BX215" s="104"/>
      <c r="BZ215" s="105" t="s">
        <v>976</v>
      </c>
      <c r="CA215" s="105" t="s">
        <v>976</v>
      </c>
      <c r="CB215" s="59"/>
      <c r="CC215" s="54" t="s">
        <v>922</v>
      </c>
      <c r="CD215" s="54"/>
      <c r="CE215" s="54"/>
      <c r="CF215" s="54"/>
      <c r="CG215" s="54"/>
      <c r="CH215" s="54"/>
      <c r="CI215" s="54"/>
      <c r="CJ215" s="54"/>
      <c r="CK215" s="59"/>
      <c r="CL215" s="54"/>
      <c r="CM215" s="54"/>
      <c r="CN215" s="54"/>
      <c r="CO215" s="54"/>
      <c r="CP215" s="54"/>
      <c r="CQ215" s="54"/>
      <c r="CR215" s="59"/>
      <c r="CS215" s="59"/>
      <c r="CT215" s="59">
        <v>69.679222972390392</v>
      </c>
      <c r="CU215" s="59">
        <v>0.30422845961480188</v>
      </c>
      <c r="CV215" s="59">
        <v>16.728619436772345</v>
      </c>
      <c r="CW215" s="59">
        <v>1.8600690138922891</v>
      </c>
      <c r="CX215" s="59">
        <v>0.90937636488379647</v>
      </c>
      <c r="CY215" s="59">
        <v>1.9401837105777329</v>
      </c>
      <c r="CZ215" s="59">
        <v>3.6702189032692853</v>
      </c>
      <c r="DA215" s="59">
        <v>6.9439402130820085</v>
      </c>
      <c r="DB215" s="59">
        <v>102.03585907448266</v>
      </c>
      <c r="DC215" s="54"/>
      <c r="DD215" s="59">
        <v>96.587699999999998</v>
      </c>
      <c r="DE215" s="59">
        <v>1.9508616774541896</v>
      </c>
      <c r="DF215" s="59">
        <v>5.1671622107554782</v>
      </c>
      <c r="DG215" s="59">
        <v>3.610521492207599</v>
      </c>
      <c r="DH215" s="59">
        <v>-1.0424418243872186E-2</v>
      </c>
      <c r="DI215" s="59">
        <v>99.04582096217338</v>
      </c>
      <c r="DJ215" s="54"/>
      <c r="DK215" s="54"/>
      <c r="DL215" s="54"/>
      <c r="DM215" s="54"/>
      <c r="DN215" s="54"/>
      <c r="DO215" s="61" t="s">
        <v>921</v>
      </c>
      <c r="DP215" s="61" t="s">
        <v>921</v>
      </c>
      <c r="DQ215" s="61" t="s">
        <v>921</v>
      </c>
      <c r="DR215" s="54"/>
      <c r="DS215" s="54"/>
      <c r="DT215" s="54"/>
      <c r="DU215" s="61"/>
      <c r="DV215" s="54"/>
      <c r="DW215" s="54"/>
      <c r="DX215" s="54"/>
      <c r="DY215" s="54"/>
      <c r="DZ215" s="61"/>
      <c r="EA215" s="60"/>
      <c r="EB215" s="60"/>
      <c r="EC215" s="60"/>
      <c r="ED215" s="59"/>
      <c r="EE215" s="59"/>
      <c r="EF215" s="54"/>
      <c r="EG215" s="53"/>
      <c r="EK215" s="59">
        <v>67.099999999999994</v>
      </c>
      <c r="EL215" s="59">
        <v>2</v>
      </c>
      <c r="EM215" s="59">
        <v>17.3</v>
      </c>
      <c r="EN215" s="59">
        <v>0.65</v>
      </c>
      <c r="EO215" s="59">
        <v>4.0999999999999996</v>
      </c>
      <c r="EP215" s="59">
        <v>0.65</v>
      </c>
      <c r="EQ215" s="59">
        <v>4</v>
      </c>
      <c r="ER215" s="59">
        <v>0.45</v>
      </c>
      <c r="ES215" s="59">
        <v>2.66</v>
      </c>
      <c r="ET215" s="59">
        <v>0.53500000000000003</v>
      </c>
      <c r="EU215" s="59">
        <v>2.7</v>
      </c>
      <c r="EV215" s="59">
        <v>0.75</v>
      </c>
      <c r="EW215" s="59">
        <v>1.8</v>
      </c>
      <c r="EX215" s="59">
        <v>0.55000000000000004</v>
      </c>
      <c r="EY215" s="59">
        <v>0.41</v>
      </c>
      <c r="EZ215" s="59">
        <v>0.115</v>
      </c>
      <c r="FA215" s="54"/>
      <c r="FB215" s="54"/>
      <c r="FD215" s="51"/>
    </row>
    <row r="216" spans="1:160" x14ac:dyDescent="0.25">
      <c r="A216" s="62" t="s">
        <v>404</v>
      </c>
      <c r="B216" s="51" t="s">
        <v>969</v>
      </c>
      <c r="C216" s="66" t="s">
        <v>940</v>
      </c>
      <c r="D216" s="51" t="s">
        <v>168</v>
      </c>
      <c r="E216" s="51" t="s">
        <v>113</v>
      </c>
      <c r="F216" s="62" t="s">
        <v>131</v>
      </c>
      <c r="G216" s="64">
        <v>45.96</v>
      </c>
      <c r="H216" s="64">
        <v>1.4853000000000001</v>
      </c>
      <c r="I216" s="64">
        <v>9.85</v>
      </c>
      <c r="J216" s="64">
        <v>4.19E-2</v>
      </c>
      <c r="K216" s="64">
        <v>7.82</v>
      </c>
      <c r="L216" s="64">
        <v>0.1157</v>
      </c>
      <c r="M216" s="58">
        <v>17.11</v>
      </c>
      <c r="N216" s="58">
        <v>11.65</v>
      </c>
      <c r="O216" s="58">
        <v>2.14</v>
      </c>
      <c r="P216" s="58">
        <v>0.62980000000000003</v>
      </c>
      <c r="Q216" s="58">
        <v>4.2200000000000001E-2</v>
      </c>
      <c r="R216" s="63" t="s">
        <v>17</v>
      </c>
      <c r="S216" s="58">
        <v>96.85</v>
      </c>
      <c r="T216" s="58"/>
      <c r="U216" s="61">
        <v>6.6180238243011029</v>
      </c>
      <c r="V216" s="61">
        <v>1.3819761756988971</v>
      </c>
      <c r="W216" s="61">
        <v>0.28966944216757606</v>
      </c>
      <c r="X216" s="61">
        <f t="shared" si="6"/>
        <v>1.6716456178664731</v>
      </c>
      <c r="Y216" s="61">
        <v>0.17328400174750083</v>
      </c>
      <c r="Z216" s="61">
        <v>0.29125468570918578</v>
      </c>
      <c r="AA216" s="61">
        <v>0.16083732835677755</v>
      </c>
      <c r="AB216" s="61">
        <v>4.7702523953964621E-3</v>
      </c>
      <c r="AC216" s="61">
        <v>3.6722738017275161</v>
      </c>
      <c r="AD216" s="61">
        <v>0.6504498611256857</v>
      </c>
      <c r="AE216" s="61">
        <v>1.4111429761534292E-2</v>
      </c>
      <c r="AF216" s="61">
        <v>1.797361741451956</v>
      </c>
      <c r="AG216" s="61">
        <v>0.59746453402294697</v>
      </c>
      <c r="AH216" s="61">
        <v>0.11568551929897578</v>
      </c>
      <c r="AI216" s="61">
        <v>0.84952777187326434</v>
      </c>
      <c r="AJ216" s="61">
        <v>0.7959018279467468</v>
      </c>
      <c r="AK216" s="61">
        <v>0.11927145730437183</v>
      </c>
      <c r="AL216" s="61">
        <v>0.47819307671857514</v>
      </c>
      <c r="AM216" s="61">
        <v>0.30928456986653741</v>
      </c>
      <c r="AN216" s="61">
        <v>0.20409817205325326</v>
      </c>
      <c r="AO216" s="61">
        <v>0.59387859601755089</v>
      </c>
      <c r="AP216" s="61">
        <v>0.90736903698571347</v>
      </c>
      <c r="AQ216" s="51" t="s">
        <v>920</v>
      </c>
      <c r="AR216" s="54"/>
      <c r="AS216" s="54"/>
      <c r="AT216" s="54"/>
      <c r="AU216" s="54"/>
      <c r="AV216" s="61">
        <v>6.6601936636985561</v>
      </c>
      <c r="AW216" s="61">
        <v>0.16186217874807046</v>
      </c>
      <c r="AX216" s="61">
        <v>0.94770505855168619</v>
      </c>
      <c r="AY216" s="61">
        <v>0.60127155921873232</v>
      </c>
      <c r="AZ216" s="61">
        <v>1.6822972911010174</v>
      </c>
      <c r="BA216" s="54">
        <f t="shared" si="7"/>
        <v>911.12003085641356</v>
      </c>
      <c r="BB216" s="54">
        <f t="shared" si="8"/>
        <v>910.81750151941105</v>
      </c>
      <c r="BC216" s="54">
        <v>30</v>
      </c>
      <c r="BD216" s="59">
        <f>751.95-0.4*BA216-278000/BA216-9.184*(8-AV216)</f>
        <v>70.07824214911308</v>
      </c>
      <c r="BE216" s="56">
        <v>3.6</v>
      </c>
      <c r="BF216" s="54"/>
      <c r="BG216" s="54"/>
      <c r="BH216" s="59"/>
      <c r="BI216" s="59"/>
      <c r="BJ216" s="54"/>
      <c r="BK216" s="53" t="s">
        <v>921</v>
      </c>
      <c r="BL216" s="54">
        <v>906.07738070279402</v>
      </c>
      <c r="BM216" s="54">
        <v>22</v>
      </c>
      <c r="BN216" s="54">
        <v>209.29649078264788</v>
      </c>
      <c r="BO216" s="54">
        <v>23.022613986091265</v>
      </c>
      <c r="BP216" s="59">
        <v>7.9045564803870993</v>
      </c>
      <c r="BQ216" s="59">
        <v>1.9232827079156332</v>
      </c>
      <c r="BR216" s="59">
        <v>-9.8493493353258863</v>
      </c>
      <c r="BS216" s="60">
        <v>0.4</v>
      </c>
      <c r="BT216" s="59">
        <v>4.5577878270885916</v>
      </c>
      <c r="BU216" s="59">
        <v>0.68366817406328872</v>
      </c>
      <c r="BV216" s="57"/>
      <c r="BW216" s="53" t="s">
        <v>921</v>
      </c>
      <c r="BX216" s="104"/>
      <c r="BZ216" s="105" t="s">
        <v>976</v>
      </c>
      <c r="CA216" s="105" t="s">
        <v>976</v>
      </c>
      <c r="CB216" s="59"/>
      <c r="CC216" s="54" t="s">
        <v>922</v>
      </c>
      <c r="CD216" s="54" t="s">
        <v>923</v>
      </c>
      <c r="CE216" s="54">
        <v>317.52058366853424</v>
      </c>
      <c r="CF216" s="54">
        <v>237.0292291785824</v>
      </c>
      <c r="CG216" s="54">
        <v>255.3502867768614</v>
      </c>
      <c r="CH216" s="54">
        <v>401.26768638280885</v>
      </c>
      <c r="CI216" s="54">
        <v>773.50904535444784</v>
      </c>
      <c r="CJ216" s="54">
        <v>164.23845720422645</v>
      </c>
      <c r="CK216" s="59">
        <v>-1.436091028863592</v>
      </c>
      <c r="CL216" s="54">
        <v>237.0292291785824</v>
      </c>
      <c r="CM216" s="54">
        <v>232.03530401019316</v>
      </c>
      <c r="CN216" s="54">
        <v>277.27490642355832</v>
      </c>
      <c r="CO216" s="54">
        <f t="shared" si="9"/>
        <v>31.886614238709207</v>
      </c>
      <c r="CP216" s="54">
        <v>899.36205886531218</v>
      </c>
      <c r="CQ216" s="54">
        <v>23.5</v>
      </c>
      <c r="CR216" s="59">
        <v>4.1525128080967093</v>
      </c>
      <c r="CS216" s="59">
        <v>0.37</v>
      </c>
      <c r="CT216" s="59">
        <v>72.907836108637397</v>
      </c>
      <c r="CU216" s="59">
        <v>0.24150097064650528</v>
      </c>
      <c r="CV216" s="59">
        <v>15.759215197761797</v>
      </c>
      <c r="CW216" s="59">
        <v>1.4608130293406141</v>
      </c>
      <c r="CX216" s="59">
        <v>0.63693699580354457</v>
      </c>
      <c r="CY216" s="59">
        <v>0.7391421470184234</v>
      </c>
      <c r="CZ216" s="59">
        <v>4.0294429106968632</v>
      </c>
      <c r="DA216" s="59">
        <v>6.0267112528248852</v>
      </c>
      <c r="DB216" s="59">
        <v>101.80159861273</v>
      </c>
      <c r="DC216" s="54"/>
      <c r="DD216" s="59">
        <v>96.84490000000001</v>
      </c>
      <c r="DE216" s="59">
        <v>1.967479425335692</v>
      </c>
      <c r="DF216" s="59">
        <v>5.41919159549309</v>
      </c>
      <c r="DG216" s="59">
        <v>2.9437422350690201</v>
      </c>
      <c r="DH216" s="59">
        <v>-9.5218712097706985E-3</v>
      </c>
      <c r="DI216" s="59">
        <v>99.345791384688042</v>
      </c>
      <c r="DJ216" s="54">
        <v>318.70072641719872</v>
      </c>
      <c r="DK216" s="54">
        <v>236.93627592784986</v>
      </c>
      <c r="DL216" s="54">
        <v>255.50939613472696</v>
      </c>
      <c r="DM216" s="54">
        <v>400.9104885766169</v>
      </c>
      <c r="DN216" s="54">
        <v>773.35453852477406</v>
      </c>
      <c r="DO216" s="61" t="s">
        <v>921</v>
      </c>
      <c r="DP216" s="61" t="s">
        <v>943</v>
      </c>
      <c r="DQ216" s="61" t="s">
        <v>921</v>
      </c>
      <c r="DR216" s="54">
        <v>29.430887483830109</v>
      </c>
      <c r="DS216" s="54">
        <v>-1.4265854277106533</v>
      </c>
      <c r="DT216" s="54">
        <v>163.97421264876704</v>
      </c>
      <c r="DU216" s="61" t="s">
        <v>942</v>
      </c>
      <c r="DV216" s="54">
        <v>883.36189117809374</v>
      </c>
      <c r="DW216" s="54">
        <v>22</v>
      </c>
      <c r="DX216" s="54">
        <v>236.93627592784986</v>
      </c>
      <c r="DY216" s="54">
        <v>28.432353111341982</v>
      </c>
      <c r="DZ216" s="61" t="s">
        <v>878</v>
      </c>
      <c r="EA216" s="60">
        <v>3.6420294508675166</v>
      </c>
      <c r="EB216" s="60">
        <v>-8.5247680852418597</v>
      </c>
      <c r="EC216" s="60">
        <v>0.3</v>
      </c>
      <c r="ED216" s="59">
        <v>6.0476361589234546</v>
      </c>
      <c r="EE216" s="59">
        <v>0.84666906224928373</v>
      </c>
      <c r="EF216" s="54"/>
      <c r="EG216" s="53">
        <v>229.99999999999997</v>
      </c>
      <c r="EH216" s="53">
        <v>45</v>
      </c>
      <c r="EI216" s="53">
        <v>930</v>
      </c>
      <c r="EJ216" s="53">
        <v>17.5</v>
      </c>
      <c r="EK216" s="59">
        <v>66.7</v>
      </c>
      <c r="EL216" s="59">
        <v>1.75</v>
      </c>
      <c r="EM216" s="59">
        <v>17.3</v>
      </c>
      <c r="EN216" s="59">
        <v>0.35</v>
      </c>
      <c r="EO216" s="59">
        <v>4.5</v>
      </c>
      <c r="EP216" s="59">
        <v>0.7</v>
      </c>
      <c r="EQ216" s="59">
        <v>4.0999999999999996</v>
      </c>
      <c r="ER216" s="59">
        <v>0.25</v>
      </c>
      <c r="ES216" s="59">
        <v>2.74</v>
      </c>
      <c r="ET216" s="59">
        <v>0.56999999999999995</v>
      </c>
      <c r="EU216" s="59">
        <v>2.4</v>
      </c>
      <c r="EV216" s="59">
        <v>0.7</v>
      </c>
      <c r="EW216" s="59">
        <v>1.8</v>
      </c>
      <c r="EX216" s="59">
        <v>0.4</v>
      </c>
      <c r="EY216" s="59">
        <v>0.41</v>
      </c>
      <c r="EZ216" s="59">
        <v>9.5000000000000001E-2</v>
      </c>
      <c r="FA216" s="54"/>
      <c r="FB216" s="54">
        <v>437.19631563068992</v>
      </c>
      <c r="FC216" s="53">
        <v>142</v>
      </c>
      <c r="FD216" s="51"/>
    </row>
    <row r="217" spans="1:160" x14ac:dyDescent="0.25">
      <c r="A217" s="62" t="s">
        <v>405</v>
      </c>
      <c r="B217" s="51" t="s">
        <v>969</v>
      </c>
      <c r="D217" s="51" t="s">
        <v>168</v>
      </c>
      <c r="E217" s="51" t="s">
        <v>113</v>
      </c>
      <c r="F217" s="62" t="s">
        <v>131</v>
      </c>
      <c r="G217" s="64">
        <v>44.22</v>
      </c>
      <c r="H217" s="64">
        <v>1.6238999999999999</v>
      </c>
      <c r="I217" s="64">
        <v>11.12</v>
      </c>
      <c r="J217" s="64">
        <v>6.1100000000000002E-2</v>
      </c>
      <c r="K217" s="64">
        <v>8.2899999999999991</v>
      </c>
      <c r="L217" s="64">
        <v>0.1176</v>
      </c>
      <c r="M217" s="58">
        <v>16.27</v>
      </c>
      <c r="N217" s="58">
        <v>11.82</v>
      </c>
      <c r="O217" s="58">
        <v>2.1800000000000002</v>
      </c>
      <c r="P217" s="58">
        <v>0.71989999999999998</v>
      </c>
      <c r="Q217" s="58">
        <v>4.9599999999999998E-2</v>
      </c>
      <c r="R217" s="63" t="s">
        <v>17</v>
      </c>
      <c r="S217" s="58">
        <v>96.47</v>
      </c>
      <c r="T217" s="58"/>
      <c r="U217" s="61">
        <v>6.4322438566830238</v>
      </c>
      <c r="V217" s="61">
        <v>1.5677561433169762</v>
      </c>
      <c r="W217" s="61">
        <v>0.33861838797856314</v>
      </c>
      <c r="X217" s="61">
        <f t="shared" si="6"/>
        <v>1.9063745312955394</v>
      </c>
      <c r="Y217" s="61">
        <v>0.17762427184150636</v>
      </c>
      <c r="Z217" s="61">
        <v>0.2866878855546795</v>
      </c>
      <c r="AA217" s="61">
        <v>0.17763453670742135</v>
      </c>
      <c r="AB217" s="61">
        <v>7.0269037023287092E-3</v>
      </c>
      <c r="AC217" s="61">
        <v>3.5275083800597753</v>
      </c>
      <c r="AD217" s="61">
        <v>0.72177031334927388</v>
      </c>
      <c r="AE217" s="61">
        <v>1.4489067564580967E-2</v>
      </c>
      <c r="AF217" s="61">
        <v>1.8421394391280903</v>
      </c>
      <c r="AG217" s="61">
        <v>0.61482328488194293</v>
      </c>
      <c r="AH217" s="61">
        <v>0.13358077969519297</v>
      </c>
      <c r="AI217" s="61">
        <v>0.83014286295959028</v>
      </c>
      <c r="AJ217" s="61">
        <v>0.77767512583076781</v>
      </c>
      <c r="AK217" s="61">
        <v>8.4125085955287116E-2</v>
      </c>
      <c r="AL217" s="61">
        <v>0.53069819892665582</v>
      </c>
      <c r="AM217" s="61">
        <v>0.28428336034777379</v>
      </c>
      <c r="AN217" s="61">
        <v>0.22232487416923213</v>
      </c>
      <c r="AO217" s="61">
        <v>0.66427897862184881</v>
      </c>
      <c r="AP217" s="61">
        <v>0.98760225065041407</v>
      </c>
      <c r="AQ217" s="51" t="s">
        <v>920</v>
      </c>
      <c r="AR217" s="54"/>
      <c r="AS217" s="54"/>
      <c r="AT217" s="54"/>
      <c r="AU217" s="54"/>
      <c r="AV217" s="61">
        <v>6.4725832306060482</v>
      </c>
      <c r="AW217" s="61">
        <v>0.17874855945866372</v>
      </c>
      <c r="AX217" s="61">
        <v>1.0147826749775803</v>
      </c>
      <c r="AY217" s="61">
        <v>0.61867910672857063</v>
      </c>
      <c r="AZ217" s="61">
        <v>1.9183302277474643</v>
      </c>
      <c r="BA217" s="54"/>
      <c r="BB217" s="54"/>
      <c r="BC217" s="54"/>
      <c r="BD217" s="59"/>
      <c r="BE217" s="56"/>
      <c r="BF217" s="54"/>
      <c r="BG217" s="54"/>
      <c r="BH217" s="59"/>
      <c r="BI217" s="59"/>
      <c r="BJ217" s="54"/>
      <c r="BK217" s="53" t="s">
        <v>921</v>
      </c>
      <c r="BL217" s="54"/>
      <c r="BM217" s="54"/>
      <c r="BN217" s="54"/>
      <c r="BO217" s="54"/>
      <c r="BP217" s="59"/>
      <c r="BQ217" s="59"/>
      <c r="BR217" s="59"/>
      <c r="BS217" s="60"/>
      <c r="BT217" s="59"/>
      <c r="BU217" s="59"/>
      <c r="BV217" s="57"/>
      <c r="BW217" s="53" t="s">
        <v>921</v>
      </c>
      <c r="BX217" s="104"/>
      <c r="BZ217" s="105" t="s">
        <v>976</v>
      </c>
      <c r="CA217" s="105" t="s">
        <v>976</v>
      </c>
      <c r="CB217" s="59"/>
      <c r="CC217" s="54" t="s">
        <v>922</v>
      </c>
      <c r="CD217" s="54"/>
      <c r="CE217" s="54"/>
      <c r="CF217" s="54"/>
      <c r="CG217" s="54"/>
      <c r="CH217" s="54"/>
      <c r="CI217" s="54"/>
      <c r="CJ217" s="54"/>
      <c r="CK217" s="59"/>
      <c r="CL217" s="54"/>
      <c r="CM217" s="54"/>
      <c r="CN217" s="54"/>
      <c r="CO217" s="54"/>
      <c r="CP217" s="54"/>
      <c r="CQ217" s="54"/>
      <c r="CR217" s="59"/>
      <c r="CS217" s="59"/>
      <c r="CT217" s="59">
        <v>69.111555683503667</v>
      </c>
      <c r="CU217" s="59">
        <v>0.32863196555049912</v>
      </c>
      <c r="CV217" s="59">
        <v>16.74421890024324</v>
      </c>
      <c r="CW217" s="59">
        <v>1.986019641113955</v>
      </c>
      <c r="CX217" s="59">
        <v>1.0443713783838411</v>
      </c>
      <c r="CY217" s="59">
        <v>2.0836730358356803</v>
      </c>
      <c r="CZ217" s="59">
        <v>3.5492568776881326</v>
      </c>
      <c r="DA217" s="59">
        <v>6.7622625595989128</v>
      </c>
      <c r="DB217" s="59">
        <v>101.60999004191794</v>
      </c>
      <c r="DC217" s="54"/>
      <c r="DD217" s="59">
        <v>96.472099999999983</v>
      </c>
      <c r="DE217" s="59">
        <v>1.9443458426477791</v>
      </c>
      <c r="DF217" s="59">
        <v>5.0111778281865478</v>
      </c>
      <c r="DG217" s="59">
        <v>3.7808782305340847</v>
      </c>
      <c r="DH217" s="59">
        <v>-1.119158322285845E-2</v>
      </c>
      <c r="DI217" s="59">
        <v>98.907310318145548</v>
      </c>
      <c r="DJ217" s="54"/>
      <c r="DK217" s="54"/>
      <c r="DL217" s="54"/>
      <c r="DM217" s="54"/>
      <c r="DN217" s="54"/>
      <c r="DO217" s="61" t="s">
        <v>921</v>
      </c>
      <c r="DP217" s="61" t="s">
        <v>921</v>
      </c>
      <c r="DQ217" s="61" t="s">
        <v>921</v>
      </c>
      <c r="DR217" s="54"/>
      <c r="DS217" s="54"/>
      <c r="DT217" s="54"/>
      <c r="DU217" s="61"/>
      <c r="DV217" s="54"/>
      <c r="DW217" s="54"/>
      <c r="DX217" s="54"/>
      <c r="DY217" s="54"/>
      <c r="DZ217" s="61"/>
      <c r="EA217" s="60"/>
      <c r="EB217" s="60"/>
      <c r="EC217" s="60"/>
      <c r="ED217" s="59"/>
      <c r="EE217" s="59"/>
      <c r="EF217" s="54"/>
      <c r="EG217" s="53"/>
      <c r="EK217" s="59">
        <v>66.7</v>
      </c>
      <c r="EL217" s="59">
        <v>2</v>
      </c>
      <c r="EM217" s="59">
        <v>17.5</v>
      </c>
      <c r="EN217" s="59">
        <v>0.55000000000000004</v>
      </c>
      <c r="EO217" s="59">
        <v>4.3</v>
      </c>
      <c r="EP217" s="59">
        <v>0.6</v>
      </c>
      <c r="EQ217" s="59">
        <v>3.9</v>
      </c>
      <c r="ER217" s="59">
        <v>0.4</v>
      </c>
      <c r="ES217" s="59">
        <v>2.61</v>
      </c>
      <c r="ET217" s="59">
        <v>0.54500000000000004</v>
      </c>
      <c r="EU217" s="59">
        <v>2.9</v>
      </c>
      <c r="EV217" s="59">
        <v>0.8</v>
      </c>
      <c r="EW217" s="59">
        <v>1.8</v>
      </c>
      <c r="EX217" s="59">
        <v>0.5</v>
      </c>
      <c r="EY217" s="59">
        <v>0.45</v>
      </c>
      <c r="EZ217" s="59">
        <v>0.11</v>
      </c>
      <c r="FA217" s="54"/>
      <c r="FB217" s="54"/>
      <c r="FD217" s="51"/>
    </row>
    <row r="218" spans="1:160" x14ac:dyDescent="0.25">
      <c r="A218" s="62" t="s">
        <v>407</v>
      </c>
      <c r="B218" s="51" t="s">
        <v>969</v>
      </c>
      <c r="C218" s="62"/>
      <c r="D218" s="51" t="s">
        <v>168</v>
      </c>
      <c r="E218" s="51" t="s">
        <v>113</v>
      </c>
      <c r="F218" s="62" t="s">
        <v>131</v>
      </c>
      <c r="G218" s="64">
        <v>45.05</v>
      </c>
      <c r="H218" s="64">
        <v>1.4741</v>
      </c>
      <c r="I218" s="64">
        <v>11.19</v>
      </c>
      <c r="J218" s="64">
        <v>2.9499999999999998E-2</v>
      </c>
      <c r="K218" s="64">
        <v>7.38</v>
      </c>
      <c r="L218" s="64">
        <v>8.8200000000000001E-2</v>
      </c>
      <c r="M218" s="58">
        <v>17.53</v>
      </c>
      <c r="N218" s="58">
        <v>11.35</v>
      </c>
      <c r="O218" s="58">
        <v>2.2799999999999998</v>
      </c>
      <c r="P218" s="58">
        <v>0.74390000000000001</v>
      </c>
      <c r="Q218" s="58">
        <v>3.8100000000000002E-2</v>
      </c>
      <c r="R218" s="63" t="s">
        <v>17</v>
      </c>
      <c r="S218" s="58">
        <v>97.16</v>
      </c>
      <c r="T218" s="58"/>
      <c r="U218" s="61">
        <v>6.4427773373714157</v>
      </c>
      <c r="V218" s="61">
        <v>1.5572226626285843</v>
      </c>
      <c r="W218" s="61">
        <v>0.32889199893294552</v>
      </c>
      <c r="X218" s="61">
        <f t="shared" si="6"/>
        <v>1.8861146615615298</v>
      </c>
      <c r="Y218" s="61">
        <v>0.17437540020003509</v>
      </c>
      <c r="Z218" s="61">
        <v>0.41993824984455652</v>
      </c>
      <c r="AA218" s="61">
        <v>0.15853663520806216</v>
      </c>
      <c r="AB218" s="61">
        <v>3.3356415284548674E-3</v>
      </c>
      <c r="AC218" s="61">
        <v>3.7367752840151969</v>
      </c>
      <c r="AD218" s="61">
        <v>0.4627234798354527</v>
      </c>
      <c r="AE218" s="61">
        <v>1.0684058700016336E-2</v>
      </c>
      <c r="AF218" s="61">
        <v>1.7391436287046298</v>
      </c>
      <c r="AG218" s="61">
        <v>0.63221271312344829</v>
      </c>
      <c r="AH218" s="61">
        <v>0.13571283524441791</v>
      </c>
      <c r="AI218" s="61">
        <v>0.88981459315607292</v>
      </c>
      <c r="AJ218" s="61">
        <v>0.80892439337018995</v>
      </c>
      <c r="AK218" s="61">
        <v>0.13997102323068522</v>
      </c>
      <c r="AL218" s="61">
        <v>0.49224168989276307</v>
      </c>
      <c r="AM218" s="61">
        <v>0.47576351814505025</v>
      </c>
      <c r="AN218" s="61">
        <v>0.19107560662980994</v>
      </c>
      <c r="AO218" s="61">
        <v>0.62795452513718097</v>
      </c>
      <c r="AP218" s="61">
        <v>1.0692391607220812</v>
      </c>
      <c r="AQ218" s="51" t="s">
        <v>920</v>
      </c>
      <c r="AR218" s="54"/>
      <c r="AS218" s="54"/>
      <c r="AT218" s="54"/>
      <c r="AU218" s="54"/>
      <c r="AV218" s="61">
        <v>6.5021359370596814</v>
      </c>
      <c r="AW218" s="61">
        <v>0.15999726502226577</v>
      </c>
      <c r="AX218" s="61">
        <v>0.89079386921063042</v>
      </c>
      <c r="AY218" s="61">
        <v>0.6380374156377584</v>
      </c>
      <c r="AZ218" s="61">
        <v>1.9034918141929567</v>
      </c>
      <c r="BA218" s="54"/>
      <c r="BB218" s="54"/>
      <c r="BC218" s="54"/>
      <c r="BD218" s="59"/>
      <c r="BE218" s="56"/>
      <c r="BF218" s="54"/>
      <c r="BG218" s="54"/>
      <c r="BH218" s="59"/>
      <c r="BI218" s="59"/>
      <c r="BJ218" s="54"/>
      <c r="BK218" s="53" t="s">
        <v>921</v>
      </c>
      <c r="BL218" s="54"/>
      <c r="BM218" s="54"/>
      <c r="BN218" s="54"/>
      <c r="BO218" s="54"/>
      <c r="BP218" s="59"/>
      <c r="BQ218" s="59"/>
      <c r="BR218" s="59"/>
      <c r="BS218" s="60"/>
      <c r="BT218" s="59"/>
      <c r="BU218" s="59"/>
      <c r="BV218" s="57"/>
      <c r="BW218" s="53" t="s">
        <v>921</v>
      </c>
      <c r="BX218" s="104"/>
      <c r="BZ218" s="105" t="s">
        <v>976</v>
      </c>
      <c r="CA218" s="105" t="s">
        <v>976</v>
      </c>
      <c r="CB218" s="59"/>
      <c r="CC218" s="54" t="s">
        <v>922</v>
      </c>
      <c r="CD218" s="54"/>
      <c r="CE218" s="54"/>
      <c r="CF218" s="54"/>
      <c r="CG218" s="54"/>
      <c r="CH218" s="54"/>
      <c r="CI218" s="54"/>
      <c r="CJ218" s="54"/>
      <c r="CK218" s="59"/>
      <c r="CL218" s="54"/>
      <c r="CM218" s="54"/>
      <c r="CN218" s="54"/>
      <c r="CO218" s="54"/>
      <c r="CP218" s="54"/>
      <c r="CQ218" s="54"/>
      <c r="CR218" s="59"/>
      <c r="CS218" s="59"/>
      <c r="CT218" s="59">
        <v>69.588393762249311</v>
      </c>
      <c r="CU218" s="59">
        <v>0.29018618580540578</v>
      </c>
      <c r="CV218" s="59">
        <v>16.967637631897908</v>
      </c>
      <c r="CW218" s="59">
        <v>1.7971045579466425</v>
      </c>
      <c r="CX218" s="59">
        <v>0.82704396896706811</v>
      </c>
      <c r="CY218" s="59">
        <v>1.2306447741585593</v>
      </c>
      <c r="CZ218" s="59">
        <v>4.1073792748530069</v>
      </c>
      <c r="DA218" s="59">
        <v>6.5193142486171372</v>
      </c>
      <c r="DB218" s="59">
        <v>101.32770440449502</v>
      </c>
      <c r="DC218" s="54"/>
      <c r="DD218" s="59">
        <v>97.15379999999999</v>
      </c>
      <c r="DE218" s="59">
        <v>1.9877439129915815</v>
      </c>
      <c r="DF218" s="59">
        <v>7.8858509839768463</v>
      </c>
      <c r="DG218" s="59">
        <v>0.2842106343525867</v>
      </c>
      <c r="DH218" s="59">
        <v>-8.5967604998166726E-3</v>
      </c>
      <c r="DI218" s="59">
        <v>99.923008770821198</v>
      </c>
      <c r="DJ218" s="54"/>
      <c r="DK218" s="54"/>
      <c r="DL218" s="54"/>
      <c r="DM218" s="54"/>
      <c r="DN218" s="54"/>
      <c r="DO218" s="61" t="s">
        <v>921</v>
      </c>
      <c r="DP218" s="61" t="s">
        <v>943</v>
      </c>
      <c r="DQ218" s="61" t="s">
        <v>921</v>
      </c>
      <c r="DR218" s="54"/>
      <c r="DS218" s="54"/>
      <c r="DT218" s="54"/>
      <c r="DU218" s="61"/>
      <c r="DV218" s="54"/>
      <c r="DW218" s="54"/>
      <c r="DX218" s="54"/>
      <c r="DY218" s="54"/>
      <c r="DZ218" s="61"/>
      <c r="EA218" s="60"/>
      <c r="EB218" s="60"/>
      <c r="EC218" s="60"/>
      <c r="ED218" s="59"/>
      <c r="EE218" s="59"/>
      <c r="EF218" s="54"/>
      <c r="EG218" s="53"/>
      <c r="EK218" s="59">
        <v>65.599999999999994</v>
      </c>
      <c r="EL218" s="59">
        <v>2.2000000000000002</v>
      </c>
      <c r="EM218" s="59">
        <v>17.8</v>
      </c>
      <c r="EN218" s="59">
        <v>0.6</v>
      </c>
      <c r="EO218" s="59">
        <v>4.7</v>
      </c>
      <c r="EP218" s="59">
        <v>0.7</v>
      </c>
      <c r="EQ218" s="59">
        <v>3.8</v>
      </c>
      <c r="ER218" s="59">
        <v>0.5</v>
      </c>
      <c r="ES218" s="59">
        <v>2.27</v>
      </c>
      <c r="ET218" s="59">
        <v>0.64500000000000002</v>
      </c>
      <c r="EU218" s="59">
        <v>3.3</v>
      </c>
      <c r="EV218" s="59">
        <v>0.85</v>
      </c>
      <c r="EW218" s="59">
        <v>2</v>
      </c>
      <c r="EX218" s="59">
        <v>0.5</v>
      </c>
      <c r="EY218" s="59">
        <v>0.5</v>
      </c>
      <c r="EZ218" s="59">
        <v>0.115</v>
      </c>
      <c r="FA218" s="54"/>
      <c r="FB218" s="54"/>
      <c r="FD218" s="51"/>
    </row>
    <row r="219" spans="1:160" x14ac:dyDescent="0.25">
      <c r="A219" s="62" t="s">
        <v>411</v>
      </c>
      <c r="B219" s="51" t="s">
        <v>969</v>
      </c>
      <c r="C219" s="66" t="s">
        <v>940</v>
      </c>
      <c r="D219" s="51" t="s">
        <v>168</v>
      </c>
      <c r="E219" s="51" t="s">
        <v>113</v>
      </c>
      <c r="F219" s="62" t="s">
        <v>131</v>
      </c>
      <c r="G219" s="64">
        <v>45.96</v>
      </c>
      <c r="H219" s="64">
        <v>1.0311999999999999</v>
      </c>
      <c r="I219" s="64">
        <v>10.6</v>
      </c>
      <c r="J219" s="64">
        <v>4.9099999999999998E-2</v>
      </c>
      <c r="K219" s="64">
        <v>6.34</v>
      </c>
      <c r="L219" s="64">
        <v>7.3800000000000004E-2</v>
      </c>
      <c r="M219" s="58">
        <v>17.98</v>
      </c>
      <c r="N219" s="58">
        <v>11.56</v>
      </c>
      <c r="O219" s="58">
        <v>2.38</v>
      </c>
      <c r="P219" s="58">
        <v>0.66810000000000003</v>
      </c>
      <c r="Q219" s="58">
        <v>3.9199999999999999E-2</v>
      </c>
      <c r="R219" s="63" t="s">
        <v>17</v>
      </c>
      <c r="S219" s="58">
        <v>96.67</v>
      </c>
      <c r="T219" s="58"/>
      <c r="U219" s="61">
        <v>6.5800239124324005</v>
      </c>
      <c r="V219" s="61">
        <v>1.4199760875675995</v>
      </c>
      <c r="W219" s="61">
        <v>0.36862295765352604</v>
      </c>
      <c r="X219" s="61">
        <f t="shared" si="6"/>
        <v>1.7885990452211256</v>
      </c>
      <c r="Y219" s="61">
        <v>0.20609591548113176</v>
      </c>
      <c r="Z219" s="61">
        <v>0.31442435342085551</v>
      </c>
      <c r="AA219" s="61">
        <v>0.11102345018609613</v>
      </c>
      <c r="AB219" s="61">
        <v>5.5578647374604634E-3</v>
      </c>
      <c r="AC219" s="61">
        <v>3.8368416679843325</v>
      </c>
      <c r="AD219" s="61">
        <v>0.44467097336227857</v>
      </c>
      <c r="AE219" s="61">
        <v>8.9493844897026806E-3</v>
      </c>
      <c r="AF219" s="61">
        <v>1.7732360315880451</v>
      </c>
      <c r="AG219" s="61">
        <v>0.66065459455325026</v>
      </c>
      <c r="AH219" s="61">
        <v>0.12201604998572732</v>
      </c>
      <c r="AI219" s="61">
        <v>0.89614161848593277</v>
      </c>
      <c r="AJ219" s="61">
        <v>0.83483339139605828</v>
      </c>
      <c r="AK219" s="61">
        <v>0.13667331657770343</v>
      </c>
      <c r="AL219" s="61">
        <v>0.52398127797554683</v>
      </c>
      <c r="AM219" s="61">
        <v>0.41420931248952791</v>
      </c>
      <c r="AN219" s="61">
        <v>0.16516660860394167</v>
      </c>
      <c r="AO219" s="61">
        <v>0.64599732796127418</v>
      </c>
      <c r="AP219" s="61">
        <v>0.91065207618403421</v>
      </c>
      <c r="AQ219" s="51" t="s">
        <v>920</v>
      </c>
      <c r="AR219" s="54"/>
      <c r="AS219" s="54"/>
      <c r="AT219" s="54"/>
      <c r="AU219" s="54"/>
      <c r="AV219" s="61">
        <v>6.6253099734019578</v>
      </c>
      <c r="AW219" s="61">
        <v>0.11178755299196566</v>
      </c>
      <c r="AX219" s="61">
        <v>0.76431969035808345</v>
      </c>
      <c r="AY219" s="61">
        <v>0.66520145405511755</v>
      </c>
      <c r="AZ219" s="61">
        <v>1.8009088189377433</v>
      </c>
      <c r="BA219" s="54">
        <f t="shared" si="7"/>
        <v>929.13712486281372</v>
      </c>
      <c r="BB219" s="54">
        <f t="shared" si="8"/>
        <v>926.97220877810719</v>
      </c>
      <c r="BC219" s="54">
        <v>30</v>
      </c>
      <c r="BD219" s="59">
        <f>751.95-0.4*BA219-278000/BA219-9.184*(8-AV219)</f>
        <v>68.467658938369624</v>
      </c>
      <c r="BE219" s="56">
        <v>3.6</v>
      </c>
      <c r="BF219" s="54"/>
      <c r="BG219" s="54"/>
      <c r="BH219" s="59"/>
      <c r="BI219" s="59"/>
      <c r="BJ219" s="54"/>
      <c r="BK219" s="53" t="s">
        <v>921</v>
      </c>
      <c r="BL219" s="54">
        <v>923.21124805637351</v>
      </c>
      <c r="BM219" s="54">
        <v>22</v>
      </c>
      <c r="BN219" s="54">
        <v>247.03539252453155</v>
      </c>
      <c r="BO219" s="54">
        <v>27.173893177698471</v>
      </c>
      <c r="BP219" s="59">
        <v>9.3298516643196834</v>
      </c>
      <c r="BQ219" s="59">
        <v>2.2006942789127963</v>
      </c>
      <c r="BR219" s="59">
        <v>-9.2621265649755422</v>
      </c>
      <c r="BS219" s="60">
        <v>0.4</v>
      </c>
      <c r="BT219" s="59">
        <v>4.6436735480432079</v>
      </c>
      <c r="BU219" s="59">
        <v>0.69655103220648118</v>
      </c>
      <c r="BV219" s="57"/>
      <c r="BW219" s="53" t="s">
        <v>921</v>
      </c>
      <c r="BX219" s="104"/>
      <c r="BZ219" s="105" t="s">
        <v>976</v>
      </c>
      <c r="CA219" s="105" t="s">
        <v>976</v>
      </c>
      <c r="CB219" s="59"/>
      <c r="CC219" s="54" t="s">
        <v>922</v>
      </c>
      <c r="CD219" s="54" t="s">
        <v>923</v>
      </c>
      <c r="CE219" s="54">
        <v>484.36352768782285</v>
      </c>
      <c r="CF219" s="54">
        <v>284.2719790554969</v>
      </c>
      <c r="CG219" s="54">
        <v>305.22013494569836</v>
      </c>
      <c r="CH219" s="54">
        <v>770.29603594492607</v>
      </c>
      <c r="CI219" s="54">
        <v>1152.2147716843992</v>
      </c>
      <c r="CJ219" s="54">
        <v>486.02405688942918</v>
      </c>
      <c r="CK219" s="59">
        <v>-1.3788223221196234</v>
      </c>
      <c r="CL219" s="54">
        <v>284.2719790554969</v>
      </c>
      <c r="CM219" s="54">
        <v>410.39557368061162</v>
      </c>
      <c r="CN219" s="54">
        <v>384.31775337165988</v>
      </c>
      <c r="CO219" s="54">
        <f t="shared" si="9"/>
        <v>44.196541637740886</v>
      </c>
      <c r="CP219" s="54">
        <v>927.10331373762892</v>
      </c>
      <c r="CQ219" s="54">
        <v>23.5</v>
      </c>
      <c r="CR219" s="59">
        <v>5.6247028078893351</v>
      </c>
      <c r="CS219" s="59">
        <v>0.37</v>
      </c>
      <c r="CT219" s="59">
        <v>72.759629616005327</v>
      </c>
      <c r="CU219" s="59">
        <v>0.19159470868828316</v>
      </c>
      <c r="CV219" s="59">
        <v>16.417415373551471</v>
      </c>
      <c r="CW219" s="59">
        <v>1.2948338940365904</v>
      </c>
      <c r="CX219" s="59">
        <v>0.48306153717612793</v>
      </c>
      <c r="CY219" s="59">
        <v>-8.6924060201718945E-2</v>
      </c>
      <c r="CZ219" s="59">
        <v>4.4461985678938278</v>
      </c>
      <c r="DA219" s="59">
        <v>6.8221587872932217</v>
      </c>
      <c r="DB219" s="59">
        <v>102.32796842444313</v>
      </c>
      <c r="DC219" s="54"/>
      <c r="DD219" s="59">
        <v>96.681399999999996</v>
      </c>
      <c r="DE219" s="59">
        <v>1.9806458518591443</v>
      </c>
      <c r="DF219" s="59">
        <v>5.8868033988937025</v>
      </c>
      <c r="DG219" s="59">
        <v>1.042979166052977</v>
      </c>
      <c r="DH219" s="59">
        <v>-8.8449609341945817E-3</v>
      </c>
      <c r="DI219" s="59">
        <v>99.242983455871624</v>
      </c>
      <c r="DJ219" s="54">
        <v>486.15794132466755</v>
      </c>
      <c r="DK219" s="54">
        <v>284.15513465259789</v>
      </c>
      <c r="DL219" s="54">
        <v>305.36988948233892</v>
      </c>
      <c r="DM219" s="54">
        <v>769.90890513018644</v>
      </c>
      <c r="DN219" s="54">
        <v>1151.9334075870609</v>
      </c>
      <c r="DO219" s="61" t="s">
        <v>921</v>
      </c>
      <c r="DP219" s="61" t="s">
        <v>943</v>
      </c>
      <c r="DQ219" s="61" t="s">
        <v>921</v>
      </c>
      <c r="DR219" s="54">
        <v>52.446936958923295</v>
      </c>
      <c r="DS219" s="54">
        <v>-1.3694633156630327</v>
      </c>
      <c r="DT219" s="54">
        <v>485.75377047758855</v>
      </c>
      <c r="DU219" s="61" t="s">
        <v>942</v>
      </c>
      <c r="DV219" s="54">
        <v>895.04835512108093</v>
      </c>
      <c r="DW219" s="54">
        <v>22</v>
      </c>
      <c r="DX219" s="54">
        <v>284.15513465259789</v>
      </c>
      <c r="DY219" s="54">
        <v>34.098616158311749</v>
      </c>
      <c r="DZ219" s="61" t="s">
        <v>878</v>
      </c>
      <c r="EA219" s="60">
        <v>4.7429893938516869</v>
      </c>
      <c r="EB219" s="60">
        <v>-7.194890026986819</v>
      </c>
      <c r="EC219" s="60">
        <v>0.3</v>
      </c>
      <c r="ED219" s="59">
        <v>6.6265342821206117</v>
      </c>
      <c r="EE219" s="59">
        <v>0.92771479949688573</v>
      </c>
      <c r="EF219" s="54"/>
      <c r="EG219" s="53">
        <v>500</v>
      </c>
      <c r="EH219" s="53">
        <v>235</v>
      </c>
      <c r="EI219" s="53">
        <v>946</v>
      </c>
      <c r="EJ219" s="53">
        <v>25.5</v>
      </c>
      <c r="EK219" s="59">
        <v>66</v>
      </c>
      <c r="EL219" s="59">
        <v>2.4</v>
      </c>
      <c r="EM219" s="59">
        <v>17.7</v>
      </c>
      <c r="EN219" s="59">
        <v>0.6</v>
      </c>
      <c r="EO219" s="59">
        <v>4.7</v>
      </c>
      <c r="EP219" s="59">
        <v>0.6</v>
      </c>
      <c r="EQ219" s="59">
        <v>4</v>
      </c>
      <c r="ER219" s="59">
        <v>0.55000000000000004</v>
      </c>
      <c r="ES219" s="59">
        <v>2.1</v>
      </c>
      <c r="ET219" s="59">
        <v>0.60499999999999998</v>
      </c>
      <c r="EU219" s="59">
        <v>3</v>
      </c>
      <c r="EV219" s="59">
        <v>1.1499999999999999</v>
      </c>
      <c r="EW219" s="59">
        <v>1.9</v>
      </c>
      <c r="EX219" s="59">
        <v>0.5</v>
      </c>
      <c r="EY219" s="59">
        <v>0.46</v>
      </c>
      <c r="EZ219" s="59">
        <v>0.16</v>
      </c>
      <c r="FA219" s="54"/>
      <c r="FB219" s="54">
        <v>569.44345406965613</v>
      </c>
      <c r="FC219" s="53">
        <v>142</v>
      </c>
      <c r="FD219" s="51"/>
    </row>
    <row r="220" spans="1:160" x14ac:dyDescent="0.25">
      <c r="A220" s="62" t="s">
        <v>412</v>
      </c>
      <c r="B220" s="51" t="s">
        <v>969</v>
      </c>
      <c r="D220" s="51" t="s">
        <v>168</v>
      </c>
      <c r="E220" s="51" t="s">
        <v>113</v>
      </c>
      <c r="F220" s="62" t="s">
        <v>952</v>
      </c>
      <c r="G220" s="64">
        <v>45.8</v>
      </c>
      <c r="H220" s="64">
        <v>1.2343</v>
      </c>
      <c r="I220" s="64">
        <v>10.07</v>
      </c>
      <c r="J220" s="64">
        <v>0.14410000000000001</v>
      </c>
      <c r="K220" s="64">
        <v>5.96</v>
      </c>
      <c r="L220" s="64">
        <v>8.3199999999999996E-2</v>
      </c>
      <c r="M220" s="58">
        <v>18.38</v>
      </c>
      <c r="N220" s="58">
        <v>11.57</v>
      </c>
      <c r="O220" s="58">
        <v>2.34</v>
      </c>
      <c r="P220" s="58">
        <v>0.70940000000000003</v>
      </c>
      <c r="Q220" s="58">
        <v>3.4700000000000002E-2</v>
      </c>
      <c r="R220" s="63" t="s">
        <v>17</v>
      </c>
      <c r="S220" s="58">
        <v>96.33</v>
      </c>
      <c r="T220" s="58"/>
      <c r="U220" s="61">
        <v>6.5782818401262491</v>
      </c>
      <c r="V220" s="61">
        <v>1.4217181598737509</v>
      </c>
      <c r="W220" s="61">
        <v>0.28293546557577121</v>
      </c>
      <c r="X220" s="61">
        <f t="shared" si="6"/>
        <v>1.7046536254495221</v>
      </c>
      <c r="Y220" s="61">
        <v>0.16597827344611449</v>
      </c>
      <c r="Z220" s="61">
        <v>0.32615731061557574</v>
      </c>
      <c r="AA220" s="61">
        <v>0.13331901327062259</v>
      </c>
      <c r="AB220" s="61">
        <v>1.6364020254594706E-2</v>
      </c>
      <c r="AC220" s="61">
        <v>3.9348596293824261</v>
      </c>
      <c r="AD220" s="61">
        <v>0.38974351990723766</v>
      </c>
      <c r="AE220" s="61">
        <v>1.012184489560769E-2</v>
      </c>
      <c r="AF220" s="61">
        <v>1.7804985277763985</v>
      </c>
      <c r="AG220" s="61">
        <v>0.65164775981372003</v>
      </c>
      <c r="AH220" s="61">
        <v>0.12997691371637138</v>
      </c>
      <c r="AI220" s="61">
        <v>0.90987762195676725</v>
      </c>
      <c r="AJ220" s="61">
        <v>0.84606800614766564</v>
      </c>
      <c r="AK220" s="61">
        <v>0.12600066832176604</v>
      </c>
      <c r="AL220" s="61">
        <v>0.52564709149195399</v>
      </c>
      <c r="AM220" s="61">
        <v>0.45559007157092851</v>
      </c>
      <c r="AN220" s="61">
        <v>0.15393199385233444</v>
      </c>
      <c r="AO220" s="61">
        <v>0.65562400520832531</v>
      </c>
      <c r="AP220" s="61">
        <v>0.89209482298718679</v>
      </c>
      <c r="AQ220" s="51" t="s">
        <v>920</v>
      </c>
      <c r="AR220" s="54"/>
      <c r="AS220" s="54"/>
      <c r="AT220" s="54"/>
      <c r="AU220" s="54"/>
      <c r="AV220" s="61">
        <v>6.6252574083533018</v>
      </c>
      <c r="AW220" s="61">
        <v>0.13427104551187685</v>
      </c>
      <c r="AX220" s="61">
        <v>0.72101308462279623</v>
      </c>
      <c r="AY220" s="61">
        <v>0.6563011821730983</v>
      </c>
      <c r="AZ220" s="61">
        <v>1.7168265719166897</v>
      </c>
      <c r="BA220" s="54"/>
      <c r="BB220" s="54"/>
      <c r="BC220" s="54"/>
      <c r="BD220" s="59"/>
      <c r="BE220" s="56"/>
      <c r="BF220" s="54"/>
      <c r="BG220" s="54"/>
      <c r="BH220" s="59"/>
      <c r="BI220" s="59"/>
      <c r="BJ220" s="54"/>
      <c r="BK220" s="53" t="s">
        <v>921</v>
      </c>
      <c r="BL220" s="54"/>
      <c r="BM220" s="54"/>
      <c r="BN220" s="54"/>
      <c r="BO220" s="54"/>
      <c r="BP220" s="59"/>
      <c r="BQ220" s="59"/>
      <c r="BR220" s="59"/>
      <c r="BS220" s="60"/>
      <c r="BT220" s="59"/>
      <c r="BU220" s="59"/>
      <c r="BV220" s="57"/>
      <c r="BW220" s="53" t="s">
        <v>921</v>
      </c>
      <c r="BX220" s="104"/>
      <c r="BZ220" s="105" t="s">
        <v>976</v>
      </c>
      <c r="CA220" s="105" t="s">
        <v>976</v>
      </c>
      <c r="CB220" s="59"/>
      <c r="CC220" s="54" t="s">
        <v>922</v>
      </c>
      <c r="CD220" s="54"/>
      <c r="CE220" s="54"/>
      <c r="CF220" s="54"/>
      <c r="CG220" s="54"/>
      <c r="CH220" s="54"/>
      <c r="CI220" s="54"/>
      <c r="CJ220" s="54"/>
      <c r="CK220" s="59"/>
      <c r="CL220" s="54"/>
      <c r="CM220" s="54"/>
      <c r="CN220" s="54"/>
      <c r="CO220" s="54"/>
      <c r="CP220" s="54"/>
      <c r="CQ220" s="54"/>
      <c r="CR220" s="59"/>
      <c r="CS220" s="59"/>
      <c r="CT220" s="59">
        <v>72.799380617213345</v>
      </c>
      <c r="CU220" s="59">
        <v>0.18585517396739454</v>
      </c>
      <c r="CV220" s="59">
        <v>16.211512721738064</v>
      </c>
      <c r="CW220" s="59">
        <v>1.2780433255723718</v>
      </c>
      <c r="CX220" s="59">
        <v>0.57950137074208108</v>
      </c>
      <c r="CY220" s="59">
        <v>-0.86251006220633819</v>
      </c>
      <c r="CZ220" s="59">
        <v>4.7699701002667947</v>
      </c>
      <c r="DA220" s="59">
        <v>6.068508433801167</v>
      </c>
      <c r="DB220" s="59">
        <v>101.03026168109487</v>
      </c>
      <c r="DC220" s="54"/>
      <c r="DD220" s="59">
        <v>96.325700000000012</v>
      </c>
      <c r="DE220" s="59">
        <v>1.9758414319415549</v>
      </c>
      <c r="DF220" s="59">
        <v>6.0883028760707738</v>
      </c>
      <c r="DG220" s="59">
        <v>0.48166736467075921</v>
      </c>
      <c r="DH220" s="59">
        <v>-7.8295955208304083E-3</v>
      </c>
      <c r="DI220" s="59">
        <v>98.903682077162273</v>
      </c>
      <c r="DJ220" s="54"/>
      <c r="DK220" s="54"/>
      <c r="DL220" s="54"/>
      <c r="DM220" s="54"/>
      <c r="DN220" s="54"/>
      <c r="DO220" s="61" t="s">
        <v>943</v>
      </c>
      <c r="DP220" s="61" t="s">
        <v>943</v>
      </c>
      <c r="DQ220" s="61" t="s">
        <v>943</v>
      </c>
      <c r="DR220" s="54"/>
      <c r="DS220" s="54"/>
      <c r="DT220" s="54"/>
      <c r="DU220" s="61"/>
      <c r="DV220" s="54"/>
      <c r="DW220" s="54"/>
      <c r="DX220" s="54"/>
      <c r="DY220" s="54"/>
      <c r="DZ220" s="61"/>
      <c r="EA220" s="60"/>
      <c r="EB220" s="60"/>
      <c r="EC220" s="60"/>
      <c r="ED220" s="59"/>
      <c r="EE220" s="59"/>
      <c r="EF220" s="54"/>
      <c r="EG220" s="53"/>
      <c r="EK220" s="59">
        <v>66.3</v>
      </c>
      <c r="EL220" s="59">
        <v>2.4</v>
      </c>
      <c r="EM220" s="59">
        <v>17.600000000000001</v>
      </c>
      <c r="EN220" s="59">
        <v>0.8</v>
      </c>
      <c r="EO220" s="59">
        <v>4.8</v>
      </c>
      <c r="EP220" s="59">
        <v>0.6</v>
      </c>
      <c r="EQ220" s="59">
        <v>4</v>
      </c>
      <c r="ER220" s="59">
        <v>0.5</v>
      </c>
      <c r="ES220" s="59">
        <v>2.2999999999999998</v>
      </c>
      <c r="ET220" s="59">
        <v>0.64</v>
      </c>
      <c r="EU220" s="59">
        <v>2.6</v>
      </c>
      <c r="EV220" s="59">
        <v>1</v>
      </c>
      <c r="EW220" s="59">
        <v>1.9</v>
      </c>
      <c r="EX220" s="59">
        <v>0.5</v>
      </c>
      <c r="EY220" s="59">
        <v>0.48</v>
      </c>
      <c r="EZ220" s="59">
        <v>0.11</v>
      </c>
      <c r="FA220" s="54"/>
      <c r="FB220" s="54"/>
      <c r="FD220" s="51"/>
    </row>
    <row r="221" spans="1:160" x14ac:dyDescent="0.25">
      <c r="A221" s="62" t="s">
        <v>421</v>
      </c>
      <c r="B221" s="51" t="s">
        <v>969</v>
      </c>
      <c r="D221" s="51" t="s">
        <v>168</v>
      </c>
      <c r="E221" s="51" t="s">
        <v>113</v>
      </c>
      <c r="F221" s="62" t="s">
        <v>131</v>
      </c>
      <c r="G221" s="64">
        <v>45.78</v>
      </c>
      <c r="H221" s="64">
        <v>1.1828000000000001</v>
      </c>
      <c r="I221" s="64">
        <v>10.48</v>
      </c>
      <c r="J221" s="64">
        <v>7.3099999999999998E-2</v>
      </c>
      <c r="K221" s="64">
        <v>8.18</v>
      </c>
      <c r="L221" s="64">
        <v>0.1305</v>
      </c>
      <c r="M221" s="58">
        <v>16.63</v>
      </c>
      <c r="N221" s="58">
        <v>12</v>
      </c>
      <c r="O221" s="58">
        <v>1.95</v>
      </c>
      <c r="P221" s="58">
        <v>0.62709999999999999</v>
      </c>
      <c r="Q221" s="58">
        <v>5.9900000000000002E-2</v>
      </c>
      <c r="R221" s="63" t="s">
        <v>17</v>
      </c>
      <c r="S221" s="58">
        <v>97.093399999999988</v>
      </c>
      <c r="T221" s="58"/>
      <c r="U221" s="61">
        <v>6.5883742347731928</v>
      </c>
      <c r="V221" s="61">
        <v>1.4116257652268072</v>
      </c>
      <c r="W221" s="61">
        <v>0.36593080894148833</v>
      </c>
      <c r="X221" s="61">
        <f t="shared" si="6"/>
        <v>1.7775565741682955</v>
      </c>
      <c r="Y221" s="61">
        <v>0.20586169478892924</v>
      </c>
      <c r="Z221" s="61">
        <v>0.28170901432255668</v>
      </c>
      <c r="AA221" s="61">
        <v>0.12800830613974568</v>
      </c>
      <c r="AB221" s="61">
        <v>8.31761621924571E-3</v>
      </c>
      <c r="AC221" s="61">
        <v>3.5672328574534964</v>
      </c>
      <c r="AD221" s="61">
        <v>0.70279022177528427</v>
      </c>
      <c r="AE221" s="61">
        <v>1.5907514827284273E-2</v>
      </c>
      <c r="AF221" s="61">
        <v>1.8503120592834243</v>
      </c>
      <c r="AG221" s="61">
        <v>0.54411053391710307</v>
      </c>
      <c r="AH221" s="61">
        <v>0.1151243816218705</v>
      </c>
      <c r="AI221" s="61">
        <v>0.83541301563592085</v>
      </c>
      <c r="AJ221" s="61">
        <v>0.7837088791994965</v>
      </c>
      <c r="AK221" s="61">
        <v>7.9791601037473958E-2</v>
      </c>
      <c r="AL221" s="61">
        <v>0.46431893287962911</v>
      </c>
      <c r="AM221" s="61">
        <v>0.28614447222847822</v>
      </c>
      <c r="AN221" s="61">
        <v>0.21629112080050347</v>
      </c>
      <c r="AO221" s="61">
        <v>0.57944331450149966</v>
      </c>
      <c r="AP221" s="61">
        <v>0.91197405176278212</v>
      </c>
      <c r="AQ221" s="51" t="s">
        <v>920</v>
      </c>
      <c r="AR221" s="54"/>
      <c r="AS221" s="54"/>
      <c r="AT221" s="54"/>
      <c r="AU221" s="54"/>
      <c r="AV221" s="61">
        <v>6.6289707743999156</v>
      </c>
      <c r="AW221" s="61">
        <v>0.12879707345738284</v>
      </c>
      <c r="AX221" s="61">
        <v>0.9905655676124927</v>
      </c>
      <c r="AY221" s="61">
        <v>0.54746325859004252</v>
      </c>
      <c r="AZ221" s="61">
        <v>1.7885096019306064</v>
      </c>
      <c r="BA221" s="54"/>
      <c r="BB221" s="54"/>
      <c r="BC221" s="54"/>
      <c r="BD221" s="59"/>
      <c r="BE221" s="56"/>
      <c r="BF221" s="54"/>
      <c r="BG221" s="54"/>
      <c r="BH221" s="59"/>
      <c r="BI221" s="59"/>
      <c r="BJ221" s="54"/>
      <c r="BK221" s="53" t="s">
        <v>921</v>
      </c>
      <c r="BL221" s="54"/>
      <c r="BM221" s="54"/>
      <c r="BN221" s="54"/>
      <c r="BO221" s="54"/>
      <c r="BP221" s="59"/>
      <c r="BQ221" s="59"/>
      <c r="BR221" s="59"/>
      <c r="BS221" s="60"/>
      <c r="BT221" s="59"/>
      <c r="BU221" s="59"/>
      <c r="BV221" s="57"/>
      <c r="BW221" s="53" t="s">
        <v>921</v>
      </c>
      <c r="BX221" s="104"/>
      <c r="BZ221" s="105" t="s">
        <v>976</v>
      </c>
      <c r="CA221" s="105" t="s">
        <v>976</v>
      </c>
      <c r="CB221" s="59"/>
      <c r="CC221" s="54" t="s">
        <v>922</v>
      </c>
      <c r="CD221" s="54"/>
      <c r="CE221" s="54"/>
      <c r="CF221" s="54"/>
      <c r="CG221" s="54"/>
      <c r="CH221" s="54"/>
      <c r="CI221" s="54"/>
      <c r="CJ221" s="54"/>
      <c r="CK221" s="59"/>
      <c r="CL221" s="54"/>
      <c r="CM221" s="54"/>
      <c r="CN221" s="54"/>
      <c r="CO221" s="54"/>
      <c r="CP221" s="54"/>
      <c r="CQ221" s="54"/>
      <c r="CR221" s="59"/>
      <c r="CS221" s="59"/>
      <c r="CT221" s="59">
        <v>72.228139202098063</v>
      </c>
      <c r="CU221" s="59">
        <v>0.27495687309670613</v>
      </c>
      <c r="CV221" s="59">
        <v>15.832983209427084</v>
      </c>
      <c r="CW221" s="59">
        <v>1.5088862581268434</v>
      </c>
      <c r="CX221" s="59">
        <v>0.83987742201451088</v>
      </c>
      <c r="CY221" s="59">
        <v>2.0277041919244887</v>
      </c>
      <c r="CZ221" s="59">
        <v>3.5632272951153645</v>
      </c>
      <c r="DA221" s="59">
        <v>7.0609828229640099</v>
      </c>
      <c r="DB221" s="59">
        <v>103.33675727476708</v>
      </c>
      <c r="DC221" s="54"/>
      <c r="DD221" s="59">
        <v>97.093399999999988</v>
      </c>
      <c r="DE221" s="59">
        <v>1.9623154264614948</v>
      </c>
      <c r="DF221" s="59">
        <v>4.8937144433438595</v>
      </c>
      <c r="DG221" s="59">
        <v>3.7765732834476209</v>
      </c>
      <c r="DH221" s="59">
        <v>-1.3515641835669782E-2</v>
      </c>
      <c r="DI221" s="59">
        <v>99.532487511417301</v>
      </c>
      <c r="DJ221" s="54"/>
      <c r="DK221" s="54"/>
      <c r="DL221" s="54"/>
      <c r="DM221" s="54"/>
      <c r="DN221" s="54"/>
      <c r="DO221" s="61" t="s">
        <v>921</v>
      </c>
      <c r="DP221" s="61" t="s">
        <v>941</v>
      </c>
      <c r="DQ221" s="61" t="s">
        <v>921</v>
      </c>
      <c r="DR221" s="54"/>
      <c r="DS221" s="54"/>
      <c r="DT221" s="54"/>
      <c r="DU221" s="61"/>
      <c r="DV221" s="54"/>
      <c r="DW221" s="54"/>
      <c r="DX221" s="54"/>
      <c r="DY221" s="54"/>
      <c r="DZ221" s="61"/>
      <c r="EA221" s="60"/>
      <c r="EB221" s="60"/>
      <c r="EC221" s="60"/>
      <c r="ED221" s="59"/>
      <c r="EE221" s="59"/>
      <c r="EF221" s="54"/>
      <c r="EG221" s="53"/>
      <c r="EK221" s="59">
        <v>69</v>
      </c>
      <c r="EL221" s="59">
        <v>1.75</v>
      </c>
      <c r="EM221" s="59">
        <v>17.100000000000001</v>
      </c>
      <c r="EN221" s="59">
        <v>0.6</v>
      </c>
      <c r="EO221" s="59">
        <v>4.2</v>
      </c>
      <c r="EP221" s="59">
        <v>0.7</v>
      </c>
      <c r="EQ221" s="59">
        <v>4</v>
      </c>
      <c r="ER221" s="59">
        <v>0.35</v>
      </c>
      <c r="ES221" s="59">
        <v>2.87</v>
      </c>
      <c r="ET221" s="59">
        <v>0.42499999999999999</v>
      </c>
      <c r="EU221" s="59">
        <v>2</v>
      </c>
      <c r="EV221" s="59">
        <v>0.6</v>
      </c>
      <c r="EW221" s="59">
        <v>1.2</v>
      </c>
      <c r="EX221" s="59">
        <v>0.5</v>
      </c>
      <c r="EY221" s="59">
        <v>0.37</v>
      </c>
      <c r="EZ221" s="59">
        <v>0.1</v>
      </c>
      <c r="FA221" s="54"/>
      <c r="FB221" s="54"/>
      <c r="FD221" s="51"/>
    </row>
    <row r="222" spans="1:160" x14ac:dyDescent="0.25">
      <c r="A222" s="62" t="s">
        <v>422</v>
      </c>
      <c r="B222" s="51" t="s">
        <v>969</v>
      </c>
      <c r="C222" s="66" t="s">
        <v>940</v>
      </c>
      <c r="D222" s="51" t="s">
        <v>168</v>
      </c>
      <c r="E222" s="51" t="s">
        <v>113</v>
      </c>
      <c r="F222" s="62" t="s">
        <v>131</v>
      </c>
      <c r="G222" s="64">
        <v>47.23</v>
      </c>
      <c r="H222" s="64">
        <v>1.2585999999999999</v>
      </c>
      <c r="I222" s="64">
        <v>9.19</v>
      </c>
      <c r="J222" s="64">
        <v>0.13320000000000001</v>
      </c>
      <c r="K222" s="64">
        <v>6.45</v>
      </c>
      <c r="L222" s="64">
        <v>8.6800000000000002E-2</v>
      </c>
      <c r="M222" s="58">
        <v>18.329999999999998</v>
      </c>
      <c r="N222" s="58">
        <v>11.69</v>
      </c>
      <c r="O222" s="58">
        <v>1.99</v>
      </c>
      <c r="P222" s="58">
        <v>0.51929999999999998</v>
      </c>
      <c r="Q222" s="58">
        <v>3.2099999999999997E-2</v>
      </c>
      <c r="R222" s="63" t="s">
        <v>17</v>
      </c>
      <c r="S222" s="58">
        <v>96.9</v>
      </c>
      <c r="T222" s="58"/>
      <c r="U222" s="61">
        <v>6.7281004420482891</v>
      </c>
      <c r="V222" s="61">
        <v>1.2718995579517109</v>
      </c>
      <c r="W222" s="61">
        <v>0.27104282771762445</v>
      </c>
      <c r="X222" s="61">
        <f t="shared" si="6"/>
        <v>1.5429423856693354</v>
      </c>
      <c r="Y222" s="61">
        <v>0.17566620130151187</v>
      </c>
      <c r="Z222" s="61">
        <v>0.32019670263351374</v>
      </c>
      <c r="AA222" s="61">
        <v>0.13483002385315387</v>
      </c>
      <c r="AB222" s="61">
        <v>1.5002297543424846E-2</v>
      </c>
      <c r="AC222" s="61">
        <v>3.8920080000834312</v>
      </c>
      <c r="AD222" s="61">
        <v>0.44821477532094456</v>
      </c>
      <c r="AE222" s="61">
        <v>1.0473301336047692E-2</v>
      </c>
      <c r="AF222" s="61">
        <v>1.7842277653488621</v>
      </c>
      <c r="AG222" s="61">
        <v>0.54963913551272769</v>
      </c>
      <c r="AH222" s="61">
        <v>9.4367159164109718E-2</v>
      </c>
      <c r="AI222" s="61">
        <v>0.8967300070722326</v>
      </c>
      <c r="AJ222" s="61">
        <v>0.83511967504736895</v>
      </c>
      <c r="AK222" s="61">
        <v>0.1240043061629974</v>
      </c>
      <c r="AL222" s="61">
        <v>0.42563482934973029</v>
      </c>
      <c r="AM222" s="61">
        <v>0.41669953120155101</v>
      </c>
      <c r="AN222" s="61">
        <v>0.16488032495263102</v>
      </c>
      <c r="AO222" s="61">
        <v>0.52000198851384005</v>
      </c>
      <c r="AP222" s="61">
        <v>0.87590187560087074</v>
      </c>
      <c r="AQ222" s="51" t="s">
        <v>920</v>
      </c>
      <c r="AR222" s="54"/>
      <c r="AS222" s="54"/>
      <c r="AT222" s="54"/>
      <c r="AU222" s="54"/>
      <c r="AV222" s="61">
        <v>6.7752616691338519</v>
      </c>
      <c r="AW222" s="61">
        <v>0.13577512707027448</v>
      </c>
      <c r="AX222" s="61">
        <v>0.77379772753843901</v>
      </c>
      <c r="AY222" s="61">
        <v>0.55349188062381838</v>
      </c>
      <c r="AZ222" s="61">
        <v>1.5537577795323227</v>
      </c>
      <c r="BA222" s="54">
        <f t="shared" si="7"/>
        <v>900.01969049611591</v>
      </c>
      <c r="BB222" s="54">
        <f t="shared" si="8"/>
        <v>902.03037554578657</v>
      </c>
      <c r="BC222" s="54">
        <v>30</v>
      </c>
      <c r="BD222" s="59">
        <f>751.95-0.4*BA222-278000/BA222-9.184*(8-AV222)</f>
        <v>71.811995906881123</v>
      </c>
      <c r="BE222" s="56">
        <v>3.6</v>
      </c>
      <c r="BF222" s="54"/>
      <c r="BG222" s="54"/>
      <c r="BH222" s="59"/>
      <c r="BI222" s="59"/>
      <c r="BJ222" s="54"/>
      <c r="BK222" s="53" t="s">
        <v>921</v>
      </c>
      <c r="BL222" s="54">
        <v>888.25396511439931</v>
      </c>
      <c r="BM222" s="54">
        <v>22</v>
      </c>
      <c r="BN222" s="54">
        <v>173.89385137563102</v>
      </c>
      <c r="BO222" s="54">
        <v>19.128323651319413</v>
      </c>
      <c r="BP222" s="59">
        <v>6.5674955401816772</v>
      </c>
      <c r="BQ222" s="59">
        <v>2.3464604222278584</v>
      </c>
      <c r="BR222" s="59">
        <v>-9.7567409772618916</v>
      </c>
      <c r="BS222" s="60">
        <v>0.4</v>
      </c>
      <c r="BT222" s="59">
        <v>4.3664948835358137</v>
      </c>
      <c r="BU222" s="59">
        <v>0.65497423253037201</v>
      </c>
      <c r="BV222" s="57"/>
      <c r="BW222" s="53" t="s">
        <v>921</v>
      </c>
      <c r="BX222" s="104"/>
      <c r="BZ222" s="105" t="s">
        <v>976</v>
      </c>
      <c r="CA222" s="105" t="s">
        <v>976</v>
      </c>
      <c r="CB222" s="59"/>
      <c r="CC222" s="54" t="s">
        <v>922</v>
      </c>
      <c r="CD222" s="54" t="s">
        <v>923</v>
      </c>
      <c r="CE222" s="54">
        <v>274.49812573611649</v>
      </c>
      <c r="CF222" s="54">
        <v>216.40312494075468</v>
      </c>
      <c r="CG222" s="54">
        <v>228.17895923755708</v>
      </c>
      <c r="CH222" s="54">
        <v>260.69346228157599</v>
      </c>
      <c r="CI222" s="54">
        <v>670.81295718111858</v>
      </c>
      <c r="CJ222" s="54">
        <v>44.29033734082131</v>
      </c>
      <c r="CK222" s="59">
        <v>-1.4437797357712807</v>
      </c>
      <c r="CL222" s="54">
        <v>216.40312494075468</v>
      </c>
      <c r="CM222" s="54">
        <v>186.33248156944518</v>
      </c>
      <c r="CN222" s="54">
        <v>245.4506253384356</v>
      </c>
      <c r="CO222" s="54">
        <f t="shared" si="9"/>
        <v>28.226821913920094</v>
      </c>
      <c r="CP222" s="54">
        <v>895.20108379889598</v>
      </c>
      <c r="CQ222" s="54">
        <v>23.5</v>
      </c>
      <c r="CR222" s="59">
        <v>4.4506615921046304</v>
      </c>
      <c r="CS222" s="59">
        <v>0.37</v>
      </c>
      <c r="CT222" s="59">
        <v>74.396460959012927</v>
      </c>
      <c r="CU222" s="59">
        <v>0.22792527871921103</v>
      </c>
      <c r="CV222" s="59">
        <v>15.183508065744853</v>
      </c>
      <c r="CW222" s="59">
        <v>1.2743382760318613</v>
      </c>
      <c r="CX222" s="59">
        <v>0.67999275758670985</v>
      </c>
      <c r="CY222" s="59">
        <v>0.56441905709466589</v>
      </c>
      <c r="CZ222" s="59">
        <v>3.8133104668994218</v>
      </c>
      <c r="DA222" s="59">
        <v>5.7003897763915221</v>
      </c>
      <c r="DB222" s="59">
        <v>101.84034463748115</v>
      </c>
      <c r="DC222" s="54"/>
      <c r="DD222" s="59">
        <v>96.909999999999982</v>
      </c>
      <c r="DE222" s="59">
        <v>1.9925880364454343</v>
      </c>
      <c r="DF222" s="59">
        <v>6.0256985115330259</v>
      </c>
      <c r="DG222" s="59">
        <v>1.0279995709263292</v>
      </c>
      <c r="DH222" s="59">
        <v>-7.2429399486644399E-3</v>
      </c>
      <c r="DI222" s="59">
        <v>99.4990431789561</v>
      </c>
      <c r="DJ222" s="54">
        <v>275.51575428863094</v>
      </c>
      <c r="DK222" s="54">
        <v>216.31734346096155</v>
      </c>
      <c r="DL222" s="54">
        <v>228.3342103579219</v>
      </c>
      <c r="DM222" s="54">
        <v>260.31549746325948</v>
      </c>
      <c r="DN222" s="54">
        <v>670.65772315714821</v>
      </c>
      <c r="DO222" s="61" t="s">
        <v>921</v>
      </c>
      <c r="DP222" s="61" t="s">
        <v>951</v>
      </c>
      <c r="DQ222" s="61" t="s">
        <v>921</v>
      </c>
      <c r="DR222" s="54">
        <v>24.072560833557052</v>
      </c>
      <c r="DS222" s="54">
        <v>-1.4341901060748985</v>
      </c>
      <c r="DT222" s="54">
        <v>43.998154002297923</v>
      </c>
      <c r="DU222" s="61" t="s">
        <v>942</v>
      </c>
      <c r="DV222" s="54">
        <v>882.06866533326775</v>
      </c>
      <c r="DW222" s="54">
        <v>22</v>
      </c>
      <c r="DX222" s="54">
        <v>216.31734346096155</v>
      </c>
      <c r="DY222" s="54">
        <v>25.958081215315385</v>
      </c>
      <c r="DZ222" s="61" t="s">
        <v>878</v>
      </c>
      <c r="EA222" s="60">
        <v>3.8069210731969001</v>
      </c>
      <c r="EB222" s="60">
        <v>-8.3916260630274451</v>
      </c>
      <c r="EC222" s="60">
        <v>0.3</v>
      </c>
      <c r="ED222" s="59">
        <v>5.8664239156123221</v>
      </c>
      <c r="EE222" s="59">
        <v>0.82129934818572514</v>
      </c>
      <c r="EF222" s="54"/>
      <c r="EG222" s="53">
        <v>229.99999999999997</v>
      </c>
      <c r="EH222" s="53">
        <v>50</v>
      </c>
      <c r="EI222" s="53">
        <v>932</v>
      </c>
      <c r="EJ222" s="53">
        <v>19</v>
      </c>
      <c r="EK222" s="59">
        <v>69</v>
      </c>
      <c r="EL222" s="59">
        <v>2.7</v>
      </c>
      <c r="EM222" s="59">
        <v>16.399999999999999</v>
      </c>
      <c r="EN222" s="59">
        <v>0.8</v>
      </c>
      <c r="EO222" s="59">
        <v>4</v>
      </c>
      <c r="EP222" s="59">
        <v>0.9</v>
      </c>
      <c r="EQ222" s="59">
        <v>4.0999999999999996</v>
      </c>
      <c r="ER222" s="59">
        <v>0.25</v>
      </c>
      <c r="ES222" s="59">
        <v>2.76</v>
      </c>
      <c r="ET222" s="59">
        <v>0.6</v>
      </c>
      <c r="EU222" s="59">
        <v>1.7</v>
      </c>
      <c r="EV222" s="59">
        <v>0.75</v>
      </c>
      <c r="EW222" s="59">
        <v>1.8</v>
      </c>
      <c r="EX222" s="59">
        <v>0.45</v>
      </c>
      <c r="EY222" s="59">
        <v>0.4</v>
      </c>
      <c r="EZ222" s="59">
        <v>7.0000000000000007E-2</v>
      </c>
      <c r="FA222" s="54"/>
      <c r="FB222" s="54">
        <v>405.99673642702095</v>
      </c>
      <c r="FC222" s="53">
        <v>142</v>
      </c>
      <c r="FD222" s="51"/>
    </row>
    <row r="223" spans="1:160" x14ac:dyDescent="0.25">
      <c r="A223" s="62" t="s">
        <v>423</v>
      </c>
      <c r="B223" s="51" t="s">
        <v>969</v>
      </c>
      <c r="C223" s="62"/>
      <c r="D223" s="51" t="s">
        <v>168</v>
      </c>
      <c r="E223" s="51" t="s">
        <v>113</v>
      </c>
      <c r="F223" s="62" t="s">
        <v>406</v>
      </c>
      <c r="G223" s="64">
        <v>44.64</v>
      </c>
      <c r="H223" s="64">
        <v>1.57</v>
      </c>
      <c r="I223" s="64">
        <v>10.62</v>
      </c>
      <c r="J223" s="64">
        <v>4.5600000000000002E-2</v>
      </c>
      <c r="K223" s="64">
        <v>8.44</v>
      </c>
      <c r="L223" s="64">
        <v>0.1462</v>
      </c>
      <c r="M223" s="58">
        <v>16.11</v>
      </c>
      <c r="N223" s="58">
        <v>11.94</v>
      </c>
      <c r="O223" s="58">
        <v>2.13</v>
      </c>
      <c r="P223" s="58">
        <v>0.60650000000000004</v>
      </c>
      <c r="Q223" s="58">
        <v>5.4800000000000001E-2</v>
      </c>
      <c r="R223" s="63" t="s">
        <v>17</v>
      </c>
      <c r="S223" s="58">
        <v>96.31</v>
      </c>
      <c r="T223" s="58"/>
      <c r="U223" s="61">
        <v>6.5103583535194307</v>
      </c>
      <c r="V223" s="61">
        <v>1.4896416464805693</v>
      </c>
      <c r="W223" s="61">
        <v>0.33578717226594113</v>
      </c>
      <c r="X223" s="61">
        <f t="shared" si="6"/>
        <v>1.8254288187465104</v>
      </c>
      <c r="Y223" s="61">
        <v>0.18394974858374386</v>
      </c>
      <c r="Z223" s="61">
        <v>0.23231964344056544</v>
      </c>
      <c r="AA223" s="61">
        <v>0.17218873047436051</v>
      </c>
      <c r="AB223" s="61">
        <v>5.2580484089723659E-3</v>
      </c>
      <c r="AC223" s="61">
        <v>3.5019745649232839</v>
      </c>
      <c r="AD223" s="61">
        <v>0.79707703621617698</v>
      </c>
      <c r="AE223" s="61">
        <v>1.8059987039058794E-2</v>
      </c>
      <c r="AF223" s="61">
        <v>1.8657192681104233</v>
      </c>
      <c r="AG223" s="61">
        <v>0.60229653209731904</v>
      </c>
      <c r="AH223" s="61">
        <v>0.11283388756147998</v>
      </c>
      <c r="AI223" s="61">
        <v>0.81459235427532162</v>
      </c>
      <c r="AJ223" s="61">
        <v>0.77282888024502439</v>
      </c>
      <c r="AK223" s="61">
        <v>7.1615549121218036E-2</v>
      </c>
      <c r="AL223" s="61">
        <v>0.530680982976101</v>
      </c>
      <c r="AM223" s="61">
        <v>0.22568524654463973</v>
      </c>
      <c r="AN223" s="61">
        <v>0.2271711197549757</v>
      </c>
      <c r="AO223" s="61">
        <v>0.64351487053758094</v>
      </c>
      <c r="AP223" s="61">
        <v>0.91774232506419995</v>
      </c>
      <c r="AQ223" s="51" t="s">
        <v>920</v>
      </c>
      <c r="AR223" s="54"/>
      <c r="AS223" s="54"/>
      <c r="AT223" s="54"/>
      <c r="AU223" s="54"/>
      <c r="AV223" s="61">
        <v>6.5434053447494147</v>
      </c>
      <c r="AW223" s="61">
        <v>0.17306277137301737</v>
      </c>
      <c r="AX223" s="61">
        <v>1.0346219623827542</v>
      </c>
      <c r="AY223" s="61">
        <v>0.60535382743088695</v>
      </c>
      <c r="AZ223" s="61">
        <v>1.8346948110142733</v>
      </c>
      <c r="BA223" s="54"/>
      <c r="BB223" s="54"/>
      <c r="BC223" s="54"/>
      <c r="BD223" s="59"/>
      <c r="BE223" s="56"/>
      <c r="BF223" s="54"/>
      <c r="BG223" s="54"/>
      <c r="BH223" s="59"/>
      <c r="BI223" s="59"/>
      <c r="BJ223" s="54"/>
      <c r="BK223" s="53" t="s">
        <v>921</v>
      </c>
      <c r="BL223" s="54"/>
      <c r="BM223" s="54"/>
      <c r="BN223" s="54"/>
      <c r="BO223" s="54"/>
      <c r="BP223" s="59"/>
      <c r="BQ223" s="59"/>
      <c r="BR223" s="59"/>
      <c r="BS223" s="60"/>
      <c r="BT223" s="59"/>
      <c r="BU223" s="59"/>
      <c r="BV223" s="57"/>
      <c r="BW223" s="53" t="s">
        <v>921</v>
      </c>
      <c r="BX223" s="104"/>
      <c r="BZ223" s="105" t="s">
        <v>976</v>
      </c>
      <c r="CA223" s="105" t="s">
        <v>976</v>
      </c>
      <c r="CB223" s="59"/>
      <c r="CC223" s="54" t="s">
        <v>922</v>
      </c>
      <c r="CD223" s="54"/>
      <c r="CE223" s="54"/>
      <c r="CF223" s="54"/>
      <c r="CG223" s="54"/>
      <c r="CH223" s="54"/>
      <c r="CI223" s="54"/>
      <c r="CJ223" s="54"/>
      <c r="CK223" s="59"/>
      <c r="CL223" s="54"/>
      <c r="CM223" s="54"/>
      <c r="CN223" s="54"/>
      <c r="CO223" s="54"/>
      <c r="CP223" s="54"/>
      <c r="CQ223" s="54"/>
      <c r="CR223" s="59"/>
      <c r="CS223" s="59"/>
      <c r="CT223" s="59">
        <v>70.357883656156389</v>
      </c>
      <c r="CU223" s="59">
        <v>0.30672431129266309</v>
      </c>
      <c r="CV223" s="59">
        <v>16.260707698987765</v>
      </c>
      <c r="CW223" s="59">
        <v>1.9042318770926068</v>
      </c>
      <c r="CX223" s="59">
        <v>1.0051146767603614</v>
      </c>
      <c r="CY223" s="59">
        <v>2.1227071595571303</v>
      </c>
      <c r="CZ223" s="59">
        <v>3.1704157191159568</v>
      </c>
      <c r="DA223" s="59">
        <v>6.6492746003555245</v>
      </c>
      <c r="DB223" s="59">
        <v>101.77705969931841</v>
      </c>
      <c r="DC223" s="54"/>
      <c r="DD223" s="59">
        <v>96.303099999999986</v>
      </c>
      <c r="DE223" s="59">
        <v>1.9363319653066715</v>
      </c>
      <c r="DF223" s="59">
        <v>4.1457011934139976</v>
      </c>
      <c r="DG223" s="59">
        <v>4.7096451529263126</v>
      </c>
      <c r="DH223" s="59">
        <v>-1.2364894367190385E-2</v>
      </c>
      <c r="DI223" s="59">
        <v>98.642413417279784</v>
      </c>
      <c r="DJ223" s="54"/>
      <c r="DK223" s="54"/>
      <c r="DL223" s="54"/>
      <c r="DM223" s="54"/>
      <c r="DN223" s="54"/>
      <c r="DO223" s="61" t="s">
        <v>921</v>
      </c>
      <c r="DP223" s="61" t="s">
        <v>921</v>
      </c>
      <c r="DQ223" s="61" t="s">
        <v>921</v>
      </c>
      <c r="DR223" s="54"/>
      <c r="DS223" s="54"/>
      <c r="DT223" s="54"/>
      <c r="DU223" s="61"/>
      <c r="DV223" s="54"/>
      <c r="DW223" s="54"/>
      <c r="DX223" s="54"/>
      <c r="DY223" s="54"/>
      <c r="DZ223" s="61"/>
      <c r="EA223" s="60"/>
      <c r="EB223" s="60"/>
      <c r="EC223" s="60"/>
      <c r="ED223" s="59"/>
      <c r="EE223" s="59"/>
      <c r="EF223" s="54"/>
      <c r="EG223" s="53"/>
      <c r="EK223" s="59">
        <v>67.900000000000006</v>
      </c>
      <c r="EL223" s="59">
        <v>1.9</v>
      </c>
      <c r="EM223" s="59">
        <v>17.3</v>
      </c>
      <c r="EN223" s="59">
        <v>0.45</v>
      </c>
      <c r="EO223" s="59">
        <v>4.3</v>
      </c>
      <c r="EP223" s="59">
        <v>0.6</v>
      </c>
      <c r="EQ223" s="59">
        <v>4.0999999999999996</v>
      </c>
      <c r="ER223" s="59">
        <v>0.25</v>
      </c>
      <c r="ES223" s="59">
        <v>2.67</v>
      </c>
      <c r="ET223" s="59">
        <v>0.53</v>
      </c>
      <c r="EU223" s="59">
        <v>2.5</v>
      </c>
      <c r="EV223" s="59">
        <v>0.6</v>
      </c>
      <c r="EW223" s="59">
        <v>1.4</v>
      </c>
      <c r="EX223" s="59">
        <v>0.45</v>
      </c>
      <c r="EY223" s="59">
        <v>0.4</v>
      </c>
      <c r="EZ223" s="59">
        <v>0.08</v>
      </c>
      <c r="FA223" s="54"/>
      <c r="FB223" s="54"/>
      <c r="FD223" s="51"/>
    </row>
    <row r="224" spans="1:160" x14ac:dyDescent="0.25">
      <c r="A224" s="62" t="s">
        <v>424</v>
      </c>
      <c r="B224" s="51" t="s">
        <v>969</v>
      </c>
      <c r="C224" s="66" t="s">
        <v>940</v>
      </c>
      <c r="D224" s="51" t="s">
        <v>168</v>
      </c>
      <c r="E224" s="51" t="s">
        <v>113</v>
      </c>
      <c r="F224" s="62" t="s">
        <v>131</v>
      </c>
      <c r="G224" s="64">
        <v>47.25</v>
      </c>
      <c r="H224" s="64">
        <v>1.0567</v>
      </c>
      <c r="I224" s="64">
        <v>9.75</v>
      </c>
      <c r="J224" s="64">
        <v>0.1507</v>
      </c>
      <c r="K224" s="64">
        <v>5.68</v>
      </c>
      <c r="L224" s="64">
        <v>6.3700000000000007E-2</v>
      </c>
      <c r="M224" s="58">
        <v>18.89</v>
      </c>
      <c r="N224" s="58">
        <v>11.33</v>
      </c>
      <c r="O224" s="58">
        <v>2.36</v>
      </c>
      <c r="P224" s="58">
        <v>0.7278</v>
      </c>
      <c r="Q224" s="58">
        <v>2.3E-2</v>
      </c>
      <c r="R224" s="63" t="s">
        <v>17</v>
      </c>
      <c r="S224" s="58">
        <v>97.26</v>
      </c>
      <c r="T224" s="58"/>
      <c r="U224" s="61">
        <v>6.6862555004536581</v>
      </c>
      <c r="V224" s="61">
        <v>1.3137444995463419</v>
      </c>
      <c r="W224" s="61">
        <v>0.31234875585182209</v>
      </c>
      <c r="X224" s="61">
        <f t="shared" si="6"/>
        <v>1.626093255398164</v>
      </c>
      <c r="Y224" s="61">
        <v>0.19208538920809964</v>
      </c>
      <c r="Z224" s="61">
        <v>0.33363723394537548</v>
      </c>
      <c r="AA224" s="61">
        <v>0.11244942161157895</v>
      </c>
      <c r="AB224" s="61">
        <v>1.6860615971959668E-2</v>
      </c>
      <c r="AC224" s="61">
        <v>3.9842800043382893</v>
      </c>
      <c r="AD224" s="61">
        <v>0.33854820290072429</v>
      </c>
      <c r="AE224" s="61">
        <v>7.6350158139268905E-3</v>
      </c>
      <c r="AF224" s="61">
        <v>1.7177989252363122</v>
      </c>
      <c r="AG224" s="61">
        <v>0.64750512325264142</v>
      </c>
      <c r="AH224" s="61">
        <v>0.13137757596139932</v>
      </c>
      <c r="AI224" s="61">
        <v>0.92168363241134788</v>
      </c>
      <c r="AJ224" s="61">
        <v>0.85564470619691169</v>
      </c>
      <c r="AK224" s="61">
        <v>0.17644182433001143</v>
      </c>
      <c r="AL224" s="61">
        <v>0.47106329892262999</v>
      </c>
      <c r="AM224" s="61">
        <v>0.49634701327479575</v>
      </c>
      <c r="AN224" s="61">
        <v>0.14435529380308831</v>
      </c>
      <c r="AO224" s="61">
        <v>0.60244087488402931</v>
      </c>
      <c r="AP224" s="61">
        <v>0.88774544899231511</v>
      </c>
      <c r="AQ224" s="51" t="s">
        <v>924</v>
      </c>
      <c r="AR224" s="54"/>
      <c r="AS224" s="54"/>
      <c r="AT224" s="54"/>
      <c r="AU224" s="54"/>
      <c r="AV224" s="61">
        <v>6.7351051056225995</v>
      </c>
      <c r="AW224" s="61">
        <v>0.11327097410038658</v>
      </c>
      <c r="AX224" s="61">
        <v>0.67709640580144648</v>
      </c>
      <c r="AY224" s="61">
        <v>0.65223577849212666</v>
      </c>
      <c r="AZ224" s="61">
        <v>1.6379734495499862</v>
      </c>
      <c r="BA224" s="54">
        <f t="shared" si="7"/>
        <v>919.47248214345279</v>
      </c>
      <c r="BB224" s="54">
        <f t="shared" si="8"/>
        <v>919.24656657848993</v>
      </c>
      <c r="BC224" s="54">
        <v>30</v>
      </c>
      <c r="BD224" s="59">
        <f>751.95-0.4*BA224-278000/BA224-9.184*(8-AV224)</f>
        <v>70.196936794855446</v>
      </c>
      <c r="BE224" s="56">
        <v>3.6</v>
      </c>
      <c r="BF224" s="54"/>
      <c r="BG224" s="54"/>
      <c r="BH224" s="59"/>
      <c r="BI224" s="59"/>
      <c r="BJ224" s="54"/>
      <c r="BK224" s="68" t="s">
        <v>944</v>
      </c>
      <c r="BL224" s="69" t="s">
        <v>945</v>
      </c>
      <c r="BM224" s="69"/>
      <c r="BN224" s="69" t="s">
        <v>945</v>
      </c>
      <c r="BO224" s="69"/>
      <c r="BP224" s="69" t="s">
        <v>945</v>
      </c>
      <c r="BQ224" s="69" t="s">
        <v>945</v>
      </c>
      <c r="BR224" s="69" t="s">
        <v>945</v>
      </c>
      <c r="BS224" s="69"/>
      <c r="BT224" s="70" t="s">
        <v>945</v>
      </c>
      <c r="BU224" s="70"/>
      <c r="BV224" s="57"/>
      <c r="BW224" s="68" t="s">
        <v>944</v>
      </c>
      <c r="BX224" s="104"/>
      <c r="BZ224" s="105" t="s">
        <v>976</v>
      </c>
      <c r="CA224" s="105" t="s">
        <v>976</v>
      </c>
      <c r="CB224" s="70"/>
      <c r="CC224" s="70" t="s">
        <v>946</v>
      </c>
      <c r="CD224" s="70" t="s">
        <v>947</v>
      </c>
      <c r="CE224" s="70" t="s">
        <v>948</v>
      </c>
      <c r="CF224" s="70" t="s">
        <v>948</v>
      </c>
      <c r="CG224" s="70" t="s">
        <v>948</v>
      </c>
      <c r="CH224" s="70" t="s">
        <v>948</v>
      </c>
      <c r="CI224" s="70" t="s">
        <v>948</v>
      </c>
      <c r="CJ224" s="70" t="s">
        <v>948</v>
      </c>
      <c r="CK224" s="70" t="s">
        <v>948</v>
      </c>
      <c r="CL224" s="70" t="s">
        <v>948</v>
      </c>
      <c r="CM224" s="70" t="s">
        <v>948</v>
      </c>
      <c r="CN224" s="70" t="s">
        <v>948</v>
      </c>
      <c r="CO224" s="70" t="e">
        <f t="shared" si="9"/>
        <v>#VALUE!</v>
      </c>
      <c r="CP224" s="70" t="s">
        <v>948</v>
      </c>
      <c r="CQ224" s="70">
        <v>23.5</v>
      </c>
      <c r="CR224" s="70" t="s">
        <v>948</v>
      </c>
      <c r="CS224" s="70">
        <v>0.37</v>
      </c>
      <c r="CT224" s="59" t="s">
        <v>948</v>
      </c>
      <c r="CU224" s="59" t="s">
        <v>948</v>
      </c>
      <c r="CV224" s="59" t="s">
        <v>948</v>
      </c>
      <c r="CW224" s="59" t="s">
        <v>948</v>
      </c>
      <c r="CX224" s="59" t="s">
        <v>948</v>
      </c>
      <c r="CY224" s="59" t="s">
        <v>948</v>
      </c>
      <c r="CZ224" s="59" t="s">
        <v>948</v>
      </c>
      <c r="DA224" s="59" t="s">
        <v>948</v>
      </c>
      <c r="DB224" s="59" t="s">
        <v>948</v>
      </c>
      <c r="DC224" s="54"/>
      <c r="DD224" s="59">
        <v>97.281899999999993</v>
      </c>
      <c r="DE224" s="59">
        <v>2.0102949296832571</v>
      </c>
      <c r="DF224" s="59">
        <v>6.6573335633143538</v>
      </c>
      <c r="DG224" s="59">
        <v>-0.31035371047689808</v>
      </c>
      <c r="DH224" s="59">
        <v>-5.1896454460835561E-3</v>
      </c>
      <c r="DI224" s="59">
        <v>99.953985137074625</v>
      </c>
      <c r="DJ224" s="54">
        <v>499.98700997889517</v>
      </c>
      <c r="DK224" s="54">
        <v>251.76608363976541</v>
      </c>
      <c r="DL224" s="54">
        <v>281.7471757170357</v>
      </c>
      <c r="DM224" s="54">
        <v>754.86012220060593</v>
      </c>
      <c r="DN224" s="54">
        <v>1023.470042676509</v>
      </c>
      <c r="DO224" s="61" t="s">
        <v>949</v>
      </c>
      <c r="DP224" s="61" t="s">
        <v>951</v>
      </c>
      <c r="DQ224" s="61" t="s">
        <v>943</v>
      </c>
      <c r="DR224" s="54">
        <v>66.03788622785342</v>
      </c>
      <c r="DS224" s="54">
        <v>-1.0469932663244801</v>
      </c>
      <c r="DT224" s="54">
        <v>503.09403856084054</v>
      </c>
      <c r="DU224" s="71" t="s">
        <v>950</v>
      </c>
      <c r="DV224" s="54">
        <v>898.28515774806272</v>
      </c>
      <c r="DW224" s="54">
        <v>22</v>
      </c>
      <c r="DX224" s="54">
        <v>251.76608363976541</v>
      </c>
      <c r="DY224" s="54">
        <v>30.211930036771847</v>
      </c>
      <c r="DZ224" s="61" t="s">
        <v>878</v>
      </c>
      <c r="EA224" s="60">
        <v>4.8638137793917515</v>
      </c>
      <c r="EB224" s="60">
        <v>-7.0293330271679366</v>
      </c>
      <c r="EC224" s="60">
        <v>0.3</v>
      </c>
      <c r="ED224" s="59">
        <v>5.7254597448821389</v>
      </c>
      <c r="EE224" s="59">
        <v>0.80156436428349953</v>
      </c>
      <c r="EF224" s="54"/>
      <c r="EG224" s="53">
        <v>470</v>
      </c>
      <c r="EH224" s="53">
        <v>235</v>
      </c>
      <c r="EI224" s="53">
        <v>937</v>
      </c>
      <c r="EJ224" s="53">
        <v>23</v>
      </c>
      <c r="EK224" s="59">
        <v>67.2</v>
      </c>
      <c r="EL224" s="59">
        <v>2.85</v>
      </c>
      <c r="EM224" s="59">
        <v>17.2</v>
      </c>
      <c r="EN224" s="59">
        <v>0.95</v>
      </c>
      <c r="EO224" s="59">
        <v>4.4000000000000004</v>
      </c>
      <c r="EP224" s="59">
        <v>0.85</v>
      </c>
      <c r="EQ224" s="59">
        <v>3.9</v>
      </c>
      <c r="ER224" s="59">
        <v>0.45</v>
      </c>
      <c r="ES224" s="59">
        <v>2.59</v>
      </c>
      <c r="ET224" s="59">
        <v>0.69</v>
      </c>
      <c r="EU224" s="59">
        <v>2.2000000000000002</v>
      </c>
      <c r="EV224" s="59">
        <v>0.95</v>
      </c>
      <c r="EW224" s="59">
        <v>1.9</v>
      </c>
      <c r="EX224" s="59">
        <v>0.5</v>
      </c>
      <c r="EY224" s="59">
        <v>0.4</v>
      </c>
      <c r="EZ224" s="59">
        <v>0.125</v>
      </c>
      <c r="FA224" s="54"/>
      <c r="FB224" s="54"/>
      <c r="FD224" s="51"/>
    </row>
    <row r="225" spans="1:160" x14ac:dyDescent="0.25">
      <c r="A225" s="62" t="s">
        <v>425</v>
      </c>
      <c r="B225" s="51" t="s">
        <v>969</v>
      </c>
      <c r="C225" s="62"/>
      <c r="D225" s="51" t="s">
        <v>168</v>
      </c>
      <c r="E225" s="51" t="s">
        <v>113</v>
      </c>
      <c r="F225" s="62" t="s">
        <v>953</v>
      </c>
      <c r="G225" s="64">
        <v>43.89</v>
      </c>
      <c r="H225" s="64">
        <v>1.3005</v>
      </c>
      <c r="I225" s="64">
        <v>11.73</v>
      </c>
      <c r="J225" s="64">
        <v>4.0099999999999997E-2</v>
      </c>
      <c r="K225" s="64">
        <v>8.74</v>
      </c>
      <c r="L225" s="64">
        <v>0.10059999999999999</v>
      </c>
      <c r="M225" s="58">
        <v>16.13</v>
      </c>
      <c r="N225" s="58">
        <v>11.76</v>
      </c>
      <c r="O225" s="58">
        <v>2.41</v>
      </c>
      <c r="P225" s="58">
        <v>0.87250000000000005</v>
      </c>
      <c r="Q225" s="58">
        <v>5.45E-2</v>
      </c>
      <c r="R225" s="63" t="s">
        <v>17</v>
      </c>
      <c r="S225" s="58">
        <v>97.028200000000012</v>
      </c>
      <c r="T225" s="58"/>
      <c r="U225" s="61">
        <v>6.3674870161687078</v>
      </c>
      <c r="V225" s="61">
        <v>1.6325129838312922</v>
      </c>
      <c r="W225" s="61">
        <v>0.37316024082677668</v>
      </c>
      <c r="X225" s="61">
        <f t="shared" si="6"/>
        <v>2.0056732246580689</v>
      </c>
      <c r="Y225" s="61">
        <v>0.18605236198952288</v>
      </c>
      <c r="Z225" s="61">
        <v>0.31486139890457965</v>
      </c>
      <c r="AA225" s="61">
        <v>0.1418852360259413</v>
      </c>
      <c r="AB225" s="61">
        <v>4.599661678415798E-3</v>
      </c>
      <c r="AC225" s="61">
        <v>3.4879768451954911</v>
      </c>
      <c r="AD225" s="61">
        <v>0.74554790103499724</v>
      </c>
      <c r="AE225" s="61">
        <v>1.2362030797196109E-2</v>
      </c>
      <c r="AF225" s="61">
        <v>1.8279784454509875</v>
      </c>
      <c r="AG225" s="61">
        <v>0.67790616040762375</v>
      </c>
      <c r="AH225" s="61">
        <v>0.16147153013324</v>
      </c>
      <c r="AI225" s="61">
        <v>0.82389428532363496</v>
      </c>
      <c r="AJ225" s="61">
        <v>0.76686031790115594</v>
      </c>
      <c r="AK225" s="61">
        <v>9.1628240085614987E-2</v>
      </c>
      <c r="AL225" s="61">
        <v>0.58627792032200876</v>
      </c>
      <c r="AM225" s="61">
        <v>0.29692440355108235</v>
      </c>
      <c r="AN225" s="61">
        <v>0.23313968209884411</v>
      </c>
      <c r="AO225" s="61">
        <v>0.74774945045524877</v>
      </c>
      <c r="AP225" s="61">
        <v>0.97639177346165473</v>
      </c>
      <c r="AQ225" s="51" t="s">
        <v>920</v>
      </c>
      <c r="AR225" s="54"/>
      <c r="AS225" s="54"/>
      <c r="AT225" s="54"/>
      <c r="AU225" s="54"/>
      <c r="AV225" s="61">
        <v>6.4113716563560432</v>
      </c>
      <c r="AW225" s="61">
        <v>0.14286310728269969</v>
      </c>
      <c r="AX225" s="61">
        <v>1.0677176274573223</v>
      </c>
      <c r="AY225" s="61">
        <v>0.68257828111312724</v>
      </c>
      <c r="AZ225" s="61">
        <v>2.0194962992201355</v>
      </c>
      <c r="BA225" s="54"/>
      <c r="BB225" s="54"/>
      <c r="BC225" s="54"/>
      <c r="BD225" s="59"/>
      <c r="BE225" s="56"/>
      <c r="BF225" s="54"/>
      <c r="BG225" s="54"/>
      <c r="BH225" s="59"/>
      <c r="BI225" s="59"/>
      <c r="BJ225" s="54"/>
      <c r="BK225" s="53" t="s">
        <v>921</v>
      </c>
      <c r="BL225" s="54"/>
      <c r="BM225" s="54"/>
      <c r="BN225" s="54"/>
      <c r="BO225" s="54"/>
      <c r="BP225" s="59"/>
      <c r="BQ225" s="59"/>
      <c r="BR225" s="59"/>
      <c r="BS225" s="60"/>
      <c r="BT225" s="59"/>
      <c r="BU225" s="59"/>
      <c r="BV225" s="57"/>
      <c r="BW225" s="53" t="s">
        <v>921</v>
      </c>
      <c r="BX225" s="104"/>
      <c r="BZ225" s="105" t="s">
        <v>976</v>
      </c>
      <c r="CA225" s="105" t="s">
        <v>976</v>
      </c>
      <c r="CB225" s="59"/>
      <c r="CC225" s="54" t="s">
        <v>922</v>
      </c>
      <c r="CD225" s="54"/>
      <c r="CE225" s="54"/>
      <c r="CF225" s="54"/>
      <c r="CG225" s="54"/>
      <c r="CH225" s="54"/>
      <c r="CI225" s="54"/>
      <c r="CJ225" s="54"/>
      <c r="CK225" s="59"/>
      <c r="CL225" s="54"/>
      <c r="CM225" s="54"/>
      <c r="CN225" s="54"/>
      <c r="CO225" s="54"/>
      <c r="CP225" s="54"/>
      <c r="CQ225" s="54"/>
      <c r="CR225" s="59"/>
      <c r="CS225" s="59"/>
      <c r="CT225" s="59">
        <v>69.725615475474669</v>
      </c>
      <c r="CU225" s="59">
        <v>0.23269337603074042</v>
      </c>
      <c r="CV225" s="59">
        <v>17.255260780582173</v>
      </c>
      <c r="CW225" s="59">
        <v>1.6611240748377516</v>
      </c>
      <c r="CX225" s="59">
        <v>0.63315246566692929</v>
      </c>
      <c r="CY225" s="59">
        <v>0.76801879067304668</v>
      </c>
      <c r="CZ225" s="59">
        <v>4.5450773365470738</v>
      </c>
      <c r="DA225" s="59">
        <v>7.7863733673079176</v>
      </c>
      <c r="DB225" s="59">
        <v>102.60731566712032</v>
      </c>
      <c r="DC225" s="54"/>
      <c r="DD225" s="59">
        <v>97.028200000000012</v>
      </c>
      <c r="DE225" s="59">
        <v>1.9493161568151971</v>
      </c>
      <c r="DF225" s="59">
        <v>5.4981028360908182</v>
      </c>
      <c r="DG225" s="59">
        <v>3.79273689360351</v>
      </c>
      <c r="DH225" s="59">
        <v>-1.2297203339632773E-2</v>
      </c>
      <c r="DI225" s="59">
        <v>99.516058683169916</v>
      </c>
      <c r="DJ225" s="54"/>
      <c r="DK225" s="54"/>
      <c r="DL225" s="54"/>
      <c r="DM225" s="54"/>
      <c r="DN225" s="54"/>
      <c r="DO225" s="61" t="s">
        <v>921</v>
      </c>
      <c r="DP225" s="61" t="s">
        <v>921</v>
      </c>
      <c r="DQ225" s="61" t="s">
        <v>921</v>
      </c>
      <c r="DR225" s="54"/>
      <c r="DS225" s="54"/>
      <c r="DT225" s="54"/>
      <c r="DU225" s="61"/>
      <c r="DV225" s="54"/>
      <c r="DW225" s="54"/>
      <c r="DX225" s="54"/>
      <c r="DY225" s="54"/>
      <c r="DZ225" s="61"/>
      <c r="EA225" s="60"/>
      <c r="EB225" s="60"/>
      <c r="EC225" s="60"/>
      <c r="ED225" s="59"/>
      <c r="EE225" s="59"/>
      <c r="EF225" s="54"/>
      <c r="EG225" s="53"/>
      <c r="EK225" s="59">
        <v>63.7</v>
      </c>
      <c r="EL225" s="59">
        <v>1.9</v>
      </c>
      <c r="EM225" s="59">
        <v>18.100000000000001</v>
      </c>
      <c r="EN225" s="59">
        <v>0.75</v>
      </c>
      <c r="EO225" s="59">
        <v>4.5999999999999996</v>
      </c>
      <c r="EP225" s="59">
        <v>1.1000000000000001</v>
      </c>
      <c r="EQ225" s="59">
        <v>3.9</v>
      </c>
      <c r="ER225" s="59">
        <v>0.4</v>
      </c>
      <c r="ES225" s="59">
        <v>2.71</v>
      </c>
      <c r="ET225" s="59">
        <v>0.86499999999999999</v>
      </c>
      <c r="EU225" s="59">
        <v>3.7</v>
      </c>
      <c r="EV225" s="59">
        <v>0.8</v>
      </c>
      <c r="EW225" s="59">
        <v>2.2000000000000002</v>
      </c>
      <c r="EX225" s="59">
        <v>0.4</v>
      </c>
      <c r="EY225" s="59">
        <v>0.46</v>
      </c>
      <c r="EZ225" s="59">
        <v>0.125</v>
      </c>
      <c r="FA225" s="54"/>
      <c r="FB225" s="54"/>
      <c r="FD225" s="51"/>
    </row>
    <row r="226" spans="1:160" x14ac:dyDescent="0.25">
      <c r="A226" s="62" t="s">
        <v>426</v>
      </c>
      <c r="B226" s="51" t="s">
        <v>969</v>
      </c>
      <c r="D226" s="51" t="s">
        <v>168</v>
      </c>
      <c r="E226" s="51" t="s">
        <v>113</v>
      </c>
      <c r="F226" s="62" t="s">
        <v>131</v>
      </c>
      <c r="G226" s="64">
        <v>46.53</v>
      </c>
      <c r="H226" s="64">
        <v>1.1941999999999999</v>
      </c>
      <c r="I226" s="64">
        <v>9.82</v>
      </c>
      <c r="J226" s="64">
        <v>0.10249999999999999</v>
      </c>
      <c r="K226" s="64">
        <v>5.94</v>
      </c>
      <c r="L226" s="64">
        <v>6.8099999999999994E-2</v>
      </c>
      <c r="M226" s="58">
        <v>18.239999999999998</v>
      </c>
      <c r="N226" s="58">
        <v>11.55</v>
      </c>
      <c r="O226" s="58">
        <v>2.33</v>
      </c>
      <c r="P226" s="58">
        <v>0.66720000000000002</v>
      </c>
      <c r="Q226" s="58">
        <v>4.1200000000000001E-2</v>
      </c>
      <c r="R226" s="63" t="s">
        <v>17</v>
      </c>
      <c r="S226" s="58">
        <v>96.49</v>
      </c>
      <c r="T226" s="58"/>
      <c r="U226" s="61">
        <v>6.6653506319013838</v>
      </c>
      <c r="V226" s="61">
        <v>1.3346493680986162</v>
      </c>
      <c r="W226" s="61">
        <v>0.32326125073609435</v>
      </c>
      <c r="X226" s="61">
        <f t="shared" si="6"/>
        <v>1.6579106188347106</v>
      </c>
      <c r="Y226" s="61">
        <v>0.19498110879059558</v>
      </c>
      <c r="Z226" s="61">
        <v>0.27229865453099733</v>
      </c>
      <c r="AA226" s="61">
        <v>0.12864454581446921</v>
      </c>
      <c r="AB226" s="61">
        <v>1.1608947373811006E-2</v>
      </c>
      <c r="AC226" s="61">
        <v>3.8944983174743855</v>
      </c>
      <c r="AD226" s="61">
        <v>0.43930144633607981</v>
      </c>
      <c r="AE226" s="61">
        <v>8.2627842519271133E-3</v>
      </c>
      <c r="AF226" s="61">
        <v>1.7726916281426899</v>
      </c>
      <c r="AG226" s="61">
        <v>0.64713653573528596</v>
      </c>
      <c r="AH226" s="61">
        <v>0.12191973877258724</v>
      </c>
      <c r="AI226" s="61">
        <v>0.89863365400393413</v>
      </c>
      <c r="AJ226" s="61">
        <v>0.84550914109140851</v>
      </c>
      <c r="AK226" s="61">
        <v>0.1494324253395467</v>
      </c>
      <c r="AL226" s="61">
        <v>0.49770411039573925</v>
      </c>
      <c r="AM226" s="61">
        <v>0.38265685207071265</v>
      </c>
      <c r="AN226" s="61">
        <v>0.15449085890859146</v>
      </c>
      <c r="AO226" s="61">
        <v>0.61962384916832647</v>
      </c>
      <c r="AP226" s="61">
        <v>0.86445794426984113</v>
      </c>
      <c r="AQ226" s="51" t="s">
        <v>920</v>
      </c>
      <c r="AR226" s="54"/>
      <c r="AS226" s="54"/>
      <c r="AT226" s="54"/>
      <c r="AU226" s="54"/>
      <c r="AV226" s="61">
        <v>6.7050413654314198</v>
      </c>
      <c r="AW226" s="61">
        <v>0.12941059649507056</v>
      </c>
      <c r="AX226" s="61">
        <v>0.71583752685458368</v>
      </c>
      <c r="AY226" s="61">
        <v>0.65099009501759675</v>
      </c>
      <c r="AZ226" s="61">
        <v>1.6677831210064402</v>
      </c>
      <c r="BA226" s="54"/>
      <c r="BB226" s="54"/>
      <c r="BC226" s="54"/>
      <c r="BD226" s="59"/>
      <c r="BE226" s="56"/>
      <c r="BF226" s="54"/>
      <c r="BG226" s="54"/>
      <c r="BH226" s="59"/>
      <c r="BI226" s="59"/>
      <c r="BJ226" s="54"/>
      <c r="BK226" s="53" t="s">
        <v>921</v>
      </c>
      <c r="BL226" s="54"/>
      <c r="BM226" s="54"/>
      <c r="BN226" s="54"/>
      <c r="BO226" s="54"/>
      <c r="BP226" s="59"/>
      <c r="BQ226" s="59"/>
      <c r="BR226" s="59"/>
      <c r="BS226" s="60"/>
      <c r="BT226" s="59"/>
      <c r="BU226" s="59"/>
      <c r="BV226" s="57"/>
      <c r="BW226" s="53" t="s">
        <v>921</v>
      </c>
      <c r="BX226" s="104"/>
      <c r="BZ226" s="105" t="s">
        <v>976</v>
      </c>
      <c r="CA226" s="105" t="s">
        <v>976</v>
      </c>
      <c r="CB226" s="59"/>
      <c r="CC226" s="54" t="s">
        <v>922</v>
      </c>
      <c r="CD226" s="54"/>
      <c r="CE226" s="54"/>
      <c r="CF226" s="54"/>
      <c r="CG226" s="54"/>
      <c r="CH226" s="54"/>
      <c r="CI226" s="54"/>
      <c r="CJ226" s="54"/>
      <c r="CK226" s="59"/>
      <c r="CL226" s="54"/>
      <c r="CM226" s="54"/>
      <c r="CN226" s="54"/>
      <c r="CO226" s="54"/>
      <c r="CP226" s="54"/>
      <c r="CQ226" s="54"/>
      <c r="CR226" s="59"/>
      <c r="CS226" s="59"/>
      <c r="CT226" s="59">
        <v>74.10940161278107</v>
      </c>
      <c r="CU226" s="59">
        <v>0.17547885975088243</v>
      </c>
      <c r="CV226" s="59">
        <v>15.843681490594244</v>
      </c>
      <c r="CW226" s="59">
        <v>1.1488488573877926</v>
      </c>
      <c r="CX226" s="59">
        <v>0.43146188449533374</v>
      </c>
      <c r="CY226" s="59">
        <v>-0.80850419776026428</v>
      </c>
      <c r="CZ226" s="59">
        <v>4.8665851665099762</v>
      </c>
      <c r="DA226" s="59">
        <v>6.0835303970914696</v>
      </c>
      <c r="DB226" s="59">
        <v>101.8504840708505</v>
      </c>
      <c r="DC226" s="54"/>
      <c r="DD226" s="59">
        <v>96.483199999999997</v>
      </c>
      <c r="DE226" s="59">
        <v>1.9772013931950985</v>
      </c>
      <c r="DF226" s="59">
        <v>5.0919153290204475</v>
      </c>
      <c r="DG226" s="59">
        <v>1.3582295967987787</v>
      </c>
      <c r="DH226" s="59">
        <v>-9.2962344512453263E-3</v>
      </c>
      <c r="DI226" s="59">
        <v>98.96125008456309</v>
      </c>
      <c r="DJ226" s="54"/>
      <c r="DK226" s="54"/>
      <c r="DL226" s="54"/>
      <c r="DM226" s="54"/>
      <c r="DN226" s="54"/>
      <c r="DO226" s="61" t="s">
        <v>921</v>
      </c>
      <c r="DP226" s="61" t="s">
        <v>943</v>
      </c>
      <c r="DQ226" s="61" t="s">
        <v>921</v>
      </c>
      <c r="DR226" s="54"/>
      <c r="DS226" s="54"/>
      <c r="DT226" s="54"/>
      <c r="DU226" s="61"/>
      <c r="DV226" s="54"/>
      <c r="DW226" s="54"/>
      <c r="DX226" s="54"/>
      <c r="DY226" s="54"/>
      <c r="DZ226" s="61"/>
      <c r="EA226" s="60"/>
      <c r="EB226" s="60"/>
      <c r="EC226" s="60"/>
      <c r="ED226" s="59"/>
      <c r="EE226" s="59"/>
      <c r="EF226" s="54"/>
      <c r="EG226" s="53"/>
      <c r="EK226" s="59">
        <v>67.5</v>
      </c>
      <c r="EL226" s="59">
        <v>2.5</v>
      </c>
      <c r="EM226" s="59">
        <v>17.3</v>
      </c>
      <c r="EN226" s="59">
        <v>0.8</v>
      </c>
      <c r="EO226" s="59">
        <v>4.5</v>
      </c>
      <c r="EP226" s="59">
        <v>0.65</v>
      </c>
      <c r="EQ226" s="59">
        <v>4</v>
      </c>
      <c r="ER226" s="59">
        <v>0.45</v>
      </c>
      <c r="ES226" s="59">
        <v>2.58</v>
      </c>
      <c r="ET226" s="59">
        <v>0.64</v>
      </c>
      <c r="EU226" s="59">
        <v>2.2000000000000002</v>
      </c>
      <c r="EV226" s="59">
        <v>0.8</v>
      </c>
      <c r="EW226" s="59">
        <v>1.8</v>
      </c>
      <c r="EX226" s="59">
        <v>0.45</v>
      </c>
      <c r="EY226" s="59">
        <v>0.41</v>
      </c>
      <c r="EZ226" s="59">
        <v>0.09</v>
      </c>
      <c r="FA226" s="54"/>
      <c r="FB226" s="54"/>
      <c r="FD226" s="51"/>
    </row>
    <row r="227" spans="1:160" x14ac:dyDescent="0.25">
      <c r="A227" s="62" t="s">
        <v>427</v>
      </c>
      <c r="B227" s="51" t="s">
        <v>969</v>
      </c>
      <c r="D227" s="51" t="s">
        <v>168</v>
      </c>
      <c r="E227" s="51" t="s">
        <v>113</v>
      </c>
      <c r="F227" s="62" t="s">
        <v>131</v>
      </c>
      <c r="G227" s="64">
        <v>45.45</v>
      </c>
      <c r="H227" s="64">
        <v>1.2476</v>
      </c>
      <c r="I227" s="64">
        <v>10.52</v>
      </c>
      <c r="J227" s="64">
        <v>7.6999999999999999E-2</v>
      </c>
      <c r="K227" s="64">
        <v>5.98</v>
      </c>
      <c r="L227" s="64">
        <v>6.4699999999999994E-2</v>
      </c>
      <c r="M227" s="58">
        <v>18.190000000000001</v>
      </c>
      <c r="N227" s="58">
        <v>11.6</v>
      </c>
      <c r="O227" s="58">
        <v>2.4500000000000002</v>
      </c>
      <c r="P227" s="58">
        <v>0.73140000000000005</v>
      </c>
      <c r="Q227" s="58">
        <v>4.2999999999999997E-2</v>
      </c>
      <c r="R227" s="63" t="s">
        <v>17</v>
      </c>
      <c r="S227" s="58">
        <v>96.36</v>
      </c>
      <c r="T227" s="58"/>
      <c r="U227" s="61">
        <v>6.5350993146673781</v>
      </c>
      <c r="V227" s="61">
        <v>1.4649006853326219</v>
      </c>
      <c r="W227" s="61">
        <v>0.31786276486829346</v>
      </c>
      <c r="X227" s="61">
        <f t="shared" si="6"/>
        <v>1.7827634502009153</v>
      </c>
      <c r="Y227" s="61">
        <v>0.17829777968157845</v>
      </c>
      <c r="Z227" s="61">
        <v>0.30341220654658585</v>
      </c>
      <c r="AA227" s="61">
        <v>0.13490188983527407</v>
      </c>
      <c r="AB227" s="61">
        <v>8.7536274375678378E-3</v>
      </c>
      <c r="AC227" s="61">
        <v>3.8984120618466225</v>
      </c>
      <c r="AD227" s="61">
        <v>0.41567091736354489</v>
      </c>
      <c r="AE227" s="61">
        <v>7.8797409183604759E-3</v>
      </c>
      <c r="AF227" s="61">
        <v>1.787053503030942</v>
      </c>
      <c r="AG227" s="61">
        <v>0.68302160223843855</v>
      </c>
      <c r="AH227" s="61">
        <v>0.13415328087680969</v>
      </c>
      <c r="AI227" s="61">
        <v>0.90364790863627598</v>
      </c>
      <c r="AJ227" s="61">
        <v>0.84426987035563494</v>
      </c>
      <c r="AK227" s="61">
        <v>0.12605328815280936</v>
      </c>
      <c r="AL227" s="61">
        <v>0.55696831408562919</v>
      </c>
      <c r="AM227" s="61">
        <v>0.42194316130899157</v>
      </c>
      <c r="AN227" s="61">
        <v>0.15573012964436508</v>
      </c>
      <c r="AO227" s="61">
        <v>0.69112159496243886</v>
      </c>
      <c r="AP227" s="61">
        <v>0.89983237852299536</v>
      </c>
      <c r="AQ227" s="51" t="s">
        <v>920</v>
      </c>
      <c r="AR227" s="54"/>
      <c r="AS227" s="54"/>
      <c r="AT227" s="54"/>
      <c r="AU227" s="54"/>
      <c r="AV227" s="61">
        <v>6.5784904954712191</v>
      </c>
      <c r="AW227" s="61">
        <v>0.13579759960352264</v>
      </c>
      <c r="AX227" s="61">
        <v>0.72385762913800777</v>
      </c>
      <c r="AY227" s="61">
        <v>0.68755666932902426</v>
      </c>
      <c r="AZ227" s="61">
        <v>1.7946004870190901</v>
      </c>
      <c r="BA227" s="54"/>
      <c r="BB227" s="54"/>
      <c r="BC227" s="54"/>
      <c r="BD227" s="59"/>
      <c r="BE227" s="56"/>
      <c r="BF227" s="54"/>
      <c r="BG227" s="54"/>
      <c r="BH227" s="59"/>
      <c r="BI227" s="59"/>
      <c r="BJ227" s="54"/>
      <c r="BK227" s="53" t="s">
        <v>921</v>
      </c>
      <c r="BL227" s="54"/>
      <c r="BM227" s="54"/>
      <c r="BN227" s="54"/>
      <c r="BO227" s="54"/>
      <c r="BP227" s="59"/>
      <c r="BQ227" s="59"/>
      <c r="BR227" s="59"/>
      <c r="BS227" s="60"/>
      <c r="BT227" s="59"/>
      <c r="BU227" s="59"/>
      <c r="BV227" s="57"/>
      <c r="BW227" s="53" t="s">
        <v>921</v>
      </c>
      <c r="BX227" s="104"/>
      <c r="BZ227" s="105" t="s">
        <v>976</v>
      </c>
      <c r="CA227" s="105" t="s">
        <v>976</v>
      </c>
      <c r="CB227" s="59"/>
      <c r="CC227" s="54" t="s">
        <v>922</v>
      </c>
      <c r="CD227" s="54"/>
      <c r="CE227" s="54"/>
      <c r="CF227" s="54"/>
      <c r="CG227" s="54"/>
      <c r="CH227" s="54"/>
      <c r="CI227" s="54"/>
      <c r="CJ227" s="54"/>
      <c r="CK227" s="59"/>
      <c r="CL227" s="54"/>
      <c r="CM227" s="54"/>
      <c r="CN227" s="54"/>
      <c r="CO227" s="54"/>
      <c r="CP227" s="54"/>
      <c r="CQ227" s="54"/>
      <c r="CR227" s="59"/>
      <c r="CS227" s="59"/>
      <c r="CT227" s="59">
        <v>72.004866797812113</v>
      </c>
      <c r="CU227" s="59">
        <v>0.19764862276038858</v>
      </c>
      <c r="CV227" s="59">
        <v>16.610820445450816</v>
      </c>
      <c r="CW227" s="59">
        <v>1.3636889807091994</v>
      </c>
      <c r="CX227" s="59">
        <v>0.56560083388374338</v>
      </c>
      <c r="CY227" s="59">
        <v>-0.49312874498764003</v>
      </c>
      <c r="CZ227" s="59">
        <v>4.7044785669800433</v>
      </c>
      <c r="DA227" s="59">
        <v>6.4325107860337427</v>
      </c>
      <c r="DB227" s="59">
        <v>101.3864862886424</v>
      </c>
      <c r="DC227" s="54"/>
      <c r="DD227" s="59">
        <v>96.353700000000003</v>
      </c>
      <c r="DE227" s="59">
        <v>1.970698160408479</v>
      </c>
      <c r="DF227" s="59">
        <v>5.6553066593594412</v>
      </c>
      <c r="DG227" s="59">
        <v>0.89128288697123303</v>
      </c>
      <c r="DH227" s="59">
        <v>-9.7023806165909953E-3</v>
      </c>
      <c r="DI227" s="59">
        <v>98.881285326122565</v>
      </c>
      <c r="DJ227" s="54"/>
      <c r="DK227" s="54"/>
      <c r="DL227" s="54"/>
      <c r="DM227" s="54"/>
      <c r="DN227" s="54"/>
      <c r="DO227" s="61" t="s">
        <v>921</v>
      </c>
      <c r="DP227" s="61" t="s">
        <v>943</v>
      </c>
      <c r="DQ227" s="61" t="s">
        <v>921</v>
      </c>
      <c r="DR227" s="54"/>
      <c r="DS227" s="54"/>
      <c r="DT227" s="54"/>
      <c r="DU227" s="61"/>
      <c r="DV227" s="54"/>
      <c r="DW227" s="54"/>
      <c r="DX227" s="54"/>
      <c r="DY227" s="54"/>
      <c r="DZ227" s="61"/>
      <c r="EA227" s="60"/>
      <c r="EB227" s="60"/>
      <c r="EC227" s="60"/>
      <c r="ED227" s="59"/>
      <c r="EE227" s="59"/>
      <c r="EF227" s="54"/>
      <c r="EG227" s="53"/>
      <c r="EK227" s="59">
        <v>65.2</v>
      </c>
      <c r="EL227" s="59">
        <v>2.4</v>
      </c>
      <c r="EM227" s="59">
        <v>17.899999999999999</v>
      </c>
      <c r="EN227" s="59">
        <v>0.65</v>
      </c>
      <c r="EO227" s="59">
        <v>4.7</v>
      </c>
      <c r="EP227" s="59">
        <v>0.7</v>
      </c>
      <c r="EQ227" s="59">
        <v>4</v>
      </c>
      <c r="ER227" s="59">
        <v>0.45</v>
      </c>
      <c r="ES227" s="59">
        <v>2.36</v>
      </c>
      <c r="ET227" s="59">
        <v>0.66</v>
      </c>
      <c r="EU227" s="59">
        <v>3.2</v>
      </c>
      <c r="EV227" s="59">
        <v>1.05</v>
      </c>
      <c r="EW227" s="59">
        <v>2</v>
      </c>
      <c r="EX227" s="59">
        <v>0.6</v>
      </c>
      <c r="EY227" s="59">
        <v>0.47</v>
      </c>
      <c r="EZ227" s="59">
        <v>0.115</v>
      </c>
      <c r="FA227" s="54"/>
      <c r="FB227" s="54"/>
      <c r="FD227" s="51"/>
    </row>
    <row r="228" spans="1:160" x14ac:dyDescent="0.25">
      <c r="A228" s="62" t="s">
        <v>428</v>
      </c>
      <c r="B228" s="51" t="s">
        <v>969</v>
      </c>
      <c r="C228" s="62"/>
      <c r="D228" s="62" t="s">
        <v>168</v>
      </c>
      <c r="E228" s="62" t="s">
        <v>113</v>
      </c>
      <c r="F228" s="62" t="s">
        <v>406</v>
      </c>
      <c r="G228" s="64">
        <v>43.9</v>
      </c>
      <c r="H228" s="64">
        <v>1.4762</v>
      </c>
      <c r="I228" s="64">
        <v>11.85</v>
      </c>
      <c r="J228" s="64">
        <v>3.7600000000000001E-2</v>
      </c>
      <c r="K228" s="64">
        <v>8.36</v>
      </c>
      <c r="L228" s="64">
        <v>9.3399999999999997E-2</v>
      </c>
      <c r="M228" s="67">
        <v>16.09</v>
      </c>
      <c r="N228" s="67">
        <v>11.7</v>
      </c>
      <c r="O228" s="67">
        <v>2.35</v>
      </c>
      <c r="P228" s="67">
        <v>0.87919999999999998</v>
      </c>
      <c r="Q228" s="67">
        <v>5.2999999999999999E-2</v>
      </c>
      <c r="R228" s="63" t="s">
        <v>17</v>
      </c>
      <c r="S228" s="67">
        <v>96.79</v>
      </c>
      <c r="T228" s="67"/>
      <c r="U228" s="103">
        <v>6.3750632207579105</v>
      </c>
      <c r="V228" s="103">
        <v>1.6249367792420895</v>
      </c>
      <c r="W228" s="103">
        <v>0.40320356176955707</v>
      </c>
      <c r="X228" s="61">
        <f t="shared" si="6"/>
        <v>2.0281403410116465</v>
      </c>
      <c r="Y228" s="61">
        <v>0.19880456673350186</v>
      </c>
      <c r="Z228" s="103">
        <v>0.2733200153906683</v>
      </c>
      <c r="AA228" s="103">
        <v>0.16120909500149108</v>
      </c>
      <c r="AB228" s="103">
        <v>4.3170477244167272E-3</v>
      </c>
      <c r="AC228" s="103">
        <v>3.4826734767218257</v>
      </c>
      <c r="AD228" s="103">
        <v>0.74196005499561068</v>
      </c>
      <c r="AE228" s="103">
        <v>1.1488311565466161E-2</v>
      </c>
      <c r="AF228" s="103">
        <v>1.8204011406838285</v>
      </c>
      <c r="AG228" s="103">
        <v>0.66166458300759456</v>
      </c>
      <c r="AH228" s="103">
        <v>0.16286797364113836</v>
      </c>
      <c r="AI228" s="103">
        <v>0.82437291911235144</v>
      </c>
      <c r="AJ228" s="103">
        <v>0.77427955630199008</v>
      </c>
      <c r="AK228" s="103">
        <v>0.1014272961471363</v>
      </c>
      <c r="AL228" s="103">
        <v>0.56023728686045826</v>
      </c>
      <c r="AM228" s="61">
        <v>0.26920652080433283</v>
      </c>
      <c r="AN228" s="61">
        <v>0.22572044369800995</v>
      </c>
      <c r="AO228" s="61">
        <v>0.72310526050159663</v>
      </c>
      <c r="AP228" s="61">
        <v>1.0032588148876243</v>
      </c>
      <c r="AQ228" s="62" t="s">
        <v>920</v>
      </c>
      <c r="AR228" s="54"/>
      <c r="AS228" s="54"/>
      <c r="AT228" s="54"/>
      <c r="AU228" s="54"/>
      <c r="AV228" s="61">
        <v>6.4131685977107198</v>
      </c>
      <c r="AW228" s="61">
        <v>0.16217268283121661</v>
      </c>
      <c r="AX228" s="61">
        <v>1.0213486580151472</v>
      </c>
      <c r="AY228" s="61">
        <v>0.66561952078291442</v>
      </c>
      <c r="AZ228" s="61">
        <v>2.0402630525097547</v>
      </c>
      <c r="BA228" s="54"/>
      <c r="BB228" s="54"/>
      <c r="BC228" s="54"/>
      <c r="BD228" s="59"/>
      <c r="BE228" s="56"/>
      <c r="BF228" s="54"/>
      <c r="BG228" s="54"/>
      <c r="BH228" s="59"/>
      <c r="BI228" s="59"/>
      <c r="BJ228" s="54"/>
      <c r="BK228" s="53" t="s">
        <v>921</v>
      </c>
      <c r="BL228" s="54"/>
      <c r="BM228" s="54"/>
      <c r="BN228" s="54"/>
      <c r="BO228" s="54"/>
      <c r="BP228" s="59"/>
      <c r="BQ228" s="59"/>
      <c r="BR228" s="59"/>
      <c r="BS228" s="60"/>
      <c r="BT228" s="59"/>
      <c r="BU228" s="59"/>
      <c r="BV228" s="57"/>
      <c r="BW228" s="53" t="s">
        <v>921</v>
      </c>
      <c r="BX228" s="104"/>
      <c r="BZ228" s="105" t="s">
        <v>976</v>
      </c>
      <c r="CA228" s="105" t="s">
        <v>976</v>
      </c>
      <c r="CB228" s="59"/>
      <c r="CC228" s="54" t="s">
        <v>922</v>
      </c>
      <c r="CD228" s="54"/>
      <c r="CE228" s="54"/>
      <c r="CF228" s="54"/>
      <c r="CG228" s="54"/>
      <c r="CH228" s="54"/>
      <c r="CI228" s="54"/>
      <c r="CJ228" s="54"/>
      <c r="CK228" s="59"/>
      <c r="CL228" s="54"/>
      <c r="CM228" s="54"/>
      <c r="CN228" s="54"/>
      <c r="CO228" s="54"/>
      <c r="CP228" s="54"/>
      <c r="CQ228" s="54"/>
      <c r="CR228" s="59"/>
      <c r="CS228" s="59"/>
      <c r="CT228" s="59">
        <v>68.793038077270637</v>
      </c>
      <c r="CU228" s="59">
        <v>0.28180623582468151</v>
      </c>
      <c r="CV228" s="59">
        <v>17.277680275807576</v>
      </c>
      <c r="CW228" s="59">
        <v>1.7855933426480786</v>
      </c>
      <c r="CX228" s="59">
        <v>0.81886611515287566</v>
      </c>
      <c r="CY228" s="59">
        <v>1.4859504502674454</v>
      </c>
      <c r="CZ228" s="59">
        <v>4.4064568964047535</v>
      </c>
      <c r="DA228" s="59">
        <v>7.5677541412164331</v>
      </c>
      <c r="DB228" s="59">
        <v>102.41714553459249</v>
      </c>
      <c r="DC228" s="54"/>
      <c r="DD228" s="59">
        <v>96.789399999999986</v>
      </c>
      <c r="DE228" s="59">
        <v>1.947457137985698</v>
      </c>
      <c r="DF228" s="59">
        <v>5.0407178266072998</v>
      </c>
      <c r="DG228" s="59">
        <v>3.8242977629242962</v>
      </c>
      <c r="DH228" s="59">
        <v>-1.1958748201844715E-2</v>
      </c>
      <c r="DI228" s="59">
        <v>99.229913979315441</v>
      </c>
      <c r="DJ228" s="54"/>
      <c r="DK228" s="54"/>
      <c r="DL228" s="54"/>
      <c r="DM228" s="54"/>
      <c r="DN228" s="54"/>
      <c r="DO228" s="61" t="s">
        <v>921</v>
      </c>
      <c r="DP228" s="61" t="s">
        <v>921</v>
      </c>
      <c r="DQ228" s="61" t="s">
        <v>921</v>
      </c>
      <c r="DR228" s="54"/>
      <c r="DS228" s="54"/>
      <c r="DT228" s="54"/>
      <c r="DU228" s="61"/>
      <c r="DV228" s="54"/>
      <c r="DW228" s="54"/>
      <c r="DX228" s="54"/>
      <c r="DY228" s="54"/>
      <c r="DZ228" s="61"/>
      <c r="EA228" s="60"/>
      <c r="EB228" s="60"/>
      <c r="EC228" s="60"/>
      <c r="ED228" s="59"/>
      <c r="EE228" s="59"/>
      <c r="EF228" s="54"/>
      <c r="EG228" s="53"/>
      <c r="EK228" s="59">
        <v>64</v>
      </c>
      <c r="EL228" s="59">
        <v>1.9</v>
      </c>
      <c r="EM228" s="59">
        <v>18.3</v>
      </c>
      <c r="EN228" s="59">
        <v>0.75</v>
      </c>
      <c r="EO228" s="59">
        <v>4.7</v>
      </c>
      <c r="EP228" s="59">
        <v>0.95</v>
      </c>
      <c r="EQ228" s="59">
        <v>3.6</v>
      </c>
      <c r="ER228" s="59">
        <v>0.45</v>
      </c>
      <c r="ES228" s="59">
        <v>2.5099999999999998</v>
      </c>
      <c r="ET228" s="59">
        <v>0.87</v>
      </c>
      <c r="EU228" s="59">
        <v>3.7</v>
      </c>
      <c r="EV228" s="59">
        <v>0.75</v>
      </c>
      <c r="EW228" s="59">
        <v>2.2000000000000002</v>
      </c>
      <c r="EX228" s="59">
        <v>0.4</v>
      </c>
      <c r="EY228" s="59">
        <v>0.51</v>
      </c>
      <c r="EZ228" s="59">
        <v>0.14000000000000001</v>
      </c>
      <c r="FA228" s="54"/>
      <c r="FB228" s="54"/>
      <c r="FD228" s="51"/>
    </row>
    <row r="229" spans="1:160" x14ac:dyDescent="0.25">
      <c r="A229" s="62" t="s">
        <v>429</v>
      </c>
      <c r="B229" s="51" t="s">
        <v>969</v>
      </c>
      <c r="D229" s="51" t="s">
        <v>168</v>
      </c>
      <c r="E229" s="51" t="s">
        <v>113</v>
      </c>
      <c r="F229" s="62" t="s">
        <v>954</v>
      </c>
      <c r="G229" s="64">
        <v>46.5</v>
      </c>
      <c r="H229" s="64">
        <v>1.3163</v>
      </c>
      <c r="I229" s="64">
        <v>10.14</v>
      </c>
      <c r="J229" s="64">
        <v>0.16880000000000001</v>
      </c>
      <c r="K229" s="64">
        <v>5.82</v>
      </c>
      <c r="L229" s="64">
        <v>5.6500000000000002E-2</v>
      </c>
      <c r="M229" s="58">
        <v>18.149999999999999</v>
      </c>
      <c r="N229" s="58">
        <v>11.62</v>
      </c>
      <c r="O229" s="58">
        <v>2.35</v>
      </c>
      <c r="P229" s="58">
        <v>0.70499999999999996</v>
      </c>
      <c r="Q229" s="58">
        <v>2.98E-2</v>
      </c>
      <c r="R229" s="63" t="s">
        <v>17</v>
      </c>
      <c r="S229" s="58">
        <v>96.86</v>
      </c>
      <c r="T229" s="58"/>
      <c r="U229" s="61">
        <v>6.6386925581534504</v>
      </c>
      <c r="V229" s="61">
        <v>1.3613074418465496</v>
      </c>
      <c r="W229" s="61">
        <v>0.34488194532363381</v>
      </c>
      <c r="X229" s="61">
        <f t="shared" si="6"/>
        <v>1.7061893871701834</v>
      </c>
      <c r="Y229" s="61">
        <v>0.20213579331638032</v>
      </c>
      <c r="Z229" s="61">
        <v>0.24244351731677005</v>
      </c>
      <c r="AA229" s="61">
        <v>0.14132169845172846</v>
      </c>
      <c r="AB229" s="61">
        <v>1.9053776873401918E-2</v>
      </c>
      <c r="AC229" s="61">
        <v>3.8622730325700512</v>
      </c>
      <c r="AD229" s="61">
        <v>0.45244029786815909</v>
      </c>
      <c r="AE229" s="61">
        <v>6.8323075086632714E-3</v>
      </c>
      <c r="AF229" s="61">
        <v>1.7774483651128785</v>
      </c>
      <c r="AG229" s="61">
        <v>0.65050032336837316</v>
      </c>
      <c r="AH229" s="61">
        <v>0.12839460001034486</v>
      </c>
      <c r="AI229" s="61">
        <v>0.89514012560778666</v>
      </c>
      <c r="AJ229" s="61">
        <v>0.84751812623538436</v>
      </c>
      <c r="AK229" s="61">
        <v>0.15330505897471425</v>
      </c>
      <c r="AL229" s="61">
        <v>0.49719526439365891</v>
      </c>
      <c r="AM229" s="61">
        <v>0.34889791936260406</v>
      </c>
      <c r="AN229" s="61">
        <v>0.15248187376461575</v>
      </c>
      <c r="AO229" s="61">
        <v>0.62558986440400377</v>
      </c>
      <c r="AP229" s="61">
        <v>0.88902263641726265</v>
      </c>
      <c r="AQ229" s="51" t="s">
        <v>920</v>
      </c>
      <c r="AR229" s="54"/>
      <c r="AS229" s="54"/>
      <c r="AT229" s="54"/>
      <c r="AU229" s="54"/>
      <c r="AV229" s="61">
        <v>6.6738672505519068</v>
      </c>
      <c r="AW229" s="61">
        <v>0.14207048252761728</v>
      </c>
      <c r="AX229" s="61">
        <v>0.69856561310487897</v>
      </c>
      <c r="AY229" s="61">
        <v>0.65394695816568382</v>
      </c>
      <c r="AZ229" s="61">
        <v>1.7152295236641553</v>
      </c>
      <c r="BA229" s="54"/>
      <c r="BB229" s="54"/>
      <c r="BC229" s="54"/>
      <c r="BD229" s="59"/>
      <c r="BE229" s="56"/>
      <c r="BF229" s="54"/>
      <c r="BG229" s="54"/>
      <c r="BH229" s="59"/>
      <c r="BI229" s="59"/>
      <c r="BJ229" s="54"/>
      <c r="BK229" s="53" t="s">
        <v>921</v>
      </c>
      <c r="BL229" s="54"/>
      <c r="BM229" s="54"/>
      <c r="BN229" s="54"/>
      <c r="BO229" s="54"/>
      <c r="BP229" s="59"/>
      <c r="BQ229" s="59"/>
      <c r="BR229" s="59"/>
      <c r="BS229" s="60"/>
      <c r="BT229" s="59"/>
      <c r="BU229" s="59"/>
      <c r="BV229" s="57"/>
      <c r="BW229" s="53" t="s">
        <v>921</v>
      </c>
      <c r="BX229" s="104"/>
      <c r="BZ229" s="105" t="s">
        <v>976</v>
      </c>
      <c r="CA229" s="105" t="s">
        <v>976</v>
      </c>
      <c r="CB229" s="59"/>
      <c r="CC229" s="54" t="s">
        <v>922</v>
      </c>
      <c r="CD229" s="54"/>
      <c r="CE229" s="54"/>
      <c r="CF229" s="54"/>
      <c r="CG229" s="54"/>
      <c r="CH229" s="54"/>
      <c r="CI229" s="54"/>
      <c r="CJ229" s="54"/>
      <c r="CK229" s="59"/>
      <c r="CL229" s="54"/>
      <c r="CM229" s="54"/>
      <c r="CN229" s="54"/>
      <c r="CO229" s="54"/>
      <c r="CP229" s="54"/>
      <c r="CQ229" s="54"/>
      <c r="CR229" s="59"/>
      <c r="CS229" s="59"/>
      <c r="CT229" s="59">
        <v>73.079124178521994</v>
      </c>
      <c r="CU229" s="59">
        <v>0.1884906467969385</v>
      </c>
      <c r="CV229" s="59">
        <v>15.980597639123024</v>
      </c>
      <c r="CW229" s="59">
        <v>1.2126007153648022</v>
      </c>
      <c r="CX229" s="59">
        <v>0.58709592042690995</v>
      </c>
      <c r="CY229" s="59">
        <v>-0.60770327147931624</v>
      </c>
      <c r="CZ229" s="59">
        <v>4.8208024211092493</v>
      </c>
      <c r="DA229" s="59">
        <v>6.0550505848380922</v>
      </c>
      <c r="DB229" s="59">
        <v>101.31605883470166</v>
      </c>
      <c r="DC229" s="54"/>
      <c r="DD229" s="59">
        <v>96.856399999999994</v>
      </c>
      <c r="DE229" s="59">
        <v>1.9853110857035219</v>
      </c>
      <c r="DF229" s="59">
        <v>4.5468669568277242</v>
      </c>
      <c r="DG229" s="59">
        <v>1.7286710787678123</v>
      </c>
      <c r="DH229" s="59">
        <v>-6.7239754040560856E-3</v>
      </c>
      <c r="DI229" s="59">
        <v>99.290525145895003</v>
      </c>
      <c r="DJ229" s="54"/>
      <c r="DK229" s="54"/>
      <c r="DL229" s="54"/>
      <c r="DM229" s="54"/>
      <c r="DN229" s="54"/>
      <c r="DO229" s="61" t="s">
        <v>921</v>
      </c>
      <c r="DP229" s="61" t="s">
        <v>943</v>
      </c>
      <c r="DQ229" s="61" t="s">
        <v>921</v>
      </c>
      <c r="DR229" s="54"/>
      <c r="DS229" s="54"/>
      <c r="DT229" s="54"/>
      <c r="DU229" s="61"/>
      <c r="DV229" s="54"/>
      <c r="DW229" s="54"/>
      <c r="DX229" s="54"/>
      <c r="DY229" s="54"/>
      <c r="DZ229" s="61"/>
      <c r="EA229" s="60"/>
      <c r="EB229" s="60"/>
      <c r="EC229" s="60"/>
      <c r="ED229" s="59"/>
      <c r="EE229" s="59"/>
      <c r="EF229" s="54"/>
      <c r="EG229" s="53"/>
      <c r="EK229" s="59">
        <v>66.8</v>
      </c>
      <c r="EL229" s="59">
        <v>2.35</v>
      </c>
      <c r="EM229" s="59">
        <v>17.5</v>
      </c>
      <c r="EN229" s="59">
        <v>0.85</v>
      </c>
      <c r="EO229" s="59">
        <v>4.5999999999999996</v>
      </c>
      <c r="EP229" s="59">
        <v>0.7</v>
      </c>
      <c r="EQ229" s="59">
        <v>4</v>
      </c>
      <c r="ER229" s="59">
        <v>0.45</v>
      </c>
      <c r="ES229" s="59">
        <v>2.33</v>
      </c>
      <c r="ET229" s="59">
        <v>0.63</v>
      </c>
      <c r="EU229" s="59">
        <v>2.2999999999999998</v>
      </c>
      <c r="EV229" s="59">
        <v>0.9</v>
      </c>
      <c r="EW229" s="59">
        <v>1.8</v>
      </c>
      <c r="EX229" s="59">
        <v>0.45</v>
      </c>
      <c r="EY229" s="59">
        <v>0.42</v>
      </c>
      <c r="EZ229" s="59">
        <v>0.09</v>
      </c>
      <c r="FA229" s="54"/>
      <c r="FB229" s="54"/>
      <c r="FD229" s="51"/>
    </row>
    <row r="230" spans="1:160" x14ac:dyDescent="0.25">
      <c r="A230" s="62" t="s">
        <v>443</v>
      </c>
      <c r="B230" s="51" t="s">
        <v>969</v>
      </c>
      <c r="C230" s="66" t="s">
        <v>940</v>
      </c>
      <c r="D230" s="51" t="s">
        <v>238</v>
      </c>
      <c r="E230" s="51" t="s">
        <v>113</v>
      </c>
      <c r="F230" s="51" t="s">
        <v>114</v>
      </c>
      <c r="G230" s="64">
        <v>45.24</v>
      </c>
      <c r="H230" s="64">
        <v>1.4478</v>
      </c>
      <c r="I230" s="64">
        <v>10.68</v>
      </c>
      <c r="J230" s="63" t="s">
        <v>357</v>
      </c>
      <c r="K230" s="64">
        <v>8.58</v>
      </c>
      <c r="L230" s="64">
        <v>0.17810000000000001</v>
      </c>
      <c r="M230" s="58">
        <v>16.46</v>
      </c>
      <c r="N230" s="58">
        <v>11.57</v>
      </c>
      <c r="O230" s="58">
        <v>2.11</v>
      </c>
      <c r="P230" s="58">
        <v>0.69079999999999997</v>
      </c>
      <c r="Q230" s="58">
        <v>4.2500000000000003E-2</v>
      </c>
      <c r="R230" s="63" t="s">
        <v>17</v>
      </c>
      <c r="S230" s="58">
        <v>97.06</v>
      </c>
      <c r="T230" s="58"/>
      <c r="U230" s="61">
        <v>6.5263339363336543</v>
      </c>
      <c r="V230" s="61">
        <v>1.4736660636663457</v>
      </c>
      <c r="W230" s="61">
        <v>0.34217413290803989</v>
      </c>
      <c r="X230" s="61">
        <f t="shared" si="6"/>
        <v>1.8158401965743856</v>
      </c>
      <c r="Y230" s="61">
        <v>0.1884384614645922</v>
      </c>
      <c r="Z230" s="61">
        <v>0.33266805372983455</v>
      </c>
      <c r="AA230" s="61">
        <v>0.15706507681415272</v>
      </c>
      <c r="AB230" s="61">
        <v>0</v>
      </c>
      <c r="AC230" s="61">
        <v>3.5392664967957663</v>
      </c>
      <c r="AD230" s="61">
        <v>0.70245883820764532</v>
      </c>
      <c r="AE230" s="61">
        <v>2.17620582412331E-2</v>
      </c>
      <c r="AF230" s="61">
        <v>1.7883038683117771</v>
      </c>
      <c r="AG230" s="61">
        <v>0.59017281602740235</v>
      </c>
      <c r="AH230" s="61">
        <v>0.12712385735586787</v>
      </c>
      <c r="AI230" s="61">
        <v>0.8343931342251607</v>
      </c>
      <c r="AJ230" s="61">
        <v>0.77371275184005761</v>
      </c>
      <c r="AK230" s="61">
        <v>0.11630147499155097</v>
      </c>
      <c r="AL230" s="61">
        <v>0.47387134103585138</v>
      </c>
      <c r="AM230" s="61">
        <v>0.32137900804332231</v>
      </c>
      <c r="AN230" s="61">
        <v>0.22628724815994239</v>
      </c>
      <c r="AO230" s="61">
        <v>0.60099519839171922</v>
      </c>
      <c r="AP230" s="61">
        <v>0.98897234026617986</v>
      </c>
      <c r="AQ230" s="51" t="s">
        <v>920</v>
      </c>
      <c r="AR230" s="54"/>
      <c r="AS230" s="54"/>
      <c r="AT230" s="54"/>
      <c r="AU230" s="54"/>
      <c r="AV230" s="61">
        <v>6.5738756410066026</v>
      </c>
      <c r="AW230" s="61">
        <v>0.15820923241041498</v>
      </c>
      <c r="AX230" s="61">
        <v>1.0426673729296561</v>
      </c>
      <c r="AY230" s="61">
        <v>0.5944719864344471</v>
      </c>
      <c r="AZ230" s="61">
        <v>1.829067858413477</v>
      </c>
      <c r="BA230" s="54">
        <f t="shared" si="7"/>
        <v>914.86964481825896</v>
      </c>
      <c r="BB230" s="54">
        <f t="shared" si="8"/>
        <v>913.21596311912265</v>
      </c>
      <c r="BC230" s="54">
        <v>30</v>
      </c>
      <c r="BD230" s="59">
        <f>751.95-0.4*BA230-278000/BA230-9.184*(8-AV230)</f>
        <v>69.036188829598416</v>
      </c>
      <c r="BE230" s="56">
        <v>3.6</v>
      </c>
      <c r="BF230" s="54"/>
      <c r="BG230" s="54"/>
      <c r="BH230" s="59"/>
      <c r="BI230" s="59"/>
      <c r="BJ230" s="54"/>
      <c r="BK230" s="53" t="s">
        <v>921</v>
      </c>
      <c r="BL230" s="54">
        <v>920.25066978032737</v>
      </c>
      <c r="BM230" s="54">
        <v>22</v>
      </c>
      <c r="BN230" s="54">
        <v>256.56776628576245</v>
      </c>
      <c r="BO230" s="54">
        <v>28.22245429143387</v>
      </c>
      <c r="BP230" s="59">
        <v>9.6898633707082968</v>
      </c>
      <c r="BQ230" s="59">
        <v>1.7500466029292978</v>
      </c>
      <c r="BR230" s="59">
        <v>-9.7594756950515169</v>
      </c>
      <c r="BS230" s="60">
        <v>0.4</v>
      </c>
      <c r="BT230" s="59">
        <v>5.1269097144564668</v>
      </c>
      <c r="BU230" s="59">
        <v>0.76903645716847002</v>
      </c>
      <c r="BV230" s="57"/>
      <c r="BW230" s="53" t="s">
        <v>921</v>
      </c>
      <c r="BX230" s="104"/>
      <c r="BZ230" s="105" t="s">
        <v>976</v>
      </c>
      <c r="CA230" s="105" t="s">
        <v>976</v>
      </c>
      <c r="CB230" s="59"/>
      <c r="CC230" s="54" t="s">
        <v>922</v>
      </c>
      <c r="CD230" s="54" t="s">
        <v>923</v>
      </c>
      <c r="CE230" s="54">
        <v>380.88749322676256</v>
      </c>
      <c r="CF230" s="54">
        <v>283.22106076217176</v>
      </c>
      <c r="CG230" s="54">
        <v>311.5354551748415</v>
      </c>
      <c r="CH230" s="54">
        <v>472.72731205039707</v>
      </c>
      <c r="CI230" s="54">
        <v>820.57108568286162</v>
      </c>
      <c r="CJ230" s="54">
        <v>189.50625128822531</v>
      </c>
      <c r="CK230" s="59">
        <v>-1.154366053690117</v>
      </c>
      <c r="CL230" s="54">
        <v>283.22106076217176</v>
      </c>
      <c r="CM230" s="54">
        <v>295.59388902274537</v>
      </c>
      <c r="CN230" s="54">
        <v>332.05427699446716</v>
      </c>
      <c r="CO230" s="54">
        <f t="shared" si="9"/>
        <v>38.186241854363722</v>
      </c>
      <c r="CP230" s="54">
        <v>908.22450853481087</v>
      </c>
      <c r="CQ230" s="54">
        <v>23.5</v>
      </c>
      <c r="CR230" s="59">
        <v>4.0595349984577975</v>
      </c>
      <c r="CS230" s="59">
        <v>0.37</v>
      </c>
      <c r="CT230" s="59">
        <v>71.174372976293867</v>
      </c>
      <c r="CU230" s="59">
        <v>0.27186944951101311</v>
      </c>
      <c r="CV230" s="59">
        <v>16.237808460613774</v>
      </c>
      <c r="CW230" s="59">
        <v>1.6460480080751565</v>
      </c>
      <c r="CX230" s="59">
        <v>0.76850082457110691</v>
      </c>
      <c r="CY230" s="59">
        <v>1.4525289924776583</v>
      </c>
      <c r="CZ230" s="59">
        <v>3.9178047251000496</v>
      </c>
      <c r="DA230" s="59">
        <v>6.5945457629032491</v>
      </c>
      <c r="DB230" s="59">
        <v>102.06347919954588</v>
      </c>
      <c r="DC230" s="54"/>
      <c r="DD230" s="59">
        <v>96.999200000000002</v>
      </c>
      <c r="DE230" s="59">
        <v>1.9655861647799289</v>
      </c>
      <c r="DF230" s="59">
        <v>6.1824360319640732</v>
      </c>
      <c r="DG230" s="59">
        <v>3.0169651495389123</v>
      </c>
      <c r="DH230" s="59">
        <v>-9.5895622373283109E-3</v>
      </c>
      <c r="DI230" s="59">
        <v>99.574597784045608</v>
      </c>
      <c r="DJ230" s="54">
        <v>382.30455902492889</v>
      </c>
      <c r="DK230" s="54">
        <v>283.1101923798239</v>
      </c>
      <c r="DL230" s="54">
        <v>311.69610308402162</v>
      </c>
      <c r="DM230" s="54">
        <v>472.37166742294153</v>
      </c>
      <c r="DN230" s="54">
        <v>820.41106870166459</v>
      </c>
      <c r="DO230" s="61" t="s">
        <v>921</v>
      </c>
      <c r="DP230" s="61" t="s">
        <v>921</v>
      </c>
      <c r="DQ230" s="61" t="s">
        <v>921</v>
      </c>
      <c r="DR230" s="54">
        <v>29.814297454541368</v>
      </c>
      <c r="DS230" s="54">
        <v>-1.1459620329773994</v>
      </c>
      <c r="DT230" s="54">
        <v>189.26147504311763</v>
      </c>
      <c r="DU230" s="61" t="s">
        <v>942</v>
      </c>
      <c r="DV230" s="54">
        <v>890.76187648556834</v>
      </c>
      <c r="DW230" s="54">
        <v>22</v>
      </c>
      <c r="DX230" s="54">
        <v>283.1101923798239</v>
      </c>
      <c r="DY230" s="54">
        <v>33.973223085578866</v>
      </c>
      <c r="DZ230" s="61" t="s">
        <v>878</v>
      </c>
      <c r="EA230" s="60">
        <v>3.6163091913977108</v>
      </c>
      <c r="EB230" s="60">
        <v>-8.3985633058704625</v>
      </c>
      <c r="EC230" s="60">
        <v>0.3</v>
      </c>
      <c r="ED230" s="59">
        <v>6.2889944441511636</v>
      </c>
      <c r="EE230" s="59">
        <v>0.88045922218116301</v>
      </c>
      <c r="EF230" s="54"/>
      <c r="EG230" s="53">
        <v>300</v>
      </c>
      <c r="EH230" s="53">
        <v>114.99999999999999</v>
      </c>
      <c r="EI230" s="53">
        <v>914</v>
      </c>
      <c r="EJ230" s="53">
        <v>18</v>
      </c>
      <c r="EK230" s="59">
        <v>68.400000000000006</v>
      </c>
      <c r="EL230" s="59">
        <v>1.75</v>
      </c>
      <c r="EM230" s="59">
        <v>17.3</v>
      </c>
      <c r="EN230" s="59">
        <v>0.6</v>
      </c>
      <c r="EO230" s="59">
        <v>4.0999999999999996</v>
      </c>
      <c r="EP230" s="59">
        <v>0.55000000000000004</v>
      </c>
      <c r="EQ230" s="59">
        <v>3.9</v>
      </c>
      <c r="ER230" s="59">
        <v>0.35</v>
      </c>
      <c r="ES230" s="59">
        <v>2.84</v>
      </c>
      <c r="ET230" s="59">
        <v>0.42</v>
      </c>
      <c r="EU230" s="59">
        <v>2.2999999999999998</v>
      </c>
      <c r="EV230" s="59">
        <v>0.5</v>
      </c>
      <c r="EW230" s="59">
        <v>1.2</v>
      </c>
      <c r="EX230" s="59">
        <v>0.4</v>
      </c>
      <c r="EY230" s="59">
        <v>0.39</v>
      </c>
      <c r="EZ230" s="59">
        <v>7.0000000000000007E-2</v>
      </c>
      <c r="FA230" s="54"/>
      <c r="FB230" s="54">
        <v>525.1416726209668</v>
      </c>
      <c r="FC230" s="53">
        <v>142</v>
      </c>
      <c r="FD230" s="51"/>
    </row>
    <row r="231" spans="1:160" x14ac:dyDescent="0.25">
      <c r="A231" s="62" t="s">
        <v>444</v>
      </c>
      <c r="B231" s="51" t="s">
        <v>969</v>
      </c>
      <c r="C231" s="66" t="s">
        <v>940</v>
      </c>
      <c r="D231" s="51" t="s">
        <v>238</v>
      </c>
      <c r="E231" s="51" t="s">
        <v>113</v>
      </c>
      <c r="F231" s="51" t="s">
        <v>114</v>
      </c>
      <c r="G231" s="64">
        <v>45.27</v>
      </c>
      <c r="H231" s="64">
        <v>1.69</v>
      </c>
      <c r="I231" s="64">
        <v>10.55</v>
      </c>
      <c r="J231" s="63" t="s">
        <v>357</v>
      </c>
      <c r="K231" s="64">
        <v>7.85</v>
      </c>
      <c r="L231" s="64">
        <v>0.1278</v>
      </c>
      <c r="M231" s="58">
        <v>16.79</v>
      </c>
      <c r="N231" s="58">
        <v>11.32</v>
      </c>
      <c r="O231" s="58">
        <v>2.2599999999999998</v>
      </c>
      <c r="P231" s="58">
        <v>0.65049999999999997</v>
      </c>
      <c r="Q231" s="58">
        <v>3.7400000000000003E-2</v>
      </c>
      <c r="R231" s="63" t="s">
        <v>17</v>
      </c>
      <c r="S231" s="58">
        <v>96.58</v>
      </c>
      <c r="T231" s="58"/>
      <c r="U231" s="61">
        <v>6.5367090808796418</v>
      </c>
      <c r="V231" s="61">
        <v>1.4632909191203582</v>
      </c>
      <c r="W231" s="61">
        <v>0.33210733907964296</v>
      </c>
      <c r="X231" s="61">
        <f t="shared" si="6"/>
        <v>1.7953982582000012</v>
      </c>
      <c r="Y231" s="61">
        <v>0.18497697519914122</v>
      </c>
      <c r="Z231" s="61">
        <v>0.32356893253201835</v>
      </c>
      <c r="AA231" s="61">
        <v>0.18350999790441633</v>
      </c>
      <c r="AB231" s="61">
        <v>0</v>
      </c>
      <c r="AC231" s="61">
        <v>3.6135668809338926</v>
      </c>
      <c r="AD231" s="61">
        <v>0.62436468903816478</v>
      </c>
      <c r="AE231" s="61">
        <v>1.5630355992917497E-2</v>
      </c>
      <c r="AF231" s="61">
        <v>1.7512830760139697</v>
      </c>
      <c r="AG231" s="61">
        <v>0.63271357482082358</v>
      </c>
      <c r="AH231" s="61">
        <v>0.11981853388899251</v>
      </c>
      <c r="AI231" s="61">
        <v>0.85267230517309134</v>
      </c>
      <c r="AJ231" s="61">
        <v>0.79218820187571892</v>
      </c>
      <c r="AK231" s="61">
        <v>0.15596872850497734</v>
      </c>
      <c r="AL231" s="61">
        <v>0.47674484631584624</v>
      </c>
      <c r="AM231" s="61">
        <v>0.3413413399094864</v>
      </c>
      <c r="AN231" s="61">
        <v>0.20781179812428097</v>
      </c>
      <c r="AO231" s="61">
        <v>0.59656338020483879</v>
      </c>
      <c r="AP231" s="61">
        <v>1.022696267420494</v>
      </c>
      <c r="AQ231" s="51" t="s">
        <v>920</v>
      </c>
      <c r="AR231" s="54"/>
      <c r="AS231" s="54"/>
      <c r="AT231" s="54"/>
      <c r="AU231" s="54"/>
      <c r="AV231" s="61">
        <v>6.5830147122554479</v>
      </c>
      <c r="AW231" s="61">
        <v>0.18480997105781743</v>
      </c>
      <c r="AX231" s="61">
        <v>0.95464872305413273</v>
      </c>
      <c r="AY231" s="61">
        <v>0.63719567754248529</v>
      </c>
      <c r="AZ231" s="61">
        <v>1.8081167452686937</v>
      </c>
      <c r="BA231" s="54">
        <f t="shared" si="7"/>
        <v>927.20912660523334</v>
      </c>
      <c r="BB231" s="54">
        <f t="shared" si="8"/>
        <v>925.59595184108343</v>
      </c>
      <c r="BC231" s="54">
        <v>30</v>
      </c>
      <c r="BD231" s="59">
        <f>751.95-0.4*BA231-278000/BA231-9.184*(8-AV231)</f>
        <v>68.228270258398098</v>
      </c>
      <c r="BE231" s="56">
        <v>3.6</v>
      </c>
      <c r="BF231" s="54"/>
      <c r="BG231" s="54"/>
      <c r="BH231" s="59"/>
      <c r="BI231" s="59"/>
      <c r="BJ231" s="54"/>
      <c r="BK231" s="53" t="s">
        <v>921</v>
      </c>
      <c r="BL231" s="54">
        <v>920.03105251642592</v>
      </c>
      <c r="BM231" s="54">
        <v>22</v>
      </c>
      <c r="BN231" s="54">
        <v>249.31780863366964</v>
      </c>
      <c r="BO231" s="54">
        <v>27.424958949703662</v>
      </c>
      <c r="BP231" s="59">
        <v>9.4160522832548743</v>
      </c>
      <c r="BQ231" s="59">
        <v>1.7883352141517577</v>
      </c>
      <c r="BR231" s="59">
        <v>-9.7277284248650595</v>
      </c>
      <c r="BS231" s="60">
        <v>0.4</v>
      </c>
      <c r="BT231" s="59">
        <v>4.8584302722780359</v>
      </c>
      <c r="BU231" s="59">
        <v>0.72876454084170539</v>
      </c>
      <c r="BV231" s="57"/>
      <c r="BW231" s="53" t="s">
        <v>921</v>
      </c>
      <c r="BX231" s="104"/>
      <c r="BZ231" s="105" t="s">
        <v>976</v>
      </c>
      <c r="CA231" s="105" t="s">
        <v>976</v>
      </c>
      <c r="CB231" s="59"/>
      <c r="CC231" s="54" t="s">
        <v>922</v>
      </c>
      <c r="CD231" s="54" t="s">
        <v>923</v>
      </c>
      <c r="CE231" s="54">
        <v>410.6111677702815</v>
      </c>
      <c r="CF231" s="54">
        <v>283.05508503156699</v>
      </c>
      <c r="CG231" s="54">
        <v>304.71313072962903</v>
      </c>
      <c r="CH231" s="54">
        <v>581.85742684347633</v>
      </c>
      <c r="CI231" s="54">
        <v>866.54965061500843</v>
      </c>
      <c r="CJ231" s="54">
        <v>298.80234181190934</v>
      </c>
      <c r="CK231" s="59">
        <v>-1.1103898740031446</v>
      </c>
      <c r="CL231" s="54">
        <v>283.05508503156699</v>
      </c>
      <c r="CM231" s="54">
        <v>328.99984996773475</v>
      </c>
      <c r="CN231" s="54">
        <v>346.83312640092424</v>
      </c>
      <c r="CO231" s="54">
        <f t="shared" si="9"/>
        <v>39.885809536106287</v>
      </c>
      <c r="CP231" s="54">
        <v>924.23037299566113</v>
      </c>
      <c r="CQ231" s="54">
        <v>23.5</v>
      </c>
      <c r="CR231" s="59">
        <v>4.1136287212663243</v>
      </c>
      <c r="CS231" s="59">
        <v>0.37</v>
      </c>
      <c r="CT231" s="59">
        <v>70.651213066652915</v>
      </c>
      <c r="CU231" s="59">
        <v>0.27642392194729548</v>
      </c>
      <c r="CV231" s="59">
        <v>16.375345357772154</v>
      </c>
      <c r="CW231" s="59">
        <v>1.7610712038547305</v>
      </c>
      <c r="CX231" s="59">
        <v>0.78872660193262689</v>
      </c>
      <c r="CY231" s="59">
        <v>1.1802161994267255</v>
      </c>
      <c r="CZ231" s="59">
        <v>3.8302225998626591</v>
      </c>
      <c r="DA231" s="59">
        <v>6.0547843091397127</v>
      </c>
      <c r="DB231" s="59">
        <v>100.91800326058882</v>
      </c>
      <c r="DC231" s="54"/>
      <c r="DD231" s="59">
        <v>96.545699999999982</v>
      </c>
      <c r="DE231" s="59">
        <v>1.964584189788942</v>
      </c>
      <c r="DF231" s="59">
        <v>6.0069883545939025</v>
      </c>
      <c r="DG231" s="59">
        <v>2.444835208945356</v>
      </c>
      <c r="DH231" s="59">
        <v>-8.4388147688489127E-3</v>
      </c>
      <c r="DI231" s="59">
        <v>99.103668938559323</v>
      </c>
      <c r="DJ231" s="54">
        <v>412.13836687375897</v>
      </c>
      <c r="DK231" s="54">
        <v>282.94184970914336</v>
      </c>
      <c r="DL231" s="54">
        <v>304.86837670629092</v>
      </c>
      <c r="DM231" s="54">
        <v>581.51076676708999</v>
      </c>
      <c r="DN231" s="54">
        <v>866.40089837591813</v>
      </c>
      <c r="DO231" s="61" t="s">
        <v>921</v>
      </c>
      <c r="DP231" s="61" t="s">
        <v>941</v>
      </c>
      <c r="DQ231" s="61" t="s">
        <v>921</v>
      </c>
      <c r="DR231" s="54">
        <v>37.174563189198849</v>
      </c>
      <c r="DS231" s="54">
        <v>-1.1022087920324659</v>
      </c>
      <c r="DT231" s="54">
        <v>298.56891705794663</v>
      </c>
      <c r="DU231" s="61" t="s">
        <v>942</v>
      </c>
      <c r="DV231" s="54">
        <v>902.1282869189854</v>
      </c>
      <c r="DW231" s="54">
        <v>22</v>
      </c>
      <c r="DX231" s="54">
        <v>282.94184970914336</v>
      </c>
      <c r="DY231" s="54">
        <v>33.9530219650972</v>
      </c>
      <c r="DZ231" s="61" t="s">
        <v>878</v>
      </c>
      <c r="EA231" s="60">
        <v>3.4246147701545713</v>
      </c>
      <c r="EB231" s="60">
        <v>-8.388491253266686</v>
      </c>
      <c r="EC231" s="60">
        <v>0.3</v>
      </c>
      <c r="ED231" s="59">
        <v>5.8297832577171746</v>
      </c>
      <c r="EE231" s="59">
        <v>0.81616965608040448</v>
      </c>
      <c r="EF231" s="54"/>
      <c r="EG231" s="53">
        <v>280</v>
      </c>
      <c r="EH231" s="53">
        <v>120</v>
      </c>
      <c r="EI231" s="53">
        <v>937</v>
      </c>
      <c r="EJ231" s="53">
        <v>24</v>
      </c>
      <c r="EK231" s="59">
        <v>66.3</v>
      </c>
      <c r="EL231" s="59">
        <v>1.4</v>
      </c>
      <c r="EM231" s="59">
        <v>17.5</v>
      </c>
      <c r="EN231" s="59">
        <v>0.4</v>
      </c>
      <c r="EO231" s="59">
        <v>4.5999999999999996</v>
      </c>
      <c r="EP231" s="59">
        <v>0.5</v>
      </c>
      <c r="EQ231" s="59">
        <v>4</v>
      </c>
      <c r="ER231" s="59">
        <v>0.4</v>
      </c>
      <c r="ES231" s="59">
        <v>2.2200000000000002</v>
      </c>
      <c r="ET231" s="59">
        <v>0.56999999999999995</v>
      </c>
      <c r="EU231" s="59">
        <v>2.9</v>
      </c>
      <c r="EV231" s="59">
        <v>0.7</v>
      </c>
      <c r="EW231" s="59">
        <v>1.9</v>
      </c>
      <c r="EX231" s="59">
        <v>0.4</v>
      </c>
      <c r="EY231" s="59">
        <v>0.47</v>
      </c>
      <c r="EZ231" s="59">
        <v>0.105</v>
      </c>
      <c r="FA231" s="54"/>
      <c r="FB231" s="54">
        <v>508.27979295840191</v>
      </c>
      <c r="FC231" s="53">
        <v>142</v>
      </c>
      <c r="FD231" s="51"/>
    </row>
    <row r="232" spans="1:160" x14ac:dyDescent="0.25">
      <c r="A232" s="62" t="s">
        <v>469</v>
      </c>
      <c r="B232" s="51" t="s">
        <v>969</v>
      </c>
      <c r="C232" s="66" t="s">
        <v>940</v>
      </c>
      <c r="D232" s="51" t="s">
        <v>238</v>
      </c>
      <c r="E232" s="51" t="s">
        <v>113</v>
      </c>
      <c r="F232" s="62" t="s">
        <v>131</v>
      </c>
      <c r="G232" s="64">
        <v>47.01</v>
      </c>
      <c r="H232" s="64">
        <v>0.89800000000000002</v>
      </c>
      <c r="I232" s="64">
        <v>9.4700000000000006</v>
      </c>
      <c r="J232" s="64">
        <v>0.22420000000000001</v>
      </c>
      <c r="K232" s="64">
        <v>5.54</v>
      </c>
      <c r="L232" s="64">
        <v>0.12939999999999999</v>
      </c>
      <c r="M232" s="58">
        <v>18.899999999999999</v>
      </c>
      <c r="N232" s="58">
        <v>11.3</v>
      </c>
      <c r="O232" s="58">
        <v>2.35</v>
      </c>
      <c r="P232" s="58">
        <v>0.71650000000000003</v>
      </c>
      <c r="Q232" s="63" t="s">
        <v>357</v>
      </c>
      <c r="R232" s="58">
        <v>5.28E-2</v>
      </c>
      <c r="S232" s="58">
        <v>96.72</v>
      </c>
      <c r="T232" s="58"/>
      <c r="U232" s="61">
        <v>6.7038924877499344</v>
      </c>
      <c r="V232" s="61">
        <v>1.2961075122500656</v>
      </c>
      <c r="W232" s="61">
        <v>0.29553835538200324</v>
      </c>
      <c r="X232" s="61">
        <f t="shared" si="6"/>
        <v>1.5916458676320688</v>
      </c>
      <c r="Y232" s="61">
        <v>0.18568097426199648</v>
      </c>
      <c r="Z232" s="61">
        <v>0.32797909780412304</v>
      </c>
      <c r="AA232" s="61">
        <v>9.6302484026697541E-2</v>
      </c>
      <c r="AB232" s="61">
        <v>2.5278507400640755E-2</v>
      </c>
      <c r="AC232" s="61">
        <v>4.0173098755039032</v>
      </c>
      <c r="AD232" s="61">
        <v>0.33272372507225334</v>
      </c>
      <c r="AE232" s="61">
        <v>1.5630051866291302E-2</v>
      </c>
      <c r="AF232" s="61">
        <v>1.726539404234247</v>
      </c>
      <c r="AG232" s="61">
        <v>0.64976258896900985</v>
      </c>
      <c r="AH232" s="61">
        <v>0.13034099206057206</v>
      </c>
      <c r="AI232" s="61">
        <v>0.9235123781507838</v>
      </c>
      <c r="AJ232" s="61">
        <v>0.85876420918969743</v>
      </c>
      <c r="AK232" s="61">
        <v>0.1626984987098401</v>
      </c>
      <c r="AL232" s="61">
        <v>0.48706409025916975</v>
      </c>
      <c r="AM232" s="61">
        <v>0.49640940896281138</v>
      </c>
      <c r="AN232" s="61">
        <v>0.1412357908103026</v>
      </c>
      <c r="AO232" s="61">
        <v>0.61740508231974178</v>
      </c>
      <c r="AP232" s="61">
        <v>0.84140092864016214</v>
      </c>
      <c r="AQ232" s="51" t="s">
        <v>924</v>
      </c>
      <c r="AR232" s="54"/>
      <c r="AS232" s="54"/>
      <c r="AT232" s="54"/>
      <c r="AU232" s="54"/>
      <c r="AV232" s="61">
        <v>6.752034360311618</v>
      </c>
      <c r="AW232" s="61">
        <v>9.699404969870952E-2</v>
      </c>
      <c r="AX232" s="61">
        <v>0.66544745014451667</v>
      </c>
      <c r="AY232" s="61">
        <v>0.65442865242552484</v>
      </c>
      <c r="AZ232" s="61">
        <v>1.6030757664054889</v>
      </c>
      <c r="BA232" s="54">
        <f t="shared" si="7"/>
        <v>916.35879735205629</v>
      </c>
      <c r="BB232" s="54">
        <f t="shared" si="8"/>
        <v>916.11639602796379</v>
      </c>
      <c r="BC232" s="54">
        <v>30</v>
      </c>
      <c r="BD232" s="59">
        <f>751.95-0.4*BA232-278000/BA232-9.184*(8-AV232)</f>
        <v>70.570546730809156</v>
      </c>
      <c r="BE232" s="56">
        <v>3.6</v>
      </c>
      <c r="BF232" s="54"/>
      <c r="BG232" s="54"/>
      <c r="BH232" s="59"/>
      <c r="BI232" s="59"/>
      <c r="BJ232" s="54"/>
      <c r="BK232" s="68" t="s">
        <v>944</v>
      </c>
      <c r="BL232" s="69" t="s">
        <v>945</v>
      </c>
      <c r="BM232" s="69"/>
      <c r="BN232" s="69" t="s">
        <v>945</v>
      </c>
      <c r="BO232" s="69"/>
      <c r="BP232" s="69" t="s">
        <v>945</v>
      </c>
      <c r="BQ232" s="69" t="s">
        <v>945</v>
      </c>
      <c r="BR232" s="69" t="s">
        <v>945</v>
      </c>
      <c r="BS232" s="69"/>
      <c r="BT232" s="70" t="s">
        <v>945</v>
      </c>
      <c r="BU232" s="70"/>
      <c r="BV232" s="57"/>
      <c r="BW232" s="68" t="s">
        <v>944</v>
      </c>
      <c r="BX232" s="104"/>
      <c r="BZ232" s="105" t="s">
        <v>976</v>
      </c>
      <c r="CA232" s="105" t="s">
        <v>976</v>
      </c>
      <c r="CB232" s="70"/>
      <c r="CC232" s="70" t="s">
        <v>946</v>
      </c>
      <c r="CD232" s="70" t="s">
        <v>947</v>
      </c>
      <c r="CE232" s="70" t="s">
        <v>948</v>
      </c>
      <c r="CF232" s="70" t="s">
        <v>948</v>
      </c>
      <c r="CG232" s="70" t="s">
        <v>948</v>
      </c>
      <c r="CH232" s="70" t="s">
        <v>948</v>
      </c>
      <c r="CI232" s="70" t="s">
        <v>948</v>
      </c>
      <c r="CJ232" s="70" t="s">
        <v>948</v>
      </c>
      <c r="CK232" s="70" t="s">
        <v>948</v>
      </c>
      <c r="CL232" s="70" t="s">
        <v>948</v>
      </c>
      <c r="CM232" s="70" t="s">
        <v>948</v>
      </c>
      <c r="CN232" s="70" t="s">
        <v>948</v>
      </c>
      <c r="CO232" s="70" t="e">
        <f t="shared" si="9"/>
        <v>#VALUE!</v>
      </c>
      <c r="CP232" s="70" t="s">
        <v>948</v>
      </c>
      <c r="CQ232" s="70">
        <v>23.5</v>
      </c>
      <c r="CR232" s="70" t="s">
        <v>948</v>
      </c>
      <c r="CS232" s="70">
        <v>0.37</v>
      </c>
      <c r="CT232" s="59" t="s">
        <v>948</v>
      </c>
      <c r="CU232" s="59" t="s">
        <v>948</v>
      </c>
      <c r="CV232" s="59" t="s">
        <v>948</v>
      </c>
      <c r="CW232" s="59" t="s">
        <v>948</v>
      </c>
      <c r="CX232" s="59" t="s">
        <v>948</v>
      </c>
      <c r="CY232" s="59" t="s">
        <v>948</v>
      </c>
      <c r="CZ232" s="59" t="s">
        <v>948</v>
      </c>
      <c r="DA232" s="59" t="s">
        <v>948</v>
      </c>
      <c r="DB232" s="59" t="s">
        <v>948</v>
      </c>
      <c r="DC232" s="54"/>
      <c r="DD232" s="59">
        <v>96.538099999999986</v>
      </c>
      <c r="DE232" s="59">
        <v>2.0010583165909397</v>
      </c>
      <c r="DF232" s="59">
        <v>6.7184137894129874</v>
      </c>
      <c r="DG232" s="59">
        <v>-0.50531447751176373</v>
      </c>
      <c r="DH232" s="59">
        <v>0</v>
      </c>
      <c r="DI232" s="59">
        <v>99.212257628492154</v>
      </c>
      <c r="DJ232" s="54">
        <v>566.41017110804512</v>
      </c>
      <c r="DK232" s="54">
        <v>249.63699500569871</v>
      </c>
      <c r="DL232" s="54">
        <v>297.23534462974641</v>
      </c>
      <c r="DM232" s="54">
        <v>783.49978428474606</v>
      </c>
      <c r="DN232" s="54">
        <v>1066.8280833086267</v>
      </c>
      <c r="DO232" s="61" t="s">
        <v>949</v>
      </c>
      <c r="DP232" s="61" t="s">
        <v>951</v>
      </c>
      <c r="DQ232" s="61" t="s">
        <v>943</v>
      </c>
      <c r="DR232" s="54">
        <v>77.635996853199856</v>
      </c>
      <c r="DS232" s="54">
        <v>-0.88349033567252933</v>
      </c>
      <c r="DT232" s="54">
        <v>533.86278927904732</v>
      </c>
      <c r="DU232" s="71" t="s">
        <v>950</v>
      </c>
      <c r="DV232" s="54">
        <v>905.96896309936619</v>
      </c>
      <c r="DW232" s="54">
        <v>22</v>
      </c>
      <c r="DX232" s="54">
        <v>249.63699500569871</v>
      </c>
      <c r="DY232" s="54">
        <v>29.956439400683845</v>
      </c>
      <c r="DZ232" s="61" t="s">
        <v>878</v>
      </c>
      <c r="EA232" s="60">
        <v>4.9712515789711738</v>
      </c>
      <c r="EB232" s="60">
        <v>-6.7875389883794419</v>
      </c>
      <c r="EC232" s="60">
        <v>0.3</v>
      </c>
      <c r="ED232" s="59">
        <v>5.4833860903729175</v>
      </c>
      <c r="EE232" s="59">
        <v>0.76767405265220856</v>
      </c>
      <c r="EF232" s="54"/>
      <c r="EG232" s="53">
        <v>540</v>
      </c>
      <c r="EH232" s="53">
        <v>229.99999999999997</v>
      </c>
      <c r="EI232" s="53">
        <v>932</v>
      </c>
      <c r="EJ232" s="53">
        <v>25</v>
      </c>
      <c r="EK232" s="59">
        <v>68.2</v>
      </c>
      <c r="EL232" s="59">
        <v>2.85</v>
      </c>
      <c r="EM232" s="59">
        <v>16.7</v>
      </c>
      <c r="EN232" s="59">
        <v>0.95</v>
      </c>
      <c r="EO232" s="59">
        <v>4.0999999999999996</v>
      </c>
      <c r="EP232" s="59">
        <v>0.9</v>
      </c>
      <c r="EQ232" s="59">
        <v>3.9</v>
      </c>
      <c r="ER232" s="59">
        <v>0.45</v>
      </c>
      <c r="ES232" s="59">
        <v>2.79</v>
      </c>
      <c r="ET232" s="59">
        <v>0.67</v>
      </c>
      <c r="EU232" s="59">
        <v>1.8</v>
      </c>
      <c r="EV232" s="59">
        <v>0.9</v>
      </c>
      <c r="EW232" s="59">
        <v>1.9</v>
      </c>
      <c r="EX232" s="59">
        <v>0.5</v>
      </c>
      <c r="EY232" s="59">
        <v>0.38</v>
      </c>
      <c r="EZ232" s="59">
        <v>0.11</v>
      </c>
      <c r="FA232" s="54"/>
      <c r="FB232" s="54"/>
      <c r="FD232" s="51"/>
    </row>
    <row r="233" spans="1:160" ht="15.75" customHeight="1" x14ac:dyDescent="0.25">
      <c r="A233" s="62" t="s">
        <v>472</v>
      </c>
      <c r="B233" s="51" t="s">
        <v>969</v>
      </c>
      <c r="D233" s="51" t="s">
        <v>238</v>
      </c>
      <c r="E233" s="51" t="s">
        <v>113</v>
      </c>
      <c r="F233" s="62" t="s">
        <v>131</v>
      </c>
      <c r="G233" s="64">
        <v>43.95</v>
      </c>
      <c r="H233" s="64">
        <v>1.4147000000000001</v>
      </c>
      <c r="I233" s="64">
        <v>11.52</v>
      </c>
      <c r="J233" s="64">
        <v>7.0199999999999999E-2</v>
      </c>
      <c r="K233" s="64">
        <v>7.69</v>
      </c>
      <c r="L233" s="64">
        <v>7.0999999999999994E-2</v>
      </c>
      <c r="M233" s="58">
        <v>16.670000000000002</v>
      </c>
      <c r="N233" s="58">
        <v>11.83</v>
      </c>
      <c r="O233" s="58">
        <v>2.44</v>
      </c>
      <c r="P233" s="58">
        <v>0.88480000000000003</v>
      </c>
      <c r="Q233" s="58">
        <v>3.0200000000000001E-2</v>
      </c>
      <c r="R233" s="58">
        <v>8.3799999999999999E-2</v>
      </c>
      <c r="S233" s="58">
        <v>96.66</v>
      </c>
      <c r="T233" s="58"/>
      <c r="U233" s="61">
        <v>6.3853866358481923</v>
      </c>
      <c r="V233" s="61">
        <v>1.6146133641518077</v>
      </c>
      <c r="W233" s="61">
        <v>0.35799320967510195</v>
      </c>
      <c r="X233" s="61">
        <f t="shared" si="6"/>
        <v>1.9726065738269096</v>
      </c>
      <c r="Y233" s="61">
        <v>0.18148231605078022</v>
      </c>
      <c r="Z233" s="61">
        <v>0.2577471639388369</v>
      </c>
      <c r="AA233" s="61">
        <v>0.15456709201674793</v>
      </c>
      <c r="AB233" s="61">
        <v>8.0638875097045048E-3</v>
      </c>
      <c r="AC233" s="61">
        <v>3.6099456052548913</v>
      </c>
      <c r="AD233" s="61">
        <v>0.67661289932640101</v>
      </c>
      <c r="AE233" s="61">
        <v>8.737275331465533E-3</v>
      </c>
      <c r="AF233" s="61">
        <v>1.8415110351366817</v>
      </c>
      <c r="AG233" s="61">
        <v>0.68733458426734706</v>
      </c>
      <c r="AH233" s="61">
        <v>0.16398399834765046</v>
      </c>
      <c r="AI233" s="61">
        <v>0.84215474987609151</v>
      </c>
      <c r="AJ233" s="61">
        <v>0.79438881725367827</v>
      </c>
      <c r="AK233" s="61">
        <v>8.4821831810169002E-2</v>
      </c>
      <c r="AL233" s="61">
        <v>0.60251275245717806</v>
      </c>
      <c r="AM233" s="61">
        <v>0.27585421731115867</v>
      </c>
      <c r="AN233" s="61">
        <v>0.2056111827463217</v>
      </c>
      <c r="AO233" s="61">
        <v>0.76649675080482849</v>
      </c>
      <c r="AP233" s="61">
        <v>0.9329384451571392</v>
      </c>
      <c r="AQ233" s="51" t="s">
        <v>920</v>
      </c>
      <c r="AR233" s="54"/>
      <c r="AS233" s="54"/>
      <c r="AT233" s="54"/>
      <c r="AU233" s="54"/>
      <c r="AV233" s="61">
        <v>6.4213668334554548</v>
      </c>
      <c r="AW233" s="61">
        <v>0.15543804233369826</v>
      </c>
      <c r="AX233" s="61">
        <v>0.93962496915580362</v>
      </c>
      <c r="AY233" s="61">
        <v>0.69120755791398658</v>
      </c>
      <c r="AZ233" s="61">
        <v>1.9837217620489065</v>
      </c>
      <c r="BA233" s="54"/>
      <c r="BB233" s="54"/>
      <c r="BC233" s="54"/>
      <c r="BD233" s="59"/>
      <c r="BE233" s="56"/>
      <c r="BF233" s="54"/>
      <c r="BG233" s="54"/>
      <c r="BH233" s="59"/>
      <c r="BI233" s="59"/>
      <c r="BJ233" s="54"/>
      <c r="BK233" s="53" t="s">
        <v>921</v>
      </c>
      <c r="BL233" s="54"/>
      <c r="BM233" s="54">
        <v>22</v>
      </c>
      <c r="BN233" s="54"/>
      <c r="BO233" s="54"/>
      <c r="BP233" s="59"/>
      <c r="BQ233" s="59"/>
      <c r="BR233" s="59"/>
      <c r="BS233" s="60">
        <v>0.4</v>
      </c>
      <c r="BT233" s="59"/>
      <c r="BU233" s="59"/>
      <c r="BV233" s="57"/>
      <c r="BW233" s="53" t="s">
        <v>921</v>
      </c>
      <c r="BX233" s="104"/>
      <c r="BZ233" s="105" t="s">
        <v>976</v>
      </c>
      <c r="CA233" s="105" t="s">
        <v>976</v>
      </c>
      <c r="CB233" s="59"/>
      <c r="CC233" s="54" t="s">
        <v>922</v>
      </c>
      <c r="CD233" s="54"/>
      <c r="CE233" s="54"/>
      <c r="CF233" s="54"/>
      <c r="CG233" s="54"/>
      <c r="CH233" s="54"/>
      <c r="CI233" s="54"/>
      <c r="CJ233" s="54"/>
      <c r="CK233" s="59"/>
      <c r="CL233" s="54"/>
      <c r="CM233" s="54"/>
      <c r="CN233" s="54"/>
      <c r="CO233" s="54"/>
      <c r="CP233" s="54"/>
      <c r="CQ233" s="54"/>
      <c r="CR233" s="59"/>
      <c r="CS233" s="59"/>
      <c r="CT233" s="59">
        <v>69.580364546548466</v>
      </c>
      <c r="CU233" s="59">
        <v>0.23752121838213738</v>
      </c>
      <c r="CV233" s="59">
        <v>17.241158199766712</v>
      </c>
      <c r="CW233" s="59">
        <v>1.6447554404670823</v>
      </c>
      <c r="CX233" s="59">
        <v>0.72635554678618741</v>
      </c>
      <c r="CY233" s="59">
        <v>0.52025270238060273</v>
      </c>
      <c r="CZ233" s="59">
        <v>4.672753306530713</v>
      </c>
      <c r="DA233" s="59">
        <v>7.3932938132652097</v>
      </c>
      <c r="DB233" s="59">
        <v>102.01645477412711</v>
      </c>
      <c r="DC233" s="54"/>
      <c r="DD233" s="59">
        <v>96.570899999999995</v>
      </c>
      <c r="DE233" s="59">
        <v>1.9513120673795981</v>
      </c>
      <c r="DF233" s="59">
        <v>4.7503953986753524</v>
      </c>
      <c r="DG233" s="59">
        <v>3.4155335890785397</v>
      </c>
      <c r="DH233" s="59">
        <v>-6.8142301074662339E-3</v>
      </c>
      <c r="DI233" s="59">
        <v>98.991326825026022</v>
      </c>
      <c r="DJ233" s="54"/>
      <c r="DK233" s="54"/>
      <c r="DL233" s="54"/>
      <c r="DM233" s="54"/>
      <c r="DN233" s="54"/>
      <c r="DO233" s="61" t="s">
        <v>921</v>
      </c>
      <c r="DP233" s="61" t="s">
        <v>941</v>
      </c>
      <c r="DQ233" s="61" t="s">
        <v>921</v>
      </c>
      <c r="DR233" s="54"/>
      <c r="DS233" s="54"/>
      <c r="DT233" s="54"/>
      <c r="DU233" s="61"/>
      <c r="DV233" s="54"/>
      <c r="DW233" s="54"/>
      <c r="DX233" s="54"/>
      <c r="DY233" s="54"/>
      <c r="DZ233" s="61"/>
      <c r="EA233" s="60"/>
      <c r="EB233" s="60"/>
      <c r="EC233" s="60"/>
      <c r="ED233" s="59"/>
      <c r="EE233" s="59"/>
      <c r="EF233" s="54"/>
      <c r="EG233" s="53"/>
      <c r="EK233" s="59">
        <v>63.2</v>
      </c>
      <c r="EL233" s="59">
        <v>1.75</v>
      </c>
      <c r="EM233" s="59">
        <v>18.3</v>
      </c>
      <c r="EN233" s="59">
        <v>0.75</v>
      </c>
      <c r="EO233" s="59">
        <v>4.8</v>
      </c>
      <c r="EP233" s="59">
        <v>0.9</v>
      </c>
      <c r="EQ233" s="59">
        <v>3.9</v>
      </c>
      <c r="ER233" s="59">
        <v>0.45</v>
      </c>
      <c r="ES233" s="59">
        <v>2.79</v>
      </c>
      <c r="ET233" s="59">
        <v>0.9</v>
      </c>
      <c r="EU233" s="59">
        <v>3.7</v>
      </c>
      <c r="EV233" s="59">
        <v>0.9</v>
      </c>
      <c r="EW233" s="59">
        <v>2.2999999999999998</v>
      </c>
      <c r="EX233" s="59">
        <v>0.6</v>
      </c>
      <c r="EY233" s="59">
        <v>0.49</v>
      </c>
      <c r="EZ233" s="59">
        <v>0.11</v>
      </c>
      <c r="FA233" s="54"/>
      <c r="FB233" s="54"/>
      <c r="FD233" s="51"/>
    </row>
    <row r="234" spans="1:160" x14ac:dyDescent="0.25">
      <c r="A234" s="62" t="s">
        <v>475</v>
      </c>
      <c r="B234" s="51" t="s">
        <v>969</v>
      </c>
      <c r="C234" s="66" t="s">
        <v>940</v>
      </c>
      <c r="D234" s="51" t="s">
        <v>238</v>
      </c>
      <c r="E234" s="51" t="s">
        <v>113</v>
      </c>
      <c r="F234" s="62" t="s">
        <v>131</v>
      </c>
      <c r="G234" s="64">
        <v>46.77</v>
      </c>
      <c r="H234" s="64">
        <v>1.2742</v>
      </c>
      <c r="I234" s="64">
        <v>9.58</v>
      </c>
      <c r="J234" s="64">
        <v>0.13109999999999999</v>
      </c>
      <c r="K234" s="64">
        <v>7.22</v>
      </c>
      <c r="L234" s="64">
        <v>0.10059999999999999</v>
      </c>
      <c r="M234" s="58">
        <v>17.66</v>
      </c>
      <c r="N234" s="58">
        <v>11.49</v>
      </c>
      <c r="O234" s="58">
        <v>2.0299999999999998</v>
      </c>
      <c r="P234" s="58">
        <v>0.55389999999999995</v>
      </c>
      <c r="Q234" s="58">
        <v>4.7600000000000003E-2</v>
      </c>
      <c r="R234" s="63" t="s">
        <v>357</v>
      </c>
      <c r="S234" s="58">
        <v>96.86</v>
      </c>
      <c r="T234" s="58"/>
      <c r="U234" s="61">
        <v>6.6894490438294794</v>
      </c>
      <c r="V234" s="61">
        <v>1.3105509561705206</v>
      </c>
      <c r="W234" s="61">
        <v>0.30435845888271973</v>
      </c>
      <c r="X234" s="61">
        <f t="shared" si="6"/>
        <v>1.6149094150532404</v>
      </c>
      <c r="Y234" s="61">
        <v>0.18846782119521274</v>
      </c>
      <c r="Z234" s="61">
        <v>0.33787835310665493</v>
      </c>
      <c r="AA234" s="61">
        <v>0.13705186315479734</v>
      </c>
      <c r="AB234" s="61">
        <v>1.4825341318877017E-2</v>
      </c>
      <c r="AC234" s="61">
        <v>3.7648737546276783</v>
      </c>
      <c r="AD234" s="61">
        <v>0.52573586871397082</v>
      </c>
      <c r="AE234" s="61">
        <v>1.2187378916899728E-2</v>
      </c>
      <c r="AF234" s="61">
        <v>1.760776649360809</v>
      </c>
      <c r="AG234" s="61">
        <v>0.56294902155012483</v>
      </c>
      <c r="AH234" s="61">
        <v>0.10106071883773592</v>
      </c>
      <c r="AI234" s="61">
        <v>0.87746825862369815</v>
      </c>
      <c r="AJ234" s="61">
        <v>0.81341331635405367</v>
      </c>
      <c r="AK234" s="61">
        <v>0.14231233191759296</v>
      </c>
      <c r="AL234" s="61">
        <v>0.42063668963253187</v>
      </c>
      <c r="AM234" s="61">
        <v>0.39123759726230273</v>
      </c>
      <c r="AN234" s="61">
        <v>0.18658668364594627</v>
      </c>
      <c r="AO234" s="61">
        <v>0.5216974084702678</v>
      </c>
      <c r="AP234" s="61">
        <v>0.93116587961784636</v>
      </c>
      <c r="AQ234" s="51" t="s">
        <v>920</v>
      </c>
      <c r="AR234" s="54"/>
      <c r="AS234" s="54"/>
      <c r="AT234" s="54"/>
      <c r="AU234" s="54"/>
      <c r="AV234" s="61">
        <v>6.7389478394307512</v>
      </c>
      <c r="AW234" s="61">
        <v>0.1380659828702813</v>
      </c>
      <c r="AX234" s="61">
        <v>0.87000456332172182</v>
      </c>
      <c r="AY234" s="61">
        <v>0.56711458113045365</v>
      </c>
      <c r="AZ234" s="61">
        <v>1.6268589897531216</v>
      </c>
      <c r="BA234" s="54">
        <f t="shared" si="7"/>
        <v>899.81372439095276</v>
      </c>
      <c r="BB234" s="54">
        <f t="shared" si="8"/>
        <v>900.94540517194582</v>
      </c>
      <c r="BC234" s="54">
        <v>30</v>
      </c>
      <c r="BD234" s="59">
        <f>751.95-0.4*BA234-278000/BA234-9.184*(8-AV234)</f>
        <v>71.490173448424116</v>
      </c>
      <c r="BE234" s="56">
        <v>3.6</v>
      </c>
      <c r="BF234" s="54"/>
      <c r="BG234" s="54"/>
      <c r="BH234" s="59"/>
      <c r="BI234" s="59"/>
      <c r="BJ234" s="54"/>
      <c r="BK234" s="53" t="s">
        <v>921</v>
      </c>
      <c r="BL234" s="54">
        <v>891.47205998117738</v>
      </c>
      <c r="BM234" s="54">
        <v>22</v>
      </c>
      <c r="BN234" s="54">
        <v>192.53938037731365</v>
      </c>
      <c r="BO234" s="54">
        <v>21.179331841504503</v>
      </c>
      <c r="BP234" s="59">
        <v>7.2716862150915267</v>
      </c>
      <c r="BQ234" s="59">
        <v>2.1684757629214104</v>
      </c>
      <c r="BR234" s="59">
        <v>-9.8694427283450956</v>
      </c>
      <c r="BS234" s="60">
        <v>0.4</v>
      </c>
      <c r="BT234" s="59">
        <v>4.6792738455135439</v>
      </c>
      <c r="BU234" s="59">
        <v>0.70189107682703156</v>
      </c>
      <c r="BV234" s="57"/>
      <c r="BW234" s="53" t="s">
        <v>921</v>
      </c>
      <c r="BX234" s="104"/>
      <c r="BZ234" s="105" t="s">
        <v>976</v>
      </c>
      <c r="CA234" s="105" t="s">
        <v>976</v>
      </c>
      <c r="CB234" s="59"/>
      <c r="CC234" s="54" t="s">
        <v>922</v>
      </c>
      <c r="CD234" s="54" t="s">
        <v>923</v>
      </c>
      <c r="CE234" s="54">
        <v>314.18227777463181</v>
      </c>
      <c r="CF234" s="54">
        <v>234.87079027106859</v>
      </c>
      <c r="CG234" s="54">
        <v>253.07709350157896</v>
      </c>
      <c r="CH234" s="54">
        <v>341.45557667857111</v>
      </c>
      <c r="CI234" s="54">
        <v>716.36214221882835</v>
      </c>
      <c r="CJ234" s="54">
        <v>106.58478640750252</v>
      </c>
      <c r="CK234" s="59">
        <v>-1.2800845015602276</v>
      </c>
      <c r="CL234" s="54">
        <v>234.87079027106859</v>
      </c>
      <c r="CM234" s="54">
        <v>228.62741834835896</v>
      </c>
      <c r="CN234" s="54">
        <v>274.52653402285023</v>
      </c>
      <c r="CO234" s="54">
        <f t="shared" si="9"/>
        <v>31.570551412627779</v>
      </c>
      <c r="CP234" s="54">
        <v>901.58585016371978</v>
      </c>
      <c r="CQ234" s="54">
        <v>23.5</v>
      </c>
      <c r="CR234" s="59">
        <v>4.304710430739048</v>
      </c>
      <c r="CS234" s="59">
        <v>0.37</v>
      </c>
      <c r="CT234" s="59">
        <v>73.835095903226502</v>
      </c>
      <c r="CU234" s="59">
        <v>0.2216386301680294</v>
      </c>
      <c r="CV234" s="59">
        <v>15.393644356952002</v>
      </c>
      <c r="CW234" s="59">
        <v>1.319917380240291</v>
      </c>
      <c r="CX234" s="59">
        <v>0.63964226024104465</v>
      </c>
      <c r="CY234" s="59">
        <v>0.55479137694956648</v>
      </c>
      <c r="CZ234" s="59">
        <v>3.9088592813583034</v>
      </c>
      <c r="DA234" s="59">
        <v>5.9019984681907545</v>
      </c>
      <c r="DB234" s="59">
        <v>101.77558765732651</v>
      </c>
      <c r="DC234" s="54"/>
      <c r="DD234" s="59">
        <v>96.857399999999998</v>
      </c>
      <c r="DE234" s="59">
        <v>1.9816140223356908</v>
      </c>
      <c r="DF234" s="59">
        <v>6.3345263551397144</v>
      </c>
      <c r="DG234" s="59">
        <v>1.5201123355559429</v>
      </c>
      <c r="DH234" s="59">
        <v>-1.0740309705807707E-2</v>
      </c>
      <c r="DI234" s="59">
        <v>99.462912403325532</v>
      </c>
      <c r="DJ234" s="54">
        <v>315.34726923101829</v>
      </c>
      <c r="DK234" s="54">
        <v>234.77847688219481</v>
      </c>
      <c r="DL234" s="54">
        <v>253.23563767685991</v>
      </c>
      <c r="DM234" s="54">
        <v>341.08176269292312</v>
      </c>
      <c r="DN234" s="54">
        <v>716.20174186317718</v>
      </c>
      <c r="DO234" s="61" t="s">
        <v>921</v>
      </c>
      <c r="DP234" s="61" t="s">
        <v>951</v>
      </c>
      <c r="DQ234" s="61" t="s">
        <v>921</v>
      </c>
      <c r="DR234" s="54">
        <v>29.291045881078549</v>
      </c>
      <c r="DS234" s="54">
        <v>-1.2711525094529974</v>
      </c>
      <c r="DT234" s="54">
        <v>106.30328581072831</v>
      </c>
      <c r="DU234" s="61" t="s">
        <v>942</v>
      </c>
      <c r="DV234" s="54">
        <v>884.38699911269305</v>
      </c>
      <c r="DW234" s="54">
        <v>22</v>
      </c>
      <c r="DX234" s="54">
        <v>234.77847688219481</v>
      </c>
      <c r="DY234" s="54">
        <v>28.173417225863375</v>
      </c>
      <c r="DZ234" s="61" t="s">
        <v>878</v>
      </c>
      <c r="EA234" s="60">
        <v>3.5796005355427249</v>
      </c>
      <c r="EB234" s="60">
        <v>-8.5694333195191454</v>
      </c>
      <c r="EC234" s="60">
        <v>0.3</v>
      </c>
      <c r="ED234" s="59">
        <v>6.0044365329884846</v>
      </c>
      <c r="EE234" s="59">
        <v>0.84062111461838795</v>
      </c>
      <c r="EF234" s="54"/>
      <c r="EG234" s="53">
        <v>220.00000000000003</v>
      </c>
      <c r="EH234" s="53">
        <v>55.000000000000007</v>
      </c>
      <c r="EI234" s="53">
        <v>932</v>
      </c>
      <c r="EJ234" s="53">
        <v>18</v>
      </c>
      <c r="EK234" s="59">
        <v>67.599999999999994</v>
      </c>
      <c r="EL234" s="59">
        <v>2.5</v>
      </c>
      <c r="EM234" s="59">
        <v>17</v>
      </c>
      <c r="EN234" s="59">
        <v>0.75</v>
      </c>
      <c r="EO234" s="59">
        <v>4.4000000000000004</v>
      </c>
      <c r="EP234" s="59">
        <v>0.8</v>
      </c>
      <c r="EQ234" s="59">
        <v>4.0999999999999996</v>
      </c>
      <c r="ER234" s="59">
        <v>0.25</v>
      </c>
      <c r="ES234" s="59">
        <v>2.68</v>
      </c>
      <c r="ET234" s="59">
        <v>0.59499999999999997</v>
      </c>
      <c r="EU234" s="59">
        <v>1.9</v>
      </c>
      <c r="EV234" s="59">
        <v>0.85</v>
      </c>
      <c r="EW234" s="59">
        <v>1.8</v>
      </c>
      <c r="EX234" s="59">
        <v>0.45</v>
      </c>
      <c r="EY234" s="59">
        <v>0.41</v>
      </c>
      <c r="EZ234" s="59">
        <v>8.5000000000000006E-2</v>
      </c>
      <c r="FA234" s="54"/>
      <c r="FB234" s="54">
        <v>461.80041862855552</v>
      </c>
      <c r="FC234" s="53">
        <v>142</v>
      </c>
      <c r="FD234" s="51"/>
    </row>
    <row r="235" spans="1:160" x14ac:dyDescent="0.25">
      <c r="A235" s="62" t="s">
        <v>480</v>
      </c>
      <c r="B235" s="51" t="s">
        <v>969</v>
      </c>
      <c r="D235" s="51" t="s">
        <v>238</v>
      </c>
      <c r="E235" s="51" t="s">
        <v>113</v>
      </c>
      <c r="F235" s="62" t="s">
        <v>415</v>
      </c>
      <c r="G235" s="64">
        <v>45.75</v>
      </c>
      <c r="H235" s="64">
        <v>1.3492999999999999</v>
      </c>
      <c r="I235" s="64">
        <v>10.46</v>
      </c>
      <c r="J235" s="63" t="s">
        <v>357</v>
      </c>
      <c r="K235" s="64">
        <v>7.21</v>
      </c>
      <c r="L235" s="64">
        <v>6.9699999999999998E-2</v>
      </c>
      <c r="M235" s="58">
        <v>17.59</v>
      </c>
      <c r="N235" s="58">
        <v>11.45</v>
      </c>
      <c r="O235" s="58">
        <v>2.2000000000000002</v>
      </c>
      <c r="P235" s="58">
        <v>0.6704</v>
      </c>
      <c r="Q235" s="58">
        <v>2.7400000000000001E-2</v>
      </c>
      <c r="R235" s="63" t="s">
        <v>357</v>
      </c>
      <c r="S235" s="58">
        <v>96.8</v>
      </c>
      <c r="T235" s="58"/>
      <c r="U235" s="61">
        <v>6.5592822418475141</v>
      </c>
      <c r="V235" s="61">
        <v>1.4407177581524859</v>
      </c>
      <c r="W235" s="61">
        <v>0.32677068293705247</v>
      </c>
      <c r="X235" s="61">
        <f t="shared" si="6"/>
        <v>1.7674884410895384</v>
      </c>
      <c r="Y235" s="61">
        <v>0.18487854027244455</v>
      </c>
      <c r="Z235" s="61">
        <v>0.36276765361448193</v>
      </c>
      <c r="AA235" s="61">
        <v>0.14547826197066721</v>
      </c>
      <c r="AB235" s="61">
        <v>0</v>
      </c>
      <c r="AC235" s="61">
        <v>3.7589608142874602</v>
      </c>
      <c r="AD235" s="61">
        <v>0.50172258356063493</v>
      </c>
      <c r="AE235" s="61">
        <v>8.464227966547673E-3</v>
      </c>
      <c r="AF235" s="61">
        <v>1.7588628195548839</v>
      </c>
      <c r="AG235" s="61">
        <v>0.61155842270136873</v>
      </c>
      <c r="AH235" s="61">
        <v>0.1226103871747907</v>
      </c>
      <c r="AI235" s="61">
        <v>0.88224363635795244</v>
      </c>
      <c r="AJ235" s="61">
        <v>0.81302057109447601</v>
      </c>
      <c r="AK235" s="61">
        <v>0.13697295610827198</v>
      </c>
      <c r="AL235" s="61">
        <v>0.47458546659309675</v>
      </c>
      <c r="AM235" s="61">
        <v>0.41963186860258006</v>
      </c>
      <c r="AN235" s="61">
        <v>0.18697942890552394</v>
      </c>
      <c r="AO235" s="61">
        <v>0.59719585376788742</v>
      </c>
      <c r="AP235" s="61">
        <v>0.98049486049286882</v>
      </c>
      <c r="AQ235" s="51" t="s">
        <v>920</v>
      </c>
      <c r="AR235" s="54"/>
      <c r="AS235" s="54"/>
      <c r="AT235" s="54"/>
      <c r="AU235" s="54"/>
      <c r="AV235" s="61">
        <v>6.6114215874197839</v>
      </c>
      <c r="AW235" s="61">
        <v>0.14663466004815034</v>
      </c>
      <c r="AX235" s="61">
        <v>0.87136201880578978</v>
      </c>
      <c r="AY235" s="61">
        <v>0.61641966433775208</v>
      </c>
      <c r="AZ235" s="61">
        <v>1.7815381018949565</v>
      </c>
      <c r="BA235" s="54"/>
      <c r="BB235" s="54"/>
      <c r="BC235" s="54"/>
      <c r="BD235" s="59"/>
      <c r="BE235" s="56"/>
      <c r="BF235" s="54"/>
      <c r="BG235" s="54"/>
      <c r="BH235" s="59"/>
      <c r="BI235" s="59"/>
      <c r="BJ235" s="54"/>
      <c r="BK235" s="53" t="s">
        <v>921</v>
      </c>
      <c r="BL235" s="54"/>
      <c r="BM235" s="54">
        <v>22</v>
      </c>
      <c r="BN235" s="54"/>
      <c r="BO235" s="54"/>
      <c r="BP235" s="59"/>
      <c r="BQ235" s="59"/>
      <c r="BR235" s="59"/>
      <c r="BS235" s="60">
        <v>0.4</v>
      </c>
      <c r="BT235" s="59"/>
      <c r="BU235" s="59"/>
      <c r="BV235" s="57"/>
      <c r="BW235" s="53" t="s">
        <v>921</v>
      </c>
      <c r="BX235" s="104"/>
      <c r="BZ235" s="105" t="s">
        <v>976</v>
      </c>
      <c r="CA235" s="105" t="s">
        <v>976</v>
      </c>
      <c r="CB235" s="59"/>
      <c r="CC235" s="54" t="s">
        <v>922</v>
      </c>
      <c r="CD235" s="54"/>
      <c r="CE235" s="54"/>
      <c r="CF235" s="54"/>
      <c r="CG235" s="54"/>
      <c r="CH235" s="54"/>
      <c r="CI235" s="54"/>
      <c r="CJ235" s="54"/>
      <c r="CK235" s="59"/>
      <c r="CL235" s="54"/>
      <c r="CM235" s="54"/>
      <c r="CN235" s="54"/>
      <c r="CO235" s="54"/>
      <c r="CP235" s="54"/>
      <c r="CQ235" s="54"/>
      <c r="CR235" s="59"/>
      <c r="CS235" s="59"/>
      <c r="CT235" s="59">
        <v>71.874601246080005</v>
      </c>
      <c r="CU235" s="59">
        <v>0.25616883866487655</v>
      </c>
      <c r="CV235" s="59">
        <v>16.338549415337361</v>
      </c>
      <c r="CW235" s="59">
        <v>1.5291578462671793</v>
      </c>
      <c r="CX235" s="59">
        <v>0.63999660252566271</v>
      </c>
      <c r="CY235" s="59">
        <v>0.98399928504952783</v>
      </c>
      <c r="CZ235" s="59">
        <v>4.1773568150649592</v>
      </c>
      <c r="DA235" s="59">
        <v>6.4364628576442273</v>
      </c>
      <c r="DB235" s="59">
        <v>102.23629290663379</v>
      </c>
      <c r="DC235" s="54"/>
      <c r="DD235" s="59">
        <v>96.776800000000009</v>
      </c>
      <c r="DE235" s="59">
        <v>1.9827805047397182</v>
      </c>
      <c r="DF235" s="59">
        <v>6.7878942817553902</v>
      </c>
      <c r="DG235" s="59">
        <v>1.1021660886712736</v>
      </c>
      <c r="DH235" s="59">
        <v>-6.1824471835951926E-3</v>
      </c>
      <c r="DI235" s="59">
        <v>99.433458427982799</v>
      </c>
      <c r="DJ235" s="54"/>
      <c r="DK235" s="54"/>
      <c r="DL235" s="54"/>
      <c r="DM235" s="54"/>
      <c r="DN235" s="54"/>
      <c r="DO235" s="61" t="s">
        <v>921</v>
      </c>
      <c r="DP235" s="61" t="s">
        <v>943</v>
      </c>
      <c r="DQ235" s="61" t="s">
        <v>921</v>
      </c>
      <c r="DR235" s="54"/>
      <c r="DS235" s="54"/>
      <c r="DT235" s="54"/>
      <c r="DU235" s="61"/>
      <c r="DV235" s="54"/>
      <c r="DW235" s="54"/>
      <c r="DX235" s="54"/>
      <c r="DY235" s="54"/>
      <c r="DZ235" s="61"/>
      <c r="EA235" s="60"/>
      <c r="EB235" s="60"/>
      <c r="EC235" s="60"/>
      <c r="ED235" s="59"/>
      <c r="EE235" s="59"/>
      <c r="EF235" s="54"/>
      <c r="EG235" s="53"/>
      <c r="EK235" s="59">
        <v>66.400000000000006</v>
      </c>
      <c r="EL235" s="59">
        <v>1.8</v>
      </c>
      <c r="EM235" s="59">
        <v>17.5</v>
      </c>
      <c r="EN235" s="59">
        <v>0.25</v>
      </c>
      <c r="EO235" s="59">
        <v>4.8</v>
      </c>
      <c r="EP235" s="59">
        <v>0.5</v>
      </c>
      <c r="EQ235" s="59">
        <v>4</v>
      </c>
      <c r="ER235" s="59">
        <v>0.5</v>
      </c>
      <c r="ES235" s="59">
        <v>2.1800000000000002</v>
      </c>
      <c r="ET235" s="59">
        <v>0.57999999999999996</v>
      </c>
      <c r="EU235" s="59">
        <v>2.8</v>
      </c>
      <c r="EV235" s="59">
        <v>0.75</v>
      </c>
      <c r="EW235" s="59">
        <v>1.9</v>
      </c>
      <c r="EX235" s="59">
        <v>0.35</v>
      </c>
      <c r="EY235" s="59">
        <v>0.48</v>
      </c>
      <c r="EZ235" s="59">
        <v>0.115</v>
      </c>
      <c r="FA235" s="54"/>
      <c r="FB235" s="54"/>
      <c r="FD235" s="51"/>
    </row>
    <row r="236" spans="1:160" x14ac:dyDescent="0.25">
      <c r="A236" s="62" t="s">
        <v>483</v>
      </c>
      <c r="B236" s="51" t="s">
        <v>969</v>
      </c>
      <c r="D236" s="51" t="s">
        <v>238</v>
      </c>
      <c r="E236" s="51" t="s">
        <v>113</v>
      </c>
      <c r="F236" s="62" t="s">
        <v>131</v>
      </c>
      <c r="G236" s="64">
        <v>46.63</v>
      </c>
      <c r="H236" s="64">
        <v>0.83689999999999998</v>
      </c>
      <c r="I236" s="64">
        <v>10.1</v>
      </c>
      <c r="J236" s="64">
        <v>7.0699999999999999E-2</v>
      </c>
      <c r="K236" s="64">
        <v>5.4</v>
      </c>
      <c r="L236" s="64">
        <v>5.4699999999999999E-2</v>
      </c>
      <c r="M236" s="58">
        <v>19.16</v>
      </c>
      <c r="N236" s="58">
        <v>11.21</v>
      </c>
      <c r="O236" s="58">
        <v>2.37</v>
      </c>
      <c r="P236" s="58">
        <v>0.7077</v>
      </c>
      <c r="Q236" s="58">
        <v>2.4299999999999999E-2</v>
      </c>
      <c r="R236" s="63" t="s">
        <v>357</v>
      </c>
      <c r="S236" s="58">
        <v>96.7</v>
      </c>
      <c r="T236" s="58"/>
      <c r="U236" s="61">
        <v>6.6424743206240455</v>
      </c>
      <c r="V236" s="61">
        <v>1.3575256793759545</v>
      </c>
      <c r="W236" s="61">
        <v>0.33816065394750683</v>
      </c>
      <c r="X236" s="61">
        <f t="shared" si="6"/>
        <v>1.6956863333234613</v>
      </c>
      <c r="Y236" s="61">
        <v>0.19942406051284772</v>
      </c>
      <c r="Z236" s="61">
        <v>0.31940413661532085</v>
      </c>
      <c r="AA236" s="61">
        <v>8.9652499005755767E-2</v>
      </c>
      <c r="AB236" s="61">
        <v>7.9627468980554058E-3</v>
      </c>
      <c r="AC236" s="61">
        <v>4.0681476980850411</v>
      </c>
      <c r="AD236" s="61">
        <v>0.32390221078857184</v>
      </c>
      <c r="AE236" s="61">
        <v>6.5999576417066089E-3</v>
      </c>
      <c r="AF236" s="61">
        <v>1.7109264596351894</v>
      </c>
      <c r="AG236" s="61">
        <v>0.65458020144661988</v>
      </c>
      <c r="AH236" s="61">
        <v>0.12860021722264189</v>
      </c>
      <c r="AI236" s="61">
        <v>0.92625261153472638</v>
      </c>
      <c r="AJ236" s="61">
        <v>0.86345906355176327</v>
      </c>
      <c r="AK236" s="61">
        <v>0.13524363738285206</v>
      </c>
      <c r="AL236" s="61">
        <v>0.51933656406376782</v>
      </c>
      <c r="AM236" s="61">
        <v>0.49650394078077786</v>
      </c>
      <c r="AN236" s="61">
        <v>0.13654093644823681</v>
      </c>
      <c r="AO236" s="61">
        <v>0.64793678128640975</v>
      </c>
      <c r="AP236" s="61">
        <v>0.84483253547239467</v>
      </c>
      <c r="AQ236" s="51" t="s">
        <v>920</v>
      </c>
      <c r="AR236" s="54"/>
      <c r="AS236" s="54"/>
      <c r="AT236" s="54"/>
      <c r="AU236" s="54"/>
      <c r="AV236" s="61">
        <v>6.6889192877981483</v>
      </c>
      <c r="AW236" s="61">
        <v>9.0279359897106184E-2</v>
      </c>
      <c r="AX236" s="61">
        <v>0.64780442157714124</v>
      </c>
      <c r="AY236" s="61">
        <v>0.65915710374259284</v>
      </c>
      <c r="AZ236" s="61">
        <v>1.7075427730005039</v>
      </c>
      <c r="BA236" s="54"/>
      <c r="BB236" s="54"/>
      <c r="BC236" s="54"/>
      <c r="BD236" s="59"/>
      <c r="BE236" s="56"/>
      <c r="BF236" s="54"/>
      <c r="BG236" s="54"/>
      <c r="BH236" s="59"/>
      <c r="BI236" s="59"/>
      <c r="BJ236" s="54"/>
      <c r="BK236" s="68" t="s">
        <v>944</v>
      </c>
      <c r="BL236" s="69"/>
      <c r="BM236" s="69"/>
      <c r="BN236" s="69"/>
      <c r="BO236" s="69"/>
      <c r="BP236" s="69"/>
      <c r="BQ236" s="69"/>
      <c r="BR236" s="69"/>
      <c r="BS236" s="69"/>
      <c r="BT236" s="70"/>
      <c r="BU236" s="70"/>
      <c r="BV236" s="57"/>
      <c r="BW236" s="68" t="s">
        <v>944</v>
      </c>
      <c r="BX236" s="104"/>
      <c r="BZ236" s="105" t="s">
        <v>976</v>
      </c>
      <c r="CA236" s="105" t="s">
        <v>976</v>
      </c>
      <c r="CB236" s="70"/>
      <c r="CC236" s="70" t="s">
        <v>946</v>
      </c>
      <c r="CD236" s="70"/>
      <c r="CE236" s="70"/>
      <c r="CF236" s="70"/>
      <c r="CG236" s="70"/>
      <c r="CH236" s="70"/>
      <c r="CI236" s="70"/>
      <c r="CJ236" s="70"/>
      <c r="CK236" s="70"/>
      <c r="CL236" s="70"/>
      <c r="CM236" s="70"/>
      <c r="CN236" s="70"/>
      <c r="CO236" s="70"/>
      <c r="CP236" s="70"/>
      <c r="CQ236" s="70"/>
      <c r="CR236" s="70"/>
      <c r="CS236" s="70"/>
      <c r="CT236" s="59" t="s">
        <v>948</v>
      </c>
      <c r="CU236" s="59" t="s">
        <v>948</v>
      </c>
      <c r="CV236" s="59" t="s">
        <v>948</v>
      </c>
      <c r="CW236" s="59" t="s">
        <v>948</v>
      </c>
      <c r="CX236" s="59" t="s">
        <v>948</v>
      </c>
      <c r="CY236" s="59" t="s">
        <v>948</v>
      </c>
      <c r="CZ236" s="59" t="s">
        <v>948</v>
      </c>
      <c r="DA236" s="59" t="s">
        <v>948</v>
      </c>
      <c r="DB236" s="59" t="s">
        <v>948</v>
      </c>
      <c r="DC236" s="54"/>
      <c r="DD236" s="59">
        <v>96.564300000000003</v>
      </c>
      <c r="DE236" s="59">
        <v>2.0039910964852874</v>
      </c>
      <c r="DF236" s="59">
        <v>8.0675079100547027</v>
      </c>
      <c r="DG236" s="59">
        <v>-1.8592465862921537</v>
      </c>
      <c r="DH236" s="59">
        <v>-5.482973232166539E-3</v>
      </c>
      <c r="DI236" s="59">
        <v>99.371069447015671</v>
      </c>
      <c r="DJ236" s="54"/>
      <c r="DK236" s="54"/>
      <c r="DL236" s="54"/>
      <c r="DM236" s="54"/>
      <c r="DN236" s="54"/>
      <c r="DO236" s="61" t="s">
        <v>949</v>
      </c>
      <c r="DP236" s="61" t="s">
        <v>951</v>
      </c>
      <c r="DQ236" s="61" t="s">
        <v>943</v>
      </c>
      <c r="DR236" s="54"/>
      <c r="DS236" s="54"/>
      <c r="DT236" s="54"/>
      <c r="DU236" s="61"/>
      <c r="DV236" s="54"/>
      <c r="DW236" s="54"/>
      <c r="DX236" s="54"/>
      <c r="DY236" s="54"/>
      <c r="DZ236" s="61"/>
      <c r="EA236" s="60"/>
      <c r="EB236" s="60"/>
      <c r="EC236" s="60"/>
      <c r="ED236" s="59"/>
      <c r="EE236" s="59"/>
      <c r="EF236" s="54"/>
      <c r="EG236" s="53"/>
      <c r="EK236" s="59">
        <v>66.8</v>
      </c>
      <c r="EL236" s="59">
        <v>2.5</v>
      </c>
      <c r="EM236" s="59">
        <v>17.5</v>
      </c>
      <c r="EN236" s="59">
        <v>1.05</v>
      </c>
      <c r="EO236" s="59">
        <v>4.7</v>
      </c>
      <c r="EP236" s="59">
        <v>0.75</v>
      </c>
      <c r="EQ236" s="59">
        <v>3.9</v>
      </c>
      <c r="ER236" s="59">
        <v>0.5</v>
      </c>
      <c r="ES236" s="59">
        <v>2.2000000000000002</v>
      </c>
      <c r="ET236" s="59">
        <v>0.68500000000000005</v>
      </c>
      <c r="EU236" s="59">
        <v>2.2999999999999998</v>
      </c>
      <c r="EV236" s="59">
        <v>1</v>
      </c>
      <c r="EW236" s="59">
        <v>1.9</v>
      </c>
      <c r="EX236" s="59">
        <v>0.6</v>
      </c>
      <c r="EY236" s="59">
        <v>0.39</v>
      </c>
      <c r="EZ236" s="59">
        <v>0.13</v>
      </c>
      <c r="FA236" s="54"/>
      <c r="FB236" s="54"/>
      <c r="FD236" s="51"/>
    </row>
    <row r="237" spans="1:160" x14ac:dyDescent="0.25">
      <c r="A237" s="62" t="s">
        <v>488</v>
      </c>
      <c r="B237" s="51" t="s">
        <v>969</v>
      </c>
      <c r="D237" s="51" t="s">
        <v>238</v>
      </c>
      <c r="E237" s="51" t="s">
        <v>113</v>
      </c>
      <c r="F237" s="62" t="s">
        <v>131</v>
      </c>
      <c r="G237" s="64">
        <v>46.37</v>
      </c>
      <c r="H237" s="64">
        <v>0.96240000000000003</v>
      </c>
      <c r="I237" s="64">
        <v>9.86</v>
      </c>
      <c r="J237" s="64">
        <v>0.2586</v>
      </c>
      <c r="K237" s="64">
        <v>6.87</v>
      </c>
      <c r="L237" s="64">
        <v>0.1353</v>
      </c>
      <c r="M237" s="58">
        <v>18.02</v>
      </c>
      <c r="N237" s="58">
        <v>11.28</v>
      </c>
      <c r="O237" s="58">
        <v>2.0499999999999998</v>
      </c>
      <c r="P237" s="58">
        <v>0.80249999999999999</v>
      </c>
      <c r="Q237" s="58">
        <v>3.5000000000000003E-2</v>
      </c>
      <c r="R237" s="63" t="s">
        <v>357</v>
      </c>
      <c r="S237" s="58">
        <v>96.78</v>
      </c>
      <c r="T237" s="58"/>
      <c r="U237" s="61">
        <v>6.6386023806427312</v>
      </c>
      <c r="V237" s="61">
        <v>1.3613976193572688</v>
      </c>
      <c r="W237" s="61">
        <v>0.30230673714316181</v>
      </c>
      <c r="X237" s="61">
        <f t="shared" si="6"/>
        <v>1.6637043565004306</v>
      </c>
      <c r="Y237" s="61">
        <v>0.18170700579221785</v>
      </c>
      <c r="Z237" s="61">
        <v>0.4075922299468977</v>
      </c>
      <c r="AA237" s="61">
        <v>0.10361426222361761</v>
      </c>
      <c r="AB237" s="61">
        <v>2.9271643759707384E-2</v>
      </c>
      <c r="AC237" s="61">
        <v>3.8453076034120155</v>
      </c>
      <c r="AD237" s="61">
        <v>0.41494564829893577</v>
      </c>
      <c r="AE237" s="61">
        <v>1.6406906808304467E-2</v>
      </c>
      <c r="AF237" s="61">
        <v>1.7302542416945657</v>
      </c>
      <c r="AG237" s="61">
        <v>0.56904088776081896</v>
      </c>
      <c r="AH237" s="61">
        <v>0.14655904972503739</v>
      </c>
      <c r="AI237" s="61">
        <v>0.90260070850663854</v>
      </c>
      <c r="AJ237" s="61">
        <v>0.82378639535563669</v>
      </c>
      <c r="AK237" s="61">
        <v>0.15030072671279404</v>
      </c>
      <c r="AL237" s="61">
        <v>0.41874016104802492</v>
      </c>
      <c r="AM237" s="61">
        <v>0.49553004272112056</v>
      </c>
      <c r="AN237" s="61">
        <v>0.17621360464436323</v>
      </c>
      <c r="AO237" s="61">
        <v>0.56529921077306233</v>
      </c>
      <c r="AP237" s="61">
        <v>0.94639913529700204</v>
      </c>
      <c r="AQ237" s="51" t="s">
        <v>924</v>
      </c>
      <c r="AR237" s="54"/>
      <c r="AS237" s="54"/>
      <c r="AT237" s="54"/>
      <c r="AU237" s="54"/>
      <c r="AV237" s="61">
        <v>6.6979509187086297</v>
      </c>
      <c r="AW237" s="61">
        <v>0.10454056487486225</v>
      </c>
      <c r="AX237" s="61">
        <v>0.82989129659787364</v>
      </c>
      <c r="AY237" s="61">
        <v>0.5741280646772734</v>
      </c>
      <c r="AZ237" s="61">
        <v>1.6785777312969201</v>
      </c>
      <c r="BA237" s="54"/>
      <c r="BB237" s="54"/>
      <c r="BC237" s="54"/>
      <c r="BD237" s="59"/>
      <c r="BE237" s="56"/>
      <c r="BF237" s="54"/>
      <c r="BG237" s="54"/>
      <c r="BH237" s="59"/>
      <c r="BI237" s="59"/>
      <c r="BJ237" s="54"/>
      <c r="BK237" s="68" t="s">
        <v>944</v>
      </c>
      <c r="BL237" s="69"/>
      <c r="BM237" s="69"/>
      <c r="BN237" s="69"/>
      <c r="BO237" s="69"/>
      <c r="BP237" s="69"/>
      <c r="BQ237" s="69"/>
      <c r="BR237" s="69"/>
      <c r="BS237" s="69"/>
      <c r="BT237" s="70"/>
      <c r="BU237" s="70"/>
      <c r="BV237" s="57"/>
      <c r="BW237" s="68" t="s">
        <v>944</v>
      </c>
      <c r="BX237" s="104"/>
      <c r="BZ237" s="105" t="s">
        <v>976</v>
      </c>
      <c r="CA237" s="105" t="s">
        <v>976</v>
      </c>
      <c r="CB237" s="70"/>
      <c r="CC237" s="70" t="s">
        <v>946</v>
      </c>
      <c r="CD237" s="70"/>
      <c r="CE237" s="70"/>
      <c r="CF237" s="70"/>
      <c r="CG237" s="70"/>
      <c r="CH237" s="70"/>
      <c r="CI237" s="70"/>
      <c r="CJ237" s="70"/>
      <c r="CK237" s="70"/>
      <c r="CL237" s="70"/>
      <c r="CM237" s="70"/>
      <c r="CN237" s="70"/>
      <c r="CO237" s="70"/>
      <c r="CP237" s="70"/>
      <c r="CQ237" s="70"/>
      <c r="CR237" s="70"/>
      <c r="CS237" s="70"/>
      <c r="CT237" s="59" t="s">
        <v>948</v>
      </c>
      <c r="CU237" s="59" t="s">
        <v>948</v>
      </c>
      <c r="CV237" s="59" t="s">
        <v>948</v>
      </c>
      <c r="CW237" s="59" t="s">
        <v>948</v>
      </c>
      <c r="CX237" s="59" t="s">
        <v>948</v>
      </c>
      <c r="CY237" s="59" t="s">
        <v>948</v>
      </c>
      <c r="CZ237" s="59" t="s">
        <v>948</v>
      </c>
      <c r="DA237" s="59" t="s">
        <v>948</v>
      </c>
      <c r="DB237" s="59" t="s">
        <v>948</v>
      </c>
      <c r="DC237" s="54"/>
      <c r="DD237" s="59">
        <v>96.643799999999985</v>
      </c>
      <c r="DE237" s="59">
        <v>1.986151801042386</v>
      </c>
      <c r="DF237" s="59">
        <v>7.7158385917212149</v>
      </c>
      <c r="DG237" s="59">
        <v>-7.2810045159744444E-2</v>
      </c>
      <c r="DH237" s="59">
        <v>-7.8972865483880206E-3</v>
      </c>
      <c r="DI237" s="59">
        <v>99.395083061055445</v>
      </c>
      <c r="DJ237" s="54"/>
      <c r="DK237" s="54"/>
      <c r="DL237" s="54"/>
      <c r="DM237" s="54"/>
      <c r="DN237" s="54"/>
      <c r="DO237" s="61" t="s">
        <v>949</v>
      </c>
      <c r="DP237" s="61" t="s">
        <v>943</v>
      </c>
      <c r="DQ237" s="61" t="s">
        <v>921</v>
      </c>
      <c r="DR237" s="54"/>
      <c r="DS237" s="54"/>
      <c r="DT237" s="54"/>
      <c r="DU237" s="61"/>
      <c r="DV237" s="54"/>
      <c r="DW237" s="54"/>
      <c r="DX237" s="54"/>
      <c r="DY237" s="54"/>
      <c r="DZ237" s="61"/>
      <c r="EA237" s="60"/>
      <c r="EB237" s="60"/>
      <c r="EC237" s="60"/>
      <c r="ED237" s="59"/>
      <c r="EE237" s="59"/>
      <c r="EF237" s="54"/>
      <c r="EG237" s="53"/>
      <c r="EK237" s="59">
        <v>69</v>
      </c>
      <c r="EL237" s="59">
        <v>2.4500000000000002</v>
      </c>
      <c r="EM237" s="59">
        <v>16.899999999999999</v>
      </c>
      <c r="EN237" s="59">
        <v>0.85</v>
      </c>
      <c r="EO237" s="59">
        <v>4</v>
      </c>
      <c r="EP237" s="59">
        <v>0.85</v>
      </c>
      <c r="EQ237" s="59">
        <v>3.9</v>
      </c>
      <c r="ER237" s="59">
        <v>0.4</v>
      </c>
      <c r="ES237" s="59">
        <v>2.92</v>
      </c>
      <c r="ET237" s="59">
        <v>0.63</v>
      </c>
      <c r="EU237" s="59">
        <v>1.8</v>
      </c>
      <c r="EV237" s="59">
        <v>0.7</v>
      </c>
      <c r="EW237" s="59">
        <v>1.6</v>
      </c>
      <c r="EX237" s="59">
        <v>0.5</v>
      </c>
      <c r="EY237" s="59">
        <v>0.39</v>
      </c>
      <c r="EZ237" s="59">
        <v>0.115</v>
      </c>
      <c r="FA237" s="54"/>
      <c r="FB237" s="54"/>
      <c r="FD237" s="51"/>
    </row>
    <row r="238" spans="1:160" x14ac:dyDescent="0.25">
      <c r="A238" s="62" t="s">
        <v>489</v>
      </c>
      <c r="B238" s="51" t="s">
        <v>969</v>
      </c>
      <c r="C238" s="66" t="s">
        <v>940</v>
      </c>
      <c r="D238" s="51" t="s">
        <v>238</v>
      </c>
      <c r="E238" s="51" t="s">
        <v>113</v>
      </c>
      <c r="F238" s="62" t="s">
        <v>406</v>
      </c>
      <c r="G238" s="64">
        <v>45.3</v>
      </c>
      <c r="H238" s="64">
        <v>1.67</v>
      </c>
      <c r="I238" s="64">
        <v>10.54</v>
      </c>
      <c r="J238" s="63" t="s">
        <v>357</v>
      </c>
      <c r="K238" s="64">
        <v>7.81</v>
      </c>
      <c r="L238" s="64">
        <v>0.14369999999999999</v>
      </c>
      <c r="M238" s="58">
        <v>16.7</v>
      </c>
      <c r="N238" s="58">
        <v>11.43</v>
      </c>
      <c r="O238" s="58">
        <v>2.17</v>
      </c>
      <c r="P238" s="58">
        <v>0.63880000000000003</v>
      </c>
      <c r="Q238" s="58">
        <v>4.6300000000000001E-2</v>
      </c>
      <c r="R238" s="58">
        <v>5.74E-2</v>
      </c>
      <c r="S238" s="58">
        <v>96.52</v>
      </c>
      <c r="T238" s="58"/>
      <c r="U238" s="61">
        <v>6.5489308476019659</v>
      </c>
      <c r="V238" s="61">
        <v>1.4510691523980341</v>
      </c>
      <c r="W238" s="61">
        <v>0.34479090376704491</v>
      </c>
      <c r="X238" s="61">
        <f t="shared" si="6"/>
        <v>1.795860056165079</v>
      </c>
      <c r="Y238" s="61">
        <v>0.19199207788123498</v>
      </c>
      <c r="Z238" s="61">
        <v>0.30280652400994557</v>
      </c>
      <c r="AA238" s="61">
        <v>0.18155701629245077</v>
      </c>
      <c r="AB238" s="61">
        <v>0</v>
      </c>
      <c r="AC238" s="61">
        <v>3.5985323589226037</v>
      </c>
      <c r="AD238" s="61">
        <v>0.64143445519414399</v>
      </c>
      <c r="AE238" s="61">
        <v>1.7596177083804475E-2</v>
      </c>
      <c r="AF238" s="61">
        <v>1.7704338089174978</v>
      </c>
      <c r="AG238" s="61">
        <v>0.6082498173055827</v>
      </c>
      <c r="AH238" s="61">
        <v>0.11780538635557382</v>
      </c>
      <c r="AI238" s="61">
        <v>0.84871710479937679</v>
      </c>
      <c r="AJ238" s="61">
        <v>0.79214437769121293</v>
      </c>
      <c r="AK238" s="61">
        <v>0.14284875581250867</v>
      </c>
      <c r="AL238" s="61">
        <v>0.46540106149307403</v>
      </c>
      <c r="AM238" s="61">
        <v>0.32068775945859107</v>
      </c>
      <c r="AN238" s="61">
        <v>0.20785562230878701</v>
      </c>
      <c r="AO238" s="61">
        <v>0.58320644784864784</v>
      </c>
      <c r="AP238" s="61">
        <v>1.0107114603618921</v>
      </c>
      <c r="AQ238" s="51" t="s">
        <v>920</v>
      </c>
      <c r="AR238" s="54"/>
      <c r="AS238" s="54"/>
      <c r="AT238" s="54"/>
      <c r="AU238" s="54"/>
      <c r="AV238" s="61">
        <v>6.5923264882332839</v>
      </c>
      <c r="AW238" s="61">
        <v>0.18276008030648086</v>
      </c>
      <c r="AX238" s="61">
        <v>0.9504978695509938</v>
      </c>
      <c r="AY238" s="61">
        <v>0.61228030580822479</v>
      </c>
      <c r="AZ238" s="61">
        <v>1.8077600898400437</v>
      </c>
      <c r="BA238" s="54">
        <f t="shared" si="7"/>
        <v>923.49027486634679</v>
      </c>
      <c r="BB238" s="54">
        <f t="shared" si="8"/>
        <v>922.37141188645569</v>
      </c>
      <c r="BC238" s="54">
        <v>30</v>
      </c>
      <c r="BD238" s="59">
        <f>751.95-0.4*BA238-278000/BA238-9.184*(8-AV238)</f>
        <v>68.593951253259775</v>
      </c>
      <c r="BE238" s="56">
        <v>3.6</v>
      </c>
      <c r="BF238" s="54"/>
      <c r="BG238" s="54"/>
      <c r="BH238" s="59"/>
      <c r="BI238" s="59"/>
      <c r="BJ238" s="54"/>
      <c r="BK238" s="53" t="s">
        <v>921</v>
      </c>
      <c r="BL238" s="54">
        <v>919.26043015636083</v>
      </c>
      <c r="BM238" s="54">
        <v>22</v>
      </c>
      <c r="BN238" s="54">
        <v>249.77731139963288</v>
      </c>
      <c r="BO238" s="54">
        <v>27.475504253959617</v>
      </c>
      <c r="BP238" s="59">
        <v>9.4334064469719454</v>
      </c>
      <c r="BQ238" s="59">
        <v>1.7635410114574617</v>
      </c>
      <c r="BR238" s="59">
        <v>-9.7655037692661928</v>
      </c>
      <c r="BS238" s="60">
        <v>0.4</v>
      </c>
      <c r="BT238" s="59">
        <v>5.0475982418219134</v>
      </c>
      <c r="BU238" s="59">
        <v>0.75713973627328701</v>
      </c>
      <c r="BV238" s="57"/>
      <c r="BW238" s="53" t="s">
        <v>921</v>
      </c>
      <c r="BX238" s="104"/>
      <c r="BZ238" s="105" t="s">
        <v>976</v>
      </c>
      <c r="CA238" s="105" t="s">
        <v>976</v>
      </c>
      <c r="CB238" s="59"/>
      <c r="CC238" s="54" t="s">
        <v>922</v>
      </c>
      <c r="CD238" s="54" t="s">
        <v>923</v>
      </c>
      <c r="CE238" s="54">
        <v>376.13728806686169</v>
      </c>
      <c r="CF238" s="54">
        <v>282.22323913646585</v>
      </c>
      <c r="CG238" s="54">
        <v>303.3835223333362</v>
      </c>
      <c r="CH238" s="54">
        <v>505.84463751305725</v>
      </c>
      <c r="CI238" s="54">
        <v>838.63033955570768</v>
      </c>
      <c r="CJ238" s="54">
        <v>223.6213983765914</v>
      </c>
      <c r="CK238" s="59">
        <v>-1.2295857554187337</v>
      </c>
      <c r="CL238" s="54">
        <v>282.22323913646585</v>
      </c>
      <c r="CM238" s="54">
        <v>290.40212398121042</v>
      </c>
      <c r="CN238" s="54">
        <v>329.1802636016638</v>
      </c>
      <c r="CO238" s="54">
        <f t="shared" si="9"/>
        <v>37.855730314191341</v>
      </c>
      <c r="CP238" s="54">
        <v>915.15491751374884</v>
      </c>
      <c r="CQ238" s="54">
        <v>23.5</v>
      </c>
      <c r="CR238" s="59">
        <v>3.9713893886350724</v>
      </c>
      <c r="CS238" s="59">
        <v>0.37</v>
      </c>
      <c r="CT238" s="59">
        <v>70.582034407534564</v>
      </c>
      <c r="CU238" s="59">
        <v>0.29638990700914974</v>
      </c>
      <c r="CV238" s="59">
        <v>16.259687692059288</v>
      </c>
      <c r="CW238" s="59">
        <v>1.7774897884695298</v>
      </c>
      <c r="CX238" s="59">
        <v>0.88397101119292232</v>
      </c>
      <c r="CY238" s="59">
        <v>1.6162057073626794</v>
      </c>
      <c r="CZ238" s="59">
        <v>3.6682755918966534</v>
      </c>
      <c r="DA238" s="59">
        <v>6.1483993748813273</v>
      </c>
      <c r="DB238" s="59">
        <v>101.23245348040611</v>
      </c>
      <c r="DC238" s="54"/>
      <c r="DD238" s="59">
        <v>96.448799999999991</v>
      </c>
      <c r="DE238" s="59">
        <v>1.9591644038244658</v>
      </c>
      <c r="DF238" s="59">
        <v>5.6127056878413635</v>
      </c>
      <c r="DG238" s="59">
        <v>2.7596157848764102</v>
      </c>
      <c r="DH238" s="59">
        <v>-1.0446981919724723E-2</v>
      </c>
      <c r="DI238" s="59">
        <v>98.959838894622507</v>
      </c>
      <c r="DJ238" s="54">
        <v>377.53710556351001</v>
      </c>
      <c r="DK238" s="54">
        <v>282.11104663747392</v>
      </c>
      <c r="DL238" s="54">
        <v>303.53956937236956</v>
      </c>
      <c r="DM238" s="54">
        <v>505.49591667572389</v>
      </c>
      <c r="DN238" s="54">
        <v>838.48343705648415</v>
      </c>
      <c r="DO238" s="61" t="s">
        <v>921</v>
      </c>
      <c r="DP238" s="61" t="s">
        <v>941</v>
      </c>
      <c r="DQ238" s="61" t="s">
        <v>921</v>
      </c>
      <c r="DR238" s="54">
        <v>28.932411500778777</v>
      </c>
      <c r="DS238" s="54">
        <v>-1.2209298760315703</v>
      </c>
      <c r="DT238" s="54">
        <v>223.38487003824997</v>
      </c>
      <c r="DU238" s="61" t="s">
        <v>942</v>
      </c>
      <c r="DV238" s="54">
        <v>898.94480507323078</v>
      </c>
      <c r="DW238" s="54">
        <v>22</v>
      </c>
      <c r="DX238" s="54">
        <v>282.11104663747392</v>
      </c>
      <c r="DY238" s="54">
        <v>33.853325596496866</v>
      </c>
      <c r="DZ238" s="61" t="s">
        <v>878</v>
      </c>
      <c r="EA238" s="60">
        <v>3.32753510492164</v>
      </c>
      <c r="EB238" s="60">
        <v>-8.5420264529787513</v>
      </c>
      <c r="EC238" s="60">
        <v>0.3</v>
      </c>
      <c r="ED238" s="59">
        <v>5.9580035611723128</v>
      </c>
      <c r="EE238" s="59">
        <v>0.83412049856412385</v>
      </c>
      <c r="EF238" s="54"/>
      <c r="EG238" s="53">
        <v>270</v>
      </c>
      <c r="EH238" s="53">
        <v>114.99999999999999</v>
      </c>
      <c r="EI238" s="53">
        <v>932</v>
      </c>
      <c r="EJ238" s="53">
        <v>21</v>
      </c>
      <c r="EK238" s="59">
        <v>66.7</v>
      </c>
      <c r="EL238" s="59">
        <v>1.5</v>
      </c>
      <c r="EM238" s="59">
        <v>17.5</v>
      </c>
      <c r="EN238" s="59">
        <v>0.35</v>
      </c>
      <c r="EO238" s="59">
        <v>4.5</v>
      </c>
      <c r="EP238" s="59">
        <v>0.45</v>
      </c>
      <c r="EQ238" s="59">
        <v>4.0999999999999996</v>
      </c>
      <c r="ER238" s="59">
        <v>0.35</v>
      </c>
      <c r="ES238" s="59">
        <v>2.4500000000000002</v>
      </c>
      <c r="ET238" s="59">
        <v>0.54500000000000004</v>
      </c>
      <c r="EU238" s="59">
        <v>2.7</v>
      </c>
      <c r="EV238" s="59">
        <v>0.7</v>
      </c>
      <c r="EW238" s="59">
        <v>1.8</v>
      </c>
      <c r="EX238" s="59">
        <v>0.45</v>
      </c>
      <c r="EY238" s="59">
        <v>0.47</v>
      </c>
      <c r="EZ238" s="59">
        <v>0.105</v>
      </c>
      <c r="FA238" s="54"/>
      <c r="FB238" s="54">
        <v>529.52476380980022</v>
      </c>
      <c r="FC238" s="53">
        <v>142</v>
      </c>
      <c r="FD238" s="51"/>
    </row>
    <row r="239" spans="1:160" x14ac:dyDescent="0.25">
      <c r="A239" s="62" t="s">
        <v>490</v>
      </c>
      <c r="B239" s="51" t="s">
        <v>969</v>
      </c>
      <c r="D239" s="51" t="s">
        <v>238</v>
      </c>
      <c r="E239" s="51" t="s">
        <v>113</v>
      </c>
      <c r="F239" s="62" t="s">
        <v>131</v>
      </c>
      <c r="G239" s="64">
        <v>44.35</v>
      </c>
      <c r="H239" s="64">
        <v>1.4802999999999999</v>
      </c>
      <c r="I239" s="64">
        <v>11.21</v>
      </c>
      <c r="J239" s="63" t="s">
        <v>357</v>
      </c>
      <c r="K239" s="64">
        <v>8.6999999999999993</v>
      </c>
      <c r="L239" s="64">
        <v>0.13930000000000001</v>
      </c>
      <c r="M239" s="58">
        <v>15.96</v>
      </c>
      <c r="N239" s="58">
        <v>11.52</v>
      </c>
      <c r="O239" s="58">
        <v>2.23</v>
      </c>
      <c r="P239" s="58">
        <v>0.67869999999999997</v>
      </c>
      <c r="Q239" s="58">
        <v>4.4999999999999998E-2</v>
      </c>
      <c r="R239" s="63" t="s">
        <v>357</v>
      </c>
      <c r="S239" s="58">
        <v>96.31</v>
      </c>
      <c r="T239" s="58"/>
      <c r="U239" s="61">
        <v>6.4595145289039833</v>
      </c>
      <c r="V239" s="61">
        <v>1.5404854710960167</v>
      </c>
      <c r="W239" s="61">
        <v>0.38380905864669668</v>
      </c>
      <c r="X239" s="61">
        <f t="shared" si="6"/>
        <v>1.9242945297427134</v>
      </c>
      <c r="Y239" s="61">
        <v>0.19945442483693679</v>
      </c>
      <c r="Z239" s="61">
        <v>0.30590708226379082</v>
      </c>
      <c r="AA239" s="61">
        <v>0.16213633715355652</v>
      </c>
      <c r="AB239" s="61">
        <v>0</v>
      </c>
      <c r="AC239" s="61">
        <v>3.4647817314461649</v>
      </c>
      <c r="AD239" s="61">
        <v>0.75379824084173652</v>
      </c>
      <c r="AE239" s="61">
        <v>1.7184888746927033E-2</v>
      </c>
      <c r="AF239" s="61">
        <v>1.7977114966164403</v>
      </c>
      <c r="AG239" s="61">
        <v>0.62973983932974997</v>
      </c>
      <c r="AH239" s="61">
        <v>0.12609914511803899</v>
      </c>
      <c r="AI239" s="61">
        <v>0.82131469693748094</v>
      </c>
      <c r="AJ239" s="61">
        <v>0.76578442808462666</v>
      </c>
      <c r="AK239" s="61">
        <v>0.11467116428468738</v>
      </c>
      <c r="AL239" s="61">
        <v>0.5150686750450626</v>
      </c>
      <c r="AM239" s="61">
        <v>0.28867183696625448</v>
      </c>
      <c r="AN239" s="61">
        <v>0.23421557191537332</v>
      </c>
      <c r="AO239" s="61">
        <v>0.64116782016310159</v>
      </c>
      <c r="AP239" s="61">
        <v>1.0139888152176004</v>
      </c>
      <c r="AQ239" s="51" t="s">
        <v>920</v>
      </c>
      <c r="AR239" s="54"/>
      <c r="AS239" s="54"/>
      <c r="AT239" s="54"/>
      <c r="AU239" s="54"/>
      <c r="AV239" s="61">
        <v>6.5027588766128881</v>
      </c>
      <c r="AW239" s="61">
        <v>0.16322178716821981</v>
      </c>
      <c r="AX239" s="61">
        <v>1.0667997053932823</v>
      </c>
      <c r="AY239" s="61">
        <v>0.63395574262345245</v>
      </c>
      <c r="AZ239" s="61">
        <v>1.9371770554133627</v>
      </c>
      <c r="BA239" s="54"/>
      <c r="BB239" s="54"/>
      <c r="BC239" s="54"/>
      <c r="BD239" s="59"/>
      <c r="BE239" s="56"/>
      <c r="BF239" s="54"/>
      <c r="BG239" s="54"/>
      <c r="BH239" s="59"/>
      <c r="BI239" s="59"/>
      <c r="BJ239" s="54"/>
      <c r="BK239" s="53" t="s">
        <v>921</v>
      </c>
      <c r="BL239" s="54"/>
      <c r="BM239" s="54"/>
      <c r="BN239" s="54"/>
      <c r="BO239" s="54"/>
      <c r="BP239" s="59"/>
      <c r="BQ239" s="59"/>
      <c r="BR239" s="59"/>
      <c r="BS239" s="60"/>
      <c r="BT239" s="59"/>
      <c r="BU239" s="59"/>
      <c r="BV239" s="57"/>
      <c r="BW239" s="53" t="s">
        <v>921</v>
      </c>
      <c r="BX239" s="104"/>
      <c r="BZ239" s="105" t="s">
        <v>976</v>
      </c>
      <c r="CA239" s="105" t="s">
        <v>976</v>
      </c>
      <c r="CB239" s="59"/>
      <c r="CC239" s="54" t="s">
        <v>922</v>
      </c>
      <c r="CD239" s="54"/>
      <c r="CE239" s="54"/>
      <c r="CF239" s="54"/>
      <c r="CG239" s="54"/>
      <c r="CH239" s="54"/>
      <c r="CI239" s="54"/>
      <c r="CJ239" s="54"/>
      <c r="CK239" s="59"/>
      <c r="CL239" s="54"/>
      <c r="CM239" s="54"/>
      <c r="CN239" s="54"/>
      <c r="CO239" s="54"/>
      <c r="CP239" s="54"/>
      <c r="CQ239" s="54"/>
      <c r="CR239" s="59"/>
      <c r="CS239" s="59"/>
      <c r="CT239" s="59">
        <v>69.726266073407459</v>
      </c>
      <c r="CU239" s="59">
        <v>0.2934755812578857</v>
      </c>
      <c r="CV239" s="59">
        <v>16.736624127547397</v>
      </c>
      <c r="CW239" s="59">
        <v>1.8848308460047751</v>
      </c>
      <c r="CX239" s="59">
        <v>0.84852049593313783</v>
      </c>
      <c r="CY239" s="59">
        <v>1.9405067131860712</v>
      </c>
      <c r="CZ239" s="59">
        <v>3.5678059371300779</v>
      </c>
      <c r="DA239" s="59">
        <v>7.003808199941143</v>
      </c>
      <c r="DB239" s="59">
        <v>102.00183797440795</v>
      </c>
      <c r="DC239" s="54"/>
      <c r="DD239" s="59">
        <v>96.313300000000027</v>
      </c>
      <c r="DE239" s="59">
        <v>1.9449893699459651</v>
      </c>
      <c r="DF239" s="59">
        <v>5.628068016712608</v>
      </c>
      <c r="DG239" s="59">
        <v>3.6357925652825256</v>
      </c>
      <c r="DH239" s="59">
        <v>-1.015365413364174E-2</v>
      </c>
      <c r="DI239" s="59">
        <v>98.811996297807468</v>
      </c>
      <c r="DJ239" s="54"/>
      <c r="DK239" s="54"/>
      <c r="DL239" s="54"/>
      <c r="DM239" s="54"/>
      <c r="DN239" s="54"/>
      <c r="DO239" s="61" t="s">
        <v>921</v>
      </c>
      <c r="DP239" s="61" t="s">
        <v>921</v>
      </c>
      <c r="DQ239" s="61" t="s">
        <v>921</v>
      </c>
      <c r="DR239" s="54"/>
      <c r="DS239" s="54"/>
      <c r="DT239" s="54"/>
      <c r="DU239" s="61"/>
      <c r="DV239" s="54"/>
      <c r="DW239" s="54"/>
      <c r="DX239" s="54"/>
      <c r="DY239" s="54"/>
      <c r="DZ239" s="61"/>
      <c r="EA239" s="60"/>
      <c r="EB239" s="60"/>
      <c r="EC239" s="60"/>
      <c r="ED239" s="59"/>
      <c r="EE239" s="59"/>
      <c r="EF239" s="54"/>
      <c r="EG239" s="53"/>
      <c r="EK239" s="59">
        <v>66.599999999999994</v>
      </c>
      <c r="EL239" s="59">
        <v>1.8</v>
      </c>
      <c r="EM239" s="59">
        <v>17.5</v>
      </c>
      <c r="EN239" s="59">
        <v>0.6</v>
      </c>
      <c r="EO239" s="59">
        <v>4.2</v>
      </c>
      <c r="EP239" s="59">
        <v>0.65</v>
      </c>
      <c r="EQ239" s="59">
        <v>3.9</v>
      </c>
      <c r="ER239" s="59">
        <v>0.4</v>
      </c>
      <c r="ES239" s="59">
        <v>2.2999999999999998</v>
      </c>
      <c r="ET239" s="59">
        <v>0.53500000000000003</v>
      </c>
      <c r="EU239" s="59">
        <v>2.9</v>
      </c>
      <c r="EV239" s="59">
        <v>0.85</v>
      </c>
      <c r="EW239" s="59">
        <v>1.8</v>
      </c>
      <c r="EX239" s="59">
        <v>0.5</v>
      </c>
      <c r="EY239" s="59">
        <v>0.45</v>
      </c>
      <c r="EZ239" s="59">
        <v>0.12</v>
      </c>
      <c r="FA239" s="54"/>
      <c r="FB239" s="54"/>
      <c r="FD239" s="51"/>
    </row>
    <row r="240" spans="1:160" x14ac:dyDescent="0.25">
      <c r="A240" s="62" t="s">
        <v>491</v>
      </c>
      <c r="B240" s="51" t="s">
        <v>969</v>
      </c>
      <c r="C240" s="66" t="s">
        <v>940</v>
      </c>
      <c r="D240" s="51" t="s">
        <v>238</v>
      </c>
      <c r="E240" s="51" t="s">
        <v>113</v>
      </c>
      <c r="F240" s="62" t="s">
        <v>131</v>
      </c>
      <c r="G240" s="64">
        <v>45</v>
      </c>
      <c r="H240" s="64">
        <v>1.74</v>
      </c>
      <c r="I240" s="64">
        <v>10.9</v>
      </c>
      <c r="J240" s="63" t="s">
        <v>357</v>
      </c>
      <c r="K240" s="64">
        <v>7.75</v>
      </c>
      <c r="L240" s="64">
        <v>0.1065</v>
      </c>
      <c r="M240" s="58">
        <v>16.57</v>
      </c>
      <c r="N240" s="58">
        <v>11.54</v>
      </c>
      <c r="O240" s="58">
        <v>2.2400000000000002</v>
      </c>
      <c r="P240" s="58">
        <v>0.60589999999999999</v>
      </c>
      <c r="Q240" s="58">
        <v>4.41E-2</v>
      </c>
      <c r="R240" s="63" t="s">
        <v>357</v>
      </c>
      <c r="S240" s="58">
        <v>96.58</v>
      </c>
      <c r="T240" s="58"/>
      <c r="U240" s="61">
        <v>6.5084390729532497</v>
      </c>
      <c r="V240" s="61">
        <v>1.4915609270467503</v>
      </c>
      <c r="W240" s="61">
        <v>0.36645958974039261</v>
      </c>
      <c r="X240" s="61">
        <f t="shared" si="6"/>
        <v>1.8580205167871429</v>
      </c>
      <c r="Y240" s="61">
        <v>0.19723118578586432</v>
      </c>
      <c r="Z240" s="61">
        <v>0.27362035430360576</v>
      </c>
      <c r="AA240" s="61">
        <v>0.18925089472026885</v>
      </c>
      <c r="AB240" s="61">
        <v>0</v>
      </c>
      <c r="AC240" s="61">
        <v>3.5720997414987288</v>
      </c>
      <c r="AD240" s="61">
        <v>0.66378113773187419</v>
      </c>
      <c r="AE240" s="61">
        <v>1.304677854970311E-2</v>
      </c>
      <c r="AF240" s="61">
        <v>1.7882630383674689</v>
      </c>
      <c r="AG240" s="61">
        <v>0.62814860404237449</v>
      </c>
      <c r="AH240" s="61">
        <v>0.11178751969575586</v>
      </c>
      <c r="AI240" s="61">
        <v>0.84329560800764491</v>
      </c>
      <c r="AJ240" s="61">
        <v>0.79212745634381054</v>
      </c>
      <c r="AK240" s="61">
        <v>0.13347846508795769</v>
      </c>
      <c r="AL240" s="61">
        <v>0.4946701389544168</v>
      </c>
      <c r="AM240" s="61">
        <v>0.29189238189653899</v>
      </c>
      <c r="AN240" s="61">
        <v>0.20787254365618943</v>
      </c>
      <c r="AO240" s="61">
        <v>0.60645765865017265</v>
      </c>
      <c r="AP240" s="61">
        <v>1.018581733484536</v>
      </c>
      <c r="AQ240" s="51" t="s">
        <v>920</v>
      </c>
      <c r="AR240" s="54"/>
      <c r="AS240" s="54"/>
      <c r="AT240" s="54"/>
      <c r="AU240" s="54"/>
      <c r="AV240" s="61">
        <v>6.5473846754458034</v>
      </c>
      <c r="AW240" s="61">
        <v>0.19038334599384146</v>
      </c>
      <c r="AX240" s="61">
        <v>0.9430107733816715</v>
      </c>
      <c r="AY240" s="61">
        <v>0.63190735872457615</v>
      </c>
      <c r="AZ240" s="61">
        <v>1.8691386555080707</v>
      </c>
      <c r="BA240" s="54">
        <f t="shared" si="7"/>
        <v>932.85890433737541</v>
      </c>
      <c r="BB240" s="54">
        <f t="shared" si="8"/>
        <v>930.93405350329544</v>
      </c>
      <c r="BC240" s="54">
        <v>30</v>
      </c>
      <c r="BD240" s="59">
        <f>751.95-0.4*BA240-278000/BA240-9.184*(8-AV240)</f>
        <v>67.456993481790079</v>
      </c>
      <c r="BE240" s="56">
        <v>3.6</v>
      </c>
      <c r="BF240" s="54"/>
      <c r="BG240" s="54"/>
      <c r="BH240" s="59"/>
      <c r="BI240" s="59"/>
      <c r="BJ240" s="54"/>
      <c r="BK240" s="53" t="s">
        <v>921</v>
      </c>
      <c r="BL240" s="54">
        <v>929.97554354295039</v>
      </c>
      <c r="BM240" s="54">
        <v>22</v>
      </c>
      <c r="BN240" s="54">
        <v>273.43851071076716</v>
      </c>
      <c r="BO240" s="54">
        <v>30.078236178184387</v>
      </c>
      <c r="BP240" s="59">
        <v>10.327025282381792</v>
      </c>
      <c r="BQ240" s="59">
        <v>1.6617384105789084</v>
      </c>
      <c r="BR240" s="59">
        <v>-9.6768316392529385</v>
      </c>
      <c r="BS240" s="60">
        <v>0.4</v>
      </c>
      <c r="BT240" s="59">
        <v>5.314105583408395</v>
      </c>
      <c r="BU240" s="59">
        <v>0.79711583751125925</v>
      </c>
      <c r="BV240" s="57"/>
      <c r="BW240" s="53" t="s">
        <v>921</v>
      </c>
      <c r="BX240" s="104"/>
      <c r="BZ240" s="105" t="s">
        <v>976</v>
      </c>
      <c r="CA240" s="105" t="s">
        <v>976</v>
      </c>
      <c r="CB240" s="59"/>
      <c r="CC240" s="54" t="s">
        <v>922</v>
      </c>
      <c r="CD240" s="54" t="s">
        <v>923</v>
      </c>
      <c r="CE240" s="54">
        <v>385.34074438767539</v>
      </c>
      <c r="CF240" s="54">
        <v>298.21709119311919</v>
      </c>
      <c r="CG240" s="54">
        <v>314.32842149083876</v>
      </c>
      <c r="CH240" s="54">
        <v>553.49336884037325</v>
      </c>
      <c r="CI240" s="54">
        <v>912.52051944734728</v>
      </c>
      <c r="CJ240" s="54">
        <v>255.27627764725406</v>
      </c>
      <c r="CK240" s="59">
        <v>-1.3680872908920789</v>
      </c>
      <c r="CL240" s="54">
        <v>298.21709119311919</v>
      </c>
      <c r="CM240" s="54">
        <v>298.08635985129308</v>
      </c>
      <c r="CN240" s="54">
        <v>341.77891779039726</v>
      </c>
      <c r="CO240" s="54">
        <f t="shared" si="9"/>
        <v>39.304575545895688</v>
      </c>
      <c r="CP240" s="54">
        <v>916.30256784512392</v>
      </c>
      <c r="CQ240" s="54">
        <v>23.5</v>
      </c>
      <c r="CR240" s="59">
        <v>3.8726310078263397</v>
      </c>
      <c r="CS240" s="59">
        <v>0.37</v>
      </c>
      <c r="CT240" s="59">
        <v>69.42803154212136</v>
      </c>
      <c r="CU240" s="59">
        <v>0.33154487962634216</v>
      </c>
      <c r="CV240" s="59">
        <v>16.5718433897969</v>
      </c>
      <c r="CW240" s="59">
        <v>2.0299455019808335</v>
      </c>
      <c r="CX240" s="59">
        <v>1.0155733183358064</v>
      </c>
      <c r="CY240" s="59">
        <v>2.2110194849487357</v>
      </c>
      <c r="CZ240" s="59">
        <v>3.2518590287794265</v>
      </c>
      <c r="DA240" s="59">
        <v>6.3457356339768438</v>
      </c>
      <c r="DB240" s="59">
        <v>101.18555277956624</v>
      </c>
      <c r="DC240" s="54"/>
      <c r="DD240" s="59">
        <v>96.496499999999983</v>
      </c>
      <c r="DE240" s="59">
        <v>1.9575467450950081</v>
      </c>
      <c r="DF240" s="59">
        <v>5.0669839159143368</v>
      </c>
      <c r="DG240" s="59">
        <v>3.190663200521239</v>
      </c>
      <c r="DH240" s="59">
        <v>-9.9505810509689045E-3</v>
      </c>
      <c r="DI240" s="59">
        <v>98.95174328047959</v>
      </c>
      <c r="DJ240" s="54">
        <v>386.77630108940389</v>
      </c>
      <c r="DK240" s="54">
        <v>298.09766389417769</v>
      </c>
      <c r="DL240" s="54">
        <v>314.48255343714078</v>
      </c>
      <c r="DM240" s="54">
        <v>553.14827297590614</v>
      </c>
      <c r="DN240" s="54">
        <v>912.36821278522268</v>
      </c>
      <c r="DO240" s="61" t="s">
        <v>921</v>
      </c>
      <c r="DP240" s="61" t="s">
        <v>941</v>
      </c>
      <c r="DQ240" s="61" t="s">
        <v>921</v>
      </c>
      <c r="DR240" s="54">
        <v>25.896337641438038</v>
      </c>
      <c r="DS240" s="54">
        <v>-1.358904126792214</v>
      </c>
      <c r="DT240" s="54">
        <v>255.05060908172845</v>
      </c>
      <c r="DU240" s="61" t="s">
        <v>942</v>
      </c>
      <c r="DV240" s="54">
        <v>902.97542142536213</v>
      </c>
      <c r="DW240" s="54">
        <v>22</v>
      </c>
      <c r="DX240" s="54">
        <v>298.09766389417769</v>
      </c>
      <c r="DY240" s="54">
        <v>35.771719667301319</v>
      </c>
      <c r="DZ240" s="61" t="s">
        <v>878</v>
      </c>
      <c r="EA240" s="60">
        <v>3.2661126357962122</v>
      </c>
      <c r="EB240" s="60">
        <v>-8.5261813143512075</v>
      </c>
      <c r="EC240" s="60">
        <v>0.3</v>
      </c>
      <c r="ED240" s="59">
        <v>6.2798793774727475</v>
      </c>
      <c r="EE240" s="59">
        <v>0.87918311284618478</v>
      </c>
      <c r="EF240" s="54"/>
      <c r="EG240" s="53">
        <v>270</v>
      </c>
      <c r="EH240" s="53">
        <v>110.00000000000001</v>
      </c>
      <c r="EI240" s="53">
        <v>939</v>
      </c>
      <c r="EJ240" s="53">
        <v>24</v>
      </c>
      <c r="EK240" s="59">
        <v>66.099999999999994</v>
      </c>
      <c r="EL240" s="59">
        <v>1.55</v>
      </c>
      <c r="EM240" s="59">
        <v>17.600000000000001</v>
      </c>
      <c r="EN240" s="59">
        <v>0.5</v>
      </c>
      <c r="EO240" s="59">
        <v>4.5999999999999996</v>
      </c>
      <c r="EP240" s="59">
        <v>0.45</v>
      </c>
      <c r="EQ240" s="59">
        <v>4.0999999999999996</v>
      </c>
      <c r="ER240" s="59">
        <v>0.35</v>
      </c>
      <c r="ES240" s="59">
        <v>2.14</v>
      </c>
      <c r="ET240" s="59">
        <v>0.48499999999999999</v>
      </c>
      <c r="EU240" s="59">
        <v>3.1</v>
      </c>
      <c r="EV240" s="59">
        <v>0.7</v>
      </c>
      <c r="EW240" s="59">
        <v>1.9</v>
      </c>
      <c r="EX240" s="59">
        <v>0.4</v>
      </c>
      <c r="EY240" s="59">
        <v>0.46</v>
      </c>
      <c r="EZ240" s="59">
        <v>0.1</v>
      </c>
      <c r="FA240" s="54"/>
      <c r="FB240" s="54">
        <v>565.81981281515766</v>
      </c>
      <c r="FC240" s="53">
        <v>142</v>
      </c>
      <c r="FD240" s="51"/>
    </row>
    <row r="241" spans="1:160" x14ac:dyDescent="0.25">
      <c r="A241" s="62" t="s">
        <v>492</v>
      </c>
      <c r="B241" s="51" t="s">
        <v>969</v>
      </c>
      <c r="D241" s="51" t="s">
        <v>238</v>
      </c>
      <c r="E241" s="51" t="s">
        <v>113</v>
      </c>
      <c r="F241" s="62" t="s">
        <v>131</v>
      </c>
      <c r="G241" s="64">
        <v>45.01</v>
      </c>
      <c r="H241" s="64">
        <v>2.04</v>
      </c>
      <c r="I241" s="64">
        <v>11.12</v>
      </c>
      <c r="J241" s="63" t="s">
        <v>357</v>
      </c>
      <c r="K241" s="64">
        <v>6.06</v>
      </c>
      <c r="L241" s="64">
        <v>0.1103</v>
      </c>
      <c r="M241" s="58">
        <v>17.690000000000001</v>
      </c>
      <c r="N241" s="58">
        <v>11.63</v>
      </c>
      <c r="O241" s="58">
        <v>2.36</v>
      </c>
      <c r="P241" s="58">
        <v>0.8982</v>
      </c>
      <c r="Q241" s="63" t="s">
        <v>357</v>
      </c>
      <c r="R241" s="63" t="s">
        <v>357</v>
      </c>
      <c r="S241" s="58">
        <v>96.97</v>
      </c>
      <c r="T241" s="58"/>
      <c r="U241" s="61">
        <v>6.4519677845573513</v>
      </c>
      <c r="V241" s="61">
        <v>1.5480322154426487</v>
      </c>
      <c r="W241" s="61">
        <v>0.33062542020510599</v>
      </c>
      <c r="X241" s="61">
        <f t="shared" si="6"/>
        <v>1.8786576356477547</v>
      </c>
      <c r="Y241" s="61">
        <v>0.17599024640330888</v>
      </c>
      <c r="Z241" s="61">
        <v>0.24507620992095203</v>
      </c>
      <c r="AA241" s="61">
        <v>0.21990631847376413</v>
      </c>
      <c r="AB241" s="61">
        <v>0</v>
      </c>
      <c r="AC241" s="61">
        <v>3.7796166093939361</v>
      </c>
      <c r="AD241" s="61">
        <v>0.48138998446597447</v>
      </c>
      <c r="AE241" s="61">
        <v>1.3392080246722199E-2</v>
      </c>
      <c r="AF241" s="61">
        <v>1.7861756045806807</v>
      </c>
      <c r="AG241" s="61">
        <v>0.6559114782709915</v>
      </c>
      <c r="AH241" s="61">
        <v>0.1642420155238056</v>
      </c>
      <c r="AI241" s="61">
        <v>0.88702435120385514</v>
      </c>
      <c r="AJ241" s="61">
        <v>0.83878099315499055</v>
      </c>
      <c r="AK241" s="61">
        <v>0.14381777271286467</v>
      </c>
      <c r="AL241" s="61">
        <v>0.51209370555812683</v>
      </c>
      <c r="AM241" s="61">
        <v>0.33735390829545037</v>
      </c>
      <c r="AN241" s="61">
        <v>0.1612190068450095</v>
      </c>
      <c r="AO241" s="61">
        <v>0.67633572108193241</v>
      </c>
      <c r="AP241" s="61">
        <v>1.0155142670735864</v>
      </c>
      <c r="AQ241" s="51" t="s">
        <v>920</v>
      </c>
      <c r="AR241" s="54"/>
      <c r="AS241" s="54"/>
      <c r="AT241" s="54"/>
      <c r="AU241" s="54"/>
      <c r="AV241" s="61">
        <v>6.4865263343306161</v>
      </c>
      <c r="AW241" s="61">
        <v>0.22108419841771249</v>
      </c>
      <c r="AX241" s="61">
        <v>0.73035735115888134</v>
      </c>
      <c r="AY241" s="61">
        <v>0.65942472418690223</v>
      </c>
      <c r="AZ241" s="61">
        <v>1.88872025306563</v>
      </c>
      <c r="BA241" s="54"/>
      <c r="BB241" s="54"/>
      <c r="BC241" s="54"/>
      <c r="BD241" s="59"/>
      <c r="BE241" s="56"/>
      <c r="BF241" s="54"/>
      <c r="BG241" s="54"/>
      <c r="BH241" s="59"/>
      <c r="BI241" s="59"/>
      <c r="BJ241" s="54"/>
      <c r="BK241" s="53" t="s">
        <v>921</v>
      </c>
      <c r="BL241" s="54"/>
      <c r="BM241" s="54"/>
      <c r="BN241" s="54"/>
      <c r="BO241" s="54"/>
      <c r="BP241" s="59"/>
      <c r="BQ241" s="59"/>
      <c r="BR241" s="59"/>
      <c r="BS241" s="60"/>
      <c r="BT241" s="59"/>
      <c r="BU241" s="59"/>
      <c r="BV241" s="57"/>
      <c r="BW241" s="53" t="s">
        <v>921</v>
      </c>
      <c r="BX241" s="104"/>
      <c r="BZ241" s="105" t="s">
        <v>976</v>
      </c>
      <c r="CA241" s="105" t="s">
        <v>976</v>
      </c>
      <c r="CB241" s="59"/>
      <c r="CC241" s="54" t="s">
        <v>922</v>
      </c>
      <c r="CD241" s="54"/>
      <c r="CE241" s="54"/>
      <c r="CF241" s="54"/>
      <c r="CG241" s="54"/>
      <c r="CH241" s="54"/>
      <c r="CI241" s="54"/>
      <c r="CJ241" s="54"/>
      <c r="CK241" s="59"/>
      <c r="CL241" s="54"/>
      <c r="CM241" s="54"/>
      <c r="CN241" s="54"/>
      <c r="CO241" s="54"/>
      <c r="CP241" s="54"/>
      <c r="CQ241" s="54"/>
      <c r="CR241" s="59"/>
      <c r="CS241" s="59"/>
      <c r="CT241" s="59">
        <v>68.42808020583891</v>
      </c>
      <c r="CU241" s="59">
        <v>0.34858921503696749</v>
      </c>
      <c r="CV241" s="59">
        <v>16.98526914738741</v>
      </c>
      <c r="CW241" s="59">
        <v>1.8214825412870899</v>
      </c>
      <c r="CX241" s="59">
        <v>1.0724015283906201</v>
      </c>
      <c r="CY241" s="59">
        <v>1.197469520656302</v>
      </c>
      <c r="CZ241" s="59">
        <v>4.8213130053886468</v>
      </c>
      <c r="DA241" s="59">
        <v>5.8605016208523422</v>
      </c>
      <c r="DB241" s="59">
        <v>100.53510678483829</v>
      </c>
      <c r="DC241" s="54"/>
      <c r="DD241" s="59">
        <v>96.91849999999998</v>
      </c>
      <c r="DE241" s="59">
        <v>1.9845398529634248</v>
      </c>
      <c r="DF241" s="59">
        <v>4.5776479765819662</v>
      </c>
      <c r="DG241" s="59">
        <v>1.9409739243224975</v>
      </c>
      <c r="DH241" s="59">
        <v>0</v>
      </c>
      <c r="DI241" s="59">
        <v>99.361661753867864</v>
      </c>
      <c r="DJ241" s="54"/>
      <c r="DK241" s="54"/>
      <c r="DL241" s="54"/>
      <c r="DM241" s="54"/>
      <c r="DN241" s="54"/>
      <c r="DO241" s="61" t="s">
        <v>921</v>
      </c>
      <c r="DP241" s="61" t="s">
        <v>943</v>
      </c>
      <c r="DQ241" s="61" t="s">
        <v>921</v>
      </c>
      <c r="DR241" s="54"/>
      <c r="DS241" s="54"/>
      <c r="DT241" s="54"/>
      <c r="DU241" s="61"/>
      <c r="DV241" s="54"/>
      <c r="DW241" s="54"/>
      <c r="DX241" s="54"/>
      <c r="DY241" s="54"/>
      <c r="DZ241" s="61"/>
      <c r="EA241" s="60"/>
      <c r="EB241" s="60"/>
      <c r="EC241" s="60"/>
      <c r="ED241" s="59"/>
      <c r="EE241" s="59"/>
      <c r="EF241" s="54"/>
      <c r="EG241" s="53"/>
      <c r="EK241" s="59">
        <v>65.2</v>
      </c>
      <c r="EL241" s="59">
        <v>2.2000000000000002</v>
      </c>
      <c r="EM241" s="59">
        <v>18</v>
      </c>
      <c r="EN241" s="59">
        <v>0.75</v>
      </c>
      <c r="EO241" s="59">
        <v>4.5</v>
      </c>
      <c r="EP241" s="59">
        <v>0.55000000000000004</v>
      </c>
      <c r="EQ241" s="59">
        <v>3.9</v>
      </c>
      <c r="ER241" s="59">
        <v>0.55000000000000004</v>
      </c>
      <c r="ES241" s="59">
        <v>2.96</v>
      </c>
      <c r="ET241" s="59">
        <v>0.89500000000000002</v>
      </c>
      <c r="EU241" s="59">
        <v>3.4</v>
      </c>
      <c r="EV241" s="59">
        <v>0.8</v>
      </c>
      <c r="EW241" s="59">
        <v>2.1</v>
      </c>
      <c r="EX241" s="59">
        <v>0.45</v>
      </c>
      <c r="EY241" s="59">
        <v>0.52</v>
      </c>
      <c r="EZ241" s="59">
        <v>0.14000000000000001</v>
      </c>
      <c r="FA241" s="54"/>
      <c r="FB241" s="54"/>
      <c r="FD241" s="51"/>
    </row>
    <row r="242" spans="1:160" x14ac:dyDescent="0.25">
      <c r="A242" s="62" t="s">
        <v>493</v>
      </c>
      <c r="B242" s="51" t="s">
        <v>969</v>
      </c>
      <c r="D242" s="51" t="s">
        <v>238</v>
      </c>
      <c r="E242" s="51" t="s">
        <v>113</v>
      </c>
      <c r="F242" s="62" t="s">
        <v>131</v>
      </c>
      <c r="G242" s="64">
        <v>44.53</v>
      </c>
      <c r="H242" s="64">
        <v>1.76</v>
      </c>
      <c r="I242" s="64">
        <v>11.45</v>
      </c>
      <c r="J242" s="64">
        <v>3.2199999999999999E-2</v>
      </c>
      <c r="K242" s="64">
        <v>6.79</v>
      </c>
      <c r="L242" s="64">
        <v>8.8599999999999998E-2</v>
      </c>
      <c r="M242" s="58">
        <v>17.11</v>
      </c>
      <c r="N242" s="58">
        <v>11.82</v>
      </c>
      <c r="O242" s="58">
        <v>2.38</v>
      </c>
      <c r="P242" s="58">
        <v>0.9012</v>
      </c>
      <c r="Q242" s="58">
        <v>2.63E-2</v>
      </c>
      <c r="R242" s="63" t="s">
        <v>357</v>
      </c>
      <c r="S242" s="58">
        <v>96.95</v>
      </c>
      <c r="T242" s="58"/>
      <c r="U242" s="61">
        <v>6.4186844560742164</v>
      </c>
      <c r="V242" s="61">
        <v>1.5813155439257836</v>
      </c>
      <c r="W242" s="61">
        <v>0.36385863173005117</v>
      </c>
      <c r="X242" s="61">
        <f t="shared" si="6"/>
        <v>1.9451741756558347</v>
      </c>
      <c r="Y242" s="61">
        <v>0.18705709559781331</v>
      </c>
      <c r="Z242" s="61">
        <v>0.22311116082297944</v>
      </c>
      <c r="AA242" s="61">
        <v>0.19077890953433183</v>
      </c>
      <c r="AB242" s="61">
        <v>3.6696803117350647E-3</v>
      </c>
      <c r="AC242" s="61">
        <v>3.6760387370656034</v>
      </c>
      <c r="AD242" s="61">
        <v>0.59539643373196038</v>
      </c>
      <c r="AE242" s="61">
        <v>1.0817238525119654E-2</v>
      </c>
      <c r="AF242" s="61">
        <v>1.8254589411755897</v>
      </c>
      <c r="AG242" s="61">
        <v>0.66515113862433561</v>
      </c>
      <c r="AH242" s="61">
        <v>0.16570764757327844</v>
      </c>
      <c r="AI242" s="61">
        <v>0.86060974592275319</v>
      </c>
      <c r="AJ242" s="61">
        <v>0.81788871797883533</v>
      </c>
      <c r="AK242" s="61">
        <v>0.11087026710262871</v>
      </c>
      <c r="AL242" s="61">
        <v>0.55428087152170691</v>
      </c>
      <c r="AM242" s="61">
        <v>0.27258288415062931</v>
      </c>
      <c r="AN242" s="61">
        <v>0.18211128202116467</v>
      </c>
      <c r="AO242" s="61">
        <v>0.71998851909498529</v>
      </c>
      <c r="AP242" s="61">
        <v>0.97219729193342941</v>
      </c>
      <c r="AQ242" s="51" t="s">
        <v>920</v>
      </c>
      <c r="AR242" s="54"/>
      <c r="AS242" s="54"/>
      <c r="AT242" s="54"/>
      <c r="AU242" s="54"/>
      <c r="AV242" s="61">
        <v>6.4499683675908406</v>
      </c>
      <c r="AW242" s="61">
        <v>0.19170874345372041</v>
      </c>
      <c r="AX242" s="61">
        <v>0.82249690409943832</v>
      </c>
      <c r="AY242" s="61">
        <v>0.66839300687760572</v>
      </c>
      <c r="AZ242" s="61">
        <v>1.9546547253248641</v>
      </c>
      <c r="BA242" s="54"/>
      <c r="BB242" s="54"/>
      <c r="BC242" s="54"/>
      <c r="BD242" s="59"/>
      <c r="BE242" s="56"/>
      <c r="BF242" s="54"/>
      <c r="BG242" s="54"/>
      <c r="BH242" s="59"/>
      <c r="BI242" s="59"/>
      <c r="BJ242" s="54"/>
      <c r="BK242" s="53" t="s">
        <v>921</v>
      </c>
      <c r="BL242" s="54"/>
      <c r="BM242" s="54"/>
      <c r="BN242" s="54"/>
      <c r="BO242" s="54"/>
      <c r="BP242" s="59"/>
      <c r="BQ242" s="59"/>
      <c r="BR242" s="59"/>
      <c r="BS242" s="60"/>
      <c r="BT242" s="59"/>
      <c r="BU242" s="59"/>
      <c r="BV242" s="57"/>
      <c r="BW242" s="53" t="s">
        <v>921</v>
      </c>
      <c r="BX242" s="104"/>
      <c r="BZ242" s="105" t="s">
        <v>976</v>
      </c>
      <c r="CA242" s="105" t="s">
        <v>976</v>
      </c>
      <c r="CB242" s="59"/>
      <c r="CC242" s="54" t="s">
        <v>922</v>
      </c>
      <c r="CD242" s="54"/>
      <c r="CE242" s="54"/>
      <c r="CF242" s="54"/>
      <c r="CG242" s="54"/>
      <c r="CH242" s="54"/>
      <c r="CI242" s="54"/>
      <c r="CJ242" s="54"/>
      <c r="CK242" s="59"/>
      <c r="CL242" s="54"/>
      <c r="CM242" s="54"/>
      <c r="CN242" s="54"/>
      <c r="CO242" s="54"/>
      <c r="CP242" s="54"/>
      <c r="CQ242" s="54"/>
      <c r="CR242" s="59"/>
      <c r="CS242" s="59"/>
      <c r="CT242" s="59">
        <v>68.686256130370225</v>
      </c>
      <c r="CU242" s="59">
        <v>0.29860016256113353</v>
      </c>
      <c r="CV242" s="59">
        <v>17.130602433104112</v>
      </c>
      <c r="CW242" s="59">
        <v>1.7651696843225309</v>
      </c>
      <c r="CX242" s="59">
        <v>0.97163578837426379</v>
      </c>
      <c r="CY242" s="59">
        <v>1.110132610548817</v>
      </c>
      <c r="CZ242" s="59">
        <v>4.6589401497898466</v>
      </c>
      <c r="DA242" s="59">
        <v>6.7180169917693142</v>
      </c>
      <c r="DB242" s="59">
        <v>101.33935395084023</v>
      </c>
      <c r="DC242" s="54"/>
      <c r="DD242" s="59">
        <v>96.888300000000015</v>
      </c>
      <c r="DE242" s="59">
        <v>1.9662919208067207</v>
      </c>
      <c r="DF242" s="59">
        <v>4.1428634349208986</v>
      </c>
      <c r="DG242" s="59">
        <v>3.0621986042378473</v>
      </c>
      <c r="DH242" s="59">
        <v>-5.9342467492172835E-3</v>
      </c>
      <c r="DI242" s="59">
        <v>99.263719713216261</v>
      </c>
      <c r="DJ242" s="54"/>
      <c r="DK242" s="54"/>
      <c r="DL242" s="54"/>
      <c r="DM242" s="54"/>
      <c r="DN242" s="54"/>
      <c r="DO242" s="61" t="s">
        <v>921</v>
      </c>
      <c r="DP242" s="61" t="s">
        <v>943</v>
      </c>
      <c r="DQ242" s="61" t="s">
        <v>921</v>
      </c>
      <c r="DR242" s="54"/>
      <c r="DS242" s="54"/>
      <c r="DT242" s="54"/>
      <c r="DU242" s="61"/>
      <c r="DV242" s="54"/>
      <c r="DW242" s="54"/>
      <c r="DX242" s="54"/>
      <c r="DY242" s="54"/>
      <c r="DZ242" s="61"/>
      <c r="EA242" s="60"/>
      <c r="EB242" s="60"/>
      <c r="EC242" s="60"/>
      <c r="ED242" s="59"/>
      <c r="EE242" s="59"/>
      <c r="EF242" s="54"/>
      <c r="EG242" s="53"/>
      <c r="EK242" s="59">
        <v>64.2</v>
      </c>
      <c r="EL242" s="59">
        <v>1.95</v>
      </c>
      <c r="EM242" s="59">
        <v>18.3</v>
      </c>
      <c r="EN242" s="59">
        <v>0.9</v>
      </c>
      <c r="EO242" s="59">
        <v>4.5999999999999996</v>
      </c>
      <c r="EP242" s="59">
        <v>0.8</v>
      </c>
      <c r="EQ242" s="59">
        <v>3.8</v>
      </c>
      <c r="ER242" s="59">
        <v>0.5</v>
      </c>
      <c r="ES242" s="59">
        <v>2.8</v>
      </c>
      <c r="ET242" s="59">
        <v>0.91500000000000004</v>
      </c>
      <c r="EU242" s="59">
        <v>3.5</v>
      </c>
      <c r="EV242" s="59">
        <v>0.7</v>
      </c>
      <c r="EW242" s="59">
        <v>2.1</v>
      </c>
      <c r="EX242" s="59">
        <v>0.45</v>
      </c>
      <c r="EY242" s="59">
        <v>0.47</v>
      </c>
      <c r="EZ242" s="59">
        <v>0.115</v>
      </c>
      <c r="FA242" s="54"/>
      <c r="FB242" s="54"/>
      <c r="FD242" s="51"/>
    </row>
    <row r="243" spans="1:160" x14ac:dyDescent="0.25">
      <c r="A243" s="62" t="s">
        <v>498</v>
      </c>
      <c r="B243" s="51" t="s">
        <v>969</v>
      </c>
      <c r="C243" s="66" t="s">
        <v>940</v>
      </c>
      <c r="D243" s="51" t="s">
        <v>238</v>
      </c>
      <c r="E243" s="51" t="s">
        <v>113</v>
      </c>
      <c r="F243" s="62" t="s">
        <v>131</v>
      </c>
      <c r="G243" s="64">
        <v>45.25</v>
      </c>
      <c r="H243" s="64">
        <v>1.5415000000000001</v>
      </c>
      <c r="I243" s="64">
        <v>10.7</v>
      </c>
      <c r="J243" s="64">
        <v>5.8700000000000002E-2</v>
      </c>
      <c r="K243" s="64">
        <v>8.7899999999999991</v>
      </c>
      <c r="L243" s="64">
        <v>0.13300000000000001</v>
      </c>
      <c r="M243" s="58">
        <v>16.100000000000001</v>
      </c>
      <c r="N243" s="58">
        <v>11.59</v>
      </c>
      <c r="O243" s="58">
        <v>2.17</v>
      </c>
      <c r="P243" s="58">
        <v>0.63100000000000001</v>
      </c>
      <c r="Q243" s="58">
        <v>4.5499999999999999E-2</v>
      </c>
      <c r="R243" s="63" t="s">
        <v>357</v>
      </c>
      <c r="S243" s="58">
        <v>97.04</v>
      </c>
      <c r="T243" s="58"/>
      <c r="U243" s="61">
        <v>6.5385866526046819</v>
      </c>
      <c r="V243" s="61">
        <v>1.4614133473953181</v>
      </c>
      <c r="W243" s="61">
        <v>0.36083999376071962</v>
      </c>
      <c r="X243" s="61">
        <f t="shared" si="6"/>
        <v>1.8222533411560378</v>
      </c>
      <c r="Y243" s="61">
        <v>0.19801856614064578</v>
      </c>
      <c r="Z243" s="61">
        <v>0.28357528501179674</v>
      </c>
      <c r="AA243" s="61">
        <v>0.16750708937296463</v>
      </c>
      <c r="AB243" s="61">
        <v>6.7062915551220183E-3</v>
      </c>
      <c r="AC243" s="61">
        <v>3.4675913801120113</v>
      </c>
      <c r="AD243" s="61">
        <v>0.77864302465836865</v>
      </c>
      <c r="AE243" s="61">
        <v>1.6278196783941525E-2</v>
      </c>
      <c r="AF243" s="61">
        <v>1.7943617276578663</v>
      </c>
      <c r="AG243" s="61">
        <v>0.60796010962586444</v>
      </c>
      <c r="AH243" s="61">
        <v>0.11631151087030836</v>
      </c>
      <c r="AI243" s="61">
        <v>0.81662740432237757</v>
      </c>
      <c r="AJ243" s="61">
        <v>0.7655048705321561</v>
      </c>
      <c r="AK243" s="61">
        <v>0.12449701108720879</v>
      </c>
      <c r="AL243" s="61">
        <v>0.48346309853865566</v>
      </c>
      <c r="AM243" s="61">
        <v>0.26696516378055196</v>
      </c>
      <c r="AN243" s="61">
        <v>0.23449512946784393</v>
      </c>
      <c r="AO243" s="61">
        <v>0.59977460940896399</v>
      </c>
      <c r="AP243" s="61">
        <v>0.9861357490735676</v>
      </c>
      <c r="AQ243" s="51" t="s">
        <v>920</v>
      </c>
      <c r="AR243" s="54"/>
      <c r="AS243" s="54"/>
      <c r="AT243" s="54"/>
      <c r="AU243" s="54"/>
      <c r="AV243" s="61">
        <v>6.5791449767769308</v>
      </c>
      <c r="AW243" s="61">
        <v>0.16854612230055185</v>
      </c>
      <c r="AX243" s="61">
        <v>1.0688071639339747</v>
      </c>
      <c r="AY243" s="61">
        <v>0.61173123701471366</v>
      </c>
      <c r="AZ243" s="61">
        <v>1.8335566312493379</v>
      </c>
      <c r="BA243" s="54">
        <f t="shared" si="7"/>
        <v>915.31499669965251</v>
      </c>
      <c r="BB243" s="54">
        <f t="shared" si="8"/>
        <v>913.57031097399101</v>
      </c>
      <c r="BC243" s="54">
        <v>30</v>
      </c>
      <c r="BD243" s="59">
        <f>751.95-0.4*BA243-278000/BA243-9.184*(8-AV243)</f>
        <v>69.054290622637893</v>
      </c>
      <c r="BE243" s="56">
        <v>3.6</v>
      </c>
      <c r="BF243" s="54"/>
      <c r="BG243" s="54"/>
      <c r="BH243" s="59"/>
      <c r="BI243" s="59"/>
      <c r="BJ243" s="54"/>
      <c r="BK243" s="53" t="s">
        <v>921</v>
      </c>
      <c r="BL243" s="54">
        <v>918.74029538239051</v>
      </c>
      <c r="BM243" s="54">
        <v>22</v>
      </c>
      <c r="BN243" s="54">
        <v>259.66280645857984</v>
      </c>
      <c r="BO243" s="54">
        <v>28.562908710443782</v>
      </c>
      <c r="BP243" s="59">
        <v>9.8067545797468121</v>
      </c>
      <c r="BQ243" s="59">
        <v>1.5898136975311878</v>
      </c>
      <c r="BR243" s="59">
        <v>-9.9443068420065579</v>
      </c>
      <c r="BS243" s="60">
        <v>0.4</v>
      </c>
      <c r="BT243" s="59">
        <v>5.3894552698759304</v>
      </c>
      <c r="BU243" s="59">
        <v>0.80841829048138958</v>
      </c>
      <c r="BV243" s="57"/>
      <c r="BW243" s="53" t="s">
        <v>921</v>
      </c>
      <c r="BX243" s="104"/>
      <c r="BZ243" s="105" t="s">
        <v>976</v>
      </c>
      <c r="CA243" s="105" t="s">
        <v>976</v>
      </c>
      <c r="CB243" s="59"/>
      <c r="CC243" s="54" t="s">
        <v>922</v>
      </c>
      <c r="CD243" s="54" t="s">
        <v>923</v>
      </c>
      <c r="CE243" s="54">
        <v>373.41927410454156</v>
      </c>
      <c r="CF243" s="54">
        <v>280.55915342457467</v>
      </c>
      <c r="CG243" s="54">
        <v>305.39222100516122</v>
      </c>
      <c r="CH243" s="54">
        <v>484.1880078893372</v>
      </c>
      <c r="CI243" s="54">
        <v>874.05325556701553</v>
      </c>
      <c r="CJ243" s="54">
        <v>203.62885446476253</v>
      </c>
      <c r="CK243" s="59">
        <v>-1.3406752574917107</v>
      </c>
      <c r="CL243" s="54">
        <v>280.55915342457467</v>
      </c>
      <c r="CM243" s="54">
        <v>287.61853768435321</v>
      </c>
      <c r="CN243" s="54">
        <v>326.98921376455814</v>
      </c>
      <c r="CO243" s="54">
        <f t="shared" si="9"/>
        <v>37.603759582924191</v>
      </c>
      <c r="CP243" s="54">
        <v>906.94995834222334</v>
      </c>
      <c r="CQ243" s="54">
        <v>23.5</v>
      </c>
      <c r="CR243" s="59">
        <v>3.7879330974262135</v>
      </c>
      <c r="CS243" s="59">
        <v>0.37</v>
      </c>
      <c r="CT243" s="59">
        <v>70.947110838587065</v>
      </c>
      <c r="CU243" s="59">
        <v>0.27237736966370918</v>
      </c>
      <c r="CV243" s="59">
        <v>16.191688083739166</v>
      </c>
      <c r="CW243" s="59">
        <v>1.7401760640588471</v>
      </c>
      <c r="CX243" s="59">
        <v>0.81043744560298403</v>
      </c>
      <c r="CY243" s="59">
        <v>1.6153779066695968</v>
      </c>
      <c r="CZ243" s="59">
        <v>3.5516700005894557</v>
      </c>
      <c r="DA243" s="59">
        <v>6.529255939620211</v>
      </c>
      <c r="DB243" s="59">
        <v>101.65809364853104</v>
      </c>
      <c r="DC243" s="54"/>
      <c r="DD243" s="59">
        <v>97.009700000000024</v>
      </c>
      <c r="DE243" s="59">
        <v>1.959451658755244</v>
      </c>
      <c r="DF243" s="59">
        <v>5.2567335929336556</v>
      </c>
      <c r="DG243" s="59">
        <v>4.0599240192883563</v>
      </c>
      <c r="DH243" s="59">
        <v>-1.0266472512904426E-2</v>
      </c>
      <c r="DI243" s="59">
        <v>99.485542798464365</v>
      </c>
      <c r="DJ243" s="54">
        <v>374.80949612345478</v>
      </c>
      <c r="DK243" s="54">
        <v>280.45032822923622</v>
      </c>
      <c r="DL243" s="54">
        <v>305.55495848162587</v>
      </c>
      <c r="DM243" s="54">
        <v>483.83740810246297</v>
      </c>
      <c r="DN243" s="54">
        <v>873.89048219259962</v>
      </c>
      <c r="DO243" s="61" t="s">
        <v>921</v>
      </c>
      <c r="DP243" s="61" t="s">
        <v>921</v>
      </c>
      <c r="DQ243" s="61" t="s">
        <v>921</v>
      </c>
      <c r="DR243" s="54">
        <v>28.800535112139002</v>
      </c>
      <c r="DS243" s="54">
        <v>-1.331559075292899</v>
      </c>
      <c r="DT243" s="54">
        <v>203.38707987322675</v>
      </c>
      <c r="DU243" s="61" t="s">
        <v>942</v>
      </c>
      <c r="DV243" s="54">
        <v>890.93140614235381</v>
      </c>
      <c r="DW243" s="54">
        <v>22</v>
      </c>
      <c r="DX243" s="54">
        <v>280.45032822923622</v>
      </c>
      <c r="DY243" s="54">
        <v>33.654039387508348</v>
      </c>
      <c r="DZ243" s="61" t="s">
        <v>878</v>
      </c>
      <c r="EA243" s="60">
        <v>3.165054520820862</v>
      </c>
      <c r="EB243" s="60">
        <v>-8.8478294161267161</v>
      </c>
      <c r="EC243" s="60">
        <v>0.3</v>
      </c>
      <c r="ED243" s="59">
        <v>6.5454423731394478</v>
      </c>
      <c r="EE243" s="59">
        <v>0.91636193223952278</v>
      </c>
      <c r="EF243" s="54"/>
      <c r="EG243" s="53">
        <v>250</v>
      </c>
      <c r="EH243" s="53">
        <v>75</v>
      </c>
      <c r="EI243" s="53">
        <v>920</v>
      </c>
      <c r="EJ243" s="53">
        <v>21</v>
      </c>
      <c r="EK243" s="59">
        <v>67.2</v>
      </c>
      <c r="EL243" s="59">
        <v>1.7</v>
      </c>
      <c r="EM243" s="59">
        <v>17.2</v>
      </c>
      <c r="EN243" s="59">
        <v>0.6</v>
      </c>
      <c r="EO243" s="59">
        <v>4.2</v>
      </c>
      <c r="EP243" s="59">
        <v>0.6</v>
      </c>
      <c r="EQ243" s="59">
        <v>4</v>
      </c>
      <c r="ER243" s="59">
        <v>0.3</v>
      </c>
      <c r="ES243" s="59">
        <v>2.69</v>
      </c>
      <c r="ET243" s="59">
        <v>0.48499999999999999</v>
      </c>
      <c r="EU243" s="59">
        <v>2.6</v>
      </c>
      <c r="EV243" s="59">
        <v>0.6</v>
      </c>
      <c r="EW243" s="59">
        <v>1.6</v>
      </c>
      <c r="EX243" s="59">
        <v>0.45</v>
      </c>
      <c r="EY243" s="59">
        <v>0.43</v>
      </c>
      <c r="EZ243" s="59">
        <v>9.5000000000000001E-2</v>
      </c>
      <c r="FA243" s="54"/>
      <c r="FB243" s="54">
        <v>556.40698954920538</v>
      </c>
      <c r="FC243" s="53">
        <v>142</v>
      </c>
      <c r="FD243" s="51"/>
    </row>
    <row r="244" spans="1:160" x14ac:dyDescent="0.25">
      <c r="A244" s="62" t="s">
        <v>499</v>
      </c>
      <c r="B244" s="51" t="s">
        <v>969</v>
      </c>
      <c r="C244" s="66" t="s">
        <v>940</v>
      </c>
      <c r="D244" s="51" t="s">
        <v>238</v>
      </c>
      <c r="E244" s="51" t="s">
        <v>113</v>
      </c>
      <c r="F244" s="62" t="s">
        <v>131</v>
      </c>
      <c r="G244" s="64">
        <v>45.56</v>
      </c>
      <c r="H244" s="64">
        <v>1.4474</v>
      </c>
      <c r="I244" s="64">
        <v>10.119999999999999</v>
      </c>
      <c r="J244" s="64">
        <v>7.7700000000000005E-2</v>
      </c>
      <c r="K244" s="64">
        <v>8.18</v>
      </c>
      <c r="L244" s="64">
        <v>8.8999999999999996E-2</v>
      </c>
      <c r="M244" s="58">
        <v>16.73</v>
      </c>
      <c r="N244" s="58">
        <v>11.91</v>
      </c>
      <c r="O244" s="58">
        <v>2.16</v>
      </c>
      <c r="P244" s="58">
        <v>0.60940000000000005</v>
      </c>
      <c r="Q244" s="58">
        <v>3.6799999999999999E-2</v>
      </c>
      <c r="R244" s="63" t="s">
        <v>357</v>
      </c>
      <c r="S244" s="58">
        <v>96.92</v>
      </c>
      <c r="T244" s="58"/>
      <c r="U244" s="61">
        <v>6.5808411840975172</v>
      </c>
      <c r="V244" s="61">
        <v>1.4191588159024828</v>
      </c>
      <c r="W244" s="61">
        <v>0.30365317020560356</v>
      </c>
      <c r="X244" s="61">
        <f t="shared" si="6"/>
        <v>1.7228119861080864</v>
      </c>
      <c r="Y244" s="61">
        <v>0.17625438681302097</v>
      </c>
      <c r="Z244" s="61">
        <v>0.24729728121392336</v>
      </c>
      <c r="AA244" s="61">
        <v>0.15722102602678065</v>
      </c>
      <c r="AB244" s="61">
        <v>8.8735569832569458E-3</v>
      </c>
      <c r="AC244" s="61">
        <v>3.6018894085511866</v>
      </c>
      <c r="AD244" s="61">
        <v>0.74082480441778054</v>
      </c>
      <c r="AE244" s="61">
        <v>1.0888725625059253E-2</v>
      </c>
      <c r="AF244" s="61">
        <v>1.8431925977900154</v>
      </c>
      <c r="AG244" s="61">
        <v>0.60492494900319393</v>
      </c>
      <c r="AH244" s="61">
        <v>0.11228666481574419</v>
      </c>
      <c r="AI244" s="61">
        <v>0.82940972670837954</v>
      </c>
      <c r="AJ244" s="61">
        <v>0.78472339625205911</v>
      </c>
      <c r="AK244" s="61">
        <v>8.6159429186393854E-2</v>
      </c>
      <c r="AL244" s="61">
        <v>0.51876551981680008</v>
      </c>
      <c r="AM244" s="61">
        <v>0.25026996644430516</v>
      </c>
      <c r="AN244" s="61">
        <v>0.2152766037479408</v>
      </c>
      <c r="AO244" s="61">
        <v>0.63105218463254431</v>
      </c>
      <c r="AP244" s="61">
        <v>0.87426606045634525</v>
      </c>
      <c r="AQ244" s="51" t="s">
        <v>920</v>
      </c>
      <c r="AR244" s="54"/>
      <c r="AS244" s="54"/>
      <c r="AT244" s="54"/>
      <c r="AU244" s="54"/>
      <c r="AV244" s="61">
        <v>6.616411194965087</v>
      </c>
      <c r="AW244" s="61">
        <v>0.15807081915321211</v>
      </c>
      <c r="AX244" s="61">
        <v>0.9934629702300648</v>
      </c>
      <c r="AY244" s="61">
        <v>0.60819462022122972</v>
      </c>
      <c r="AZ244" s="61">
        <v>1.7321239326137592</v>
      </c>
      <c r="BA244" s="54">
        <f t="shared" si="7"/>
        <v>914.01710803681135</v>
      </c>
      <c r="BB244" s="54">
        <f t="shared" si="8"/>
        <v>912.84440006096634</v>
      </c>
      <c r="BC244" s="54">
        <v>30</v>
      </c>
      <c r="BD244" s="59">
        <f>751.95-0.4*BA244-278000/BA244-9.184*(8-AV244)</f>
        <v>69.484421008535008</v>
      </c>
      <c r="BE244" s="56">
        <v>3.6</v>
      </c>
      <c r="BF244" s="54"/>
      <c r="BG244" s="54"/>
      <c r="BH244" s="59"/>
      <c r="BI244" s="59"/>
      <c r="BJ244" s="54"/>
      <c r="BK244" s="53" t="s">
        <v>921</v>
      </c>
      <c r="BL244" s="54">
        <v>915.50895820868095</v>
      </c>
      <c r="BM244" s="54">
        <v>22</v>
      </c>
      <c r="BN244" s="54">
        <v>225.71059995727765</v>
      </c>
      <c r="BO244" s="54">
        <v>24.828165995300541</v>
      </c>
      <c r="BP244" s="59">
        <v>8.5244725265707952</v>
      </c>
      <c r="BQ244" s="59">
        <v>1.7745408562559923</v>
      </c>
      <c r="BR244" s="59">
        <v>-9.8281202421463654</v>
      </c>
      <c r="BS244" s="60">
        <v>0.4</v>
      </c>
      <c r="BT244" s="59">
        <v>4.8617580596153918</v>
      </c>
      <c r="BU244" s="59">
        <v>0.72926370894230874</v>
      </c>
      <c r="BV244" s="57"/>
      <c r="BW244" s="53" t="s">
        <v>921</v>
      </c>
      <c r="BX244" s="104"/>
      <c r="BZ244" s="105" t="s">
        <v>976</v>
      </c>
      <c r="CA244" s="105" t="s">
        <v>976</v>
      </c>
      <c r="CB244" s="59"/>
      <c r="CC244" s="54" t="s">
        <v>922</v>
      </c>
      <c r="CD244" s="54" t="s">
        <v>923</v>
      </c>
      <c r="CE244" s="54">
        <v>311.75360231714433</v>
      </c>
      <c r="CF244" s="54">
        <v>242.47320799865</v>
      </c>
      <c r="CG244" s="54">
        <v>263.19276803077861</v>
      </c>
      <c r="CH244" s="54">
        <v>396.18589543567691</v>
      </c>
      <c r="CI244" s="54">
        <v>832.51395683878002</v>
      </c>
      <c r="CJ244" s="54">
        <v>153.71268743702691</v>
      </c>
      <c r="CK244" s="59">
        <v>-1.6704228937565588</v>
      </c>
      <c r="CL244" s="54">
        <v>242.47320799865</v>
      </c>
      <c r="CM244" s="54">
        <v>224.25397094402814</v>
      </c>
      <c r="CN244" s="54">
        <v>277.11340515789715</v>
      </c>
      <c r="CO244" s="54">
        <f t="shared" si="9"/>
        <v>31.868041593158175</v>
      </c>
      <c r="CP244" s="54">
        <v>893.93764381205597</v>
      </c>
      <c r="CQ244" s="54">
        <v>23.5</v>
      </c>
      <c r="CR244" s="59">
        <v>4.0565283871790108</v>
      </c>
      <c r="CS244" s="59">
        <v>0.37</v>
      </c>
      <c r="CT244" s="59">
        <v>72.326014271979645</v>
      </c>
      <c r="CU244" s="59">
        <v>0.2530880180819195</v>
      </c>
      <c r="CV244" s="59">
        <v>15.916919070846006</v>
      </c>
      <c r="CW244" s="59">
        <v>1.5787315035877112</v>
      </c>
      <c r="CX244" s="59">
        <v>0.72506669964059289</v>
      </c>
      <c r="CY244" s="59">
        <v>1.1886063857031353</v>
      </c>
      <c r="CZ244" s="59">
        <v>3.6320693043604924</v>
      </c>
      <c r="DA244" s="59">
        <v>6.3944278152434375</v>
      </c>
      <c r="DB244" s="59">
        <v>102.01492306944294</v>
      </c>
      <c r="DC244" s="54"/>
      <c r="DD244" s="59">
        <v>96.920299999999983</v>
      </c>
      <c r="DE244" s="59">
        <v>1.9607206831414861</v>
      </c>
      <c r="DF244" s="59">
        <v>4.5837444047756177</v>
      </c>
      <c r="DG244" s="59">
        <v>4.0554882804227033</v>
      </c>
      <c r="DH244" s="59">
        <v>-8.3034327137336897E-3</v>
      </c>
      <c r="DI244" s="59">
        <v>99.331949935626071</v>
      </c>
      <c r="DJ244" s="54">
        <v>312.91382118798066</v>
      </c>
      <c r="DK244" s="54">
        <v>242.3788271854954</v>
      </c>
      <c r="DL244" s="54">
        <v>263.35363504221226</v>
      </c>
      <c r="DM244" s="54">
        <v>395.82959962112568</v>
      </c>
      <c r="DN244" s="54">
        <v>832.34521477651651</v>
      </c>
      <c r="DO244" s="61" t="s">
        <v>921</v>
      </c>
      <c r="DP244" s="61" t="s">
        <v>941</v>
      </c>
      <c r="DQ244" s="61" t="s">
        <v>921</v>
      </c>
      <c r="DR244" s="54">
        <v>25.404620143663482</v>
      </c>
      <c r="DS244" s="54">
        <v>-1.6599822648181826</v>
      </c>
      <c r="DT244" s="54">
        <v>153.45077243563028</v>
      </c>
      <c r="DU244" s="61" t="s">
        <v>942</v>
      </c>
      <c r="DV244" s="54">
        <v>881.39912135564759</v>
      </c>
      <c r="DW244" s="54">
        <v>22</v>
      </c>
      <c r="DX244" s="54">
        <v>242.3788271854954</v>
      </c>
      <c r="DY244" s="54">
        <v>29.085459262259448</v>
      </c>
      <c r="DZ244" s="61" t="s">
        <v>878</v>
      </c>
      <c r="EA244" s="60">
        <v>3.638959568364911</v>
      </c>
      <c r="EB244" s="60">
        <v>-8.5614168142575284</v>
      </c>
      <c r="EC244" s="60">
        <v>0.3</v>
      </c>
      <c r="ED244" s="59">
        <v>6.6372111169597208</v>
      </c>
      <c r="EE244" s="59">
        <v>0.92920955637436098</v>
      </c>
      <c r="EF244" s="54"/>
      <c r="EG244" s="53">
        <v>240</v>
      </c>
      <c r="EH244" s="53">
        <v>55.000000000000007</v>
      </c>
      <c r="EI244" s="53">
        <v>929</v>
      </c>
      <c r="EJ244" s="53">
        <v>20</v>
      </c>
      <c r="EK244" s="59">
        <v>66.5</v>
      </c>
      <c r="EL244" s="59">
        <v>1.6</v>
      </c>
      <c r="EM244" s="59">
        <v>17.399999999999999</v>
      </c>
      <c r="EN244" s="59">
        <v>0.35</v>
      </c>
      <c r="EO244" s="59">
        <v>4.5999999999999996</v>
      </c>
      <c r="EP244" s="59">
        <v>0.65</v>
      </c>
      <c r="EQ244" s="59">
        <v>4.0999999999999996</v>
      </c>
      <c r="ER244" s="59">
        <v>0.3</v>
      </c>
      <c r="ES244" s="59">
        <v>2.59</v>
      </c>
      <c r="ET244" s="59">
        <v>0.52500000000000002</v>
      </c>
      <c r="EU244" s="59">
        <v>2.7</v>
      </c>
      <c r="EV244" s="59">
        <v>0.7</v>
      </c>
      <c r="EW244" s="59">
        <v>1.8</v>
      </c>
      <c r="EX244" s="59">
        <v>0.4</v>
      </c>
      <c r="EY244" s="59">
        <v>0.44</v>
      </c>
      <c r="EZ244" s="59">
        <v>0.1</v>
      </c>
      <c r="FA244" s="54"/>
      <c r="FB244" s="54">
        <v>460.61906009438599</v>
      </c>
      <c r="FC244" s="53">
        <v>142</v>
      </c>
      <c r="FD244" s="51"/>
    </row>
    <row r="245" spans="1:160" x14ac:dyDescent="0.25">
      <c r="A245" s="62" t="s">
        <v>500</v>
      </c>
      <c r="B245" s="51" t="s">
        <v>969</v>
      </c>
      <c r="D245" s="51" t="s">
        <v>238</v>
      </c>
      <c r="E245" s="51" t="s">
        <v>113</v>
      </c>
      <c r="F245" s="62" t="s">
        <v>131</v>
      </c>
      <c r="G245" s="64">
        <v>44.22</v>
      </c>
      <c r="H245" s="64">
        <v>1.4616</v>
      </c>
      <c r="I245" s="64">
        <v>11.8</v>
      </c>
      <c r="J245" s="64">
        <v>0.13420000000000001</v>
      </c>
      <c r="K245" s="64">
        <v>7.33</v>
      </c>
      <c r="L245" s="64">
        <v>0.13159999999999999</v>
      </c>
      <c r="M245" s="58">
        <v>16.78</v>
      </c>
      <c r="N245" s="58">
        <v>11.63</v>
      </c>
      <c r="O245" s="58">
        <v>2.29</v>
      </c>
      <c r="P245" s="58">
        <v>0.89439999999999997</v>
      </c>
      <c r="Q245" s="58">
        <v>3.5499999999999997E-2</v>
      </c>
      <c r="R245" s="63" t="s">
        <v>357</v>
      </c>
      <c r="S245" s="58">
        <v>96.77</v>
      </c>
      <c r="T245" s="58"/>
      <c r="U245" s="61">
        <v>6.3882968938637319</v>
      </c>
      <c r="V245" s="61">
        <v>1.6117031061362681</v>
      </c>
      <c r="W245" s="61">
        <v>0.39742689208683846</v>
      </c>
      <c r="X245" s="61">
        <f t="shared" si="6"/>
        <v>2.0091299982231066</v>
      </c>
      <c r="Y245" s="61">
        <v>0.19781044155347166</v>
      </c>
      <c r="Z245" s="61">
        <v>0.30190832459204331</v>
      </c>
      <c r="AA245" s="61">
        <v>0.15878857487145254</v>
      </c>
      <c r="AB245" s="61">
        <v>1.5328437883975541E-2</v>
      </c>
      <c r="AC245" s="61">
        <v>3.6132253494948365</v>
      </c>
      <c r="AD245" s="61">
        <v>0.58367603141703839</v>
      </c>
      <c r="AE245" s="61">
        <v>1.6103178088343086E-2</v>
      </c>
      <c r="AF245" s="61">
        <v>1.8001443412249267</v>
      </c>
      <c r="AG245" s="61">
        <v>0.64143386697455895</v>
      </c>
      <c r="AH245" s="61">
        <v>0.16482617553704848</v>
      </c>
      <c r="AI245" s="61">
        <v>0.86092691287155731</v>
      </c>
      <c r="AJ245" s="61">
        <v>0.80315140804341134</v>
      </c>
      <c r="AK245" s="61">
        <v>0.11339887034054486</v>
      </c>
      <c r="AL245" s="61">
        <v>0.5280349966340141</v>
      </c>
      <c r="AM245" s="61">
        <v>0.34091424779972879</v>
      </c>
      <c r="AN245" s="61">
        <v>0.19684859195658869</v>
      </c>
      <c r="AO245" s="61">
        <v>0.69286117217106258</v>
      </c>
      <c r="AP245" s="61">
        <v>1.0322408043057623</v>
      </c>
      <c r="AQ245" s="51" t="s">
        <v>920</v>
      </c>
      <c r="AR245" s="54"/>
      <c r="AS245" s="54"/>
      <c r="AT245" s="54"/>
      <c r="AU245" s="54"/>
      <c r="AV245" s="61">
        <v>6.4305017199628676</v>
      </c>
      <c r="AW245" s="61">
        <v>0.15983762508003263</v>
      </c>
      <c r="AX245" s="61">
        <v>0.89143504428522924</v>
      </c>
      <c r="AY245" s="61">
        <v>0.64567155430492729</v>
      </c>
      <c r="AZ245" s="61">
        <v>2.02240348622693</v>
      </c>
      <c r="BA245" s="54"/>
      <c r="BB245" s="54"/>
      <c r="BC245" s="54"/>
      <c r="BD245" s="59"/>
      <c r="BE245" s="56"/>
      <c r="BF245" s="54"/>
      <c r="BG245" s="54"/>
      <c r="BH245" s="59"/>
      <c r="BI245" s="59"/>
      <c r="BJ245" s="54"/>
      <c r="BK245" s="53" t="s">
        <v>921</v>
      </c>
      <c r="BL245" s="54"/>
      <c r="BM245" s="54"/>
      <c r="BN245" s="54"/>
      <c r="BO245" s="54"/>
      <c r="BP245" s="59"/>
      <c r="BQ245" s="59"/>
      <c r="BR245" s="59"/>
      <c r="BS245" s="60"/>
      <c r="BT245" s="59"/>
      <c r="BU245" s="59"/>
      <c r="BV245" s="57"/>
      <c r="BW245" s="53" t="s">
        <v>921</v>
      </c>
      <c r="BX245" s="104"/>
      <c r="BZ245" s="105" t="s">
        <v>976</v>
      </c>
      <c r="CA245" s="105" t="s">
        <v>976</v>
      </c>
      <c r="CB245" s="59"/>
      <c r="CC245" s="54" t="s">
        <v>922</v>
      </c>
      <c r="CD245" s="54"/>
      <c r="CE245" s="54"/>
      <c r="CF245" s="54"/>
      <c r="CG245" s="54"/>
      <c r="CH245" s="54"/>
      <c r="CI245" s="54"/>
      <c r="CJ245" s="54"/>
      <c r="CK245" s="59"/>
      <c r="CL245" s="54"/>
      <c r="CM245" s="54"/>
      <c r="CN245" s="54"/>
      <c r="CO245" s="54"/>
      <c r="CP245" s="54"/>
      <c r="CQ245" s="54"/>
      <c r="CR245" s="59"/>
      <c r="CS245" s="59"/>
      <c r="CT245" s="59">
        <v>68.406202955571985</v>
      </c>
      <c r="CU245" s="59">
        <v>0.16319034793548165</v>
      </c>
      <c r="CV245" s="59">
        <v>17.176110132705876</v>
      </c>
      <c r="CW245" s="59">
        <v>1.71347396929813</v>
      </c>
      <c r="CX245" s="59">
        <v>1.0016778580986625</v>
      </c>
      <c r="CY245" s="59">
        <v>-0.28772891771836129</v>
      </c>
      <c r="CZ245" s="59">
        <v>3.99264101563735</v>
      </c>
      <c r="DA245" s="59">
        <v>8.372762536244279</v>
      </c>
      <c r="DB245" s="59">
        <v>100.53832989777339</v>
      </c>
      <c r="DC245" s="54"/>
      <c r="DD245" s="59">
        <v>96.707300000000018</v>
      </c>
      <c r="DE245" s="59">
        <v>1.9631025785723477</v>
      </c>
      <c r="DF245" s="59">
        <v>5.5999170241725222</v>
      </c>
      <c r="DG245" s="59">
        <v>2.2911231876724547</v>
      </c>
      <c r="DH245" s="59">
        <v>-8.010104927650705E-3</v>
      </c>
      <c r="DI245" s="59">
        <v>99.223432685489698</v>
      </c>
      <c r="DJ245" s="54"/>
      <c r="DK245" s="54"/>
      <c r="DL245" s="54"/>
      <c r="DM245" s="54"/>
      <c r="DN245" s="54"/>
      <c r="DO245" s="61" t="s">
        <v>921</v>
      </c>
      <c r="DP245" s="61" t="s">
        <v>941</v>
      </c>
      <c r="DQ245" s="61" t="s">
        <v>921</v>
      </c>
      <c r="DR245" s="54"/>
      <c r="DS245" s="54"/>
      <c r="DT245" s="54"/>
      <c r="DU245" s="61"/>
      <c r="DV245" s="54"/>
      <c r="DW245" s="54"/>
      <c r="DX245" s="54"/>
      <c r="DY245" s="54"/>
      <c r="DZ245" s="61"/>
      <c r="EA245" s="60"/>
      <c r="EB245" s="60"/>
      <c r="EC245" s="60"/>
      <c r="ED245" s="59"/>
      <c r="EE245" s="59"/>
      <c r="EF245" s="54"/>
      <c r="EG245" s="53"/>
      <c r="EK245" s="59">
        <v>65.2</v>
      </c>
      <c r="EL245" s="59">
        <v>2.4500000000000002</v>
      </c>
      <c r="EM245" s="59">
        <v>18</v>
      </c>
      <c r="EN245" s="59">
        <v>0.8</v>
      </c>
      <c r="EO245" s="59">
        <v>4.8</v>
      </c>
      <c r="EP245" s="59">
        <v>0.95</v>
      </c>
      <c r="EQ245" s="59">
        <v>3.6</v>
      </c>
      <c r="ER245" s="59">
        <v>0.45</v>
      </c>
      <c r="ES245" s="59">
        <v>2.5099999999999998</v>
      </c>
      <c r="ET245" s="59">
        <v>0.89</v>
      </c>
      <c r="EU245" s="59">
        <v>3.6</v>
      </c>
      <c r="EV245" s="59">
        <v>0.8</v>
      </c>
      <c r="EW245" s="59">
        <v>2.1</v>
      </c>
      <c r="EX245" s="59">
        <v>0.5</v>
      </c>
      <c r="EY245" s="59">
        <v>0.46</v>
      </c>
      <c r="EZ245" s="59">
        <v>0.13</v>
      </c>
      <c r="FA245" s="54"/>
      <c r="FB245" s="54"/>
      <c r="FD245" s="51"/>
    </row>
    <row r="246" spans="1:160" x14ac:dyDescent="0.25">
      <c r="A246" s="62" t="s">
        <v>508</v>
      </c>
      <c r="B246" s="51" t="s">
        <v>969</v>
      </c>
      <c r="D246" s="51" t="s">
        <v>238</v>
      </c>
      <c r="E246" s="51" t="s">
        <v>113</v>
      </c>
      <c r="F246" s="62" t="s">
        <v>131</v>
      </c>
      <c r="G246" s="64">
        <v>45.84</v>
      </c>
      <c r="H246" s="64">
        <v>1.2783</v>
      </c>
      <c r="I246" s="64">
        <v>10.18</v>
      </c>
      <c r="J246" s="64">
        <v>0.109</v>
      </c>
      <c r="K246" s="64">
        <v>5.4</v>
      </c>
      <c r="L246" s="64">
        <v>4.5100000000000001E-2</v>
      </c>
      <c r="M246" s="58">
        <v>18.940000000000001</v>
      </c>
      <c r="N246" s="58">
        <v>11.64</v>
      </c>
      <c r="O246" s="58">
        <v>2.39</v>
      </c>
      <c r="P246" s="58">
        <v>0.73309999999999997</v>
      </c>
      <c r="Q246" s="58">
        <v>3.3799999999999997E-2</v>
      </c>
      <c r="R246" s="63" t="s">
        <v>357</v>
      </c>
      <c r="S246" s="58">
        <v>96.68</v>
      </c>
      <c r="T246" s="58"/>
      <c r="U246" s="61">
        <v>6.5530336485463492</v>
      </c>
      <c r="V246" s="61">
        <v>1.4469663514536508</v>
      </c>
      <c r="W246" s="61">
        <v>0.268196036743515</v>
      </c>
      <c r="X246" s="61">
        <f t="shared" si="6"/>
        <v>1.7151623881971658</v>
      </c>
      <c r="Y246" s="61">
        <v>0.15636772272357258</v>
      </c>
      <c r="Z246" s="61">
        <v>0.3205258362594936</v>
      </c>
      <c r="AA246" s="61">
        <v>0.13742158114898226</v>
      </c>
      <c r="AB246" s="61">
        <v>1.2319790313026522E-2</v>
      </c>
      <c r="AC246" s="61">
        <v>4.0356593683593189</v>
      </c>
      <c r="AD246" s="61">
        <v>0.32505578307255356</v>
      </c>
      <c r="AE246" s="61">
        <v>5.4608932142688549E-3</v>
      </c>
      <c r="AF246" s="61">
        <v>1.7828386100787517</v>
      </c>
      <c r="AG246" s="61">
        <v>0.66243876784953692</v>
      </c>
      <c r="AH246" s="61">
        <v>0.13368695961029239</v>
      </c>
      <c r="AI246" s="61">
        <v>0.9254581480824724</v>
      </c>
      <c r="AJ246" s="61">
        <v>0.86209177843449869</v>
      </c>
      <c r="AK246" s="61">
        <v>0.11252210081008962</v>
      </c>
      <c r="AL246" s="61">
        <v>0.5499166670394473</v>
      </c>
      <c r="AM246" s="61">
        <v>0.49649157699242824</v>
      </c>
      <c r="AN246" s="61">
        <v>0.13790822156550134</v>
      </c>
      <c r="AO246" s="61">
        <v>0.68360362664973973</v>
      </c>
      <c r="AP246" s="61">
        <v>0.87588482561399972</v>
      </c>
      <c r="AQ246" s="51" t="s">
        <v>924</v>
      </c>
      <c r="AR246" s="54"/>
      <c r="AS246" s="54"/>
      <c r="AT246" s="54"/>
      <c r="AU246" s="54"/>
      <c r="AV246" s="61">
        <v>6.5990152765902241</v>
      </c>
      <c r="AW246" s="61">
        <v>0.1383858472230616</v>
      </c>
      <c r="AX246" s="61">
        <v>0.65011156614510435</v>
      </c>
      <c r="AY246" s="61">
        <v>0.66708699867799559</v>
      </c>
      <c r="AZ246" s="61">
        <v>1.7271974185661036</v>
      </c>
      <c r="BA246" s="54"/>
      <c r="BB246" s="54"/>
      <c r="BC246" s="54"/>
      <c r="BD246" s="59"/>
      <c r="BE246" s="56"/>
      <c r="BF246" s="54"/>
      <c r="BG246" s="54"/>
      <c r="BH246" s="59"/>
      <c r="BI246" s="59"/>
      <c r="BJ246" s="54"/>
      <c r="BK246" s="68" t="s">
        <v>944</v>
      </c>
      <c r="BL246" s="69"/>
      <c r="BM246" s="69"/>
      <c r="BN246" s="69"/>
      <c r="BO246" s="69"/>
      <c r="BP246" s="69"/>
      <c r="BQ246" s="69"/>
      <c r="BR246" s="69"/>
      <c r="BS246" s="69"/>
      <c r="BT246" s="70"/>
      <c r="BU246" s="70"/>
      <c r="BV246" s="57"/>
      <c r="BW246" s="68" t="s">
        <v>944</v>
      </c>
      <c r="BX246" s="104"/>
      <c r="BZ246" s="105" t="s">
        <v>976</v>
      </c>
      <c r="CA246" s="105" t="s">
        <v>976</v>
      </c>
      <c r="CB246" s="70"/>
      <c r="CC246" s="70" t="s">
        <v>946</v>
      </c>
      <c r="CD246" s="70"/>
      <c r="CE246" s="70"/>
      <c r="CF246" s="70"/>
      <c r="CG246" s="70"/>
      <c r="CH246" s="70"/>
      <c r="CI246" s="70"/>
      <c r="CJ246" s="70"/>
      <c r="CK246" s="70"/>
      <c r="CL246" s="70"/>
      <c r="CM246" s="70"/>
      <c r="CN246" s="70"/>
      <c r="CO246" s="70"/>
      <c r="CP246" s="70"/>
      <c r="CQ246" s="70"/>
      <c r="CR246" s="70"/>
      <c r="CS246" s="70"/>
      <c r="CT246" s="59" t="s">
        <v>948</v>
      </c>
      <c r="CU246" s="59" t="s">
        <v>948</v>
      </c>
      <c r="CV246" s="59" t="s">
        <v>948</v>
      </c>
      <c r="CW246" s="59" t="s">
        <v>948</v>
      </c>
      <c r="CX246" s="59" t="s">
        <v>948</v>
      </c>
      <c r="CY246" s="59" t="s">
        <v>948</v>
      </c>
      <c r="CZ246" s="59" t="s">
        <v>948</v>
      </c>
      <c r="DA246" s="59" t="s">
        <v>948</v>
      </c>
      <c r="DB246" s="59" t="s">
        <v>948</v>
      </c>
      <c r="DC246" s="54"/>
      <c r="DD246" s="59">
        <v>96.589299999999994</v>
      </c>
      <c r="DE246" s="59">
        <v>1.9871400462719169</v>
      </c>
      <c r="DF246" s="59">
        <v>6.4313831385803564</v>
      </c>
      <c r="DG246" s="59">
        <v>-0.38704063440574943</v>
      </c>
      <c r="DH246" s="59">
        <v>-7.6265224381575729E-3</v>
      </c>
      <c r="DI246" s="59">
        <v>99.213156028008356</v>
      </c>
      <c r="DJ246" s="54"/>
      <c r="DK246" s="54"/>
      <c r="DL246" s="54"/>
      <c r="DM246" s="54"/>
      <c r="DN246" s="54"/>
      <c r="DO246" s="61" t="s">
        <v>949</v>
      </c>
      <c r="DP246" s="61" t="s">
        <v>943</v>
      </c>
      <c r="DQ246" s="61" t="s">
        <v>943</v>
      </c>
      <c r="DR246" s="54"/>
      <c r="DS246" s="54"/>
      <c r="DT246" s="54"/>
      <c r="DU246" s="61"/>
      <c r="DV246" s="54"/>
      <c r="DW246" s="54"/>
      <c r="DX246" s="54"/>
      <c r="DY246" s="54"/>
      <c r="DZ246" s="61"/>
      <c r="EA246" s="60"/>
      <c r="EB246" s="60"/>
      <c r="EC246" s="60"/>
      <c r="ED246" s="59"/>
      <c r="EE246" s="59"/>
      <c r="EF246" s="54"/>
      <c r="EG246" s="53"/>
      <c r="EK246" s="59">
        <v>66</v>
      </c>
      <c r="EL246" s="59">
        <v>2.2999999999999998</v>
      </c>
      <c r="EM246" s="59">
        <v>17.7</v>
      </c>
      <c r="EN246" s="59">
        <v>0.75</v>
      </c>
      <c r="EO246" s="59">
        <v>4.8</v>
      </c>
      <c r="EP246" s="59">
        <v>0.65</v>
      </c>
      <c r="EQ246" s="59">
        <v>3.9</v>
      </c>
      <c r="ER246" s="59">
        <v>0.5</v>
      </c>
      <c r="ES246" s="59">
        <v>2.2999999999999998</v>
      </c>
      <c r="ET246" s="59">
        <v>0.65</v>
      </c>
      <c r="EU246" s="59">
        <v>2.7</v>
      </c>
      <c r="EV246" s="59">
        <v>1.05</v>
      </c>
      <c r="EW246" s="59">
        <v>1.9</v>
      </c>
      <c r="EX246" s="59">
        <v>0.5</v>
      </c>
      <c r="EY246" s="59">
        <v>0.48</v>
      </c>
      <c r="EZ246" s="59">
        <v>0.115</v>
      </c>
      <c r="FA246" s="54"/>
      <c r="FB246" s="54"/>
      <c r="FD246" s="51"/>
    </row>
    <row r="247" spans="1:160" x14ac:dyDescent="0.25">
      <c r="A247" s="62" t="s">
        <v>509</v>
      </c>
      <c r="B247" s="51" t="s">
        <v>969</v>
      </c>
      <c r="C247" s="66" t="s">
        <v>940</v>
      </c>
      <c r="D247" s="51" t="s">
        <v>238</v>
      </c>
      <c r="E247" s="51" t="s">
        <v>113</v>
      </c>
      <c r="F247" s="62" t="s">
        <v>131</v>
      </c>
      <c r="G247" s="64">
        <v>47.05</v>
      </c>
      <c r="H247" s="64">
        <v>1.2322</v>
      </c>
      <c r="I247" s="64">
        <v>9.41</v>
      </c>
      <c r="J247" s="64">
        <v>0.1497</v>
      </c>
      <c r="K247" s="64">
        <v>6.68</v>
      </c>
      <c r="L247" s="64">
        <v>0.12889999999999999</v>
      </c>
      <c r="M247" s="58">
        <v>18.010000000000002</v>
      </c>
      <c r="N247" s="58">
        <v>11.37</v>
      </c>
      <c r="O247" s="58">
        <v>2.04</v>
      </c>
      <c r="P247" s="58">
        <v>0.48620000000000002</v>
      </c>
      <c r="Q247" s="58">
        <v>3.5499999999999997E-2</v>
      </c>
      <c r="R247" s="63" t="s">
        <v>357</v>
      </c>
      <c r="S247" s="58">
        <v>96.6</v>
      </c>
      <c r="T247" s="58"/>
      <c r="U247" s="61">
        <v>6.7205976279866544</v>
      </c>
      <c r="V247" s="61">
        <v>1.2794023720133456</v>
      </c>
      <c r="W247" s="61">
        <v>0.30475224506865262</v>
      </c>
      <c r="X247" s="61">
        <f t="shared" si="6"/>
        <v>1.5841546170819982</v>
      </c>
      <c r="Y247" s="61">
        <v>0.19237531600924418</v>
      </c>
      <c r="Z247" s="61">
        <v>0.35531346676709008</v>
      </c>
      <c r="AA247" s="61">
        <v>0.13235910877897958</v>
      </c>
      <c r="AB247" s="61">
        <v>1.6906320429566506E-2</v>
      </c>
      <c r="AC247" s="61">
        <v>3.8344114955024802</v>
      </c>
      <c r="AD247" s="61">
        <v>0.44265244118326974</v>
      </c>
      <c r="AE247" s="61">
        <v>1.5595185221787509E-2</v>
      </c>
      <c r="AF247" s="61">
        <v>1.7400831146401541</v>
      </c>
      <c r="AG247" s="61">
        <v>0.56497402940269648</v>
      </c>
      <c r="AH247" s="61">
        <v>8.8591337603420028E-2</v>
      </c>
      <c r="AI247" s="61">
        <v>0.89650553563473834</v>
      </c>
      <c r="AJ247" s="61">
        <v>0.82774160253964235</v>
      </c>
      <c r="AK247" s="61">
        <v>0.15792662240801958</v>
      </c>
      <c r="AL247" s="61">
        <v>0.4070474069946769</v>
      </c>
      <c r="AM247" s="61">
        <v>0.44527399382229443</v>
      </c>
      <c r="AN247" s="61">
        <v>0.17225839746035787</v>
      </c>
      <c r="AO247" s="61">
        <v>0.49563874459809693</v>
      </c>
      <c r="AP247" s="61">
        <v>0.94169024982326843</v>
      </c>
      <c r="AQ247" s="51" t="s">
        <v>920</v>
      </c>
      <c r="AR247" s="54"/>
      <c r="AS247" s="54"/>
      <c r="AT247" s="54"/>
      <c r="AU247" s="54"/>
      <c r="AV247" s="61">
        <v>6.7729130018737775</v>
      </c>
      <c r="AW247" s="61">
        <v>0.13338943623591634</v>
      </c>
      <c r="AX247" s="61">
        <v>0.80417754077446435</v>
      </c>
      <c r="AY247" s="61">
        <v>0.56937197571949916</v>
      </c>
      <c r="AZ247" s="61">
        <v>1.5964862050857997</v>
      </c>
      <c r="BA247" s="54">
        <f t="shared" si="7"/>
        <v>899.55835346384265</v>
      </c>
      <c r="BB247" s="54">
        <f t="shared" si="8"/>
        <v>901.19363099079578</v>
      </c>
      <c r="BC247" s="54">
        <v>30</v>
      </c>
      <c r="BD247" s="59">
        <f>751.95-0.4*BA247-278000/BA247-9.184*(8-AV247)</f>
        <v>71.816550863272795</v>
      </c>
      <c r="BE247" s="56">
        <v>3.6</v>
      </c>
      <c r="BF247" s="54"/>
      <c r="BG247" s="54"/>
      <c r="BH247" s="59"/>
      <c r="BI247" s="59"/>
      <c r="BJ247" s="54"/>
      <c r="BK247" s="53" t="s">
        <v>921</v>
      </c>
      <c r="BL247" s="54">
        <v>886.36242920097061</v>
      </c>
      <c r="BM247" s="54">
        <v>22</v>
      </c>
      <c r="BN247" s="54">
        <v>184.10871779515131</v>
      </c>
      <c r="BO247" s="54">
        <v>20.251958957466645</v>
      </c>
      <c r="BP247" s="59">
        <v>6.9532831291219965</v>
      </c>
      <c r="BQ247" s="59">
        <v>2.2935273304094723</v>
      </c>
      <c r="BR247" s="59">
        <v>-9.839816810827724</v>
      </c>
      <c r="BS247" s="60">
        <v>0.4</v>
      </c>
      <c r="BT247" s="59">
        <v>4.6821038005690871</v>
      </c>
      <c r="BU247" s="59">
        <v>0.70231557008536305</v>
      </c>
      <c r="BV247" s="57"/>
      <c r="BW247" s="53" t="s">
        <v>921</v>
      </c>
      <c r="BX247" s="104"/>
      <c r="BZ247" s="105" t="s">
        <v>976</v>
      </c>
      <c r="CA247" s="105" t="s">
        <v>976</v>
      </c>
      <c r="CB247" s="59"/>
      <c r="CC247" s="54" t="s">
        <v>922</v>
      </c>
      <c r="CD247" s="54" t="s">
        <v>923</v>
      </c>
      <c r="CE247" s="54">
        <v>329.9849850415336</v>
      </c>
      <c r="CF247" s="54">
        <v>235.2178121551666</v>
      </c>
      <c r="CG247" s="54">
        <v>255.48058824809971</v>
      </c>
      <c r="CH247" s="54">
        <v>357.39116309735851</v>
      </c>
      <c r="CI247" s="54">
        <v>717.57132670234978</v>
      </c>
      <c r="CJ247" s="54">
        <v>122.17335094219192</v>
      </c>
      <c r="CK247" s="59">
        <v>-1.1745575078576154</v>
      </c>
      <c r="CL247" s="54">
        <v>235.2178121551666</v>
      </c>
      <c r="CM247" s="54">
        <v>246.7519177878672</v>
      </c>
      <c r="CN247" s="54">
        <v>282.6013985983501</v>
      </c>
      <c r="CO247" s="54">
        <f t="shared" si="9"/>
        <v>32.499160838810262</v>
      </c>
      <c r="CP247" s="54">
        <v>912.76229984659017</v>
      </c>
      <c r="CQ247" s="54">
        <v>23.5</v>
      </c>
      <c r="CR247" s="59">
        <v>4.4639013170115209</v>
      </c>
      <c r="CS247" s="59">
        <v>0.37</v>
      </c>
      <c r="CT247" s="59">
        <v>74.016028969902635</v>
      </c>
      <c r="CU247" s="59">
        <v>0.20858375622592096</v>
      </c>
      <c r="CV247" s="59">
        <v>15.274602971863757</v>
      </c>
      <c r="CW247" s="59">
        <v>1.303566543161057</v>
      </c>
      <c r="CX247" s="59">
        <v>0.67961818436200805</v>
      </c>
      <c r="CY247" s="59">
        <v>0.28668374511779682</v>
      </c>
      <c r="CZ247" s="59">
        <v>3.6970145265153569</v>
      </c>
      <c r="DA247" s="59">
        <v>5.685475339804591</v>
      </c>
      <c r="DB247" s="59">
        <v>101.15157403695314</v>
      </c>
      <c r="DC247" s="54"/>
      <c r="DD247" s="59">
        <v>96.592500000000015</v>
      </c>
      <c r="DE247" s="59">
        <v>1.9879300684841998</v>
      </c>
      <c r="DF247" s="59">
        <v>6.672513555882265</v>
      </c>
      <c r="DG247" s="59">
        <v>0.67598713846219138</v>
      </c>
      <c r="DH247" s="59">
        <v>-8.010104927650705E-3</v>
      </c>
      <c r="DI247" s="59">
        <v>99.240920657901029</v>
      </c>
      <c r="DJ247" s="54">
        <v>331.20723034533847</v>
      </c>
      <c r="DK247" s="54">
        <v>235.12458854694489</v>
      </c>
      <c r="DL247" s="54">
        <v>255.63718499355238</v>
      </c>
      <c r="DM247" s="54">
        <v>357.01183350762625</v>
      </c>
      <c r="DN247" s="54">
        <v>717.4064094780349</v>
      </c>
      <c r="DO247" s="61" t="s">
        <v>921</v>
      </c>
      <c r="DP247" s="61" t="s">
        <v>951</v>
      </c>
      <c r="DQ247" s="61" t="s">
        <v>921</v>
      </c>
      <c r="DR247" s="54">
        <v>33.931571065996756</v>
      </c>
      <c r="DS247" s="54">
        <v>-1.1660348680492867</v>
      </c>
      <c r="DT247" s="54">
        <v>121.88724496068136</v>
      </c>
      <c r="DU247" s="61" t="s">
        <v>942</v>
      </c>
      <c r="DV247" s="54">
        <v>891.64926879793586</v>
      </c>
      <c r="DW247" s="54">
        <v>22</v>
      </c>
      <c r="DX247" s="54">
        <v>235.12458854694489</v>
      </c>
      <c r="DY247" s="54">
        <v>28.214950625633385</v>
      </c>
      <c r="DZ247" s="61" t="s">
        <v>878</v>
      </c>
      <c r="EA247" s="60">
        <v>3.4562540599213545</v>
      </c>
      <c r="EB247" s="60">
        <v>-8.5616679512867222</v>
      </c>
      <c r="EC247" s="60">
        <v>0.3</v>
      </c>
      <c r="ED247" s="59">
        <v>5.6952562804203666</v>
      </c>
      <c r="EE247" s="59">
        <v>0.79733587925885141</v>
      </c>
      <c r="EF247" s="54"/>
      <c r="EG247" s="53">
        <v>260</v>
      </c>
      <c r="EH247" s="53">
        <v>85</v>
      </c>
      <c r="EI247" s="53">
        <v>925</v>
      </c>
      <c r="EJ247" s="53">
        <v>23</v>
      </c>
      <c r="EK247" s="59">
        <v>69.599999999999994</v>
      </c>
      <c r="EL247" s="59">
        <v>2.6</v>
      </c>
      <c r="EM247" s="59">
        <v>16.399999999999999</v>
      </c>
      <c r="EN247" s="59">
        <v>0.75</v>
      </c>
      <c r="EO247" s="59">
        <v>3.7</v>
      </c>
      <c r="EP247" s="59">
        <v>0.8</v>
      </c>
      <c r="EQ247" s="59">
        <v>4.0999999999999996</v>
      </c>
      <c r="ER247" s="59">
        <v>0.25</v>
      </c>
      <c r="ES247" s="59">
        <v>2.66</v>
      </c>
      <c r="ET247" s="59">
        <v>0.59499999999999997</v>
      </c>
      <c r="EU247" s="59">
        <v>1.7</v>
      </c>
      <c r="EV247" s="59">
        <v>0.65</v>
      </c>
      <c r="EW247" s="59">
        <v>1.6</v>
      </c>
      <c r="EX247" s="59">
        <v>0.5</v>
      </c>
      <c r="EY247" s="59">
        <v>0.38</v>
      </c>
      <c r="EZ247" s="59">
        <v>7.4999999999999997E-2</v>
      </c>
      <c r="FA247" s="54"/>
      <c r="FB247" s="54">
        <v>462.46001048999312</v>
      </c>
      <c r="FC247" s="53">
        <v>142</v>
      </c>
      <c r="FD247" s="51"/>
    </row>
    <row r="248" spans="1:160" x14ac:dyDescent="0.25">
      <c r="A248" s="62" t="s">
        <v>510</v>
      </c>
      <c r="B248" s="51" t="s">
        <v>969</v>
      </c>
      <c r="C248" s="66" t="s">
        <v>940</v>
      </c>
      <c r="D248" s="51" t="s">
        <v>238</v>
      </c>
      <c r="E248" s="51" t="s">
        <v>113</v>
      </c>
      <c r="F248" s="62" t="s">
        <v>131</v>
      </c>
      <c r="G248" s="64">
        <v>45.91</v>
      </c>
      <c r="H248" s="64">
        <v>1.3876999999999999</v>
      </c>
      <c r="I248" s="64">
        <v>10.17</v>
      </c>
      <c r="J248" s="64">
        <v>9.01E-2</v>
      </c>
      <c r="K248" s="64">
        <v>7.85</v>
      </c>
      <c r="L248" s="64">
        <v>0.1013</v>
      </c>
      <c r="M248" s="58">
        <v>16.809999999999999</v>
      </c>
      <c r="N248" s="58">
        <v>11.53</v>
      </c>
      <c r="O248" s="58">
        <v>2.04</v>
      </c>
      <c r="P248" s="58">
        <v>0.60709999999999997</v>
      </c>
      <c r="Q248" s="58">
        <v>5.1200000000000002E-2</v>
      </c>
      <c r="R248" s="63" t="s">
        <v>357</v>
      </c>
      <c r="S248" s="58">
        <v>96.61</v>
      </c>
      <c r="T248" s="58"/>
      <c r="U248" s="61">
        <v>6.6222406213963758</v>
      </c>
      <c r="V248" s="61">
        <v>1.3777593786036242</v>
      </c>
      <c r="W248" s="61">
        <v>0.35117414222351395</v>
      </c>
      <c r="X248" s="61">
        <f t="shared" si="6"/>
        <v>1.7289335208271381</v>
      </c>
      <c r="Y248" s="61">
        <v>0.20311604696952659</v>
      </c>
      <c r="Z248" s="61">
        <v>0.29833534729319755</v>
      </c>
      <c r="AA248" s="61">
        <v>0.15052811239986266</v>
      </c>
      <c r="AB248" s="61">
        <v>1.0275464998630732E-2</v>
      </c>
      <c r="AC248" s="61">
        <v>3.6141162371344753</v>
      </c>
      <c r="AD248" s="61">
        <v>0.64861439231252316</v>
      </c>
      <c r="AE248" s="61">
        <v>1.2376460576578225E-2</v>
      </c>
      <c r="AF248" s="61">
        <v>1.7819201257312975</v>
      </c>
      <c r="AG248" s="61">
        <v>0.57052920733098622</v>
      </c>
      <c r="AH248" s="61">
        <v>0.11170842661741592</v>
      </c>
      <c r="AI248" s="61">
        <v>0.84784063345877714</v>
      </c>
      <c r="AJ248" s="61">
        <v>0.79238411712638546</v>
      </c>
      <c r="AK248" s="61">
        <v>0.13265971732992043</v>
      </c>
      <c r="AL248" s="61">
        <v>0.43786949000106579</v>
      </c>
      <c r="AM248" s="61">
        <v>0.31504876638692014</v>
      </c>
      <c r="AN248" s="61">
        <v>0.20761588287361454</v>
      </c>
      <c r="AO248" s="61">
        <v>0.54957791661848177</v>
      </c>
      <c r="AP248" s="61">
        <v>0.96084117931506752</v>
      </c>
      <c r="AQ248" s="51" t="s">
        <v>920</v>
      </c>
      <c r="AR248" s="54"/>
      <c r="AS248" s="54"/>
      <c r="AT248" s="54"/>
      <c r="AU248" s="54"/>
      <c r="AV248" s="61">
        <v>6.6654698663408789</v>
      </c>
      <c r="AW248" s="61">
        <v>0.15151074305525483</v>
      </c>
      <c r="AX248" s="61">
        <v>0.95313132142733037</v>
      </c>
      <c r="AY248" s="61">
        <v>0.5742535580850221</v>
      </c>
      <c r="AZ248" s="61">
        <v>1.7402198051737252</v>
      </c>
      <c r="BA248" s="54">
        <f t="shared" si="7"/>
        <v>906.09048413448329</v>
      </c>
      <c r="BB248" s="54">
        <f t="shared" si="8"/>
        <v>906.11483151642415</v>
      </c>
      <c r="BC248" s="54">
        <v>30</v>
      </c>
      <c r="BD248" s="59">
        <f>751.95-0.4*BA248-278000/BA248-9.184*(8-AV248)</f>
        <v>70.444856515711351</v>
      </c>
      <c r="BE248" s="56">
        <v>3.6</v>
      </c>
      <c r="BF248" s="54"/>
      <c r="BG248" s="54"/>
      <c r="BH248" s="59"/>
      <c r="BI248" s="59"/>
      <c r="BJ248" s="54"/>
      <c r="BK248" s="53" t="s">
        <v>921</v>
      </c>
      <c r="BL248" s="54">
        <v>904.98113677233732</v>
      </c>
      <c r="BM248" s="54">
        <v>22</v>
      </c>
      <c r="BN248" s="54">
        <v>227.06053777753513</v>
      </c>
      <c r="BO248" s="54">
        <v>24.976659155528864</v>
      </c>
      <c r="BP248" s="59">
        <v>8.5754559888607442</v>
      </c>
      <c r="BQ248" s="59">
        <v>1.8761432329915415</v>
      </c>
      <c r="BR248" s="59">
        <v>-9.9087425402336127</v>
      </c>
      <c r="BS248" s="60">
        <v>0.4</v>
      </c>
      <c r="BT248" s="59">
        <v>5.1397853385729189</v>
      </c>
      <c r="BU248" s="59">
        <v>0.77096780078593785</v>
      </c>
      <c r="BV248" s="57"/>
      <c r="BW248" s="53" t="s">
        <v>921</v>
      </c>
      <c r="BX248" s="104"/>
      <c r="BZ248" s="105" t="s">
        <v>976</v>
      </c>
      <c r="CA248" s="105" t="s">
        <v>976</v>
      </c>
      <c r="CB248" s="59"/>
      <c r="CC248" s="54" t="s">
        <v>922</v>
      </c>
      <c r="CD248" s="54" t="s">
        <v>923</v>
      </c>
      <c r="CE248" s="54">
        <v>325.96377232746715</v>
      </c>
      <c r="CF248" s="54">
        <v>259.35329579296172</v>
      </c>
      <c r="CG248" s="54">
        <v>278.322768321095</v>
      </c>
      <c r="CH248" s="54">
        <v>385.83898658892213</v>
      </c>
      <c r="CI248" s="54">
        <v>787.47691971399479</v>
      </c>
      <c r="CJ248" s="54">
        <v>126.48569079596041</v>
      </c>
      <c r="CK248" s="59">
        <v>-1.4158418406168338</v>
      </c>
      <c r="CL248" s="54">
        <v>259.35329579296172</v>
      </c>
      <c r="CM248" s="54">
        <v>237.34401052014539</v>
      </c>
      <c r="CN248" s="54">
        <v>292.65853406021444</v>
      </c>
      <c r="CO248" s="54">
        <f t="shared" si="9"/>
        <v>33.65573141692466</v>
      </c>
      <c r="CP248" s="54">
        <v>896.25891080507483</v>
      </c>
      <c r="CQ248" s="54">
        <v>23.5</v>
      </c>
      <c r="CR248" s="59">
        <v>4.002033261773148</v>
      </c>
      <c r="CS248" s="59">
        <v>0.37</v>
      </c>
      <c r="CT248" s="59">
        <v>72.352958619823994</v>
      </c>
      <c r="CU248" s="59">
        <v>0.25950086363587754</v>
      </c>
      <c r="CV248" s="59">
        <v>15.771553197705073</v>
      </c>
      <c r="CW248" s="59">
        <v>1.4987160392292616</v>
      </c>
      <c r="CX248" s="59">
        <v>0.75560215482347193</v>
      </c>
      <c r="CY248" s="59">
        <v>1.3932668151263226</v>
      </c>
      <c r="CZ248" s="59">
        <v>3.7756058413773901</v>
      </c>
      <c r="DA248" s="59">
        <v>6.3303405347348862</v>
      </c>
      <c r="DB248" s="59">
        <v>102.13754406645629</v>
      </c>
      <c r="DC248" s="54"/>
      <c r="DD248" s="59">
        <v>96.547399999999996</v>
      </c>
      <c r="DE248" s="59">
        <v>1.9622205359218121</v>
      </c>
      <c r="DF248" s="59">
        <v>5.5418733289794613</v>
      </c>
      <c r="DG248" s="59">
        <v>2.8633516454420298</v>
      </c>
      <c r="DH248" s="59">
        <v>-1.1552602036499047E-2</v>
      </c>
      <c r="DI248" s="59">
        <v>99.053292908306801</v>
      </c>
      <c r="DJ248" s="54">
        <v>327.17512872248051</v>
      </c>
      <c r="DK248" s="54">
        <v>259.25206899419135</v>
      </c>
      <c r="DL248" s="54">
        <v>278.48305307978063</v>
      </c>
      <c r="DM248" s="54">
        <v>385.47438596231183</v>
      </c>
      <c r="DN248" s="54">
        <v>787.31349009273811</v>
      </c>
      <c r="DO248" s="61" t="s">
        <v>921</v>
      </c>
      <c r="DP248" s="61" t="s">
        <v>941</v>
      </c>
      <c r="DQ248" s="61" t="s">
        <v>921</v>
      </c>
      <c r="DR248" s="54">
        <v>23.165044183747327</v>
      </c>
      <c r="DS248" s="54">
        <v>-1.4063977392381815</v>
      </c>
      <c r="DT248" s="54">
        <v>126.22231696812048</v>
      </c>
      <c r="DU248" s="61" t="s">
        <v>942</v>
      </c>
      <c r="DV248" s="54">
        <v>884.0522515504988</v>
      </c>
      <c r="DW248" s="54">
        <v>22</v>
      </c>
      <c r="DX248" s="54">
        <v>259.25206899419135</v>
      </c>
      <c r="DY248" s="54">
        <v>31.110248279302962</v>
      </c>
      <c r="DZ248" s="61" t="s">
        <v>878</v>
      </c>
      <c r="EA248" s="60">
        <v>3.4051342823676247</v>
      </c>
      <c r="EB248" s="60">
        <v>-8.7402483606049621</v>
      </c>
      <c r="EC248" s="60">
        <v>0.3</v>
      </c>
      <c r="ED248" s="59">
        <v>6.4580097492372426</v>
      </c>
      <c r="EE248" s="59">
        <v>0.90412136489321404</v>
      </c>
      <c r="EF248" s="54"/>
      <c r="EG248" s="53">
        <v>240</v>
      </c>
      <c r="EH248" s="53">
        <v>65</v>
      </c>
      <c r="EI248" s="53">
        <v>932</v>
      </c>
      <c r="EJ248" s="53">
        <v>21</v>
      </c>
      <c r="EK248" s="59">
        <v>66.8</v>
      </c>
      <c r="EL248" s="59">
        <v>1.6</v>
      </c>
      <c r="EM248" s="59">
        <v>17.399999999999999</v>
      </c>
      <c r="EN248" s="59">
        <v>0.4</v>
      </c>
      <c r="EO248" s="59">
        <v>4.5999999999999996</v>
      </c>
      <c r="EP248" s="59">
        <v>0.65</v>
      </c>
      <c r="EQ248" s="59">
        <v>4</v>
      </c>
      <c r="ER248" s="59">
        <v>0.3</v>
      </c>
      <c r="ES248" s="59">
        <v>2.64</v>
      </c>
      <c r="ET248" s="59">
        <v>0.56999999999999995</v>
      </c>
      <c r="EU248" s="59">
        <v>2.5</v>
      </c>
      <c r="EV248" s="59">
        <v>0.75</v>
      </c>
      <c r="EW248" s="59">
        <v>1.9</v>
      </c>
      <c r="EX248" s="59">
        <v>0.4</v>
      </c>
      <c r="EY248" s="59">
        <v>0.42</v>
      </c>
      <c r="EZ248" s="59">
        <v>0.09</v>
      </c>
      <c r="FA248" s="54"/>
      <c r="FB248" s="54">
        <v>540.21668822438585</v>
      </c>
      <c r="FC248" s="53">
        <v>142</v>
      </c>
      <c r="FD248" s="51"/>
    </row>
    <row r="249" spans="1:160" x14ac:dyDescent="0.25">
      <c r="A249" s="62" t="s">
        <v>511</v>
      </c>
      <c r="B249" s="51" t="s">
        <v>969</v>
      </c>
      <c r="C249" s="66" t="s">
        <v>940</v>
      </c>
      <c r="D249" s="51" t="s">
        <v>238</v>
      </c>
      <c r="E249" s="51" t="s">
        <v>113</v>
      </c>
      <c r="F249" s="62" t="s">
        <v>131</v>
      </c>
      <c r="G249" s="64">
        <v>47.01</v>
      </c>
      <c r="H249" s="64">
        <v>1.2496</v>
      </c>
      <c r="I249" s="64">
        <v>9.14</v>
      </c>
      <c r="J249" s="64">
        <v>0.10349999999999999</v>
      </c>
      <c r="K249" s="64">
        <v>6.84</v>
      </c>
      <c r="L249" s="64">
        <v>0.1007</v>
      </c>
      <c r="M249" s="58">
        <v>17.96</v>
      </c>
      <c r="N249" s="58">
        <v>11.57</v>
      </c>
      <c r="O249" s="58">
        <v>2.04</v>
      </c>
      <c r="P249" s="58">
        <v>0.5595</v>
      </c>
      <c r="Q249" s="58">
        <v>2.81E-2</v>
      </c>
      <c r="R249" s="63" t="s">
        <v>357</v>
      </c>
      <c r="S249" s="58">
        <v>96.62</v>
      </c>
      <c r="T249" s="58"/>
      <c r="U249" s="61">
        <v>6.7336495931586269</v>
      </c>
      <c r="V249" s="61">
        <v>1.2663504068413731</v>
      </c>
      <c r="W249" s="61">
        <v>0.27665033457944732</v>
      </c>
      <c r="X249" s="61">
        <f t="shared" si="6"/>
        <v>1.5430007414208204</v>
      </c>
      <c r="Y249" s="61">
        <v>0.17929371461267293</v>
      </c>
      <c r="Z249" s="61">
        <v>0.3106932368512183</v>
      </c>
      <c r="AA249" s="61">
        <v>0.13460327951642007</v>
      </c>
      <c r="AB249" s="61">
        <v>1.1721404147770448E-2</v>
      </c>
      <c r="AC249" s="61">
        <v>3.8344522374210803</v>
      </c>
      <c r="AD249" s="61">
        <v>0.50866905132754214</v>
      </c>
      <c r="AE249" s="61">
        <v>1.2217408224930029E-2</v>
      </c>
      <c r="AF249" s="61">
        <v>1.7756398452325783</v>
      </c>
      <c r="AG249" s="61">
        <v>0.56655291672018537</v>
      </c>
      <c r="AH249" s="61">
        <v>0.10223236090793601</v>
      </c>
      <c r="AI249" s="61">
        <v>0.88287938155323675</v>
      </c>
      <c r="AJ249" s="61">
        <v>0.82393748533131517</v>
      </c>
      <c r="AK249" s="61">
        <v>0.13535320269901319</v>
      </c>
      <c r="AL249" s="61">
        <v>0.43119971402117219</v>
      </c>
      <c r="AM249" s="61">
        <v>0.37918908562635029</v>
      </c>
      <c r="AN249" s="61">
        <v>0.17606251466868483</v>
      </c>
      <c r="AO249" s="61">
        <v>0.53343207492910816</v>
      </c>
      <c r="AP249" s="61">
        <v>0.86827153461127615</v>
      </c>
      <c r="AQ249" s="51" t="s">
        <v>920</v>
      </c>
      <c r="AR249" s="54"/>
      <c r="AS249" s="54"/>
      <c r="AT249" s="54"/>
      <c r="AU249" s="54"/>
      <c r="AV249" s="61">
        <v>6.7794392874248519</v>
      </c>
      <c r="AW249" s="61">
        <v>0.13551859934870689</v>
      </c>
      <c r="AX249" s="61">
        <v>0.8249340584572582</v>
      </c>
      <c r="AY249" s="61">
        <v>0.57040555034528706</v>
      </c>
      <c r="AZ249" s="61">
        <v>1.5534933474325738</v>
      </c>
      <c r="BA249" s="54">
        <f t="shared" si="7"/>
        <v>897.60463669985415</v>
      </c>
      <c r="BB249" s="54">
        <f t="shared" si="8"/>
        <v>899.3058724497929</v>
      </c>
      <c r="BC249" s="54">
        <v>30</v>
      </c>
      <c r="BD249" s="59">
        <f>751.95-0.4*BA249-278000/BA249-9.184*(8-AV249)</f>
        <v>71.9853206011054</v>
      </c>
      <c r="BE249" s="56">
        <v>3.6</v>
      </c>
      <c r="BF249" s="54"/>
      <c r="BG249" s="54"/>
      <c r="BH249" s="59"/>
      <c r="BI249" s="59"/>
      <c r="BJ249" s="54"/>
      <c r="BK249" s="53" t="s">
        <v>921</v>
      </c>
      <c r="BL249" s="54">
        <v>885.73485998287242</v>
      </c>
      <c r="BM249" s="54">
        <v>22</v>
      </c>
      <c r="BN249" s="54">
        <v>173.98947409697294</v>
      </c>
      <c r="BO249" s="54">
        <v>19.138842150667024</v>
      </c>
      <c r="BP249" s="59">
        <v>6.5711069490439522</v>
      </c>
      <c r="BQ249" s="59">
        <v>2.2594111563711685</v>
      </c>
      <c r="BR249" s="59">
        <v>-9.8893176077860794</v>
      </c>
      <c r="BS249" s="60">
        <v>0.4</v>
      </c>
      <c r="BT249" s="59">
        <v>4.3052192428636067</v>
      </c>
      <c r="BU249" s="59">
        <v>0.64578288642954096</v>
      </c>
      <c r="BV249" s="57"/>
      <c r="BW249" s="53" t="s">
        <v>921</v>
      </c>
      <c r="BX249" s="104"/>
      <c r="BZ249" s="105" t="s">
        <v>976</v>
      </c>
      <c r="CA249" s="105" t="s">
        <v>976</v>
      </c>
      <c r="CB249" s="59"/>
      <c r="CC249" s="54" t="s">
        <v>922</v>
      </c>
      <c r="CD249" s="54" t="s">
        <v>923</v>
      </c>
      <c r="CE249" s="54">
        <v>284.26898047654601</v>
      </c>
      <c r="CF249" s="54">
        <v>212.53006090504286</v>
      </c>
      <c r="CG249" s="54">
        <v>222.08769690439527</v>
      </c>
      <c r="CH249" s="54">
        <v>311.964758743993</v>
      </c>
      <c r="CI249" s="54">
        <v>708.02832387973206</v>
      </c>
      <c r="CJ249" s="54">
        <v>99.434697838950143</v>
      </c>
      <c r="CK249" s="59">
        <v>-1.4906985021468036</v>
      </c>
      <c r="CL249" s="54">
        <v>212.53006090504286</v>
      </c>
      <c r="CM249" s="54">
        <v>198.70920954220574</v>
      </c>
      <c r="CN249" s="54">
        <v>248.39952069079442</v>
      </c>
      <c r="CO249" s="54">
        <f t="shared" si="9"/>
        <v>28.565944879441361</v>
      </c>
      <c r="CP249" s="54">
        <v>893.27302338239656</v>
      </c>
      <c r="CQ249" s="54">
        <v>23.5</v>
      </c>
      <c r="CR249" s="59">
        <v>4.4672466858775879</v>
      </c>
      <c r="CS249" s="59">
        <v>0.37</v>
      </c>
      <c r="CT249" s="59">
        <v>74.949739091410308</v>
      </c>
      <c r="CU249" s="59">
        <v>0.20614133305362797</v>
      </c>
      <c r="CV249" s="59">
        <v>15.158051852214045</v>
      </c>
      <c r="CW249" s="59">
        <v>1.1894639900228199</v>
      </c>
      <c r="CX249" s="59">
        <v>0.5163830280697348</v>
      </c>
      <c r="CY249" s="59">
        <v>0.12512617231613987</v>
      </c>
      <c r="CZ249" s="59">
        <v>4.199141967654711</v>
      </c>
      <c r="DA249" s="59">
        <v>5.7384332619488312</v>
      </c>
      <c r="DB249" s="59">
        <v>102.08248069669021</v>
      </c>
      <c r="DC249" s="54"/>
      <c r="DD249" s="59">
        <v>96.601399999999984</v>
      </c>
      <c r="DE249" s="59">
        <v>1.9821678142070713</v>
      </c>
      <c r="DF249" s="59">
        <v>5.8137318219932146</v>
      </c>
      <c r="DG249" s="59">
        <v>1.6087299035897513</v>
      </c>
      <c r="DH249" s="59">
        <v>-6.3403929145629525E-3</v>
      </c>
      <c r="DI249" s="59">
        <v>99.159689146875451</v>
      </c>
      <c r="DJ249" s="54">
        <v>285.32268133757191</v>
      </c>
      <c r="DK249" s="54">
        <v>212.4465740853957</v>
      </c>
      <c r="DL249" s="54">
        <v>222.2457593345932</v>
      </c>
      <c r="DM249" s="54">
        <v>311.58885509361221</v>
      </c>
      <c r="DN249" s="54">
        <v>707.86505312551367</v>
      </c>
      <c r="DO249" s="61" t="s">
        <v>921</v>
      </c>
      <c r="DP249" s="61" t="s">
        <v>951</v>
      </c>
      <c r="DQ249" s="61" t="s">
        <v>921</v>
      </c>
      <c r="DR249" s="54">
        <v>29.281080122255226</v>
      </c>
      <c r="DS249" s="54">
        <v>-1.480928083975287</v>
      </c>
      <c r="DT249" s="54">
        <v>99.142281008216514</v>
      </c>
      <c r="DU249" s="61" t="s">
        <v>942</v>
      </c>
      <c r="DV249" s="54">
        <v>877.00417692743849</v>
      </c>
      <c r="DW249" s="54">
        <v>22</v>
      </c>
      <c r="DX249" s="54">
        <v>212.4465740853957</v>
      </c>
      <c r="DY249" s="54">
        <v>25.493588890247484</v>
      </c>
      <c r="DZ249" s="61" t="s">
        <v>878</v>
      </c>
      <c r="EA249" s="60">
        <v>3.764026528228769</v>
      </c>
      <c r="EB249" s="60">
        <v>-8.5288044052663956</v>
      </c>
      <c r="EC249" s="60">
        <v>0.3</v>
      </c>
      <c r="ED249" s="59">
        <v>5.8668719011893504</v>
      </c>
      <c r="EE249" s="59">
        <v>0.82136206616650909</v>
      </c>
      <c r="EF249" s="54"/>
      <c r="EG249" s="53">
        <v>229.99999999999997</v>
      </c>
      <c r="EH249" s="53">
        <v>50</v>
      </c>
      <c r="EI249" s="53">
        <v>930</v>
      </c>
      <c r="EJ249" s="53">
        <v>22</v>
      </c>
      <c r="EK249" s="59">
        <v>68.900000000000006</v>
      </c>
      <c r="EL249" s="59">
        <v>2.7</v>
      </c>
      <c r="EM249" s="59">
        <v>16.7</v>
      </c>
      <c r="EN249" s="59">
        <v>0.85</v>
      </c>
      <c r="EO249" s="59">
        <v>4</v>
      </c>
      <c r="EP249" s="59">
        <v>0.9</v>
      </c>
      <c r="EQ249" s="59">
        <v>4.0999999999999996</v>
      </c>
      <c r="ER249" s="59">
        <v>0.25</v>
      </c>
      <c r="ES249" s="59">
        <v>2.75</v>
      </c>
      <c r="ET249" s="59">
        <v>0.59</v>
      </c>
      <c r="EU249" s="59">
        <v>1.7</v>
      </c>
      <c r="EV249" s="59">
        <v>0.9</v>
      </c>
      <c r="EW249" s="59">
        <v>1.8</v>
      </c>
      <c r="EX249" s="59">
        <v>0.5</v>
      </c>
      <c r="EY249" s="59">
        <v>0.4</v>
      </c>
      <c r="EZ249" s="59">
        <v>0.08</v>
      </c>
      <c r="FA249" s="54"/>
      <c r="FB249" s="54">
        <v>415.38931042057425</v>
      </c>
      <c r="FC249" s="53">
        <v>142</v>
      </c>
      <c r="FD249" s="51"/>
    </row>
    <row r="250" spans="1:160" x14ac:dyDescent="0.25">
      <c r="A250" s="62" t="s">
        <v>514</v>
      </c>
      <c r="B250" s="51" t="s">
        <v>969</v>
      </c>
      <c r="D250" s="51" t="s">
        <v>238</v>
      </c>
      <c r="E250" s="51" t="s">
        <v>113</v>
      </c>
      <c r="F250" s="62" t="s">
        <v>952</v>
      </c>
      <c r="G250" s="64">
        <v>43.37</v>
      </c>
      <c r="H250" s="64">
        <v>1.6274999999999999</v>
      </c>
      <c r="I250" s="64">
        <v>12.2</v>
      </c>
      <c r="J250" s="64">
        <v>3.0099999999999998E-2</v>
      </c>
      <c r="K250" s="64">
        <v>8.39</v>
      </c>
      <c r="L250" s="64">
        <v>0.12690000000000001</v>
      </c>
      <c r="M250" s="58">
        <v>15.75</v>
      </c>
      <c r="N250" s="58">
        <v>11.9</v>
      </c>
      <c r="O250" s="58">
        <v>2.4300000000000002</v>
      </c>
      <c r="P250" s="58">
        <v>0.91620000000000001</v>
      </c>
      <c r="Q250" s="58">
        <v>5.9299999999999999E-2</v>
      </c>
      <c r="R250" s="58">
        <v>8.3500000000000005E-2</v>
      </c>
      <c r="S250" s="58">
        <v>96.89</v>
      </c>
      <c r="T250" s="58"/>
      <c r="U250" s="61">
        <v>6.3215415017200804</v>
      </c>
      <c r="V250" s="61">
        <v>1.6784584982799196</v>
      </c>
      <c r="W250" s="61">
        <v>0.41735715382298544</v>
      </c>
      <c r="X250" s="61">
        <f t="shared" si="6"/>
        <v>2.095815652102905</v>
      </c>
      <c r="Y250" s="61">
        <v>0.19913829415493511</v>
      </c>
      <c r="Z250" s="61">
        <v>0.20818743451421851</v>
      </c>
      <c r="AA250" s="61">
        <v>0.17839346119991351</v>
      </c>
      <c r="AB250" s="61">
        <v>3.4687986860836226E-3</v>
      </c>
      <c r="AC250" s="61">
        <v>3.4217704231556483</v>
      </c>
      <c r="AD250" s="61">
        <v>0.81452877701925019</v>
      </c>
      <c r="AE250" s="61">
        <v>1.5666953220546183E-2</v>
      </c>
      <c r="AF250" s="61">
        <v>1.8584111147265741</v>
      </c>
      <c r="AG250" s="61">
        <v>0.68673612829634167</v>
      </c>
      <c r="AH250" s="61">
        <v>0.17035382787002173</v>
      </c>
      <c r="AI250" s="61">
        <v>0.80772633411123984</v>
      </c>
      <c r="AJ250" s="61">
        <v>0.769891036784498</v>
      </c>
      <c r="AK250" s="61">
        <v>8.2215883654780386E-2</v>
      </c>
      <c r="AL250" s="61">
        <v>0.60452024464156129</v>
      </c>
      <c r="AM250" s="61">
        <v>0.2035632486963912</v>
      </c>
      <c r="AN250" s="61">
        <v>0.23010896321550212</v>
      </c>
      <c r="AO250" s="61">
        <v>0.77487407251158302</v>
      </c>
      <c r="AP250" s="61">
        <v>0.98580030942311458</v>
      </c>
      <c r="AQ250" s="51" t="s">
        <v>920</v>
      </c>
      <c r="AR250" s="54"/>
      <c r="AS250" s="54"/>
      <c r="AT250" s="54"/>
      <c r="AU250" s="54"/>
      <c r="AV250" s="61">
        <v>6.3502816942061537</v>
      </c>
      <c r="AW250" s="61">
        <v>0.17920450743155611</v>
      </c>
      <c r="AX250" s="61">
        <v>1.0273658781962758</v>
      </c>
      <c r="AY250" s="61">
        <v>0.68985829849944913</v>
      </c>
      <c r="AZ250" s="61">
        <v>2.105344047232538</v>
      </c>
      <c r="BA250" s="54"/>
      <c r="BB250" s="54"/>
      <c r="BC250" s="54"/>
      <c r="BD250" s="59"/>
      <c r="BE250" s="56"/>
      <c r="BF250" s="54"/>
      <c r="BG250" s="54"/>
      <c r="BH250" s="59"/>
      <c r="BI250" s="59"/>
      <c r="BJ250" s="54"/>
      <c r="BK250" s="53" t="s">
        <v>921</v>
      </c>
      <c r="BL250" s="54"/>
      <c r="BM250" s="54"/>
      <c r="BN250" s="54"/>
      <c r="BO250" s="54"/>
      <c r="BP250" s="59"/>
      <c r="BQ250" s="59"/>
      <c r="BR250" s="59"/>
      <c r="BS250" s="60"/>
      <c r="BT250" s="59"/>
      <c r="BU250" s="59"/>
      <c r="BV250" s="57"/>
      <c r="BW250" s="53" t="s">
        <v>921</v>
      </c>
      <c r="BX250" s="104"/>
      <c r="BZ250" s="105"/>
      <c r="CB250" s="59"/>
      <c r="CC250" s="54" t="s">
        <v>922</v>
      </c>
      <c r="CD250" s="54"/>
      <c r="CE250" s="54"/>
      <c r="CF250" s="54"/>
      <c r="CG250" s="54"/>
      <c r="CH250" s="54"/>
      <c r="CI250" s="54"/>
      <c r="CJ250" s="54"/>
      <c r="CK250" s="59"/>
      <c r="CL250" s="54"/>
      <c r="CM250" s="54"/>
      <c r="CN250" s="54"/>
      <c r="CO250" s="54"/>
      <c r="CP250" s="54"/>
      <c r="CQ250" s="54"/>
      <c r="CR250" s="59"/>
      <c r="CS250" s="59"/>
      <c r="CT250" s="59">
        <v>67.496071206565119</v>
      </c>
      <c r="CU250" s="59">
        <v>0.31104397697221858</v>
      </c>
      <c r="CV250" s="59">
        <v>17.558790876097266</v>
      </c>
      <c r="CW250" s="59">
        <v>1.9681065274302139</v>
      </c>
      <c r="CX250" s="59">
        <v>0.97594522398503492</v>
      </c>
      <c r="CY250" s="59">
        <v>1.8111848244368431</v>
      </c>
      <c r="CZ250" s="59">
        <v>4.2143713788214683</v>
      </c>
      <c r="DA250" s="59">
        <v>7.6864636787877396</v>
      </c>
      <c r="DB250" s="59">
        <v>102.02197769309589</v>
      </c>
      <c r="DC250" s="54"/>
      <c r="DD250" s="59">
        <v>96.8</v>
      </c>
      <c r="DE250" s="59">
        <v>1.9358686723820866</v>
      </c>
      <c r="DF250" s="59">
        <v>3.8216009980001311</v>
      </c>
      <c r="DG250" s="59">
        <v>4.9512746453799235</v>
      </c>
      <c r="DH250" s="59">
        <v>-1.3380259780554559E-2</v>
      </c>
      <c r="DI250" s="59">
        <v>99.105364055981582</v>
      </c>
      <c r="DJ250" s="54"/>
      <c r="DK250" s="54"/>
      <c r="DL250" s="54"/>
      <c r="DM250" s="54"/>
      <c r="DN250" s="54"/>
      <c r="DO250" s="61" t="s">
        <v>921</v>
      </c>
      <c r="DP250" s="61" t="s">
        <v>921</v>
      </c>
      <c r="DQ250" s="61" t="s">
        <v>921</v>
      </c>
      <c r="DR250" s="61"/>
      <c r="DS250" s="61"/>
      <c r="DT250" s="61"/>
      <c r="DU250" s="61"/>
      <c r="DV250" s="54"/>
      <c r="DW250" s="54"/>
      <c r="DX250" s="54"/>
      <c r="DY250" s="54"/>
      <c r="DZ250" s="61"/>
      <c r="EA250" s="61"/>
      <c r="EB250" s="61"/>
      <c r="EC250" s="60"/>
      <c r="ED250" s="61"/>
      <c r="EE250" s="61"/>
      <c r="EF250" s="54"/>
      <c r="EG250" s="53"/>
      <c r="EK250" s="59">
        <v>61.8</v>
      </c>
      <c r="EL250" s="59">
        <v>2.5</v>
      </c>
      <c r="EM250" s="59">
        <v>18.3</v>
      </c>
      <c r="EN250" s="59">
        <v>0.75</v>
      </c>
      <c r="EO250" s="59">
        <v>6.2</v>
      </c>
      <c r="EP250" s="59">
        <v>1.3</v>
      </c>
      <c r="EQ250" s="59">
        <v>3.9</v>
      </c>
      <c r="ER250" s="59">
        <v>0.4</v>
      </c>
      <c r="ES250" s="59">
        <v>2.48</v>
      </c>
      <c r="ET250" s="59">
        <v>0.70499999999999996</v>
      </c>
      <c r="EU250" s="59">
        <v>4.3</v>
      </c>
      <c r="EV250" s="59">
        <v>1</v>
      </c>
      <c r="EW250" s="59">
        <v>2.6</v>
      </c>
      <c r="EX250" s="59">
        <v>0.6</v>
      </c>
      <c r="EY250" s="59">
        <v>0.56999999999999995</v>
      </c>
      <c r="EZ250" s="59">
        <v>0.13</v>
      </c>
      <c r="FA250" s="54"/>
      <c r="FB250" s="54"/>
      <c r="FD250" s="51"/>
    </row>
    <row r="251" spans="1:160" x14ac:dyDescent="0.25">
      <c r="A251" s="51" t="s">
        <v>635</v>
      </c>
      <c r="B251" s="51" t="s">
        <v>969</v>
      </c>
      <c r="D251" s="51" t="s">
        <v>167</v>
      </c>
      <c r="E251" s="51" t="s">
        <v>16</v>
      </c>
      <c r="F251" s="51" t="s">
        <v>292</v>
      </c>
      <c r="G251" s="58">
        <v>47.973999999999997</v>
      </c>
      <c r="H251" s="58">
        <v>0.93899999999999995</v>
      </c>
      <c r="I251" s="58">
        <v>6.3840000000000003</v>
      </c>
      <c r="J251" s="58">
        <v>5.0000000000000001E-3</v>
      </c>
      <c r="K251" s="58">
        <v>13.974</v>
      </c>
      <c r="L251" s="58">
        <v>0.45400000000000001</v>
      </c>
      <c r="M251" s="58">
        <v>13.6</v>
      </c>
      <c r="N251" s="58">
        <v>11.64</v>
      </c>
      <c r="O251" s="58">
        <v>1.2090000000000001</v>
      </c>
      <c r="P251" s="58">
        <v>0.55000000000000004</v>
      </c>
      <c r="Q251" s="63" t="s">
        <v>357</v>
      </c>
      <c r="R251" s="63" t="s">
        <v>357</v>
      </c>
      <c r="S251" s="58">
        <v>96.727999999999994</v>
      </c>
      <c r="T251" s="58"/>
      <c r="U251" s="61">
        <v>7.0811458960974845</v>
      </c>
      <c r="V251" s="61">
        <v>0.91885410390251554</v>
      </c>
      <c r="W251" s="61">
        <v>0.19172671255381624</v>
      </c>
      <c r="X251" s="61">
        <f t="shared" si="6"/>
        <v>1.1105808164563318</v>
      </c>
      <c r="Y251" s="61">
        <v>0.1726364346591025</v>
      </c>
      <c r="Z251" s="61">
        <v>0.24621410056344972</v>
      </c>
      <c r="AA251" s="61">
        <v>0.10422875906218464</v>
      </c>
      <c r="AB251" s="61">
        <v>5.8350777213158939E-4</v>
      </c>
      <c r="AC251" s="61">
        <v>2.9920803957058095</v>
      </c>
      <c r="AD251" s="61">
        <v>1.4787416491915861</v>
      </c>
      <c r="AE251" s="61">
        <v>5.6760056326390529E-2</v>
      </c>
      <c r="AF251" s="61">
        <v>1.8408222434234245</v>
      </c>
      <c r="AG251" s="61">
        <v>0.34599829862467008</v>
      </c>
      <c r="AH251" s="61">
        <v>0.10355911706649461</v>
      </c>
      <c r="AI251" s="61">
        <v>0.66924613989516923</v>
      </c>
      <c r="AJ251" s="61">
        <v>0.63431364599252804</v>
      </c>
      <c r="AK251" s="61">
        <v>8.8842575401207435E-2</v>
      </c>
      <c r="AL251" s="61">
        <v>0.25715572322346264</v>
      </c>
      <c r="AM251" s="61">
        <v>0.14273647344195065</v>
      </c>
      <c r="AN251" s="61">
        <v>0.36568635400747201</v>
      </c>
      <c r="AO251" s="61">
        <v>0.36071484028995726</v>
      </c>
      <c r="AP251" s="61">
        <v>0.64698183901376682</v>
      </c>
      <c r="AQ251" s="51" t="s">
        <v>936</v>
      </c>
      <c r="AR251" s="54">
        <f t="shared" ref="AR251:AR258" si="10">100*(0.5+0.331*(V251+W251)+0.995*(V251+W251)^2)</f>
        <v>209.48250513784541</v>
      </c>
      <c r="AS251" s="54">
        <f t="shared" ref="AS251:AS258" si="11">AR251*16%</f>
        <v>33.517200822055266</v>
      </c>
      <c r="AT251" s="54"/>
      <c r="AU251" s="54"/>
      <c r="AV251" s="61">
        <v>7.119251550820751</v>
      </c>
      <c r="AW251" s="61">
        <v>0.10478964358050066</v>
      </c>
      <c r="AX251" s="61">
        <v>1.7342382259499274</v>
      </c>
      <c r="AY251" s="61">
        <v>0.34786021361635183</v>
      </c>
      <c r="AZ251" s="61">
        <v>1.1165571668599426</v>
      </c>
      <c r="BA251" s="54"/>
      <c r="BB251" s="54"/>
      <c r="BC251" s="54"/>
      <c r="BD251" s="59"/>
      <c r="BE251" s="56"/>
      <c r="BF251" s="54"/>
      <c r="BG251" s="54"/>
      <c r="BH251" s="59"/>
      <c r="BI251" s="59"/>
      <c r="BJ251" s="54"/>
      <c r="BK251" s="53" t="s">
        <v>921</v>
      </c>
      <c r="BL251" s="54"/>
      <c r="BM251" s="54"/>
      <c r="BN251" s="54"/>
      <c r="BO251" s="54"/>
      <c r="BP251" s="59"/>
      <c r="BQ251" s="59"/>
      <c r="BR251" s="59"/>
      <c r="BS251" s="60"/>
      <c r="BT251" s="59"/>
      <c r="BU251" s="59"/>
      <c r="BV251" s="57"/>
      <c r="BW251" s="53" t="s">
        <v>921</v>
      </c>
      <c r="BX251" s="104"/>
      <c r="BZ251" s="105"/>
      <c r="CB251" s="59"/>
      <c r="CC251" s="54"/>
      <c r="CD251" s="54"/>
      <c r="CE251" s="54"/>
      <c r="CF251" s="54"/>
      <c r="CG251" s="54"/>
      <c r="CH251" s="54"/>
      <c r="CI251" s="54"/>
      <c r="CJ251" s="54"/>
      <c r="CK251" s="59"/>
      <c r="CL251" s="54"/>
      <c r="CM251" s="54"/>
      <c r="CN251" s="54"/>
      <c r="CO251" s="54"/>
      <c r="CP251" s="54"/>
      <c r="CQ251" s="54"/>
      <c r="CR251" s="59"/>
      <c r="CS251" s="59"/>
      <c r="CT251" s="59">
        <v>75.643796854068469</v>
      </c>
      <c r="CU251" s="59">
        <v>0.146654496067537</v>
      </c>
      <c r="CV251" s="59">
        <v>16.548947431483366</v>
      </c>
      <c r="CW251" s="59">
        <v>0.59150176440243096</v>
      </c>
      <c r="CX251" s="59">
        <v>-0.48613932036281593</v>
      </c>
      <c r="CY251" s="59">
        <v>0.88168524928860492</v>
      </c>
      <c r="CZ251" s="59">
        <v>5.1194588835668879</v>
      </c>
      <c r="DA251" s="59">
        <v>5.9771741792809436</v>
      </c>
      <c r="DB251" s="59">
        <v>104.42307953779545</v>
      </c>
      <c r="DC251" s="54"/>
      <c r="DD251" s="59">
        <v>96.728999999999985</v>
      </c>
      <c r="DE251" s="59">
        <v>1.9273113783116396</v>
      </c>
      <c r="DF251" s="59">
        <v>4.4643684786639248</v>
      </c>
      <c r="DG251" s="59">
        <v>9.9569042623806165</v>
      </c>
      <c r="DH251" s="59">
        <v>0</v>
      </c>
      <c r="DI251" s="59">
        <v>99.103584119356171</v>
      </c>
      <c r="DJ251" s="54"/>
      <c r="DK251" s="54"/>
      <c r="DL251" s="54"/>
      <c r="DM251" s="54"/>
      <c r="DN251" s="54"/>
      <c r="DO251" s="61" t="s">
        <v>933</v>
      </c>
      <c r="DP251" s="61" t="s">
        <v>951</v>
      </c>
      <c r="DQ251" s="61" t="s">
        <v>933</v>
      </c>
      <c r="DR251" s="61"/>
      <c r="DS251" s="61"/>
      <c r="DT251" s="61"/>
      <c r="DU251" s="61"/>
      <c r="DV251" s="54"/>
      <c r="DW251" s="54"/>
      <c r="DX251" s="54"/>
      <c r="DY251" s="54"/>
      <c r="DZ251" s="61"/>
      <c r="EA251" s="61"/>
      <c r="EB251" s="61"/>
      <c r="EC251" s="61"/>
      <c r="ED251" s="61"/>
      <c r="EE251" s="61"/>
      <c r="EF251" s="54"/>
      <c r="EG251" s="53"/>
      <c r="EK251" s="59">
        <v>76.2</v>
      </c>
      <c r="EL251" s="59">
        <v>1</v>
      </c>
      <c r="EM251" s="59">
        <v>13.4</v>
      </c>
      <c r="EN251" s="59">
        <v>0.6</v>
      </c>
      <c r="EO251" s="59">
        <v>1.8</v>
      </c>
      <c r="EP251" s="59">
        <v>0.4</v>
      </c>
      <c r="EQ251" s="59">
        <v>3.2</v>
      </c>
      <c r="ER251" s="59">
        <v>0.4</v>
      </c>
      <c r="ES251" s="59">
        <v>3.4</v>
      </c>
      <c r="ET251" s="59">
        <v>0.47499999999999998</v>
      </c>
      <c r="EU251" s="59">
        <v>1.4</v>
      </c>
      <c r="EV251" s="59">
        <v>0.4</v>
      </c>
      <c r="EW251" s="59">
        <v>0.4</v>
      </c>
      <c r="EX251" s="59">
        <v>0.05</v>
      </c>
      <c r="EY251" s="59">
        <v>0.18</v>
      </c>
      <c r="EZ251" s="59">
        <v>0.03</v>
      </c>
      <c r="FA251" s="54"/>
      <c r="FB251" s="54"/>
      <c r="FD251" s="51"/>
    </row>
    <row r="252" spans="1:160" x14ac:dyDescent="0.25">
      <c r="A252" s="51" t="s">
        <v>636</v>
      </c>
      <c r="B252" s="51" t="s">
        <v>969</v>
      </c>
      <c r="C252" s="72" t="s">
        <v>639</v>
      </c>
      <c r="D252" s="51" t="s">
        <v>167</v>
      </c>
      <c r="E252" s="51" t="s">
        <v>16</v>
      </c>
      <c r="F252" s="51" t="s">
        <v>292</v>
      </c>
      <c r="G252" s="58">
        <v>46.988</v>
      </c>
      <c r="H252" s="58">
        <v>0.83699999999999997</v>
      </c>
      <c r="I252" s="58">
        <v>7.0129999999999999</v>
      </c>
      <c r="J252" s="58">
        <v>8.9999999999999993E-3</v>
      </c>
      <c r="K252" s="58">
        <v>14.512</v>
      </c>
      <c r="L252" s="58">
        <v>0.44400000000000001</v>
      </c>
      <c r="M252" s="58">
        <v>13.13</v>
      </c>
      <c r="N252" s="58">
        <v>11.593</v>
      </c>
      <c r="O252" s="58">
        <v>1.4430000000000001</v>
      </c>
      <c r="P252" s="58">
        <v>0.69799999999999995</v>
      </c>
      <c r="Q252" s="63" t="s">
        <v>357</v>
      </c>
      <c r="R252" s="63" t="s">
        <v>357</v>
      </c>
      <c r="S252" s="58">
        <v>96.698999999999998</v>
      </c>
      <c r="T252" s="58"/>
      <c r="U252" s="61">
        <v>6.9808125006625312</v>
      </c>
      <c r="V252" s="61">
        <v>1.0191874993374688</v>
      </c>
      <c r="W252" s="61">
        <v>0.2087677206346179</v>
      </c>
      <c r="X252" s="61">
        <f t="shared" si="6"/>
        <v>1.2279552199720867</v>
      </c>
      <c r="Y252" s="61">
        <v>0.1700124868066146</v>
      </c>
      <c r="Z252" s="61">
        <v>0.24420843303063489</v>
      </c>
      <c r="AA252" s="61">
        <v>9.3512320576755903E-2</v>
      </c>
      <c r="AB252" s="61">
        <v>1.0571595850199489E-3</v>
      </c>
      <c r="AC252" s="61">
        <v>2.9075050515720813</v>
      </c>
      <c r="AD252" s="61">
        <v>1.5588337651464987</v>
      </c>
      <c r="AE252" s="61">
        <v>5.587162935289109E-2</v>
      </c>
      <c r="AF252" s="61">
        <v>1.8453387886225554</v>
      </c>
      <c r="AG252" s="61">
        <v>0.41565728360211596</v>
      </c>
      <c r="AH252" s="61">
        <v>0.13228252428946433</v>
      </c>
      <c r="AI252" s="61">
        <v>0.65098174833682354</v>
      </c>
      <c r="AJ252" s="61">
        <v>0.61723296623908697</v>
      </c>
      <c r="AK252" s="61">
        <v>8.4905131478944407E-2</v>
      </c>
      <c r="AL252" s="61">
        <v>0.33075215212317155</v>
      </c>
      <c r="AM252" s="61">
        <v>0.13544243904969522</v>
      </c>
      <c r="AN252" s="61">
        <v>0.38276703376091298</v>
      </c>
      <c r="AO252" s="61">
        <v>0.46303467641263585</v>
      </c>
      <c r="AP252" s="61">
        <v>0.64105795440378455</v>
      </c>
      <c r="AQ252" s="51" t="s">
        <v>955</v>
      </c>
      <c r="AR252" s="54">
        <f t="shared" si="10"/>
        <v>240.67878299561727</v>
      </c>
      <c r="AS252" s="54">
        <f t="shared" si="11"/>
        <v>38.508605279298763</v>
      </c>
      <c r="AT252" s="54">
        <v>268.55634150888233</v>
      </c>
      <c r="AU252" s="54">
        <v>72</v>
      </c>
      <c r="AV252" s="61">
        <v>7.0180705880802154</v>
      </c>
      <c r="AW252" s="61">
        <v>9.4011415805907037E-2</v>
      </c>
      <c r="AX252" s="61">
        <v>1.8126654195186438</v>
      </c>
      <c r="AY252" s="61">
        <v>0.41787573530910205</v>
      </c>
      <c r="AZ252" s="61">
        <v>1.2345090792723299</v>
      </c>
      <c r="BA252" s="54"/>
      <c r="BB252" s="54"/>
      <c r="BC252" s="54"/>
      <c r="BD252" s="59"/>
      <c r="BE252" s="56"/>
      <c r="BF252" s="54">
        <v>692.75959656427699</v>
      </c>
      <c r="BG252" s="54">
        <v>40</v>
      </c>
      <c r="BJ252" s="54"/>
      <c r="BK252" s="53" t="s">
        <v>921</v>
      </c>
      <c r="BL252" s="54">
        <v>800.76899801227592</v>
      </c>
      <c r="BM252" s="54">
        <v>22</v>
      </c>
      <c r="BN252" s="54">
        <v>111.23793378124564</v>
      </c>
      <c r="BO252" s="54">
        <v>26.697104107498955</v>
      </c>
      <c r="BP252" s="59">
        <v>4.2011527620333871</v>
      </c>
      <c r="BQ252" s="59">
        <v>1.1989946330106402</v>
      </c>
      <c r="BR252" s="59">
        <v>-12.640226851485837</v>
      </c>
      <c r="BS252" s="60">
        <v>0.4</v>
      </c>
      <c r="BT252" s="59">
        <v>4.7992104378151179</v>
      </c>
      <c r="BU252" s="59">
        <v>0.4</v>
      </c>
      <c r="BV252" s="57"/>
      <c r="BW252" s="53" t="s">
        <v>921</v>
      </c>
      <c r="BX252" s="104">
        <v>692.75959656427699</v>
      </c>
      <c r="BY252" s="104">
        <v>241</v>
      </c>
      <c r="BZ252" s="105">
        <v>1.1989946330106402</v>
      </c>
      <c r="CA252" s="105">
        <v>-15.12392977039295</v>
      </c>
      <c r="CB252" s="59"/>
      <c r="CC252" s="54"/>
      <c r="CD252" s="54"/>
      <c r="CE252" s="54"/>
      <c r="CF252" s="54"/>
      <c r="CG252" s="54"/>
      <c r="CH252" s="54"/>
      <c r="CI252" s="54"/>
      <c r="CJ252" s="54"/>
      <c r="CK252" s="59"/>
      <c r="CL252" s="54"/>
      <c r="CM252" s="54"/>
      <c r="CN252" s="54"/>
      <c r="CO252" s="54"/>
      <c r="CP252" s="54"/>
      <c r="CQ252" s="54"/>
      <c r="CR252" s="59"/>
      <c r="CS252" s="59"/>
      <c r="CT252" s="59">
        <v>78.69601243155283</v>
      </c>
      <c r="CU252" s="59">
        <v>0.14522613323001862</v>
      </c>
      <c r="CV252" s="59">
        <v>13.281180750475274</v>
      </c>
      <c r="CW252" s="59">
        <v>0.55851409024046661</v>
      </c>
      <c r="CX252" s="59">
        <v>-0.72497026446344526</v>
      </c>
      <c r="CY252" s="59">
        <v>0.24652681907722496</v>
      </c>
      <c r="CZ252" s="59">
        <v>6.4897278662080806</v>
      </c>
      <c r="DA252" s="59">
        <v>6.0869381809735454</v>
      </c>
      <c r="DB252" s="59">
        <v>104.77915600729399</v>
      </c>
      <c r="DC252" s="54"/>
      <c r="DD252" s="59">
        <v>96.667000000000002</v>
      </c>
      <c r="DE252" s="59">
        <v>1.9147439246776299</v>
      </c>
      <c r="DF252" s="59">
        <v>4.3989664288910602</v>
      </c>
      <c r="DG252" s="59">
        <v>10.553753861518718</v>
      </c>
      <c r="DH252" s="59">
        <v>0</v>
      </c>
      <c r="DI252" s="59">
        <v>99.022464215087396</v>
      </c>
      <c r="DJ252" s="54"/>
      <c r="DK252" s="54"/>
      <c r="DL252" s="54"/>
      <c r="DM252" s="54"/>
      <c r="DN252" s="54"/>
      <c r="DO252" s="61" t="s">
        <v>929</v>
      </c>
      <c r="DP252" s="61" t="s">
        <v>951</v>
      </c>
      <c r="DQ252" s="61" t="s">
        <v>929</v>
      </c>
      <c r="DR252" s="61"/>
      <c r="DS252" s="61"/>
      <c r="DT252" s="61"/>
      <c r="DU252" s="61"/>
      <c r="DV252" s="54"/>
      <c r="DW252" s="54"/>
      <c r="DX252" s="54"/>
      <c r="DY252" s="54"/>
      <c r="DZ252" s="61"/>
      <c r="EA252" s="61"/>
      <c r="EB252" s="61"/>
      <c r="EC252" s="61"/>
      <c r="ED252" s="61"/>
      <c r="EE252" s="61"/>
      <c r="EF252" s="54"/>
      <c r="EG252" s="53"/>
      <c r="EK252" s="59">
        <v>75</v>
      </c>
      <c r="EL252" s="59">
        <v>1.3</v>
      </c>
      <c r="EM252" s="59">
        <v>13.9</v>
      </c>
      <c r="EN252" s="59">
        <v>0.7</v>
      </c>
      <c r="EO252" s="59">
        <v>2.6</v>
      </c>
      <c r="EP252" s="59">
        <v>0.55000000000000004</v>
      </c>
      <c r="EQ252" s="59">
        <v>2.8</v>
      </c>
      <c r="ER252" s="59">
        <v>0.55000000000000004</v>
      </c>
      <c r="ES252" s="59">
        <v>3.66</v>
      </c>
      <c r="ET252" s="59">
        <v>0.56999999999999995</v>
      </c>
      <c r="EU252" s="59">
        <v>1.8</v>
      </c>
      <c r="EV252" s="59">
        <v>0.45</v>
      </c>
      <c r="EW252" s="59">
        <v>0.4</v>
      </c>
      <c r="EX252" s="59">
        <v>0.1</v>
      </c>
      <c r="EY252" s="59">
        <v>0.22</v>
      </c>
      <c r="EZ252" s="59">
        <v>0.06</v>
      </c>
      <c r="FA252" s="54"/>
      <c r="FB252" s="54"/>
      <c r="FD252" s="51"/>
    </row>
    <row r="253" spans="1:160" x14ac:dyDescent="0.25">
      <c r="A253" s="51" t="s">
        <v>358</v>
      </c>
      <c r="B253" s="51" t="s">
        <v>969</v>
      </c>
      <c r="C253" s="72" t="s">
        <v>639</v>
      </c>
      <c r="D253" s="51" t="s">
        <v>167</v>
      </c>
      <c r="E253" s="51" t="s">
        <v>16</v>
      </c>
      <c r="F253" s="51" t="s">
        <v>292</v>
      </c>
      <c r="G253" s="58">
        <v>47.076999999999998</v>
      </c>
      <c r="H253" s="58">
        <v>0.97099999999999997</v>
      </c>
      <c r="I253" s="58">
        <v>7.9</v>
      </c>
      <c r="J253" s="63" t="s">
        <v>357</v>
      </c>
      <c r="K253" s="58">
        <v>14.427</v>
      </c>
      <c r="L253" s="58">
        <v>0.39</v>
      </c>
      <c r="M253" s="58">
        <v>13.391</v>
      </c>
      <c r="N253" s="58">
        <v>12.071999999999999</v>
      </c>
      <c r="O253" s="58">
        <v>1.3939999999999999</v>
      </c>
      <c r="P253" s="58">
        <v>0.80600000000000005</v>
      </c>
      <c r="Q253" s="63" t="s">
        <v>17</v>
      </c>
      <c r="R253" s="63" t="s">
        <v>17</v>
      </c>
      <c r="S253" s="58">
        <v>98.430999999999997</v>
      </c>
      <c r="T253" s="58"/>
      <c r="U253" s="61">
        <v>6.8678059937155158</v>
      </c>
      <c r="V253" s="61">
        <v>1.1321940062844842</v>
      </c>
      <c r="W253" s="61">
        <v>0.22610695391045099</v>
      </c>
      <c r="X253" s="61">
        <f t="shared" si="6"/>
        <v>1.3583009601949352</v>
      </c>
      <c r="Y253" s="61">
        <v>0.1664630744853493</v>
      </c>
      <c r="Z253" s="61">
        <v>0.26946715155124279</v>
      </c>
      <c r="AA253" s="61">
        <v>0.10652531622012257</v>
      </c>
      <c r="AB253" s="61">
        <v>0</v>
      </c>
      <c r="AC253" s="61">
        <v>2.9117828756869057</v>
      </c>
      <c r="AD253" s="61">
        <v>1.4906633898679649</v>
      </c>
      <c r="AE253" s="61">
        <v>4.8190696059978479E-2</v>
      </c>
      <c r="AF253" s="61">
        <v>1.8869036614740622</v>
      </c>
      <c r="AG253" s="61">
        <v>0.39429572048291395</v>
      </c>
      <c r="AH253" s="61">
        <v>0.14999345835817479</v>
      </c>
      <c r="AI253" s="61">
        <v>0.66140111657215506</v>
      </c>
      <c r="AJ253" s="61">
        <v>0.62325274801229702</v>
      </c>
      <c r="AK253" s="61">
        <v>6.0359955229271955E-2</v>
      </c>
      <c r="AL253" s="61">
        <v>0.33393576525364199</v>
      </c>
      <c r="AM253" s="61">
        <v>0.15309498086089071</v>
      </c>
      <c r="AN253" s="61">
        <v>0.37674725198770304</v>
      </c>
      <c r="AO253" s="61">
        <v>0.48392922361181678</v>
      </c>
      <c r="AP253" s="61">
        <v>0.70862473790193892</v>
      </c>
      <c r="AQ253" s="51" t="s">
        <v>936</v>
      </c>
      <c r="AR253" s="54">
        <f t="shared" si="10"/>
        <v>278.53542087986744</v>
      </c>
      <c r="AS253" s="54">
        <f t="shared" si="11"/>
        <v>44.565667340778795</v>
      </c>
      <c r="AT253" s="54">
        <v>289.35470074877941</v>
      </c>
      <c r="AU253" s="54">
        <v>72</v>
      </c>
      <c r="AV253" s="61">
        <v>6.9082745385423632</v>
      </c>
      <c r="AW253" s="61">
        <v>0.10715301661506571</v>
      </c>
      <c r="AX253" s="61">
        <v>1.7705021101242215</v>
      </c>
      <c r="AY253" s="61">
        <v>0.39661910790154492</v>
      </c>
      <c r="AZ253" s="61">
        <v>1.3663047482090838</v>
      </c>
      <c r="BA253" s="54"/>
      <c r="BB253" s="54"/>
      <c r="BC253" s="54"/>
      <c r="BD253" s="59"/>
      <c r="BE253" s="56"/>
      <c r="BF253" s="54">
        <v>688.13581055142618</v>
      </c>
      <c r="BG253" s="54">
        <v>40</v>
      </c>
      <c r="BJ253" s="54"/>
      <c r="BK253" s="53" t="s">
        <v>921</v>
      </c>
      <c r="BL253" s="54">
        <v>826.13079875866379</v>
      </c>
      <c r="BM253" s="54">
        <v>22</v>
      </c>
      <c r="BN253" s="54">
        <v>134.37475590829101</v>
      </c>
      <c r="BO253" s="54">
        <v>32.249941417989838</v>
      </c>
      <c r="BP253" s="59">
        <v>5.0749673042457806</v>
      </c>
      <c r="BQ253" s="59">
        <v>1.134163903580534</v>
      </c>
      <c r="BR253" s="59">
        <v>-12.170935125617456</v>
      </c>
      <c r="BS253" s="60">
        <v>0.4</v>
      </c>
      <c r="BT253" s="59">
        <v>4.9972340294335096</v>
      </c>
      <c r="BU253" s="59">
        <v>0.4</v>
      </c>
      <c r="BV253" s="57"/>
      <c r="BW253" s="53" t="s">
        <v>921</v>
      </c>
      <c r="BX253" s="104">
        <v>688.13581055142618</v>
      </c>
      <c r="BY253" s="104">
        <v>241</v>
      </c>
      <c r="BZ253" s="105">
        <v>1.134163903580534</v>
      </c>
      <c r="CA253" s="105">
        <v>-15.310340503189623</v>
      </c>
      <c r="CB253" s="59"/>
      <c r="CC253" s="54"/>
      <c r="CD253" s="54"/>
      <c r="CE253" s="54"/>
      <c r="CF253" s="54"/>
      <c r="CG253" s="54"/>
      <c r="CH253" s="54"/>
      <c r="CI253" s="54"/>
      <c r="CJ253" s="54"/>
      <c r="CK253" s="59"/>
      <c r="CL253" s="54"/>
      <c r="CM253" s="54"/>
      <c r="CN253" s="54"/>
      <c r="CO253" s="54"/>
      <c r="CP253" s="54"/>
      <c r="CQ253" s="54"/>
      <c r="CR253" s="59"/>
      <c r="CS253" s="59"/>
      <c r="CT253" s="59">
        <v>78.907412610942458</v>
      </c>
      <c r="CU253" s="59">
        <v>0.15763422694250787</v>
      </c>
      <c r="CV253" s="59">
        <v>13.063843063049179</v>
      </c>
      <c r="CW253" s="59">
        <v>0.67873803358127616</v>
      </c>
      <c r="CX253" s="59">
        <v>-0.39043540413231259</v>
      </c>
      <c r="CY253" s="59">
        <v>0.62112622875961065</v>
      </c>
      <c r="CZ253" s="59">
        <v>6.2217213410475836</v>
      </c>
      <c r="DA253" s="59">
        <v>6.8343673368836892</v>
      </c>
      <c r="DB253" s="59">
        <v>106.09440743707398</v>
      </c>
      <c r="DC253" s="54"/>
      <c r="DD253" s="59">
        <v>98.428000000000011</v>
      </c>
      <c r="DE253" s="59">
        <v>1.947397312481326</v>
      </c>
      <c r="DF253" s="59">
        <v>4.1613139367402159</v>
      </c>
      <c r="DG253" s="59">
        <v>10.682596607209701</v>
      </c>
      <c r="DH253" s="59">
        <v>0</v>
      </c>
      <c r="DI253" s="59">
        <v>100.79230785643125</v>
      </c>
      <c r="DJ253" s="54"/>
      <c r="DK253" s="54"/>
      <c r="DL253" s="54"/>
      <c r="DM253" s="54"/>
      <c r="DN253" s="54"/>
      <c r="DO253" s="61" t="s">
        <v>921</v>
      </c>
      <c r="DP253" s="61" t="s">
        <v>951</v>
      </c>
      <c r="DQ253" s="61" t="s">
        <v>921</v>
      </c>
      <c r="DR253" s="61"/>
      <c r="DS253" s="61"/>
      <c r="DT253" s="61"/>
      <c r="DU253" s="61"/>
      <c r="DV253" s="54"/>
      <c r="DW253" s="54"/>
      <c r="DX253" s="54"/>
      <c r="DY253" s="54"/>
      <c r="DZ253" s="61"/>
      <c r="EA253" s="61"/>
      <c r="EB253" s="61"/>
      <c r="EC253" s="61"/>
      <c r="ED253" s="61"/>
      <c r="EE253" s="61"/>
      <c r="EF253" s="54"/>
      <c r="EG253" s="53"/>
      <c r="EK253" s="59">
        <v>73.8</v>
      </c>
      <c r="EL253" s="59">
        <v>1.75</v>
      </c>
      <c r="EM253" s="59">
        <v>14.7</v>
      </c>
      <c r="EN253" s="59">
        <v>0.85</v>
      </c>
      <c r="EO253" s="59">
        <v>3</v>
      </c>
      <c r="EP253" s="59">
        <v>0.45</v>
      </c>
      <c r="EQ253" s="59">
        <v>2.5</v>
      </c>
      <c r="ER253" s="59">
        <v>0.5</v>
      </c>
      <c r="ES253" s="59">
        <v>3.42</v>
      </c>
      <c r="ET253" s="59">
        <v>0.62</v>
      </c>
      <c r="EU253" s="59">
        <v>2.1</v>
      </c>
      <c r="EV253" s="59">
        <v>0.5</v>
      </c>
      <c r="EW253" s="59">
        <v>0.6</v>
      </c>
      <c r="EX253" s="59">
        <v>0.1</v>
      </c>
      <c r="EY253" s="59">
        <v>0.31</v>
      </c>
      <c r="EZ253" s="59">
        <v>0.06</v>
      </c>
      <c r="FA253" s="54"/>
      <c r="FB253" s="54"/>
      <c r="FD253" s="51"/>
    </row>
    <row r="254" spans="1:160" x14ac:dyDescent="0.25">
      <c r="A254" s="51" t="s">
        <v>250</v>
      </c>
      <c r="B254" s="51" t="s">
        <v>969</v>
      </c>
      <c r="C254" s="72" t="s">
        <v>639</v>
      </c>
      <c r="D254" s="51" t="s">
        <v>166</v>
      </c>
      <c r="E254" s="51" t="s">
        <v>16</v>
      </c>
      <c r="F254" s="51" t="s">
        <v>292</v>
      </c>
      <c r="G254" s="58">
        <v>46.656999999999996</v>
      </c>
      <c r="H254" s="58">
        <v>0.88400000000000001</v>
      </c>
      <c r="I254" s="58">
        <v>7.6059999999999999</v>
      </c>
      <c r="J254" s="63" t="s">
        <v>357</v>
      </c>
      <c r="K254" s="58">
        <v>14.587999999999999</v>
      </c>
      <c r="L254" s="58">
        <v>0.433</v>
      </c>
      <c r="M254" s="58">
        <v>13.161</v>
      </c>
      <c r="N254" s="58">
        <v>11.59</v>
      </c>
      <c r="O254" s="58">
        <v>1.446</v>
      </c>
      <c r="P254" s="58">
        <v>0.753</v>
      </c>
      <c r="Q254" s="63" t="s">
        <v>17</v>
      </c>
      <c r="R254" s="63" t="s">
        <v>17</v>
      </c>
      <c r="S254" s="58">
        <v>97.118000000000009</v>
      </c>
      <c r="T254" s="58"/>
      <c r="U254" s="61">
        <v>6.8964740096583785</v>
      </c>
      <c r="V254" s="61">
        <v>1.1035259903416215</v>
      </c>
      <c r="W254" s="61">
        <v>0.22150578072939031</v>
      </c>
      <c r="X254" s="61">
        <f t="shared" si="6"/>
        <v>1.3250317710710118</v>
      </c>
      <c r="Y254" s="61">
        <v>0.16717016570127152</v>
      </c>
      <c r="Z254" s="61">
        <v>0.30439014585957747</v>
      </c>
      <c r="AA254" s="61">
        <v>9.8262299116600269E-2</v>
      </c>
      <c r="AB254" s="61">
        <v>0</v>
      </c>
      <c r="AC254" s="61">
        <v>2.8995855109004771</v>
      </c>
      <c r="AD254" s="61">
        <v>1.49890019270014</v>
      </c>
      <c r="AE254" s="61">
        <v>5.4211015512355687E-2</v>
      </c>
      <c r="AF254" s="61">
        <v>1.8355025435288106</v>
      </c>
      <c r="AG254" s="61">
        <v>0.41440848300079708</v>
      </c>
      <c r="AH254" s="61">
        <v>0.14198200582395898</v>
      </c>
      <c r="AI254" s="61">
        <v>0.65922358427284766</v>
      </c>
      <c r="AJ254" s="61">
        <v>0.61655582748017845</v>
      </c>
      <c r="AK254" s="61">
        <v>8.7642511652648691E-2</v>
      </c>
      <c r="AL254" s="61">
        <v>0.32676597134814839</v>
      </c>
      <c r="AM254" s="61">
        <v>0.16879708128569743</v>
      </c>
      <c r="AN254" s="61">
        <v>0.3834441725198216</v>
      </c>
      <c r="AO254" s="61">
        <v>0.46874797717210737</v>
      </c>
      <c r="AP254" s="61">
        <v>0.72242052482216834</v>
      </c>
      <c r="AQ254" s="51" t="s">
        <v>936</v>
      </c>
      <c r="AR254" s="54">
        <f t="shared" si="10"/>
        <v>268.55161646003489</v>
      </c>
      <c r="AS254" s="54">
        <f t="shared" si="11"/>
        <v>42.968258633605586</v>
      </c>
      <c r="AT254" s="54">
        <v>289.43928654432011</v>
      </c>
      <c r="AU254" s="54">
        <v>72</v>
      </c>
      <c r="AV254" s="61">
        <v>6.9424131871070953</v>
      </c>
      <c r="AW254" s="61">
        <v>9.8916849425832856E-2</v>
      </c>
      <c r="AX254" s="61">
        <v>1.8153025167740677</v>
      </c>
      <c r="AY254" s="61">
        <v>0.41716896390889091</v>
      </c>
      <c r="AZ254" s="61">
        <v>1.333858146632084</v>
      </c>
      <c r="BA254" s="54"/>
      <c r="BB254" s="54"/>
      <c r="BC254" s="54"/>
      <c r="BD254" s="59"/>
      <c r="BE254" s="56"/>
      <c r="BF254" s="54">
        <v>730.23148171598416</v>
      </c>
      <c r="BG254" s="54">
        <v>40</v>
      </c>
      <c r="BJ254" s="54"/>
      <c r="BK254" s="53" t="s">
        <v>921</v>
      </c>
      <c r="BL254" s="54">
        <v>815.48970197912763</v>
      </c>
      <c r="BM254" s="54">
        <v>22</v>
      </c>
      <c r="BN254" s="54">
        <v>127.67494618508364</v>
      </c>
      <c r="BO254" s="54">
        <v>30.641987084420073</v>
      </c>
      <c r="BP254" s="59">
        <v>4.8219338005931247</v>
      </c>
      <c r="BQ254" s="59">
        <v>1.1880557762927992</v>
      </c>
      <c r="BR254" s="59">
        <v>-12.336810868664539</v>
      </c>
      <c r="BS254" s="60">
        <v>0.4</v>
      </c>
      <c r="BT254" s="59">
        <v>4.9428453520627</v>
      </c>
      <c r="BU254" s="59">
        <v>0.4</v>
      </c>
      <c r="BV254" s="57"/>
      <c r="BW254" s="53" t="s">
        <v>921</v>
      </c>
      <c r="BX254" s="104">
        <v>730.23148171598416</v>
      </c>
      <c r="BY254" s="104">
        <v>269</v>
      </c>
      <c r="BZ254" s="105">
        <v>1.1880557762927992</v>
      </c>
      <c r="CA254" s="105">
        <v>-14.178477678221622</v>
      </c>
      <c r="CB254" s="59"/>
      <c r="CC254" s="54"/>
      <c r="CD254" s="54"/>
      <c r="CE254" s="54"/>
      <c r="CF254" s="54"/>
      <c r="CG254" s="54"/>
      <c r="CH254" s="54"/>
      <c r="CI254" s="54"/>
      <c r="CJ254" s="54"/>
      <c r="CK254" s="59"/>
      <c r="CL254" s="54"/>
      <c r="CM254" s="54"/>
      <c r="CN254" s="54"/>
      <c r="CO254" s="54"/>
      <c r="CP254" s="54"/>
      <c r="CQ254" s="54"/>
      <c r="CR254" s="59"/>
      <c r="CS254" s="59"/>
      <c r="CT254" s="59">
        <v>79.482802867061395</v>
      </c>
      <c r="CU254" s="59">
        <v>0.15369679858366972</v>
      </c>
      <c r="CV254" s="59">
        <v>12.959515505366063</v>
      </c>
      <c r="CW254" s="59">
        <v>0.6350056248951681</v>
      </c>
      <c r="CX254" s="59">
        <v>-0.57167888666259992</v>
      </c>
      <c r="CY254" s="59">
        <v>0.31873298661122718</v>
      </c>
      <c r="CZ254" s="59">
        <v>6.4644278234563908</v>
      </c>
      <c r="DA254" s="59">
        <v>6.3336625374440656</v>
      </c>
      <c r="DB254" s="59">
        <v>105.77616525675538</v>
      </c>
      <c r="DC254" s="54"/>
      <c r="DD254" s="59">
        <v>97.118000000000009</v>
      </c>
      <c r="DE254" s="59">
        <v>1.9255515714166858</v>
      </c>
      <c r="DF254" s="59">
        <v>5.1882560976573284</v>
      </c>
      <c r="DG254" s="59">
        <v>9.9195409435436126</v>
      </c>
      <c r="DH254" s="59">
        <v>0</v>
      </c>
      <c r="DI254" s="59">
        <v>99.563348612617645</v>
      </c>
      <c r="DJ254" s="54"/>
      <c r="DK254" s="54"/>
      <c r="DL254" s="54"/>
      <c r="DM254" s="54"/>
      <c r="DN254" s="54"/>
      <c r="DO254" s="61" t="s">
        <v>929</v>
      </c>
      <c r="DP254" s="61" t="s">
        <v>951</v>
      </c>
      <c r="DQ254" s="61" t="s">
        <v>929</v>
      </c>
      <c r="DR254" s="61"/>
      <c r="DS254" s="61"/>
      <c r="DT254" s="61"/>
      <c r="DU254" s="61"/>
      <c r="DV254" s="54"/>
      <c r="DW254" s="54"/>
      <c r="DX254" s="54"/>
      <c r="DY254" s="54"/>
      <c r="DZ254" s="61"/>
      <c r="EA254" s="61"/>
      <c r="EB254" s="61"/>
      <c r="EC254" s="61"/>
      <c r="ED254" s="61"/>
      <c r="EE254" s="61"/>
      <c r="EF254" s="54"/>
      <c r="EG254" s="53"/>
      <c r="EK254" s="59">
        <v>73.599999999999994</v>
      </c>
      <c r="EL254" s="59">
        <v>1.75</v>
      </c>
      <c r="EM254" s="59">
        <v>14.5</v>
      </c>
      <c r="EN254" s="59">
        <v>0.9</v>
      </c>
      <c r="EO254" s="59">
        <v>3.1</v>
      </c>
      <c r="EP254" s="59">
        <v>0.45</v>
      </c>
      <c r="EQ254" s="59">
        <v>2.5</v>
      </c>
      <c r="ER254" s="59">
        <v>0.45</v>
      </c>
      <c r="ES254" s="59">
        <v>3.41</v>
      </c>
      <c r="ET254" s="59">
        <v>0.57499999999999996</v>
      </c>
      <c r="EU254" s="59">
        <v>2.2000000000000002</v>
      </c>
      <c r="EV254" s="59">
        <v>0.5</v>
      </c>
      <c r="EW254" s="59">
        <v>0.6</v>
      </c>
      <c r="EX254" s="59">
        <v>0.1</v>
      </c>
      <c r="EY254" s="59">
        <v>0.3</v>
      </c>
      <c r="EZ254" s="59">
        <v>0.06</v>
      </c>
      <c r="FA254" s="54"/>
      <c r="FB254" s="54"/>
      <c r="FD254" s="51"/>
    </row>
    <row r="255" spans="1:160" x14ac:dyDescent="0.25">
      <c r="A255" s="51" t="s">
        <v>293</v>
      </c>
      <c r="B255" s="51" t="s">
        <v>969</v>
      </c>
      <c r="D255" s="51" t="s">
        <v>166</v>
      </c>
      <c r="E255" s="51" t="s">
        <v>16</v>
      </c>
      <c r="F255" s="51" t="s">
        <v>292</v>
      </c>
      <c r="G255" s="58">
        <v>47.962000000000003</v>
      </c>
      <c r="H255" s="58">
        <v>0.83599999999999997</v>
      </c>
      <c r="I255" s="58">
        <v>6.5880000000000001</v>
      </c>
      <c r="J255" s="63" t="s">
        <v>357</v>
      </c>
      <c r="K255" s="58">
        <v>14.002000000000001</v>
      </c>
      <c r="L255" s="58">
        <v>0.45200000000000001</v>
      </c>
      <c r="M255" s="58">
        <v>13.789</v>
      </c>
      <c r="N255" s="58">
        <v>11.705</v>
      </c>
      <c r="O255" s="58">
        <v>1.2589999999999999</v>
      </c>
      <c r="P255" s="58">
        <v>0.624</v>
      </c>
      <c r="Q255" s="63" t="s">
        <v>17</v>
      </c>
      <c r="R255" s="63" t="s">
        <v>17</v>
      </c>
      <c r="S255" s="58">
        <v>97.216999999999999</v>
      </c>
      <c r="T255" s="58"/>
      <c r="U255" s="61">
        <v>7.045359632691568</v>
      </c>
      <c r="V255" s="61">
        <v>0.95464036730843205</v>
      </c>
      <c r="W255" s="61">
        <v>0.18592229392375725</v>
      </c>
      <c r="X255" s="61">
        <f t="shared" si="6"/>
        <v>1.1405626612321893</v>
      </c>
      <c r="Y255" s="61">
        <v>0.16300927624870604</v>
      </c>
      <c r="Z255" s="61">
        <v>0.27669181434330148</v>
      </c>
      <c r="AA255" s="61">
        <v>9.2349919800244887E-2</v>
      </c>
      <c r="AB255" s="61">
        <v>0</v>
      </c>
      <c r="AC255" s="61">
        <v>3.0190853597678862</v>
      </c>
      <c r="AD255" s="61">
        <v>1.4434155821243855</v>
      </c>
      <c r="AE255" s="61">
        <v>5.6238492414785748E-2</v>
      </c>
      <c r="AF255" s="61">
        <v>1.8422075654090451</v>
      </c>
      <c r="AG255" s="61">
        <v>0.35857636705004414</v>
      </c>
      <c r="AH255" s="61">
        <v>0.11692799682401427</v>
      </c>
      <c r="AI255" s="61">
        <v>0.67654559608623377</v>
      </c>
      <c r="AJ255" s="61">
        <v>0.63704633152883205</v>
      </c>
      <c r="AK255" s="61">
        <v>8.4088972216593838E-2</v>
      </c>
      <c r="AL255" s="61">
        <v>0.2744873948334503</v>
      </c>
      <c r="AM255" s="61">
        <v>0.16085729002241358</v>
      </c>
      <c r="AN255" s="61">
        <v>0.362953668471168</v>
      </c>
      <c r="AO255" s="61">
        <v>0.39141539165746458</v>
      </c>
      <c r="AP255" s="61">
        <v>0.64731394786754848</v>
      </c>
      <c r="AQ255" s="51" t="s">
        <v>936</v>
      </c>
      <c r="AR255" s="54"/>
      <c r="AS255" s="54"/>
      <c r="AT255" s="54"/>
      <c r="AU255" s="54"/>
      <c r="AV255" s="61">
        <v>7.0879941973550675</v>
      </c>
      <c r="AW255" s="61">
        <v>9.2908769714608777E-2</v>
      </c>
      <c r="AX255" s="61">
        <v>1.7305165216005722</v>
      </c>
      <c r="AY255" s="61">
        <v>0.36074627009329835</v>
      </c>
      <c r="AZ255" s="61">
        <v>1.1474647067015842</v>
      </c>
      <c r="BA255" s="54"/>
      <c r="BB255" s="54"/>
      <c r="BC255" s="54"/>
      <c r="BD255" s="59"/>
      <c r="BE255" s="56"/>
      <c r="BF255" s="54"/>
      <c r="BG255" s="54"/>
      <c r="BJ255" s="54"/>
      <c r="BK255" s="53" t="s">
        <v>921</v>
      </c>
      <c r="BL255" s="54"/>
      <c r="BM255" s="54"/>
      <c r="BN255" s="54"/>
      <c r="BO255" s="54"/>
      <c r="BP255" s="59"/>
      <c r="BQ255" s="59"/>
      <c r="BR255" s="59"/>
      <c r="BS255" s="60"/>
      <c r="BT255" s="59"/>
      <c r="BU255" s="59"/>
      <c r="BV255" s="57"/>
      <c r="BW255" s="53" t="s">
        <v>921</v>
      </c>
      <c r="BX255" s="104"/>
      <c r="BZ255" s="105"/>
      <c r="CB255" s="59"/>
      <c r="CC255" s="54"/>
      <c r="CD255" s="54"/>
      <c r="CE255" s="54"/>
      <c r="CF255" s="54"/>
      <c r="CG255" s="54"/>
      <c r="CH255" s="54"/>
      <c r="CI255" s="54"/>
      <c r="CJ255" s="54"/>
      <c r="CK255" s="59"/>
      <c r="CL255" s="54"/>
      <c r="CM255" s="54"/>
      <c r="CN255" s="54"/>
      <c r="CO255" s="54"/>
      <c r="CP255" s="54"/>
      <c r="CQ255" s="54"/>
      <c r="CR255" s="59"/>
      <c r="CS255" s="59"/>
      <c r="CT255" s="59">
        <v>77.023139178762719</v>
      </c>
      <c r="CU255" s="59">
        <v>0.14526340021076295</v>
      </c>
      <c r="CV255" s="59">
        <v>14.777304263375504</v>
      </c>
      <c r="CW255" s="59">
        <v>0.56033715880309809</v>
      </c>
      <c r="CX255" s="59">
        <v>-0.58249303364812666</v>
      </c>
      <c r="CY255" s="59">
        <v>0.58561668104307074</v>
      </c>
      <c r="CZ255" s="59">
        <v>5.7737502795738154</v>
      </c>
      <c r="DA255" s="59">
        <v>6.0629179326614375</v>
      </c>
      <c r="DB255" s="59">
        <v>104.34583586078227</v>
      </c>
      <c r="DC255" s="54"/>
      <c r="DD255" s="59">
        <v>97.216999999999999</v>
      </c>
      <c r="DE255" s="59">
        <v>1.9371161433757216</v>
      </c>
      <c r="DF255" s="59">
        <v>4.8695199437461438</v>
      </c>
      <c r="DG255" s="59">
        <v>9.6203438029897068</v>
      </c>
      <c r="DH255" s="59">
        <v>0</v>
      </c>
      <c r="DI255" s="59">
        <v>99.641979890111571</v>
      </c>
      <c r="DJ255" s="54"/>
      <c r="DK255" s="54"/>
      <c r="DL255" s="54"/>
      <c r="DM255" s="54"/>
      <c r="DN255" s="54"/>
      <c r="DO255" s="61" t="s">
        <v>929</v>
      </c>
      <c r="DP255" s="61" t="s">
        <v>951</v>
      </c>
      <c r="DQ255" s="61" t="s">
        <v>929</v>
      </c>
      <c r="DR255" s="61"/>
      <c r="DS255" s="61"/>
      <c r="DT255" s="61"/>
      <c r="DU255" s="61"/>
      <c r="DV255" s="54"/>
      <c r="DW255" s="54"/>
      <c r="DX255" s="54"/>
      <c r="DY255" s="54"/>
      <c r="DZ255" s="61"/>
      <c r="EA255" s="61"/>
      <c r="EB255" s="61"/>
      <c r="EC255" s="61"/>
      <c r="ED255" s="61"/>
      <c r="EE255" s="61"/>
      <c r="EF255" s="54"/>
      <c r="EG255" s="53"/>
      <c r="EK255" s="59">
        <v>76.2</v>
      </c>
      <c r="EL255" s="59">
        <v>1</v>
      </c>
      <c r="EM255" s="59">
        <v>13.4</v>
      </c>
      <c r="EN255" s="59">
        <v>0.6</v>
      </c>
      <c r="EO255" s="59">
        <v>1.9</v>
      </c>
      <c r="EP255" s="59">
        <v>0.45</v>
      </c>
      <c r="EQ255" s="59">
        <v>3</v>
      </c>
      <c r="ER255" s="59">
        <v>0.45</v>
      </c>
      <c r="ES255" s="59">
        <v>3.62</v>
      </c>
      <c r="ET255" s="59">
        <v>0.61</v>
      </c>
      <c r="EU255" s="59">
        <v>1.5</v>
      </c>
      <c r="EV255" s="59">
        <v>0.4</v>
      </c>
      <c r="EW255" s="59">
        <v>0.4</v>
      </c>
      <c r="EX255" s="59">
        <v>0.05</v>
      </c>
      <c r="EY255" s="59">
        <v>0.19</v>
      </c>
      <c r="EZ255" s="59">
        <v>3.5000000000000003E-2</v>
      </c>
      <c r="FA255" s="54"/>
      <c r="FB255" s="54"/>
      <c r="FD255" s="51"/>
    </row>
    <row r="256" spans="1:160" ht="14.4" x14ac:dyDescent="0.3">
      <c r="A256" s="51" t="s">
        <v>294</v>
      </c>
      <c r="B256" s="51" t="s">
        <v>969</v>
      </c>
      <c r="C256" s="72" t="s">
        <v>639</v>
      </c>
      <c r="D256" s="51" t="s">
        <v>166</v>
      </c>
      <c r="E256" s="51" t="s">
        <v>16</v>
      </c>
      <c r="F256" s="51" t="s">
        <v>292</v>
      </c>
      <c r="G256" s="58">
        <v>45.018000000000001</v>
      </c>
      <c r="H256" s="58">
        <v>1.175</v>
      </c>
      <c r="I256" s="58">
        <v>8.3940000000000001</v>
      </c>
      <c r="J256" s="63" t="s">
        <v>357</v>
      </c>
      <c r="K256" s="58">
        <v>15.207000000000001</v>
      </c>
      <c r="L256" s="58">
        <v>0.45300000000000001</v>
      </c>
      <c r="M256" s="58">
        <v>12.4</v>
      </c>
      <c r="N256" s="58">
        <v>11.553000000000001</v>
      </c>
      <c r="O256" s="58">
        <v>1.587</v>
      </c>
      <c r="P256" s="58">
        <v>0.82099999999999995</v>
      </c>
      <c r="Q256" s="63" t="s">
        <v>17</v>
      </c>
      <c r="R256" s="63" t="s">
        <v>17</v>
      </c>
      <c r="S256" s="58">
        <v>96.608000000000004</v>
      </c>
      <c r="T256" s="58"/>
      <c r="U256" s="61">
        <v>6.73344728968544</v>
      </c>
      <c r="V256" s="61">
        <v>1.26655271031456</v>
      </c>
      <c r="W256" s="61">
        <v>0.21316853824102067</v>
      </c>
      <c r="X256" s="61">
        <f t="shared" si="6"/>
        <v>1.4797212485555806</v>
      </c>
      <c r="Y256" s="61">
        <v>0.144059929158349</v>
      </c>
      <c r="Z256" s="61">
        <v>0.33057255993403012</v>
      </c>
      <c r="AA256" s="61">
        <v>0.13216409843428162</v>
      </c>
      <c r="AB256" s="61">
        <v>0</v>
      </c>
      <c r="AC256" s="61">
        <v>2.7644560619611247</v>
      </c>
      <c r="AD256" s="61">
        <v>1.5716197513156283</v>
      </c>
      <c r="AE256" s="61">
        <v>5.7390343373115896E-2</v>
      </c>
      <c r="AF256" s="61">
        <v>1.8514300261321619</v>
      </c>
      <c r="AG256" s="61">
        <v>0.46023351908105631</v>
      </c>
      <c r="AH256" s="61">
        <v>0.15664713740715386</v>
      </c>
      <c r="AI256" s="61">
        <v>0.63754790760266666</v>
      </c>
      <c r="AJ256" s="61">
        <v>0.59238576401656395</v>
      </c>
      <c r="AK256" s="61">
        <v>7.9198620608637249E-2</v>
      </c>
      <c r="AL256" s="61">
        <v>0.38103489847241906</v>
      </c>
      <c r="AM256" s="61">
        <v>0.17378503633886427</v>
      </c>
      <c r="AN256" s="61">
        <v>0.4076142359834361</v>
      </c>
      <c r="AO256" s="61">
        <v>0.53768203587957286</v>
      </c>
      <c r="AP256" s="61">
        <v>0.80806929504361402</v>
      </c>
      <c r="AQ256" s="51" t="s">
        <v>924</v>
      </c>
      <c r="AR256" s="54">
        <f t="shared" si="10"/>
        <v>316.84148318316494</v>
      </c>
      <c r="AS256" s="54">
        <f t="shared" si="11"/>
        <v>50.694637309306394</v>
      </c>
      <c r="AT256" s="54">
        <v>283.03029227815739</v>
      </c>
      <c r="AU256" s="54">
        <v>72</v>
      </c>
      <c r="AV256" s="61">
        <v>6.7821865236216068</v>
      </c>
      <c r="AW256" s="61">
        <v>0.13312075208202287</v>
      </c>
      <c r="AX256" s="61">
        <v>1.915961097439103</v>
      </c>
      <c r="AY256" s="61">
        <v>0.46356486306976152</v>
      </c>
      <c r="AZ256" s="61">
        <v>1.4904320296742126</v>
      </c>
      <c r="BA256" s="54"/>
      <c r="BB256" s="54"/>
      <c r="BC256" s="54"/>
      <c r="BD256" s="59"/>
      <c r="BE256" s="56"/>
      <c r="BF256" s="54">
        <v>750.19779259227562</v>
      </c>
      <c r="BG256" s="54">
        <v>40</v>
      </c>
      <c r="BH256" s="54">
        <v>296</v>
      </c>
      <c r="BI256" s="168">
        <v>60</v>
      </c>
      <c r="BJ256" s="54"/>
      <c r="BK256" s="53" t="s">
        <v>921</v>
      </c>
      <c r="BL256" s="54">
        <v>843.82615593224796</v>
      </c>
      <c r="BM256" s="54">
        <v>22</v>
      </c>
      <c r="BN256" s="54">
        <v>159.46566494264667</v>
      </c>
      <c r="BO256" s="54">
        <v>38.271759586235198</v>
      </c>
      <c r="BP256" s="59">
        <v>6.022582368715665</v>
      </c>
      <c r="BQ256" s="59">
        <v>0.87254006501413972</v>
      </c>
      <c r="BR256" s="59">
        <v>-12.070732359176056</v>
      </c>
      <c r="BS256" s="60">
        <v>0.4</v>
      </c>
      <c r="BT256" s="59">
        <v>5.0841143577488106</v>
      </c>
      <c r="BU256" s="59">
        <v>0.76261715366232152</v>
      </c>
      <c r="BV256" s="57"/>
      <c r="BW256" s="53" t="s">
        <v>921</v>
      </c>
      <c r="BX256" s="104">
        <v>750.19779259227562</v>
      </c>
      <c r="BY256" s="104">
        <v>269</v>
      </c>
      <c r="BZ256" s="105">
        <v>0.87254006501413972</v>
      </c>
      <c r="CA256" s="105">
        <v>-14.01999173779943</v>
      </c>
      <c r="CB256" s="59"/>
      <c r="CC256" s="54"/>
      <c r="CD256" s="54"/>
      <c r="CE256" s="54"/>
      <c r="CF256" s="54"/>
      <c r="CG256" s="54"/>
      <c r="CH256" s="54"/>
      <c r="CI256" s="54"/>
      <c r="CJ256" s="54"/>
      <c r="CK256" s="59"/>
      <c r="CL256" s="54"/>
      <c r="CM256" s="54"/>
      <c r="CN256" s="54"/>
      <c r="CO256" s="54"/>
      <c r="CP256" s="54"/>
      <c r="CQ256" s="54"/>
      <c r="CR256" s="59"/>
      <c r="CS256" s="59"/>
      <c r="CT256" s="59">
        <v>78.626234093502703</v>
      </c>
      <c r="CU256" s="59">
        <v>0.15192237831858568</v>
      </c>
      <c r="CV256" s="59">
        <v>13.622151163728565</v>
      </c>
      <c r="CW256" s="59">
        <v>0.8352220195174368</v>
      </c>
      <c r="CX256" s="59">
        <v>-0.32866684154187387</v>
      </c>
      <c r="CY256" s="59">
        <v>-9.589645211293174E-2</v>
      </c>
      <c r="CZ256" s="59">
        <v>6.1333941649302304</v>
      </c>
      <c r="DA256" s="59">
        <v>6.5080198392589343</v>
      </c>
      <c r="DB256" s="59">
        <v>105.45238036560164</v>
      </c>
      <c r="DC256" s="54"/>
      <c r="DD256" s="59">
        <v>96.608000000000004</v>
      </c>
      <c r="DE256" s="59">
        <v>1.9017994946417482</v>
      </c>
      <c r="DF256" s="59">
        <v>5.1242185286275168</v>
      </c>
      <c r="DG256" s="59">
        <v>10.596162765493704</v>
      </c>
      <c r="DH256" s="59">
        <v>0</v>
      </c>
      <c r="DI256" s="59">
        <v>99.023180788762986</v>
      </c>
      <c r="DJ256" s="54"/>
      <c r="DK256" s="54"/>
      <c r="DL256" s="54"/>
      <c r="DM256" s="54"/>
      <c r="DN256" s="54"/>
      <c r="DO256" s="61" t="s">
        <v>921</v>
      </c>
      <c r="DP256" s="61" t="s">
        <v>956</v>
      </c>
      <c r="DQ256" s="61" t="s">
        <v>921</v>
      </c>
      <c r="DR256" s="61"/>
      <c r="DS256" s="61"/>
      <c r="DT256" s="61"/>
      <c r="DU256" s="61"/>
      <c r="DV256" s="54"/>
      <c r="DW256" s="54"/>
      <c r="DX256" s="54"/>
      <c r="DY256" s="54"/>
      <c r="DZ256" s="61"/>
      <c r="EA256" s="61"/>
      <c r="EB256" s="61"/>
      <c r="EC256" s="61"/>
      <c r="ED256" s="61"/>
      <c r="EE256" s="61"/>
      <c r="EF256" s="54"/>
      <c r="EG256" s="53"/>
      <c r="EK256" s="59">
        <v>74.5</v>
      </c>
      <c r="EL256" s="59">
        <v>1.4</v>
      </c>
      <c r="EM256" s="59">
        <v>14.7</v>
      </c>
      <c r="EN256" s="59">
        <v>0.75</v>
      </c>
      <c r="EO256" s="59">
        <v>3</v>
      </c>
      <c r="EP256" s="59">
        <v>0.4</v>
      </c>
      <c r="EQ256" s="59">
        <v>2.5</v>
      </c>
      <c r="ER256" s="59">
        <v>0.45</v>
      </c>
      <c r="ES256" s="59">
        <v>3.09</v>
      </c>
      <c r="ET256" s="59">
        <v>0.54500000000000004</v>
      </c>
      <c r="EU256" s="59">
        <v>2.1</v>
      </c>
      <c r="EV256" s="59">
        <v>0.5</v>
      </c>
      <c r="EW256" s="59">
        <v>0.5</v>
      </c>
      <c r="EX256" s="59">
        <v>0.1</v>
      </c>
      <c r="EY256" s="59">
        <v>0.31</v>
      </c>
      <c r="EZ256" s="59">
        <v>0.04</v>
      </c>
      <c r="FA256" s="54"/>
      <c r="FB256" s="54"/>
      <c r="FD256" s="51"/>
    </row>
    <row r="257" spans="1:160" x14ac:dyDescent="0.25">
      <c r="A257" s="51" t="s">
        <v>295</v>
      </c>
      <c r="B257" s="51" t="s">
        <v>969</v>
      </c>
      <c r="C257" s="72" t="s">
        <v>639</v>
      </c>
      <c r="D257" s="51" t="s">
        <v>166</v>
      </c>
      <c r="E257" s="51" t="s">
        <v>16</v>
      </c>
      <c r="F257" s="51" t="s">
        <v>292</v>
      </c>
      <c r="G257" s="58">
        <v>47.08</v>
      </c>
      <c r="H257" s="58">
        <v>1.0269999999999999</v>
      </c>
      <c r="I257" s="58">
        <v>6.6340000000000003</v>
      </c>
      <c r="J257" s="63" t="s">
        <v>357</v>
      </c>
      <c r="K257" s="58">
        <v>13.989000000000001</v>
      </c>
      <c r="L257" s="58">
        <v>0.437</v>
      </c>
      <c r="M257" s="58">
        <v>13.656000000000001</v>
      </c>
      <c r="N257" s="58">
        <v>11.685</v>
      </c>
      <c r="O257" s="58">
        <v>1.444</v>
      </c>
      <c r="P257" s="58">
        <v>0.63600000000000001</v>
      </c>
      <c r="Q257" s="63" t="s">
        <v>17</v>
      </c>
      <c r="R257" s="63" t="s">
        <v>17</v>
      </c>
      <c r="S257" s="58">
        <v>96.588000000000008</v>
      </c>
      <c r="T257" s="58"/>
      <c r="U257" s="61">
        <v>6.9832115371809342</v>
      </c>
      <c r="V257" s="61">
        <v>1.0167884628190658</v>
      </c>
      <c r="W257" s="61">
        <v>0.14293351748908356</v>
      </c>
      <c r="X257" s="61">
        <f t="shared" si="6"/>
        <v>1.1597219803081493</v>
      </c>
      <c r="Y257" s="61">
        <v>0.12324808869372705</v>
      </c>
      <c r="Z257" s="61">
        <v>0.26163332619524926</v>
      </c>
      <c r="AA257" s="61">
        <v>0.11455486837104716</v>
      </c>
      <c r="AB257" s="61">
        <v>0</v>
      </c>
      <c r="AC257" s="61">
        <v>3.0191103746190615</v>
      </c>
      <c r="AD257" s="61">
        <v>1.4736285365182571</v>
      </c>
      <c r="AE257" s="61">
        <v>5.4902173013350569E-2</v>
      </c>
      <c r="AF257" s="61">
        <v>1.8569863954299517</v>
      </c>
      <c r="AG257" s="61">
        <v>0.41527519209060482</v>
      </c>
      <c r="AH257" s="61">
        <v>0.12033830703003402</v>
      </c>
      <c r="AI257" s="61">
        <v>0.67199773553161712</v>
      </c>
      <c r="AJ257" s="61">
        <v>0.63501766877069943</v>
      </c>
      <c r="AK257" s="61">
        <v>7.6250808363999001E-2</v>
      </c>
      <c r="AL257" s="61">
        <v>0.33902438372660582</v>
      </c>
      <c r="AM257" s="61">
        <v>0.15077454983429509</v>
      </c>
      <c r="AN257" s="61">
        <v>0.36498233122930063</v>
      </c>
      <c r="AO257" s="61">
        <v>0.45936269075663982</v>
      </c>
      <c r="AP257" s="61">
        <v>0.63367658042642716</v>
      </c>
      <c r="AQ257" s="51" t="s">
        <v>936</v>
      </c>
      <c r="AR257" s="54">
        <f t="shared" si="10"/>
        <v>222.20982717338038</v>
      </c>
      <c r="AS257" s="54">
        <f t="shared" si="11"/>
        <v>35.553572347740861</v>
      </c>
      <c r="AT257" s="54">
        <v>214.84324780051648</v>
      </c>
      <c r="AU257" s="54">
        <v>72</v>
      </c>
      <c r="AV257" s="61">
        <v>7.0231570139188273</v>
      </c>
      <c r="AW257" s="61">
        <v>0.1152101469352671</v>
      </c>
      <c r="AX257" s="61">
        <v>1.7451879349801296</v>
      </c>
      <c r="AY257" s="61">
        <v>0.41765065579196303</v>
      </c>
      <c r="AZ257" s="61">
        <v>1.1663558402650143</v>
      </c>
      <c r="BA257" s="54"/>
      <c r="BB257" s="54"/>
      <c r="BC257" s="54"/>
      <c r="BD257" s="59"/>
      <c r="BE257" s="56"/>
      <c r="BF257" s="54">
        <v>739.61930480384524</v>
      </c>
      <c r="BG257" s="54">
        <v>40</v>
      </c>
      <c r="BJ257" s="54"/>
      <c r="BK257" s="53" t="s">
        <v>921</v>
      </c>
      <c r="BL257" s="54">
        <v>800.9240359674277</v>
      </c>
      <c r="BM257" s="54">
        <v>22</v>
      </c>
      <c r="BN257" s="54">
        <v>100.93307916960002</v>
      </c>
      <c r="BO257" s="54">
        <v>24.223939000704004</v>
      </c>
      <c r="BP257" s="59">
        <v>3.8119665650009633</v>
      </c>
      <c r="BQ257" s="59">
        <v>1.3214755074624671</v>
      </c>
      <c r="BR257" s="59">
        <v>-12.518877267275272</v>
      </c>
      <c r="BS257" s="60">
        <v>0.4</v>
      </c>
      <c r="BT257" s="59">
        <v>4.3959278880563408</v>
      </c>
      <c r="BU257" s="59">
        <v>0.4</v>
      </c>
      <c r="BV257" s="57"/>
      <c r="BW257" s="53" t="s">
        <v>921</v>
      </c>
      <c r="BX257" s="104">
        <v>739.61930480384524</v>
      </c>
      <c r="BY257" s="104">
        <v>269</v>
      </c>
      <c r="BZ257" s="105">
        <v>1.3214755074624671</v>
      </c>
      <c r="CA257" s="105">
        <v>-13.819837714906733</v>
      </c>
      <c r="CB257" s="59"/>
      <c r="CC257" s="54"/>
      <c r="CD257" s="54"/>
      <c r="CE257" s="54"/>
      <c r="CF257" s="54"/>
      <c r="CG257" s="54"/>
      <c r="CH257" s="54"/>
      <c r="CI257" s="54"/>
      <c r="CJ257" s="54"/>
      <c r="CK257" s="59"/>
      <c r="CL257" s="54"/>
      <c r="CM257" s="54"/>
      <c r="CN257" s="54"/>
      <c r="CO257" s="54"/>
      <c r="CP257" s="54"/>
      <c r="CQ257" s="54"/>
      <c r="CR257" s="59"/>
      <c r="CS257" s="59"/>
      <c r="CT257" s="59">
        <v>76.360273693745484</v>
      </c>
      <c r="CU257" s="59">
        <v>0.16370255044693729</v>
      </c>
      <c r="CV257" s="59">
        <v>14.918997113161245</v>
      </c>
      <c r="CW257" s="59">
        <v>0.61834521395463782</v>
      </c>
      <c r="CX257" s="59">
        <v>-0.58169798669679795</v>
      </c>
      <c r="CY257" s="59">
        <v>0.53883848702354697</v>
      </c>
      <c r="CZ257" s="59">
        <v>5.7899495910812568</v>
      </c>
      <c r="DA257" s="59">
        <v>5.6443716985982624</v>
      </c>
      <c r="DB257" s="59">
        <v>103.45278036131457</v>
      </c>
      <c r="DC257" s="54"/>
      <c r="DD257" s="59">
        <v>96.588000000000008</v>
      </c>
      <c r="DE257" s="59">
        <v>1.9173975642495134</v>
      </c>
      <c r="DF257" s="59">
        <v>4.4675691064287806</v>
      </c>
      <c r="DG257" s="59">
        <v>9.9690242966669107</v>
      </c>
      <c r="DH257" s="59">
        <v>0</v>
      </c>
      <c r="DI257" s="59">
        <v>98.952990967345215</v>
      </c>
      <c r="DJ257" s="54"/>
      <c r="DK257" s="54"/>
      <c r="DL257" s="54"/>
      <c r="DM257" s="54"/>
      <c r="DN257" s="54"/>
      <c r="DO257" s="61" t="s">
        <v>921</v>
      </c>
      <c r="DP257" s="61" t="s">
        <v>951</v>
      </c>
      <c r="DQ257" s="61" t="s">
        <v>921</v>
      </c>
      <c r="DR257" s="61"/>
      <c r="DS257" s="61"/>
      <c r="DT257" s="61"/>
      <c r="DU257" s="61"/>
      <c r="DV257" s="54"/>
      <c r="DW257" s="54"/>
      <c r="DX257" s="54"/>
      <c r="DY257" s="54"/>
      <c r="DZ257" s="61"/>
      <c r="EA257" s="61"/>
      <c r="EB257" s="61"/>
      <c r="EC257" s="61"/>
      <c r="ED257" s="61"/>
      <c r="EE257" s="61"/>
      <c r="EF257" s="54"/>
      <c r="EG257" s="53"/>
      <c r="EK257" s="59">
        <v>75.3</v>
      </c>
      <c r="EL257" s="59">
        <v>1.45</v>
      </c>
      <c r="EM257" s="59">
        <v>13.9</v>
      </c>
      <c r="EN257" s="59">
        <v>0.9</v>
      </c>
      <c r="EO257" s="59">
        <v>2.5</v>
      </c>
      <c r="EP257" s="59">
        <v>0.6</v>
      </c>
      <c r="EQ257" s="59">
        <v>3</v>
      </c>
      <c r="ER257" s="59">
        <v>0.55000000000000004</v>
      </c>
      <c r="ES257" s="59">
        <v>3.56</v>
      </c>
      <c r="ET257" s="59">
        <v>0.66500000000000004</v>
      </c>
      <c r="EU257" s="59">
        <v>1.8</v>
      </c>
      <c r="EV257" s="59">
        <v>0.45</v>
      </c>
      <c r="EW257" s="59">
        <v>0.4</v>
      </c>
      <c r="EX257" s="59">
        <v>0.1</v>
      </c>
      <c r="EY257" s="59">
        <v>0.23</v>
      </c>
      <c r="EZ257" s="59">
        <v>6.5000000000000002E-2</v>
      </c>
      <c r="FA257" s="54"/>
      <c r="FB257" s="54"/>
      <c r="FD257" s="51"/>
    </row>
    <row r="258" spans="1:160" x14ac:dyDescent="0.25">
      <c r="A258" s="51" t="s">
        <v>266</v>
      </c>
      <c r="B258" s="51" t="s">
        <v>969</v>
      </c>
      <c r="C258" s="72" t="s">
        <v>639</v>
      </c>
      <c r="D258" s="51" t="s">
        <v>166</v>
      </c>
      <c r="E258" s="51" t="s">
        <v>16</v>
      </c>
      <c r="F258" s="51" t="s">
        <v>292</v>
      </c>
      <c r="G258" s="58">
        <v>46.686</v>
      </c>
      <c r="H258" s="58">
        <v>0.88900000000000001</v>
      </c>
      <c r="I258" s="58">
        <v>7.7149999999999999</v>
      </c>
      <c r="J258" s="63" t="s">
        <v>357</v>
      </c>
      <c r="K258" s="58">
        <v>14.885</v>
      </c>
      <c r="L258" s="58">
        <v>0.46500000000000002</v>
      </c>
      <c r="M258" s="58">
        <v>13.092000000000001</v>
      </c>
      <c r="N258" s="58">
        <v>11.823</v>
      </c>
      <c r="O258" s="58">
        <v>1.379</v>
      </c>
      <c r="P258" s="58">
        <v>0.79300000000000004</v>
      </c>
      <c r="Q258" s="63" t="s">
        <v>17</v>
      </c>
      <c r="R258" s="63" t="s">
        <v>17</v>
      </c>
      <c r="S258" s="58">
        <v>97.727000000000018</v>
      </c>
      <c r="T258" s="58"/>
      <c r="U258" s="61">
        <v>6.8679068164168839</v>
      </c>
      <c r="V258" s="61">
        <v>1.1320931835831161</v>
      </c>
      <c r="W258" s="61">
        <v>0.20552861050833382</v>
      </c>
      <c r="X258" s="61">
        <f t="shared" si="6"/>
        <v>1.3376217940914499</v>
      </c>
      <c r="Y258" s="61">
        <v>0.15365225911853103</v>
      </c>
      <c r="Z258" s="61">
        <v>0.3333314367853164</v>
      </c>
      <c r="AA258" s="61">
        <v>9.8347619547993079E-2</v>
      </c>
      <c r="AB258" s="61">
        <v>0</v>
      </c>
      <c r="AC258" s="61">
        <v>2.8706514449195146</v>
      </c>
      <c r="AD258" s="61">
        <v>1.4979123970930459</v>
      </c>
      <c r="AE258" s="61">
        <v>5.7940205936109351E-2</v>
      </c>
      <c r="AF258" s="61">
        <v>1.8634883388240768</v>
      </c>
      <c r="AG258" s="61">
        <v>0.39332544731470875</v>
      </c>
      <c r="AH258" s="61">
        <v>0.14881234264999479</v>
      </c>
      <c r="AI258" s="61">
        <v>0.65711559879528492</v>
      </c>
      <c r="AJ258" s="61">
        <v>0.61053070617375538</v>
      </c>
      <c r="AK258" s="61">
        <v>7.2799946385609493E-2</v>
      </c>
      <c r="AL258" s="61">
        <v>0.32052550092909926</v>
      </c>
      <c r="AM258" s="61">
        <v>0.18202460569074466</v>
      </c>
      <c r="AN258" s="61">
        <v>0.38946929382624457</v>
      </c>
      <c r="AO258" s="61">
        <v>0.46933784357909403</v>
      </c>
      <c r="AP258" s="61">
        <v>0.73555528638963641</v>
      </c>
      <c r="AQ258" s="51" t="s">
        <v>936</v>
      </c>
      <c r="AR258" s="54">
        <f t="shared" si="10"/>
        <v>272.30387175525567</v>
      </c>
      <c r="AS258" s="54">
        <f t="shared" si="11"/>
        <v>43.568619480840908</v>
      </c>
      <c r="AT258" s="54">
        <v>278.91468387796334</v>
      </c>
      <c r="AU258" s="54">
        <v>72</v>
      </c>
      <c r="AV258" s="61">
        <v>6.918037235798252</v>
      </c>
      <c r="AW258" s="61">
        <v>9.9065481269895755E-2</v>
      </c>
      <c r="AX258" s="61">
        <v>1.8446105005842106</v>
      </c>
      <c r="AY258" s="61">
        <v>0.39619641952710372</v>
      </c>
      <c r="AZ258" s="61">
        <v>1.3473854008647939</v>
      </c>
      <c r="BA258" s="54"/>
      <c r="BB258" s="54"/>
      <c r="BC258" s="54"/>
      <c r="BD258" s="59"/>
      <c r="BE258" s="56"/>
      <c r="BF258" s="54">
        <v>729.45150005682126</v>
      </c>
      <c r="BG258" s="54">
        <v>40</v>
      </c>
      <c r="BJ258" s="54"/>
      <c r="BK258" s="53" t="s">
        <v>921</v>
      </c>
      <c r="BL258" s="54">
        <v>819.9766610466786</v>
      </c>
      <c r="BM258" s="54">
        <v>22</v>
      </c>
      <c r="BN258" s="54">
        <v>130.24394778304546</v>
      </c>
      <c r="BO258" s="54">
        <v>31.25854746793091</v>
      </c>
      <c r="BP258" s="59">
        <v>4.9189579702452679</v>
      </c>
      <c r="BQ258" s="59">
        <v>1.1423641957764721</v>
      </c>
      <c r="BR258" s="59">
        <v>-12.289414667870059</v>
      </c>
      <c r="BS258" s="60">
        <v>0.4</v>
      </c>
      <c r="BT258" s="59">
        <v>4.9643540963869794</v>
      </c>
      <c r="BU258" s="59">
        <v>0.4</v>
      </c>
      <c r="BV258" s="57"/>
      <c r="BW258" s="53" t="s">
        <v>921</v>
      </c>
      <c r="BX258" s="104">
        <v>729.45150005682126</v>
      </c>
      <c r="BY258" s="104">
        <v>269</v>
      </c>
      <c r="BZ258" s="105">
        <v>1.1423641957764721</v>
      </c>
      <c r="CA258" s="105">
        <v>-14.24307332729904</v>
      </c>
      <c r="CB258" s="59"/>
      <c r="CC258" s="54"/>
      <c r="CD258" s="54"/>
      <c r="CE258" s="54"/>
      <c r="CF258" s="54"/>
      <c r="CG258" s="54"/>
      <c r="CH258" s="54"/>
      <c r="CI258" s="54"/>
      <c r="CJ258" s="54"/>
      <c r="CK258" s="59"/>
      <c r="CL258" s="54"/>
      <c r="CM258" s="54"/>
      <c r="CN258" s="54"/>
      <c r="CO258" s="54"/>
      <c r="CP258" s="54"/>
      <c r="CQ258" s="54"/>
      <c r="CR258" s="59"/>
      <c r="CS258" s="59"/>
      <c r="CT258" s="59">
        <v>79.326257789098207</v>
      </c>
      <c r="CU258" s="59">
        <v>0.15414660702063854</v>
      </c>
      <c r="CV258" s="59">
        <v>12.938592787225931</v>
      </c>
      <c r="CW258" s="59">
        <v>0.64623550473637936</v>
      </c>
      <c r="CX258" s="59">
        <v>-0.48658129540183104</v>
      </c>
      <c r="CY258" s="59">
        <v>0.38618564939880784</v>
      </c>
      <c r="CZ258" s="59">
        <v>6.4520573563419701</v>
      </c>
      <c r="DA258" s="59">
        <v>6.5391212167879571</v>
      </c>
      <c r="DB258" s="59">
        <v>105.95601561520806</v>
      </c>
      <c r="DC258" s="54"/>
      <c r="DD258" s="59">
        <v>97.727000000000018</v>
      </c>
      <c r="DE258" s="59">
        <v>1.9328174593553222</v>
      </c>
      <c r="DF258" s="59">
        <v>5.0543209359081036</v>
      </c>
      <c r="DG258" s="59">
        <v>10.337057511553517</v>
      </c>
      <c r="DH258" s="59">
        <v>0</v>
      </c>
      <c r="DI258" s="59">
        <v>100.16619590681697</v>
      </c>
      <c r="DJ258" s="54"/>
      <c r="DK258" s="54"/>
      <c r="DL258" s="54"/>
      <c r="DM258" s="54"/>
      <c r="DN258" s="54"/>
      <c r="DO258" s="61" t="s">
        <v>929</v>
      </c>
      <c r="DP258" s="61" t="s">
        <v>951</v>
      </c>
      <c r="DQ258" s="61" t="s">
        <v>929</v>
      </c>
      <c r="DR258" s="61"/>
      <c r="DS258" s="61"/>
      <c r="DT258" s="61"/>
      <c r="DU258" s="61"/>
      <c r="DV258" s="54"/>
      <c r="DW258" s="54"/>
      <c r="DX258" s="54"/>
      <c r="DY258" s="54"/>
      <c r="DZ258" s="61"/>
      <c r="EA258" s="61"/>
      <c r="EB258" s="61"/>
      <c r="EC258" s="61"/>
      <c r="ED258" s="61"/>
      <c r="EE258" s="61"/>
      <c r="EF258" s="54"/>
      <c r="EG258" s="53"/>
      <c r="EK258" s="59">
        <v>73.8</v>
      </c>
      <c r="EL258" s="59">
        <v>1.65</v>
      </c>
      <c r="EM258" s="59">
        <v>14.5</v>
      </c>
      <c r="EN258" s="59">
        <v>0.8</v>
      </c>
      <c r="EO258" s="59">
        <v>3</v>
      </c>
      <c r="EP258" s="59">
        <v>0.45</v>
      </c>
      <c r="EQ258" s="59">
        <v>2.4</v>
      </c>
      <c r="ER258" s="59">
        <v>0.4</v>
      </c>
      <c r="ES258" s="59">
        <v>3.29</v>
      </c>
      <c r="ET258" s="59">
        <v>0.56499999999999995</v>
      </c>
      <c r="EU258" s="59">
        <v>2.1</v>
      </c>
      <c r="EV258" s="59">
        <v>0.5</v>
      </c>
      <c r="EW258" s="59">
        <v>0.5</v>
      </c>
      <c r="EX258" s="59">
        <v>0.1</v>
      </c>
      <c r="EY258" s="59">
        <v>0.31</v>
      </c>
      <c r="EZ258" s="59">
        <v>5.5E-2</v>
      </c>
      <c r="FA258" s="54"/>
      <c r="FB258" s="54"/>
      <c r="FD258" s="51"/>
    </row>
    <row r="259" spans="1:160" x14ac:dyDescent="0.25">
      <c r="A259" s="51" t="s">
        <v>319</v>
      </c>
      <c r="B259" s="51" t="s">
        <v>969</v>
      </c>
      <c r="D259" s="51" t="s">
        <v>166</v>
      </c>
      <c r="E259" s="51" t="s">
        <v>16</v>
      </c>
      <c r="F259" s="51" t="s">
        <v>292</v>
      </c>
      <c r="G259" s="58">
        <v>44.47</v>
      </c>
      <c r="H259" s="58">
        <v>1.4279999999999999</v>
      </c>
      <c r="I259" s="58">
        <v>8.7040000000000006</v>
      </c>
      <c r="J259" s="63" t="s">
        <v>357</v>
      </c>
      <c r="K259" s="58">
        <v>15.34</v>
      </c>
      <c r="L259" s="58">
        <v>0.46300000000000002</v>
      </c>
      <c r="M259" s="58">
        <v>12.076000000000001</v>
      </c>
      <c r="N259" s="58">
        <v>11.726000000000001</v>
      </c>
      <c r="O259" s="58">
        <v>1.627</v>
      </c>
      <c r="P259" s="58">
        <v>0.89700000000000002</v>
      </c>
      <c r="Q259" s="63" t="s">
        <v>17</v>
      </c>
      <c r="R259" s="63" t="s">
        <v>17</v>
      </c>
      <c r="S259" s="58">
        <v>96.730999999999995</v>
      </c>
      <c r="T259" s="58"/>
      <c r="U259" s="61">
        <v>6.6707158037122056</v>
      </c>
      <c r="V259" s="61">
        <v>1.3292841962877944</v>
      </c>
      <c r="W259" s="61">
        <v>0.20952179627696754</v>
      </c>
      <c r="X259" s="61">
        <f t="shared" si="6"/>
        <v>1.5388059925647619</v>
      </c>
      <c r="Y259" s="61">
        <v>0.13615868230910183</v>
      </c>
      <c r="Z259" s="61">
        <v>0.27593142550088379</v>
      </c>
      <c r="AA259" s="61">
        <v>0.16108603051566181</v>
      </c>
      <c r="AB259" s="61">
        <v>0</v>
      </c>
      <c r="AC259" s="61">
        <v>2.700008628559063</v>
      </c>
      <c r="AD259" s="61">
        <v>1.6484461024406829</v>
      </c>
      <c r="AE259" s="61">
        <v>5.882685806255275E-2</v>
      </c>
      <c r="AF259" s="61">
        <v>1.8845881692138002</v>
      </c>
      <c r="AG259" s="61">
        <v>0.47319801349512081</v>
      </c>
      <c r="AH259" s="61">
        <v>0.17164287884426582</v>
      </c>
      <c r="AI259" s="61">
        <v>0.62091220803356695</v>
      </c>
      <c r="AJ259" s="61">
        <v>0.58386314143847706</v>
      </c>
      <c r="AK259" s="61">
        <v>6.1590989430388099E-2</v>
      </c>
      <c r="AL259" s="61">
        <v>0.41160702406473271</v>
      </c>
      <c r="AM259" s="61">
        <v>0.14338736630126683</v>
      </c>
      <c r="AN259" s="61">
        <v>0.41613685856152283</v>
      </c>
      <c r="AO259" s="61">
        <v>0.58324990290899859</v>
      </c>
      <c r="AP259" s="61">
        <v>0.807625282809175</v>
      </c>
      <c r="AQ259" s="51" t="s">
        <v>924</v>
      </c>
      <c r="AR259" s="54"/>
      <c r="AS259" s="54"/>
      <c r="AT259" s="54"/>
      <c r="AU259" s="54"/>
      <c r="AV259" s="61">
        <v>6.7109716291060142</v>
      </c>
      <c r="AW259" s="61">
        <v>0.1620581377540202</v>
      </c>
      <c r="AX259" s="61">
        <v>1.9359905853758941</v>
      </c>
      <c r="AY259" s="61">
        <v>0.47605362557161734</v>
      </c>
      <c r="AZ259" s="61">
        <v>1.5480922381753397</v>
      </c>
      <c r="BA259" s="54"/>
      <c r="BB259" s="54"/>
      <c r="BC259" s="54"/>
      <c r="BD259" s="59"/>
      <c r="BE259" s="56"/>
      <c r="BF259" s="54"/>
      <c r="BG259" s="54"/>
      <c r="BH259" s="54"/>
      <c r="BI259" s="54"/>
      <c r="BJ259" s="54"/>
      <c r="BK259" s="53" t="s">
        <v>921</v>
      </c>
      <c r="BL259" s="54"/>
      <c r="BM259" s="54"/>
      <c r="BN259" s="54"/>
      <c r="BO259" s="54"/>
      <c r="BP259" s="59"/>
      <c r="BQ259" s="59"/>
      <c r="BR259" s="59"/>
      <c r="BS259" s="60"/>
      <c r="BT259" s="59"/>
      <c r="BU259" s="59"/>
      <c r="BV259" s="57"/>
      <c r="BW259" s="53" t="s">
        <v>921</v>
      </c>
      <c r="BX259" s="104"/>
      <c r="BZ259" s="105"/>
      <c r="CB259" s="59"/>
      <c r="CC259" s="54"/>
      <c r="CD259" s="54"/>
      <c r="CE259" s="54"/>
      <c r="CF259" s="54"/>
      <c r="CG259" s="54"/>
      <c r="CH259" s="54"/>
      <c r="CI259" s="54"/>
      <c r="CJ259" s="54"/>
      <c r="CK259" s="59"/>
      <c r="CL259" s="54"/>
      <c r="CM259" s="54"/>
      <c r="CN259" s="54"/>
      <c r="CO259" s="54"/>
      <c r="CP259" s="54"/>
      <c r="CQ259" s="54"/>
      <c r="CR259" s="59"/>
      <c r="CS259" s="59"/>
      <c r="CT259" s="59">
        <v>77.421063889594251</v>
      </c>
      <c r="CU259" s="59">
        <v>0.17063019093379855</v>
      </c>
      <c r="CV259" s="59">
        <v>13.892579745079859</v>
      </c>
      <c r="CW259" s="59">
        <v>0.93529414025867963</v>
      </c>
      <c r="CX259" s="59">
        <v>-0.15240745836623365</v>
      </c>
      <c r="CY259" s="59">
        <v>0.10439571902983502</v>
      </c>
      <c r="CZ259" s="59">
        <v>6.2197389061758628</v>
      </c>
      <c r="DA259" s="59">
        <v>6.4574414810963132</v>
      </c>
      <c r="DB259" s="59">
        <v>105.04873661380236</v>
      </c>
      <c r="DC259" s="54"/>
      <c r="DD259" s="59">
        <v>96.730999999999995</v>
      </c>
      <c r="DE259" s="59">
        <v>1.894057925689328</v>
      </c>
      <c r="DF259" s="59">
        <v>4.1377488406026446</v>
      </c>
      <c r="DG259" s="59">
        <v>11.616800781485024</v>
      </c>
      <c r="DH259" s="59">
        <v>0</v>
      </c>
      <c r="DI259" s="59">
        <v>99.039607547776981</v>
      </c>
      <c r="DJ259" s="54"/>
      <c r="DK259" s="54"/>
      <c r="DL259" s="54"/>
      <c r="DM259" s="54"/>
      <c r="DN259" s="54"/>
      <c r="DO259" s="61" t="s">
        <v>921</v>
      </c>
      <c r="DP259" s="61" t="s">
        <v>956</v>
      </c>
      <c r="DQ259" s="61" t="s">
        <v>921</v>
      </c>
      <c r="DR259" s="61"/>
      <c r="DS259" s="61"/>
      <c r="DT259" s="61"/>
      <c r="DU259" s="61"/>
      <c r="DV259" s="54"/>
      <c r="DW259" s="54"/>
      <c r="DX259" s="54"/>
      <c r="DY259" s="54"/>
      <c r="DZ259" s="61"/>
      <c r="EA259" s="61"/>
      <c r="EB259" s="61"/>
      <c r="EC259" s="61"/>
      <c r="ED259" s="61"/>
      <c r="EE259" s="61"/>
      <c r="EF259" s="54"/>
      <c r="EG259" s="53"/>
      <c r="EK259" s="59">
        <v>73.3</v>
      </c>
      <c r="EL259" s="59">
        <v>2.0499999999999998</v>
      </c>
      <c r="EM259" s="59">
        <v>14.9</v>
      </c>
      <c r="EN259" s="59">
        <v>0.8</v>
      </c>
      <c r="EO259" s="59">
        <v>2.9</v>
      </c>
      <c r="EP259" s="59">
        <v>0.4</v>
      </c>
      <c r="EQ259" s="59">
        <v>2.6</v>
      </c>
      <c r="ER259" s="59">
        <v>0.55000000000000004</v>
      </c>
      <c r="ES259" s="59">
        <v>3.05</v>
      </c>
      <c r="ET259" s="59">
        <v>0.59499999999999997</v>
      </c>
      <c r="EU259" s="59">
        <v>2.2000000000000002</v>
      </c>
      <c r="EV259" s="59">
        <v>0.45</v>
      </c>
      <c r="EW259" s="59">
        <v>0.5</v>
      </c>
      <c r="EX259" s="59">
        <v>0.1</v>
      </c>
      <c r="EY259" s="59">
        <v>0.32</v>
      </c>
      <c r="EZ259" s="59">
        <v>3.5000000000000003E-2</v>
      </c>
      <c r="FA259" s="54"/>
      <c r="FB259" s="54"/>
      <c r="FD259" s="51"/>
    </row>
    <row r="260" spans="1:160" x14ac:dyDescent="0.25">
      <c r="A260" s="51" t="s">
        <v>320</v>
      </c>
      <c r="B260" s="51" t="s">
        <v>969</v>
      </c>
      <c r="D260" s="51" t="s">
        <v>166</v>
      </c>
      <c r="E260" s="51" t="s">
        <v>16</v>
      </c>
      <c r="F260" s="51" t="s">
        <v>292</v>
      </c>
      <c r="G260" s="58">
        <v>43.57</v>
      </c>
      <c r="H260" s="58">
        <v>1.589</v>
      </c>
      <c r="I260" s="58">
        <v>9.5779999999999994</v>
      </c>
      <c r="J260" s="63" t="s">
        <v>357</v>
      </c>
      <c r="K260" s="58">
        <v>15.568</v>
      </c>
      <c r="L260" s="58">
        <v>0.45</v>
      </c>
      <c r="M260" s="58">
        <v>11.773</v>
      </c>
      <c r="N260" s="58">
        <v>11.397</v>
      </c>
      <c r="O260" s="58">
        <v>1.8109999999999999</v>
      </c>
      <c r="P260" s="58">
        <v>0.92</v>
      </c>
      <c r="Q260" s="63" t="s">
        <v>17</v>
      </c>
      <c r="R260" s="63" t="s">
        <v>17</v>
      </c>
      <c r="S260" s="58">
        <v>96.655999999999992</v>
      </c>
      <c r="T260" s="58"/>
      <c r="U260" s="61">
        <v>6.5488363816095303</v>
      </c>
      <c r="V260" s="61">
        <v>1.4511636183904697</v>
      </c>
      <c r="W260" s="61">
        <v>0.24555994124461034</v>
      </c>
      <c r="X260" s="61">
        <f t="shared" si="6"/>
        <v>1.69672355963508</v>
      </c>
      <c r="Y260" s="61">
        <v>0.14472595718387016</v>
      </c>
      <c r="Z260" s="61">
        <v>0.31762455746540175</v>
      </c>
      <c r="AA260" s="61">
        <v>0.17960765410369797</v>
      </c>
      <c r="AB260" s="61">
        <v>0</v>
      </c>
      <c r="AC260" s="61">
        <v>2.6375485508743712</v>
      </c>
      <c r="AD260" s="61">
        <v>1.6392771448096579</v>
      </c>
      <c r="AE260" s="61">
        <v>5.7289950511425804E-2</v>
      </c>
      <c r="AF260" s="61">
        <v>1.8353901211995389</v>
      </c>
      <c r="AG260" s="61">
        <v>0.52777046313006304</v>
      </c>
      <c r="AH260" s="61">
        <v>0.1763975079255917</v>
      </c>
      <c r="AI260" s="61">
        <v>0.61670704829894307</v>
      </c>
      <c r="AJ260" s="61">
        <v>0.57407271937842164</v>
      </c>
      <c r="AK260" s="61">
        <v>8.7702079791295295E-2</v>
      </c>
      <c r="AL260" s="61">
        <v>0.44006838333876774</v>
      </c>
      <c r="AM260" s="61">
        <v>0.16230991934655531</v>
      </c>
      <c r="AN260" s="61">
        <v>0.42592728062157847</v>
      </c>
      <c r="AO260" s="61">
        <v>0.61646589126435947</v>
      </c>
      <c r="AP260" s="61">
        <v>0.92239980691740797</v>
      </c>
      <c r="AQ260" s="51" t="s">
        <v>924</v>
      </c>
      <c r="AR260" s="54"/>
      <c r="AS260" s="54"/>
      <c r="AT260" s="54"/>
      <c r="AU260" s="54"/>
      <c r="AV260" s="61">
        <v>6.5943697243368291</v>
      </c>
      <c r="AW260" s="61">
        <v>0.18085644646835616</v>
      </c>
      <c r="AX260" s="61">
        <v>1.9705078256687585</v>
      </c>
      <c r="AY260" s="61">
        <v>0.53143999340669823</v>
      </c>
      <c r="AZ260" s="61">
        <v>1.7085206928740935</v>
      </c>
      <c r="BA260" s="54"/>
      <c r="BB260" s="54"/>
      <c r="BC260" s="54"/>
      <c r="BD260" s="59"/>
      <c r="BE260" s="56"/>
      <c r="BF260" s="54"/>
      <c r="BG260" s="54"/>
      <c r="BH260" s="54"/>
      <c r="BI260" s="54"/>
      <c r="BJ260" s="54"/>
      <c r="BK260" s="53" t="s">
        <v>921</v>
      </c>
      <c r="BL260" s="54"/>
      <c r="BM260" s="54"/>
      <c r="BN260" s="54"/>
      <c r="BO260" s="54"/>
      <c r="BP260" s="59"/>
      <c r="BQ260" s="59"/>
      <c r="BR260" s="59"/>
      <c r="BS260" s="60"/>
      <c r="BT260" s="59"/>
      <c r="BU260" s="59"/>
      <c r="BV260" s="57"/>
      <c r="BW260" s="53" t="s">
        <v>921</v>
      </c>
      <c r="BX260" s="104"/>
      <c r="BZ260" s="105"/>
      <c r="CB260" s="59"/>
      <c r="CC260" s="54"/>
      <c r="CD260" s="54"/>
      <c r="CE260" s="54"/>
      <c r="CF260" s="54"/>
      <c r="CG260" s="54"/>
      <c r="CH260" s="54"/>
      <c r="CI260" s="54"/>
      <c r="CJ260" s="54"/>
      <c r="CK260" s="59"/>
      <c r="CL260" s="54"/>
      <c r="CM260" s="54"/>
      <c r="CN260" s="54"/>
      <c r="CO260" s="54"/>
      <c r="CP260" s="54"/>
      <c r="CQ260" s="54"/>
      <c r="CR260" s="59"/>
      <c r="CS260" s="59"/>
      <c r="CT260" s="59">
        <v>75.325719372277234</v>
      </c>
      <c r="CU260" s="59">
        <v>0.17162719264414206</v>
      </c>
      <c r="CV260" s="59">
        <v>14.742131082819137</v>
      </c>
      <c r="CW260" s="59">
        <v>1.1746769937119639</v>
      </c>
      <c r="CX260" s="59">
        <v>-1.3246880616210379E-2</v>
      </c>
      <c r="CY260" s="59">
        <v>-0.10089765713822985</v>
      </c>
      <c r="CZ260" s="59">
        <v>5.9225605224663553</v>
      </c>
      <c r="DA260" s="59">
        <v>6.5784122220146486</v>
      </c>
      <c r="DB260" s="59">
        <v>103.80098284817905</v>
      </c>
      <c r="DC260" s="54"/>
      <c r="DD260" s="59">
        <v>96.655999999999992</v>
      </c>
      <c r="DE260" s="59">
        <v>1.8936030823722496</v>
      </c>
      <c r="DF260" s="59">
        <v>5.2201827036127009</v>
      </c>
      <c r="DG260" s="59">
        <v>10.870812976012948</v>
      </c>
      <c r="DH260" s="59">
        <v>0</v>
      </c>
      <c r="DI260" s="59">
        <v>99.072598761997895</v>
      </c>
      <c r="DJ260" s="54"/>
      <c r="DK260" s="54"/>
      <c r="DL260" s="54"/>
      <c r="DM260" s="54"/>
      <c r="DN260" s="54"/>
      <c r="DO260" s="61" t="s">
        <v>921</v>
      </c>
      <c r="DP260" s="61" t="s">
        <v>956</v>
      </c>
      <c r="DQ260" s="61" t="s">
        <v>921</v>
      </c>
      <c r="DR260" s="61"/>
      <c r="DS260" s="61"/>
      <c r="DT260" s="61"/>
      <c r="DU260" s="61"/>
      <c r="DV260" s="54"/>
      <c r="DW260" s="54"/>
      <c r="DX260" s="54"/>
      <c r="DY260" s="54"/>
      <c r="DZ260" s="61"/>
      <c r="EA260" s="61"/>
      <c r="EB260" s="61"/>
      <c r="EC260" s="61"/>
      <c r="ED260" s="61"/>
      <c r="EE260" s="61"/>
      <c r="EF260" s="54"/>
      <c r="EG260" s="53"/>
      <c r="EK260" s="59">
        <v>71.599999999999994</v>
      </c>
      <c r="EL260" s="59">
        <v>2.0499999999999998</v>
      </c>
      <c r="EM260" s="59">
        <v>15.4</v>
      </c>
      <c r="EN260" s="59">
        <v>0.85</v>
      </c>
      <c r="EO260" s="59">
        <v>2.9</v>
      </c>
      <c r="EP260" s="59">
        <v>0.65</v>
      </c>
      <c r="EQ260" s="59">
        <v>3.2</v>
      </c>
      <c r="ER260" s="59">
        <v>0.5</v>
      </c>
      <c r="ES260" s="59">
        <v>3.18</v>
      </c>
      <c r="ET260" s="59">
        <v>0.56499999999999995</v>
      </c>
      <c r="EU260" s="59">
        <v>2.2000000000000002</v>
      </c>
      <c r="EV260" s="59">
        <v>0.45</v>
      </c>
      <c r="EW260" s="59">
        <v>0.5</v>
      </c>
      <c r="EX260" s="59">
        <v>0.1</v>
      </c>
      <c r="EY260" s="59">
        <v>0.31</v>
      </c>
      <c r="EZ260" s="59">
        <v>0.05</v>
      </c>
      <c r="FA260" s="54"/>
      <c r="FB260" s="54"/>
      <c r="FD260" s="51"/>
    </row>
    <row r="261" spans="1:160" x14ac:dyDescent="0.25">
      <c r="A261" s="51" t="s">
        <v>336</v>
      </c>
      <c r="B261" s="51" t="s">
        <v>969</v>
      </c>
      <c r="C261" s="72" t="s">
        <v>639</v>
      </c>
      <c r="D261" s="51" t="s">
        <v>166</v>
      </c>
      <c r="E261" s="51" t="s">
        <v>16</v>
      </c>
      <c r="F261" s="51" t="s">
        <v>292</v>
      </c>
      <c r="G261" s="58">
        <v>45.625999999999998</v>
      </c>
      <c r="H261" s="58">
        <v>1.1970000000000001</v>
      </c>
      <c r="I261" s="58">
        <v>7.8120000000000003</v>
      </c>
      <c r="J261" s="63" t="s">
        <v>357</v>
      </c>
      <c r="K261" s="58">
        <v>14.212</v>
      </c>
      <c r="L261" s="58">
        <v>0.376</v>
      </c>
      <c r="M261" s="58">
        <v>13.273</v>
      </c>
      <c r="N261" s="58">
        <v>11.742000000000001</v>
      </c>
      <c r="O261" s="58">
        <v>1.54</v>
      </c>
      <c r="P261" s="58">
        <v>0.82399999999999995</v>
      </c>
      <c r="Q261" s="63" t="s">
        <v>17</v>
      </c>
      <c r="R261" s="63" t="s">
        <v>17</v>
      </c>
      <c r="S261" s="58">
        <v>96.602000000000004</v>
      </c>
      <c r="T261" s="58"/>
      <c r="U261" s="61">
        <v>6.7924965751098636</v>
      </c>
      <c r="V261" s="61">
        <v>1.2075034248901364</v>
      </c>
      <c r="W261" s="61">
        <v>0.16318562727710839</v>
      </c>
      <c r="X261" s="61">
        <f t="shared" ref="X261:X306" si="12">SUM(V261:W261)</f>
        <v>1.3706890521672448</v>
      </c>
      <c r="Y261" s="61">
        <v>0.11905371755839871</v>
      </c>
      <c r="Z261" s="61">
        <v>0.31087529374236311</v>
      </c>
      <c r="AA261" s="61">
        <v>0.13400948728018278</v>
      </c>
      <c r="AB261" s="61">
        <v>0</v>
      </c>
      <c r="AC261" s="61">
        <v>2.9452547492460557</v>
      </c>
      <c r="AD261" s="61">
        <v>1.4585484014727279</v>
      </c>
      <c r="AE261" s="61">
        <v>4.7412650049555166E-2</v>
      </c>
      <c r="AF261" s="61">
        <v>1.8729249258272622</v>
      </c>
      <c r="AG261" s="61">
        <v>0.4445164154179011</v>
      </c>
      <c r="AH261" s="61">
        <v>0.15648484410189439</v>
      </c>
      <c r="AI261" s="61">
        <v>0.66879800219165908</v>
      </c>
      <c r="AJ261" s="61">
        <v>0.62469896599335883</v>
      </c>
      <c r="AK261" s="61">
        <v>6.7788865104744467E-2</v>
      </c>
      <c r="AL261" s="61">
        <v>0.37672755031315663</v>
      </c>
      <c r="AM261" s="61">
        <v>0.17569296408940263</v>
      </c>
      <c r="AN261" s="61">
        <v>0.37530103400664122</v>
      </c>
      <c r="AO261" s="61">
        <v>0.53321239441505108</v>
      </c>
      <c r="AP261" s="61">
        <v>0.74207989557983711</v>
      </c>
      <c r="AQ261" s="51" t="s">
        <v>924</v>
      </c>
      <c r="AR261" s="54">
        <f t="shared" ref="AR261:AR269" si="13">100*(0.5+0.331*(V261+W261)+0.995*(V261+W261)^2)</f>
        <v>282.30926116098425</v>
      </c>
      <c r="AS261" s="54">
        <f t="shared" ref="AS261:AS294" si="14">AR261*16%</f>
        <v>45.169481785757483</v>
      </c>
      <c r="AT261" s="54">
        <v>239.56802576086662</v>
      </c>
      <c r="AU261" s="54">
        <v>72</v>
      </c>
      <c r="AV261" s="61">
        <v>6.8387136865473712</v>
      </c>
      <c r="AW261" s="61">
        <v>0.13492130686504744</v>
      </c>
      <c r="AX261" s="61">
        <v>1.7814631053491474</v>
      </c>
      <c r="AY261" s="61">
        <v>0.44754096824321304</v>
      </c>
      <c r="AZ261" s="61">
        <v>1.380015415157595</v>
      </c>
      <c r="BA261" s="54"/>
      <c r="BB261" s="54"/>
      <c r="BC261" s="54"/>
      <c r="BD261" s="59"/>
      <c r="BE261" s="56"/>
      <c r="BF261" s="54">
        <v>751.11993942770903</v>
      </c>
      <c r="BG261" s="54">
        <v>40</v>
      </c>
      <c r="BJ261" s="54"/>
      <c r="BK261" s="53" t="s">
        <v>921</v>
      </c>
      <c r="BL261" s="54">
        <v>837.54376505505888</v>
      </c>
      <c r="BM261" s="54">
        <v>22</v>
      </c>
      <c r="BN261" s="54">
        <v>136.64530345608011</v>
      </c>
      <c r="BO261" s="54">
        <v>32.794872829459223</v>
      </c>
      <c r="BP261" s="59">
        <v>5.1607196800538491</v>
      </c>
      <c r="BQ261" s="59">
        <v>1.1220659983931824</v>
      </c>
      <c r="BR261" s="59">
        <v>-11.954092877539784</v>
      </c>
      <c r="BS261" s="60">
        <v>0.4</v>
      </c>
      <c r="BT261" s="59">
        <v>4.4608588020446192</v>
      </c>
      <c r="BU261" s="59">
        <v>0.66912882030669285</v>
      </c>
      <c r="BV261" s="57"/>
      <c r="BW261" s="53" t="s">
        <v>921</v>
      </c>
      <c r="BX261" s="104">
        <v>751.11993942770903</v>
      </c>
      <c r="BY261" s="104">
        <v>269</v>
      </c>
      <c r="BZ261" s="105">
        <v>1.1220659983931824</v>
      </c>
      <c r="CA261" s="105">
        <v>-13.749025154841267</v>
      </c>
      <c r="CB261" s="59"/>
      <c r="CC261" s="54"/>
      <c r="CD261" s="54"/>
      <c r="CE261" s="54"/>
      <c r="CF261" s="54"/>
      <c r="CG261" s="54"/>
      <c r="CH261" s="54"/>
      <c r="CI261" s="54"/>
      <c r="CJ261" s="54"/>
      <c r="CK261" s="59"/>
      <c r="CL261" s="54"/>
      <c r="CM261" s="54"/>
      <c r="CN261" s="54"/>
      <c r="CO261" s="54"/>
      <c r="CP261" s="54"/>
      <c r="CQ261" s="54"/>
      <c r="CR261" s="59"/>
      <c r="CS261" s="59"/>
      <c r="CT261" s="59">
        <v>78.136256531586199</v>
      </c>
      <c r="CU261" s="59">
        <v>0.18618907924544914</v>
      </c>
      <c r="CV261" s="59">
        <v>13.42451990797729</v>
      </c>
      <c r="CW261" s="59">
        <v>0.7627032685994829</v>
      </c>
      <c r="CX261" s="59">
        <v>-0.37778378819709069</v>
      </c>
      <c r="CY261" s="59">
        <v>0.51633250761932459</v>
      </c>
      <c r="CZ261" s="59">
        <v>6.4748408704405955</v>
      </c>
      <c r="DA261" s="59">
        <v>6.1087490605656134</v>
      </c>
      <c r="DB261" s="59">
        <v>105.23180743783686</v>
      </c>
      <c r="DC261" s="54"/>
      <c r="DD261" s="59">
        <v>96.602000000000004</v>
      </c>
      <c r="DE261" s="59">
        <v>1.9092588758856175</v>
      </c>
      <c r="DF261" s="59">
        <v>4.6543510107961117</v>
      </c>
      <c r="DG261" s="59">
        <v>10.023955555145156</v>
      </c>
      <c r="DH261" s="59">
        <v>0</v>
      </c>
      <c r="DI261" s="59">
        <v>98.977565441826869</v>
      </c>
      <c r="DJ261" s="54"/>
      <c r="DK261" s="54"/>
      <c r="DL261" s="54"/>
      <c r="DM261" s="54"/>
      <c r="DN261" s="54"/>
      <c r="DO261" s="61" t="s">
        <v>921</v>
      </c>
      <c r="DP261" s="61" t="s">
        <v>933</v>
      </c>
      <c r="DQ261" s="61" t="s">
        <v>921</v>
      </c>
      <c r="DR261" s="61"/>
      <c r="DS261" s="61"/>
      <c r="DT261" s="61"/>
      <c r="DU261" s="61"/>
      <c r="DV261" s="54"/>
      <c r="DW261" s="54"/>
      <c r="DX261" s="54"/>
      <c r="DY261" s="54"/>
      <c r="DZ261" s="61"/>
      <c r="EA261" s="61"/>
      <c r="EB261" s="61"/>
      <c r="EC261" s="61"/>
      <c r="ED261" s="61"/>
      <c r="EE261" s="61"/>
      <c r="EF261" s="54"/>
      <c r="EG261" s="53"/>
      <c r="EK261" s="59">
        <v>74.3</v>
      </c>
      <c r="EL261" s="59">
        <v>1.65</v>
      </c>
      <c r="EM261" s="59">
        <v>14.6</v>
      </c>
      <c r="EN261" s="59">
        <v>0.85</v>
      </c>
      <c r="EO261" s="59">
        <v>2.9</v>
      </c>
      <c r="EP261" s="59">
        <v>0.45</v>
      </c>
      <c r="EQ261" s="59">
        <v>2.6</v>
      </c>
      <c r="ER261" s="59">
        <v>0.55000000000000004</v>
      </c>
      <c r="ES261" s="59">
        <v>3.29</v>
      </c>
      <c r="ET261" s="59">
        <v>0.44500000000000001</v>
      </c>
      <c r="EU261" s="59">
        <v>2.1</v>
      </c>
      <c r="EV261" s="59">
        <v>0.45</v>
      </c>
      <c r="EW261" s="59">
        <v>0.6</v>
      </c>
      <c r="EX261" s="59">
        <v>0.1</v>
      </c>
      <c r="EY261" s="59">
        <v>0.32</v>
      </c>
      <c r="EZ261" s="59">
        <v>4.4999999999999998E-2</v>
      </c>
      <c r="FA261" s="54"/>
      <c r="FB261" s="54"/>
      <c r="FD261" s="51"/>
    </row>
    <row r="262" spans="1:160" x14ac:dyDescent="0.25">
      <c r="A262" s="51" t="s">
        <v>637</v>
      </c>
      <c r="B262" s="51" t="s">
        <v>969</v>
      </c>
      <c r="C262" s="72" t="s">
        <v>639</v>
      </c>
      <c r="D262" s="51" t="s">
        <v>167</v>
      </c>
      <c r="E262" s="51" t="s">
        <v>16</v>
      </c>
      <c r="F262" s="51" t="s">
        <v>114</v>
      </c>
      <c r="G262" s="58">
        <v>46.82</v>
      </c>
      <c r="H262" s="58">
        <v>0.98</v>
      </c>
      <c r="I262" s="58">
        <v>7.194</v>
      </c>
      <c r="J262" s="63" t="s">
        <v>17</v>
      </c>
      <c r="K262" s="58">
        <v>14.577999999999999</v>
      </c>
      <c r="L262" s="58">
        <v>0.44</v>
      </c>
      <c r="M262" s="58">
        <v>12.852</v>
      </c>
      <c r="N262" s="58">
        <v>11.632999999999999</v>
      </c>
      <c r="O262" s="58">
        <v>1.4219999999999999</v>
      </c>
      <c r="P262" s="58">
        <v>0.68799999999999994</v>
      </c>
      <c r="Q262" s="63" t="s">
        <v>357</v>
      </c>
      <c r="R262" s="63" t="s">
        <v>357</v>
      </c>
      <c r="S262" s="58">
        <v>96.626999999999995</v>
      </c>
      <c r="T262" s="58"/>
      <c r="U262" s="61">
        <v>6.967992484441802</v>
      </c>
      <c r="V262" s="61">
        <v>1.032007515558198</v>
      </c>
      <c r="W262" s="61">
        <v>0.22983854194612974</v>
      </c>
      <c r="X262" s="61">
        <f t="shared" si="12"/>
        <v>1.2618460575043278</v>
      </c>
      <c r="Y262" s="61">
        <v>0.18214467650729371</v>
      </c>
      <c r="Z262" s="61">
        <v>0.21140078830259745</v>
      </c>
      <c r="AA262" s="61">
        <v>0.10967981345307332</v>
      </c>
      <c r="AB262" s="61">
        <v>0</v>
      </c>
      <c r="AC262" s="61">
        <v>2.8509113940247359</v>
      </c>
      <c r="AD262" s="61">
        <v>1.6030024742964417</v>
      </c>
      <c r="AE262" s="61">
        <v>5.5464907616660085E-2</v>
      </c>
      <c r="AF262" s="61">
        <v>1.8549373832177722</v>
      </c>
      <c r="AG262" s="61">
        <v>0.4103230472505307</v>
      </c>
      <c r="AH262" s="61">
        <v>0.1306149054379552</v>
      </c>
      <c r="AI262" s="61">
        <v>0.64009127215101169</v>
      </c>
      <c r="AJ262" s="61">
        <v>0.61108662627440047</v>
      </c>
      <c r="AK262" s="61">
        <v>8.4764697142590162E-2</v>
      </c>
      <c r="AL262" s="61">
        <v>0.32555835010794054</v>
      </c>
      <c r="AM262" s="61">
        <v>0.11651257063976876</v>
      </c>
      <c r="AN262" s="61">
        <v>0.38891337372559948</v>
      </c>
      <c r="AO262" s="61">
        <v>0.45617325554589572</v>
      </c>
      <c r="AP262" s="61">
        <v>0.66059895715487382</v>
      </c>
      <c r="AQ262" s="51" t="s">
        <v>955</v>
      </c>
      <c r="AR262" s="54">
        <f t="shared" si="13"/>
        <v>250.19652405089516</v>
      </c>
      <c r="AS262" s="54">
        <f t="shared" si="14"/>
        <v>40.031443848143226</v>
      </c>
      <c r="AT262" s="54">
        <v>281.73837469141813</v>
      </c>
      <c r="AU262" s="54">
        <v>72</v>
      </c>
      <c r="AV262" s="61">
        <v>7.0001629183370859</v>
      </c>
      <c r="AW262" s="61">
        <v>0.11018619275761728</v>
      </c>
      <c r="AX262" s="61">
        <v>1.8227801574291009</v>
      </c>
      <c r="AY262" s="61">
        <v>0.41221746239187285</v>
      </c>
      <c r="AZ262" s="61">
        <v>1.2676718581591946</v>
      </c>
      <c r="BA262" s="54"/>
      <c r="BB262" s="54"/>
      <c r="BC262" s="54"/>
      <c r="BD262" s="59"/>
      <c r="BE262" s="56"/>
      <c r="BF262" s="54">
        <v>687.6837591606419</v>
      </c>
      <c r="BG262" s="54">
        <v>40</v>
      </c>
      <c r="BJ262" s="54"/>
      <c r="BK262" s="53" t="s">
        <v>921</v>
      </c>
      <c r="BL262" s="54">
        <v>804.36938470467021</v>
      </c>
      <c r="BM262" s="54">
        <v>22</v>
      </c>
      <c r="BN262" s="54">
        <v>116.91561579396475</v>
      </c>
      <c r="BO262" s="54">
        <v>28.059747790551537</v>
      </c>
      <c r="BP262" s="59">
        <v>4.4155832953853436</v>
      </c>
      <c r="BQ262" s="59">
        <v>1.0605847232113792</v>
      </c>
      <c r="BR262" s="59">
        <v>-12.700242037566085</v>
      </c>
      <c r="BS262" s="60">
        <v>0.4</v>
      </c>
      <c r="BT262" s="59">
        <v>5.059111586769701</v>
      </c>
      <c r="BU262" s="59">
        <v>0.4</v>
      </c>
      <c r="BV262" s="57"/>
      <c r="BW262" s="53" t="s">
        <v>921</v>
      </c>
      <c r="BX262" s="104">
        <v>687.6837591606419</v>
      </c>
      <c r="BY262" s="104">
        <v>241</v>
      </c>
      <c r="BZ262" s="105">
        <v>1.0605847232113792</v>
      </c>
      <c r="CA262" s="105">
        <v>-15.395869563109331</v>
      </c>
      <c r="CB262" s="59"/>
      <c r="CC262" s="54"/>
      <c r="CD262" s="54"/>
      <c r="CE262" s="54"/>
      <c r="CF262" s="54"/>
      <c r="CG262" s="54"/>
      <c r="CH262" s="54"/>
      <c r="CI262" s="54"/>
      <c r="CJ262" s="54"/>
      <c r="CK262" s="59"/>
      <c r="CL262" s="54"/>
      <c r="CM262" s="54"/>
      <c r="CN262" s="54"/>
      <c r="CO262" s="54"/>
      <c r="CP262" s="54"/>
      <c r="CQ262" s="54"/>
      <c r="CR262" s="59"/>
      <c r="CS262" s="59"/>
      <c r="CT262" s="59">
        <v>78.517448925290964</v>
      </c>
      <c r="CU262" s="59">
        <v>0.1489307933612177</v>
      </c>
      <c r="CV262" s="59">
        <v>13.012716078592552</v>
      </c>
      <c r="CW262" s="59">
        <v>0.61625241041433954</v>
      </c>
      <c r="CX262" s="59">
        <v>-0.57492273560554663</v>
      </c>
      <c r="CY262" s="59">
        <v>0.5025810505591437</v>
      </c>
      <c r="CZ262" s="59">
        <v>5.9926358252589695</v>
      </c>
      <c r="DA262" s="59">
        <v>6.2230856914808665</v>
      </c>
      <c r="DB262" s="59">
        <v>104.4387280393525</v>
      </c>
      <c r="DC262" s="54"/>
      <c r="DD262" s="59">
        <v>96.606999999999999</v>
      </c>
      <c r="DE262" s="59">
        <v>1.9100235607780296</v>
      </c>
      <c r="DF262" s="59">
        <v>3.7993829926727263</v>
      </c>
      <c r="DG262" s="59">
        <v>11.159266690150796</v>
      </c>
      <c r="DH262" s="59">
        <v>0</v>
      </c>
      <c r="DI262" s="59">
        <v>98.89767324360156</v>
      </c>
      <c r="DJ262" s="54"/>
      <c r="DK262" s="54"/>
      <c r="DL262" s="54"/>
      <c r="DM262" s="54"/>
      <c r="DN262" s="54"/>
      <c r="DO262" s="61" t="s">
        <v>921</v>
      </c>
      <c r="DP262" s="61" t="s">
        <v>951</v>
      </c>
      <c r="DQ262" s="61" t="s">
        <v>921</v>
      </c>
      <c r="DR262" s="61"/>
      <c r="DS262" s="61"/>
      <c r="DT262" s="61"/>
      <c r="DU262" s="61"/>
      <c r="DV262" s="54"/>
      <c r="DW262" s="54"/>
      <c r="DX262" s="54"/>
      <c r="DY262" s="54"/>
      <c r="DZ262" s="61"/>
      <c r="EA262" s="61"/>
      <c r="EB262" s="61"/>
      <c r="EC262" s="61"/>
      <c r="ED262" s="61"/>
      <c r="EE262" s="61"/>
      <c r="EF262" s="54"/>
      <c r="EG262" s="53"/>
      <c r="EK262" s="59">
        <v>74.5</v>
      </c>
      <c r="EL262" s="59">
        <v>1.9</v>
      </c>
      <c r="EM262" s="59">
        <v>14.1</v>
      </c>
      <c r="EN262" s="59">
        <v>0.85</v>
      </c>
      <c r="EO262" s="59">
        <v>3</v>
      </c>
      <c r="EP262" s="59">
        <v>0.5</v>
      </c>
      <c r="EQ262" s="59">
        <v>2.8</v>
      </c>
      <c r="ER262" s="59">
        <v>0.45</v>
      </c>
      <c r="ES262" s="59">
        <v>3.65</v>
      </c>
      <c r="ET262" s="59">
        <v>0.59</v>
      </c>
      <c r="EU262" s="59">
        <v>2.2000000000000002</v>
      </c>
      <c r="EV262" s="59">
        <v>0.5</v>
      </c>
      <c r="EW262" s="59">
        <v>0.5</v>
      </c>
      <c r="EX262" s="59">
        <v>0.1</v>
      </c>
      <c r="EY262" s="59">
        <v>0.27</v>
      </c>
      <c r="EZ262" s="59">
        <v>0.08</v>
      </c>
      <c r="FA262" s="54"/>
      <c r="FB262" s="54"/>
      <c r="FD262" s="51"/>
    </row>
    <row r="263" spans="1:160" x14ac:dyDescent="0.25">
      <c r="A263" s="51" t="s">
        <v>360</v>
      </c>
      <c r="B263" s="51" t="s">
        <v>969</v>
      </c>
      <c r="C263" s="72" t="s">
        <v>639</v>
      </c>
      <c r="D263" s="51" t="s">
        <v>167</v>
      </c>
      <c r="E263" s="51" t="s">
        <v>16</v>
      </c>
      <c r="F263" s="51" t="s">
        <v>114</v>
      </c>
      <c r="G263" s="58">
        <v>47.209000000000003</v>
      </c>
      <c r="H263" s="58">
        <v>0.97099999999999997</v>
      </c>
      <c r="I263" s="58">
        <v>7.3129999999999997</v>
      </c>
      <c r="J263" s="63" t="s">
        <v>17</v>
      </c>
      <c r="K263" s="58">
        <v>14.303000000000001</v>
      </c>
      <c r="L263" s="58">
        <v>0.442</v>
      </c>
      <c r="M263" s="58">
        <v>13.48</v>
      </c>
      <c r="N263" s="58">
        <v>11.801</v>
      </c>
      <c r="O263" s="58">
        <v>1.44</v>
      </c>
      <c r="P263" s="58">
        <v>0.63600000000000001</v>
      </c>
      <c r="Q263" s="63" t="s">
        <v>357</v>
      </c>
      <c r="R263" s="58">
        <v>0.05</v>
      </c>
      <c r="S263" s="58">
        <v>97.647000000000006</v>
      </c>
      <c r="T263" s="58"/>
      <c r="U263" s="61">
        <v>6.9322652517125825</v>
      </c>
      <c r="V263" s="61">
        <v>1.0677347482874175</v>
      </c>
      <c r="W263" s="61">
        <v>0.19789193255676119</v>
      </c>
      <c r="X263" s="61">
        <f t="shared" si="12"/>
        <v>1.2656266808441787</v>
      </c>
      <c r="Y263" s="61">
        <v>0.156358850166438</v>
      </c>
      <c r="Z263" s="61">
        <v>0.27913646994184993</v>
      </c>
      <c r="AA263" s="61">
        <v>0.1072244837450245</v>
      </c>
      <c r="AB263" s="61">
        <v>0</v>
      </c>
      <c r="AC263" s="61">
        <v>2.9503735203954484</v>
      </c>
      <c r="AD263" s="61">
        <v>1.4773188929734196</v>
      </c>
      <c r="AE263" s="61">
        <v>5.4974589280630468E-2</v>
      </c>
      <c r="AF263" s="61">
        <v>1.8566517131379199</v>
      </c>
      <c r="AG263" s="61">
        <v>0.40998022893869873</v>
      </c>
      <c r="AH263" s="61">
        <v>0.11913394529795415</v>
      </c>
      <c r="AI263" s="61">
        <v>0.6663456367220002</v>
      </c>
      <c r="AJ263" s="61">
        <v>0.62682829428041509</v>
      </c>
      <c r="AK263" s="61">
        <v>7.6428397968946404E-2</v>
      </c>
      <c r="AL263" s="61">
        <v>0.33355183096975233</v>
      </c>
      <c r="AM263" s="61">
        <v>0.15892033229842764</v>
      </c>
      <c r="AN263" s="61">
        <v>0.37317170571958491</v>
      </c>
      <c r="AO263" s="61">
        <v>0.45268577626770645</v>
      </c>
      <c r="AP263" s="61">
        <v>0.69147736998866005</v>
      </c>
      <c r="AQ263" s="51" t="s">
        <v>936</v>
      </c>
      <c r="AR263" s="54">
        <f t="shared" si="13"/>
        <v>251.27242721477526</v>
      </c>
      <c r="AS263" s="54">
        <f t="shared" si="14"/>
        <v>40.203588354364044</v>
      </c>
      <c r="AT263" s="54">
        <v>265.87977381044755</v>
      </c>
      <c r="AU263" s="54">
        <v>72</v>
      </c>
      <c r="AV263" s="61">
        <v>6.9745883379725662</v>
      </c>
      <c r="AW263" s="61">
        <v>0.10787911407291072</v>
      </c>
      <c r="AX263" s="61">
        <v>1.767178930052016</v>
      </c>
      <c r="AY263" s="61">
        <v>0.41248325326973884</v>
      </c>
      <c r="AZ263" s="61">
        <v>1.2733536251028497</v>
      </c>
      <c r="BA263" s="54"/>
      <c r="BB263" s="54"/>
      <c r="BC263" s="54"/>
      <c r="BD263" s="59"/>
      <c r="BE263" s="56"/>
      <c r="BF263" s="54">
        <v>697.2455105424292</v>
      </c>
      <c r="BG263" s="54">
        <v>40</v>
      </c>
      <c r="BJ263" s="54"/>
      <c r="BK263" s="53" t="s">
        <v>921</v>
      </c>
      <c r="BL263" s="54">
        <v>811.03798916524397</v>
      </c>
      <c r="BM263" s="54">
        <v>22</v>
      </c>
      <c r="BN263" s="54">
        <v>117.44184124726789</v>
      </c>
      <c r="BO263" s="54">
        <v>28.186041899344293</v>
      </c>
      <c r="BP263" s="59">
        <v>4.4354573926599681</v>
      </c>
      <c r="BQ263" s="59">
        <v>1.2262958238899815</v>
      </c>
      <c r="BR263" s="59">
        <v>-12.394957732511717</v>
      </c>
      <c r="BS263" s="60">
        <v>0.4</v>
      </c>
      <c r="BT263" s="59">
        <v>4.9759633424112693</v>
      </c>
      <c r="BU263" s="59">
        <v>0.4</v>
      </c>
      <c r="BV263" s="57"/>
      <c r="BW263" s="53" t="s">
        <v>921</v>
      </c>
      <c r="BX263" s="104">
        <v>697.2455105424292</v>
      </c>
      <c r="BY263" s="104">
        <v>241</v>
      </c>
      <c r="BZ263" s="105">
        <v>1.2262958238899815</v>
      </c>
      <c r="CA263" s="105">
        <v>-14.979792317122616</v>
      </c>
      <c r="CB263" s="59"/>
      <c r="CC263" s="54"/>
      <c r="CD263" s="54"/>
      <c r="CE263" s="54"/>
      <c r="CF263" s="54"/>
      <c r="CG263" s="54"/>
      <c r="CH263" s="54"/>
      <c r="CI263" s="54"/>
      <c r="CJ263" s="54"/>
      <c r="CK263" s="59"/>
      <c r="CL263" s="54"/>
      <c r="CM263" s="54"/>
      <c r="CN263" s="54"/>
      <c r="CO263" s="54"/>
      <c r="CP263" s="54"/>
      <c r="CQ263" s="54"/>
      <c r="CR263" s="59"/>
      <c r="CS263" s="59"/>
      <c r="CT263" s="59">
        <v>78.277001657009905</v>
      </c>
      <c r="CU263" s="59">
        <v>0.15745390287796932</v>
      </c>
      <c r="CV263" s="59">
        <v>13.029021457950032</v>
      </c>
      <c r="CW263" s="59">
        <v>0.6877282345775737</v>
      </c>
      <c r="CX263" s="59">
        <v>-0.43126602815496373</v>
      </c>
      <c r="CY263" s="59">
        <v>0.65108259012402314</v>
      </c>
      <c r="CZ263" s="59">
        <v>5.3102699060417713</v>
      </c>
      <c r="DA263" s="59">
        <v>6.1632262696068993</v>
      </c>
      <c r="DB263" s="59">
        <v>103.84451799003321</v>
      </c>
      <c r="DC263" s="54"/>
      <c r="DD263" s="59">
        <v>97.594999999999999</v>
      </c>
      <c r="DE263" s="59">
        <v>1.9368024763591252</v>
      </c>
      <c r="DF263" s="59">
        <v>4.6759933471632529</v>
      </c>
      <c r="DG263" s="59">
        <v>10.095481504652223</v>
      </c>
      <c r="DH263" s="59">
        <v>0</v>
      </c>
      <c r="DI263" s="59">
        <v>100.0002773281746</v>
      </c>
      <c r="DJ263" s="54"/>
      <c r="DK263" s="54"/>
      <c r="DL263" s="54"/>
      <c r="DM263" s="54"/>
      <c r="DN263" s="54"/>
      <c r="DO263" s="61" t="s">
        <v>921</v>
      </c>
      <c r="DP263" s="61" t="s">
        <v>951</v>
      </c>
      <c r="DQ263" s="61" t="s">
        <v>921</v>
      </c>
      <c r="DR263" s="61"/>
      <c r="DS263" s="61"/>
      <c r="DT263" s="61"/>
      <c r="DU263" s="61"/>
      <c r="DV263" s="54"/>
      <c r="DW263" s="54"/>
      <c r="DX263" s="54"/>
      <c r="DY263" s="54"/>
      <c r="DZ263" s="61"/>
      <c r="EA263" s="61"/>
      <c r="EB263" s="61"/>
      <c r="EC263" s="61"/>
      <c r="ED263" s="61"/>
      <c r="EE263" s="61"/>
      <c r="EF263" s="54"/>
      <c r="EG263" s="53"/>
      <c r="EK263" s="59">
        <v>73.599999999999994</v>
      </c>
      <c r="EL263" s="59">
        <v>1.95</v>
      </c>
      <c r="EM263" s="59">
        <v>14.5</v>
      </c>
      <c r="EN263" s="59">
        <v>1</v>
      </c>
      <c r="EO263" s="59">
        <v>3.1</v>
      </c>
      <c r="EP263" s="59">
        <v>0.45</v>
      </c>
      <c r="EQ263" s="59">
        <v>2.8</v>
      </c>
      <c r="ER263" s="59">
        <v>0.5</v>
      </c>
      <c r="ES263" s="59">
        <v>3.53</v>
      </c>
      <c r="ET263" s="59">
        <v>0.625</v>
      </c>
      <c r="EU263" s="59">
        <v>2.2999999999999998</v>
      </c>
      <c r="EV263" s="59">
        <v>0.55000000000000004</v>
      </c>
      <c r="EW263" s="59">
        <v>0.5</v>
      </c>
      <c r="EX263" s="59">
        <v>0.1</v>
      </c>
      <c r="EY263" s="59">
        <v>0.28999999999999998</v>
      </c>
      <c r="EZ263" s="59">
        <v>0.06</v>
      </c>
      <c r="FA263" s="54"/>
      <c r="FB263" s="54"/>
      <c r="FD263" s="51"/>
    </row>
    <row r="264" spans="1:160" x14ac:dyDescent="0.25">
      <c r="A264" s="51" t="s">
        <v>368</v>
      </c>
      <c r="B264" s="51" t="s">
        <v>969</v>
      </c>
      <c r="C264" s="72" t="s">
        <v>639</v>
      </c>
      <c r="D264" s="51" t="s">
        <v>167</v>
      </c>
      <c r="E264" s="51" t="s">
        <v>934</v>
      </c>
      <c r="F264" s="51" t="s">
        <v>957</v>
      </c>
      <c r="G264" s="58">
        <v>47.013509999999997</v>
      </c>
      <c r="H264" s="58">
        <v>0.75999000000000005</v>
      </c>
      <c r="I264" s="58">
        <v>6.4443299999999999</v>
      </c>
      <c r="J264" s="63">
        <v>0.26605000000000001</v>
      </c>
      <c r="K264" s="58">
        <v>14.02036</v>
      </c>
      <c r="L264" s="58">
        <v>0.47835</v>
      </c>
      <c r="M264" s="58">
        <v>13.97058</v>
      </c>
      <c r="N264" s="58">
        <v>11.82432</v>
      </c>
      <c r="O264" s="58">
        <v>1.30463</v>
      </c>
      <c r="P264" s="58">
        <v>0.57784000000000002</v>
      </c>
      <c r="Q264" s="58">
        <v>3.3820000000000003E-2</v>
      </c>
      <c r="R264" s="58">
        <v>1.342E-2</v>
      </c>
      <c r="S264" s="58">
        <v>96.713040000000007</v>
      </c>
      <c r="T264" s="58"/>
      <c r="U264" s="61">
        <v>6.9497060353483784</v>
      </c>
      <c r="V264" s="61">
        <v>1.0502939646516216</v>
      </c>
      <c r="W264" s="61">
        <v>7.2451236031680466E-2</v>
      </c>
      <c r="X264" s="61">
        <f t="shared" si="12"/>
        <v>1.1227452006833021</v>
      </c>
      <c r="Y264" s="61">
        <v>6.4530434855198382E-2</v>
      </c>
      <c r="Z264" s="61">
        <v>0.43065144581970793</v>
      </c>
      <c r="AA264" s="61">
        <v>8.4484297910325926E-2</v>
      </c>
      <c r="AB264" s="61">
        <v>3.1094677052091135E-2</v>
      </c>
      <c r="AC264" s="61">
        <v>3.0781865303039195</v>
      </c>
      <c r="AD264" s="61">
        <v>1.3026038324378577</v>
      </c>
      <c r="AE264" s="61">
        <v>5.9893389271056439E-2</v>
      </c>
      <c r="AF264" s="61">
        <v>1.8727559873071005</v>
      </c>
      <c r="AG264" s="61">
        <v>0.37392213081344328</v>
      </c>
      <c r="AH264" s="61">
        <v>0.10896308684656925</v>
      </c>
      <c r="AI264" s="61">
        <v>0.70265551999100784</v>
      </c>
      <c r="AJ264" s="61">
        <v>0.63976384892083515</v>
      </c>
      <c r="AK264" s="61">
        <v>6.7878603866260656E-2</v>
      </c>
      <c r="AL264" s="61">
        <v>0.30604352694718262</v>
      </c>
      <c r="AM264" s="61">
        <v>0.24846394597605959</v>
      </c>
      <c r="AN264" s="61">
        <v>0.36023615107916496</v>
      </c>
      <c r="AO264" s="61">
        <v>0.41500661379375187</v>
      </c>
      <c r="AP264" s="61">
        <v>0.70316595472413135</v>
      </c>
      <c r="AQ264" s="51" t="s">
        <v>936</v>
      </c>
      <c r="AR264" s="54">
        <f t="shared" si="13"/>
        <v>212.58826631552745</v>
      </c>
      <c r="AS264" s="54">
        <f t="shared" si="14"/>
        <v>34.014122610484392</v>
      </c>
      <c r="AT264" s="54">
        <v>178.61093127491205</v>
      </c>
      <c r="AU264" s="54">
        <v>72</v>
      </c>
      <c r="AV264" s="61">
        <v>7.0153839756109271</v>
      </c>
      <c r="AW264" s="61">
        <v>8.5282713648064334E-2</v>
      </c>
      <c r="AX264" s="61">
        <v>1.7496353432626377</v>
      </c>
      <c r="AY264" s="61">
        <v>0.37745586810326509</v>
      </c>
      <c r="AZ264" s="61">
        <v>1.1333556627439243</v>
      </c>
      <c r="BA264" s="54"/>
      <c r="BB264" s="54"/>
      <c r="BC264" s="54"/>
      <c r="BD264" s="59"/>
      <c r="BE264" s="56"/>
      <c r="BF264" s="54">
        <v>712.53144287531279</v>
      </c>
      <c r="BG264" s="54">
        <v>40</v>
      </c>
      <c r="BJ264" s="54"/>
      <c r="BK264" s="53" t="s">
        <v>921</v>
      </c>
      <c r="BL264" s="54">
        <v>800.30506265135887</v>
      </c>
      <c r="BM264" s="54">
        <v>22</v>
      </c>
      <c r="BN264" s="54">
        <v>95.819659934529298</v>
      </c>
      <c r="BO264" s="54">
        <v>22.996718384287032</v>
      </c>
      <c r="BP264" s="59">
        <v>3.6188466947137483</v>
      </c>
      <c r="BQ264" s="59">
        <v>1.532643468128617</v>
      </c>
      <c r="BR264" s="59">
        <v>-12.32301196869342</v>
      </c>
      <c r="BS264" s="60">
        <v>0.4</v>
      </c>
      <c r="BT264" s="59">
        <v>4.3710235338925072</v>
      </c>
      <c r="BU264" s="59">
        <v>0.4</v>
      </c>
      <c r="BV264" s="57"/>
      <c r="BW264" s="53" t="s">
        <v>921</v>
      </c>
      <c r="BX264" s="104">
        <v>712.53144287531279</v>
      </c>
      <c r="BY264" s="104">
        <v>241</v>
      </c>
      <c r="BZ264" s="105">
        <v>1.532643468128617</v>
      </c>
      <c r="CA264" s="105">
        <v>-14.283386953752998</v>
      </c>
      <c r="CB264" s="59"/>
      <c r="CC264" s="54"/>
      <c r="CD264" s="54"/>
      <c r="CE264" s="54"/>
      <c r="CF264" s="54"/>
      <c r="CG264" s="54"/>
      <c r="CH264" s="54"/>
      <c r="CI264" s="54"/>
      <c r="CJ264" s="54"/>
      <c r="CK264" s="59"/>
      <c r="CL264" s="54"/>
      <c r="CM264" s="54"/>
      <c r="CN264" s="54"/>
      <c r="CO264" s="54"/>
      <c r="CP264" s="54"/>
      <c r="CQ264" s="54"/>
      <c r="CR264" s="59"/>
      <c r="CS264" s="59"/>
      <c r="CT264" s="59">
        <v>77.764809909583903</v>
      </c>
      <c r="CU264" s="59">
        <v>0.15878453109428806</v>
      </c>
      <c r="CV264" s="59">
        <v>13.336916093683174</v>
      </c>
      <c r="CW264" s="59">
        <v>0.60137976207666799</v>
      </c>
      <c r="CX264" s="59">
        <v>-0.36230537050367662</v>
      </c>
      <c r="CY264" s="59">
        <v>0.13026926069420242</v>
      </c>
      <c r="CZ264" s="59">
        <v>5.2843730954608059</v>
      </c>
      <c r="DA264" s="59">
        <v>5.2761473467754794</v>
      </c>
      <c r="DB264" s="59">
        <v>102.19037462886483</v>
      </c>
      <c r="DC264" s="54"/>
      <c r="DD264" s="59">
        <v>96.693780000000004</v>
      </c>
      <c r="DE264" s="59">
        <v>1.914724531246788</v>
      </c>
      <c r="DF264" s="59">
        <v>5.7670323069116147</v>
      </c>
      <c r="DG264" s="59">
        <v>8.8311107233047341</v>
      </c>
      <c r="DH264" s="59">
        <v>-7.6310351733280815E-3</v>
      </c>
      <c r="DI264" s="59">
        <v>99.178656526289814</v>
      </c>
      <c r="DJ264" s="54"/>
      <c r="DK264" s="54"/>
      <c r="DL264" s="54"/>
      <c r="DM264" s="54"/>
      <c r="DN264" s="54"/>
      <c r="DO264" s="61" t="s">
        <v>933</v>
      </c>
      <c r="DP264" s="61" t="s">
        <v>951</v>
      </c>
      <c r="DQ264" s="61" t="s">
        <v>933</v>
      </c>
      <c r="DR264" s="61"/>
      <c r="DS264" s="61"/>
      <c r="DT264" s="61"/>
      <c r="DU264" s="61"/>
      <c r="DV264" s="54"/>
      <c r="DW264" s="54"/>
      <c r="DX264" s="54"/>
      <c r="DY264" s="54"/>
      <c r="DZ264" s="61"/>
      <c r="EA264" s="61"/>
      <c r="EB264" s="61"/>
      <c r="EC264" s="61"/>
      <c r="ED264" s="61"/>
      <c r="EE264" s="61"/>
      <c r="EF264" s="54"/>
      <c r="EG264" s="53"/>
      <c r="EK264" s="59">
        <v>75.7</v>
      </c>
      <c r="EL264" s="59">
        <v>1</v>
      </c>
      <c r="EM264" s="59">
        <v>13.4</v>
      </c>
      <c r="EN264" s="59">
        <v>0.7</v>
      </c>
      <c r="EO264" s="59">
        <v>2.2000000000000002</v>
      </c>
      <c r="EP264" s="59">
        <v>0.6</v>
      </c>
      <c r="EQ264" s="59">
        <v>3</v>
      </c>
      <c r="ER264" s="59">
        <v>0.6</v>
      </c>
      <c r="ES264" s="59">
        <v>3.36</v>
      </c>
      <c r="ET264" s="59">
        <v>0.54500000000000004</v>
      </c>
      <c r="EU264" s="59">
        <v>1.6</v>
      </c>
      <c r="EV264" s="59">
        <v>0.5</v>
      </c>
      <c r="EW264" s="59">
        <v>0.4</v>
      </c>
      <c r="EX264" s="59">
        <v>0.05</v>
      </c>
      <c r="EY264" s="59">
        <v>0.21</v>
      </c>
      <c r="EZ264" s="59">
        <v>0.05</v>
      </c>
      <c r="FA264" s="54"/>
      <c r="FB264" s="54"/>
      <c r="FD264" s="51"/>
    </row>
    <row r="265" spans="1:160" x14ac:dyDescent="0.25">
      <c r="A265" s="51" t="s">
        <v>372</v>
      </c>
      <c r="B265" s="51" t="s">
        <v>969</v>
      </c>
      <c r="C265" s="72" t="s">
        <v>639</v>
      </c>
      <c r="D265" s="51" t="s">
        <v>167</v>
      </c>
      <c r="E265" s="51" t="s">
        <v>934</v>
      </c>
      <c r="F265" s="51" t="s">
        <v>939</v>
      </c>
      <c r="G265" s="58">
        <v>46.886899999999997</v>
      </c>
      <c r="H265" s="58">
        <v>0.83569000000000004</v>
      </c>
      <c r="I265" s="58">
        <v>6.29948</v>
      </c>
      <c r="J265" s="63" t="s">
        <v>17</v>
      </c>
      <c r="K265" s="58">
        <v>14.746409999999999</v>
      </c>
      <c r="L265" s="58">
        <v>0.3604</v>
      </c>
      <c r="M265" s="58">
        <v>13.845129999999999</v>
      </c>
      <c r="N265" s="58">
        <v>11.68327</v>
      </c>
      <c r="O265" s="58">
        <v>1.2371099999999999</v>
      </c>
      <c r="P265" s="58">
        <v>0.60002</v>
      </c>
      <c r="Q265" s="58">
        <v>4.165E-2</v>
      </c>
      <c r="R265" s="58">
        <v>1.0000000000000001E-5</v>
      </c>
      <c r="S265" s="58">
        <v>96.562370000000001</v>
      </c>
      <c r="T265" s="58"/>
      <c r="U265" s="61">
        <v>6.9458225381205416</v>
      </c>
      <c r="V265" s="61">
        <v>1.0541774618794584</v>
      </c>
      <c r="W265" s="61">
        <v>4.5680346476057787E-2</v>
      </c>
      <c r="X265" s="61">
        <f t="shared" si="12"/>
        <v>1.0998578083555162</v>
      </c>
      <c r="Y265" s="61">
        <v>4.1532956468580302E-2</v>
      </c>
      <c r="Z265" s="61">
        <v>0.50885541338917162</v>
      </c>
      <c r="AA265" s="61">
        <v>9.3098296002519579E-2</v>
      </c>
      <c r="AB265" s="61">
        <v>0</v>
      </c>
      <c r="AC265" s="61">
        <v>3.0570739197305046</v>
      </c>
      <c r="AD265" s="61">
        <v>1.3180584698144466</v>
      </c>
      <c r="AE265" s="61">
        <v>4.5221639033597098E-2</v>
      </c>
      <c r="AF265" s="61">
        <v>1.854376172797906</v>
      </c>
      <c r="AG265" s="61">
        <v>0.35532890021374397</v>
      </c>
      <c r="AH265" s="61">
        <v>0.11338769530704911</v>
      </c>
      <c r="AI265" s="61">
        <v>0.69873860892434947</v>
      </c>
      <c r="AJ265" s="61">
        <v>0.62593807418886782</v>
      </c>
      <c r="AK265" s="61">
        <v>7.7635742755796322E-2</v>
      </c>
      <c r="AL265" s="61">
        <v>0.27769315745794765</v>
      </c>
      <c r="AM265" s="61">
        <v>0.27853278584585439</v>
      </c>
      <c r="AN265" s="61">
        <v>0.37406192581113218</v>
      </c>
      <c r="AO265" s="61">
        <v>0.39108085276499677</v>
      </c>
      <c r="AP265" s="61">
        <v>0.74073235187026853</v>
      </c>
      <c r="AQ265" s="51" t="s">
        <v>936</v>
      </c>
      <c r="AR265" s="54">
        <f t="shared" si="13"/>
        <v>206.7691697173272</v>
      </c>
      <c r="AS265" s="54">
        <f t="shared" si="14"/>
        <v>33.083067154772351</v>
      </c>
      <c r="AT265" s="54">
        <v>164.0124739863258</v>
      </c>
      <c r="AU265" s="54">
        <v>72</v>
      </c>
      <c r="AV265" s="61">
        <v>7.0235172066341898</v>
      </c>
      <c r="AW265" s="61">
        <v>9.4139676084922089E-2</v>
      </c>
      <c r="AX265" s="61">
        <v>1.8473493993400403</v>
      </c>
      <c r="AY265" s="61">
        <v>0.35930354266449915</v>
      </c>
      <c r="AZ265" s="61">
        <v>1.1121606115675677</v>
      </c>
      <c r="BA265" s="54"/>
      <c r="BB265" s="54"/>
      <c r="BC265" s="54"/>
      <c r="BD265" s="59"/>
      <c r="BE265" s="56"/>
      <c r="BF265" s="54">
        <v>697.76272948159783</v>
      </c>
      <c r="BG265" s="54">
        <v>40</v>
      </c>
      <c r="BJ265" s="54"/>
      <c r="BK265" s="53" t="s">
        <v>921</v>
      </c>
      <c r="BL265" s="54">
        <v>794.53229456194981</v>
      </c>
      <c r="BM265" s="54">
        <v>22</v>
      </c>
      <c r="BN265" s="54">
        <v>92.63515554853943</v>
      </c>
      <c r="BO265" s="54">
        <v>22.232437331649461</v>
      </c>
      <c r="BP265" s="59">
        <v>3.4985766668362226</v>
      </c>
      <c r="BQ265" s="59">
        <v>1.5549671331761203</v>
      </c>
      <c r="BR265" s="59">
        <v>-12.425094521542043</v>
      </c>
      <c r="BS265" s="60">
        <v>0.4</v>
      </c>
      <c r="BT265" s="59">
        <v>4.1921634856476953</v>
      </c>
      <c r="BU265" s="59">
        <v>0.4</v>
      </c>
      <c r="BV265" s="57"/>
      <c r="BW265" s="53" t="s">
        <v>921</v>
      </c>
      <c r="BX265" s="104">
        <v>697.76272948159783</v>
      </c>
      <c r="BY265" s="104">
        <v>241</v>
      </c>
      <c r="BZ265" s="105">
        <v>1.5549671331761203</v>
      </c>
      <c r="CA265" s="105">
        <v>-14.63772008780909</v>
      </c>
      <c r="CB265" s="59"/>
      <c r="CC265" s="54"/>
      <c r="CD265" s="54"/>
      <c r="CE265" s="54"/>
      <c r="CF265" s="54"/>
      <c r="CG265" s="54"/>
      <c r="CH265" s="54"/>
      <c r="CI265" s="54"/>
      <c r="CJ265" s="54"/>
      <c r="CK265" s="59"/>
      <c r="CL265" s="54"/>
      <c r="CM265" s="54"/>
      <c r="CN265" s="54"/>
      <c r="CO265" s="54"/>
      <c r="CP265" s="54"/>
      <c r="CQ265" s="54"/>
      <c r="CR265" s="59"/>
      <c r="CS265" s="59"/>
      <c r="CT265" s="59">
        <v>73.228634086352471</v>
      </c>
      <c r="CU265" s="59">
        <v>0.1631837597784099</v>
      </c>
      <c r="CV265" s="59">
        <v>22.774564865258817</v>
      </c>
      <c r="CW265" s="59">
        <v>0.640310437126276</v>
      </c>
      <c r="CX265" s="59">
        <v>-0.66509032820636727</v>
      </c>
      <c r="CY265" s="59">
        <v>0.99959196193062638</v>
      </c>
      <c r="CZ265" s="59">
        <v>5.3644263211280148</v>
      </c>
      <c r="DA265" s="59">
        <v>6.0898354065954399</v>
      </c>
      <c r="DB265" s="59">
        <v>108.59545650996368</v>
      </c>
      <c r="DC265" s="54"/>
      <c r="DD265" s="59">
        <v>96.536059999999992</v>
      </c>
      <c r="DE265" s="59">
        <v>1.9100074472926183</v>
      </c>
      <c r="DF265" s="59">
        <v>6.7298890741976374</v>
      </c>
      <c r="DG265" s="59">
        <v>8.6907699147753679</v>
      </c>
      <c r="DH265" s="59">
        <v>-9.397770992581744E-3</v>
      </c>
      <c r="DI265" s="59">
        <v>99.110918665273047</v>
      </c>
      <c r="DJ265" s="54"/>
      <c r="DK265" s="54"/>
      <c r="DL265" s="54"/>
      <c r="DM265" s="54"/>
      <c r="DN265" s="54"/>
      <c r="DO265" s="61" t="s">
        <v>933</v>
      </c>
      <c r="DP265" s="61" t="s">
        <v>951</v>
      </c>
      <c r="DQ265" s="61" t="s">
        <v>933</v>
      </c>
      <c r="DR265" s="61"/>
      <c r="DS265" s="61"/>
      <c r="DT265" s="61"/>
      <c r="DU265" s="61"/>
      <c r="DV265" s="54"/>
      <c r="DW265" s="54"/>
      <c r="DX265" s="54"/>
      <c r="DY265" s="54"/>
      <c r="DZ265" s="61"/>
      <c r="EA265" s="61"/>
      <c r="EB265" s="61"/>
      <c r="EC265" s="61"/>
      <c r="ED265" s="61"/>
      <c r="EE265" s="61"/>
      <c r="EF265" s="54"/>
      <c r="EG265" s="53"/>
      <c r="EK265" s="59">
        <v>76.099999999999994</v>
      </c>
      <c r="EL265" s="59">
        <v>1</v>
      </c>
      <c r="EM265" s="59">
        <v>13.2</v>
      </c>
      <c r="EN265" s="59">
        <v>0.65</v>
      </c>
      <c r="EO265" s="59">
        <v>2.1</v>
      </c>
      <c r="EP265" s="59">
        <v>0.55000000000000004</v>
      </c>
      <c r="EQ265" s="59">
        <v>2.9</v>
      </c>
      <c r="ER265" s="59">
        <v>0.5</v>
      </c>
      <c r="ES265" s="59">
        <v>3.79</v>
      </c>
      <c r="ET265" s="59">
        <v>0.6</v>
      </c>
      <c r="EU265" s="59">
        <v>1.6</v>
      </c>
      <c r="EV265" s="59">
        <v>0.45</v>
      </c>
      <c r="EW265" s="59">
        <v>0.3</v>
      </c>
      <c r="EX265" s="59">
        <v>0.05</v>
      </c>
      <c r="EY265" s="59">
        <v>0.19</v>
      </c>
      <c r="EZ265" s="59">
        <v>4.4999999999999998E-2</v>
      </c>
      <c r="FA265" s="54"/>
      <c r="FB265" s="54"/>
      <c r="FD265" s="51"/>
    </row>
    <row r="266" spans="1:160" x14ac:dyDescent="0.25">
      <c r="A266" s="51" t="s">
        <v>377</v>
      </c>
      <c r="B266" s="51" t="s">
        <v>969</v>
      </c>
      <c r="C266" s="72" t="s">
        <v>639</v>
      </c>
      <c r="D266" s="51" t="s">
        <v>167</v>
      </c>
      <c r="E266" s="51" t="s">
        <v>934</v>
      </c>
      <c r="F266" s="51" t="s">
        <v>958</v>
      </c>
      <c r="G266" s="58">
        <v>46.769100000000002</v>
      </c>
      <c r="H266" s="58">
        <v>0.91666000000000003</v>
      </c>
      <c r="I266" s="58">
        <v>7.1453899999999999</v>
      </c>
      <c r="J266" s="63">
        <v>2.9669999999999998E-2</v>
      </c>
      <c r="K266" s="58">
        <v>14.11476</v>
      </c>
      <c r="L266" s="58">
        <v>0.50973000000000002</v>
      </c>
      <c r="M266" s="58">
        <v>13.593349999999999</v>
      </c>
      <c r="N266" s="58">
        <v>11.49859</v>
      </c>
      <c r="O266" s="58">
        <v>1.3103499999999999</v>
      </c>
      <c r="P266" s="58">
        <v>0.72006000000000003</v>
      </c>
      <c r="Q266" s="58">
        <v>3.4079999999999999E-2</v>
      </c>
      <c r="R266" s="58">
        <v>1.0000000000000001E-5</v>
      </c>
      <c r="S266" s="58">
        <v>96.642719999999997</v>
      </c>
      <c r="T266" s="58"/>
      <c r="U266" s="61">
        <v>6.9214958800648398</v>
      </c>
      <c r="V266" s="61">
        <v>1.0785041199351602</v>
      </c>
      <c r="W266" s="61">
        <v>0.1678072796079233</v>
      </c>
      <c r="X266" s="61">
        <f t="shared" si="12"/>
        <v>1.2463113995430835</v>
      </c>
      <c r="Y266" s="61">
        <v>0.13464313948299275</v>
      </c>
      <c r="Z266" s="61">
        <v>0.37952335840154605</v>
      </c>
      <c r="AA266" s="61">
        <v>0.10201724611520835</v>
      </c>
      <c r="AB266" s="61">
        <v>3.4716627330424457E-3</v>
      </c>
      <c r="AC266" s="61">
        <v>2.9985009438686925</v>
      </c>
      <c r="AD266" s="61">
        <v>1.3674008296195093</v>
      </c>
      <c r="AE266" s="61">
        <v>6.3895533392702708E-2</v>
      </c>
      <c r="AF266" s="61">
        <v>1.823252435511016</v>
      </c>
      <c r="AG266" s="61">
        <v>0.37599175007151597</v>
      </c>
      <c r="AH266" s="61">
        <v>0.13593699839142986</v>
      </c>
      <c r="AI266" s="61">
        <v>0.68679990971784877</v>
      </c>
      <c r="AJ266" s="61">
        <v>0.63187193149849863</v>
      </c>
      <c r="AK266" s="61">
        <v>9.4130710750359503E-2</v>
      </c>
      <c r="AL266" s="61">
        <v>0.28186103932115647</v>
      </c>
      <c r="AM266" s="61">
        <v>0.21725233470576441</v>
      </c>
      <c r="AN266" s="61">
        <v>0.36812806850150137</v>
      </c>
      <c r="AO266" s="61">
        <v>0.41779803771258633</v>
      </c>
      <c r="AP266" s="61">
        <v>0.75483679297292849</v>
      </c>
      <c r="AQ266" s="51" t="s">
        <v>936</v>
      </c>
      <c r="AR266" s="54">
        <f t="shared" si="13"/>
        <v>245.8054717356645</v>
      </c>
      <c r="AS266" s="54">
        <f t="shared" si="14"/>
        <v>39.328875477706319</v>
      </c>
      <c r="AT266" s="54">
        <v>255.27142792169738</v>
      </c>
      <c r="AU266" s="54">
        <v>72</v>
      </c>
      <c r="AV266" s="61">
        <v>6.9790768076426417</v>
      </c>
      <c r="AW266" s="61">
        <v>0.10286594237423026</v>
      </c>
      <c r="AX266" s="61">
        <v>1.7614571035782352</v>
      </c>
      <c r="AY266" s="61">
        <v>0.37911967994474971</v>
      </c>
      <c r="AZ266" s="61">
        <v>1.2566796447432536</v>
      </c>
      <c r="BA266" s="54"/>
      <c r="BB266" s="54"/>
      <c r="BC266" s="54"/>
      <c r="BD266" s="59"/>
      <c r="BE266" s="56"/>
      <c r="BF266" s="54">
        <v>709.37057567989177</v>
      </c>
      <c r="BG266" s="54">
        <v>40</v>
      </c>
      <c r="BJ266" s="54"/>
      <c r="BK266" s="53" t="s">
        <v>921</v>
      </c>
      <c r="BL266" s="54">
        <v>807.77476837619656</v>
      </c>
      <c r="BM266" s="54">
        <v>22</v>
      </c>
      <c r="BN266" s="54">
        <v>113.99688724137148</v>
      </c>
      <c r="BO266" s="54">
        <v>27.359252937929156</v>
      </c>
      <c r="BP266" s="59">
        <v>4.3053508944090115</v>
      </c>
      <c r="BQ266" s="59">
        <v>1.3861800889434148</v>
      </c>
      <c r="BR266" s="59">
        <v>-12.304511194000163</v>
      </c>
      <c r="BS266" s="60">
        <v>0.4</v>
      </c>
      <c r="BT266" s="59">
        <v>4.6594650340839925</v>
      </c>
      <c r="BU266" s="59">
        <v>0.4</v>
      </c>
      <c r="BV266" s="57"/>
      <c r="BW266" s="53" t="s">
        <v>921</v>
      </c>
      <c r="BX266" s="104">
        <v>709.37057567989177</v>
      </c>
      <c r="BY266" s="104">
        <v>241</v>
      </c>
      <c r="BZ266" s="105">
        <v>1.3861800889434148</v>
      </c>
      <c r="CA266" s="105">
        <v>-14.509501981387771</v>
      </c>
      <c r="CB266" s="59"/>
      <c r="CC266" s="54"/>
      <c r="CD266" s="54"/>
      <c r="CE266" s="54"/>
      <c r="CF266" s="54"/>
      <c r="CG266" s="54"/>
      <c r="CH266" s="54"/>
      <c r="CI266" s="54"/>
      <c r="CJ266" s="54"/>
      <c r="CK266" s="59"/>
      <c r="CL266" s="54"/>
      <c r="CM266" s="54"/>
      <c r="CN266" s="54"/>
      <c r="CO266" s="54"/>
      <c r="CP266" s="54"/>
      <c r="CQ266" s="54"/>
      <c r="CR266" s="59"/>
      <c r="CS266" s="59"/>
      <c r="CT266" s="59">
        <v>79.207275121969573</v>
      </c>
      <c r="CU266" s="59">
        <v>0.16045722276452309</v>
      </c>
      <c r="CV266" s="59">
        <v>12.710921784677375</v>
      </c>
      <c r="CW266" s="59">
        <v>0.62755283831412345</v>
      </c>
      <c r="CX266" s="59">
        <v>-0.42468271488550946</v>
      </c>
      <c r="CY266" s="59">
        <v>0.22655584755906233</v>
      </c>
      <c r="CZ266" s="59">
        <v>6.2856821325997476</v>
      </c>
      <c r="DA266" s="59">
        <v>5.7924198458604943</v>
      </c>
      <c r="DB266" s="59">
        <v>104.58618207885937</v>
      </c>
      <c r="DC266" s="54"/>
      <c r="DD266" s="59">
        <v>96.641740000000027</v>
      </c>
      <c r="DE266" s="59">
        <v>1.9158794052310644</v>
      </c>
      <c r="DF266" s="59">
        <v>6.0398929170236233</v>
      </c>
      <c r="DG266" s="59">
        <v>8.6799872636970239</v>
      </c>
      <c r="DH266" s="59">
        <v>-7.6897007305446775E-3</v>
      </c>
      <c r="DI266" s="59">
        <v>99.155049885221203</v>
      </c>
      <c r="DJ266" s="54"/>
      <c r="DK266" s="54"/>
      <c r="DL266" s="54"/>
      <c r="DM266" s="54"/>
      <c r="DN266" s="54"/>
      <c r="DO266" s="61" t="s">
        <v>921</v>
      </c>
      <c r="DP266" s="61" t="s">
        <v>951</v>
      </c>
      <c r="DQ266" s="61" t="s">
        <v>921</v>
      </c>
      <c r="DR266" s="61"/>
      <c r="DS266" s="61"/>
      <c r="DT266" s="61"/>
      <c r="DU266" s="61"/>
      <c r="DV266" s="54"/>
      <c r="DW266" s="54"/>
      <c r="DX266" s="54"/>
      <c r="DY266" s="54"/>
      <c r="DZ266" s="61"/>
      <c r="EA266" s="61"/>
      <c r="EB266" s="61"/>
      <c r="EC266" s="61"/>
      <c r="ED266" s="61"/>
      <c r="EE266" s="61"/>
      <c r="EF266" s="54"/>
      <c r="EG266" s="53"/>
      <c r="EK266" s="59">
        <v>74.400000000000006</v>
      </c>
      <c r="EL266" s="59">
        <v>2</v>
      </c>
      <c r="EM266" s="59">
        <v>14.1</v>
      </c>
      <c r="EN266" s="59">
        <v>0.95</v>
      </c>
      <c r="EO266" s="59">
        <v>3.1</v>
      </c>
      <c r="EP266" s="59">
        <v>0.5</v>
      </c>
      <c r="EQ266" s="59">
        <v>2.8</v>
      </c>
      <c r="ER266" s="59">
        <v>0.5</v>
      </c>
      <c r="ES266" s="59">
        <v>3.42</v>
      </c>
      <c r="ET266" s="59">
        <v>0.61499999999999999</v>
      </c>
      <c r="EU266" s="59">
        <v>2.1</v>
      </c>
      <c r="EV266" s="59">
        <v>0.5</v>
      </c>
      <c r="EW266" s="59">
        <v>0.5</v>
      </c>
      <c r="EX266" s="59">
        <v>0.1</v>
      </c>
      <c r="EY266" s="59">
        <v>0.28999999999999998</v>
      </c>
      <c r="EZ266" s="59">
        <v>6.5000000000000002E-2</v>
      </c>
      <c r="FA266" s="54"/>
      <c r="FB266" s="54"/>
      <c r="FD266" s="51"/>
    </row>
    <row r="267" spans="1:160" x14ac:dyDescent="0.25">
      <c r="A267" s="51" t="s">
        <v>389</v>
      </c>
      <c r="B267" s="51" t="s">
        <v>969</v>
      </c>
      <c r="C267" s="72" t="s">
        <v>639</v>
      </c>
      <c r="D267" s="51" t="s">
        <v>167</v>
      </c>
      <c r="E267" s="51" t="s">
        <v>934</v>
      </c>
      <c r="F267" s="51" t="s">
        <v>959</v>
      </c>
      <c r="G267" s="58">
        <v>47.15842</v>
      </c>
      <c r="H267" s="58">
        <v>0.99282000000000004</v>
      </c>
      <c r="I267" s="58">
        <v>6.5656100000000004</v>
      </c>
      <c r="J267" s="63" t="s">
        <v>17</v>
      </c>
      <c r="K267" s="58">
        <v>13.85427</v>
      </c>
      <c r="L267" s="58">
        <v>0.23451</v>
      </c>
      <c r="M267" s="58">
        <v>14.29555</v>
      </c>
      <c r="N267" s="58">
        <v>11.94586</v>
      </c>
      <c r="O267" s="58">
        <v>1.2573399999999999</v>
      </c>
      <c r="P267" s="58">
        <v>0.65974999999999995</v>
      </c>
      <c r="Q267" s="58">
        <v>3.1199999999999999E-2</v>
      </c>
      <c r="R267" s="58">
        <v>1.0000000000000001E-5</v>
      </c>
      <c r="S267" s="58">
        <v>97.013819999999996</v>
      </c>
      <c r="T267" s="58"/>
      <c r="U267" s="61">
        <v>6.9378254364139078</v>
      </c>
      <c r="V267" s="61">
        <v>1.0621745635860922</v>
      </c>
      <c r="W267" s="61">
        <v>7.6235907186384955E-2</v>
      </c>
      <c r="X267" s="61">
        <f t="shared" si="12"/>
        <v>1.1384104707724771</v>
      </c>
      <c r="Y267" s="61">
        <v>6.6966976449763765E-2</v>
      </c>
      <c r="Z267" s="61">
        <v>0.40870326102944254</v>
      </c>
      <c r="AA267" s="61">
        <v>0.10983961519956517</v>
      </c>
      <c r="AB267" s="61">
        <v>0</v>
      </c>
      <c r="AC267" s="61">
        <v>3.1347414731818222</v>
      </c>
      <c r="AD267" s="61">
        <v>1.2958374466863338</v>
      </c>
      <c r="AE267" s="61">
        <v>2.9222330093390942E-2</v>
      </c>
      <c r="AF267" s="61">
        <v>1.8829674146300142</v>
      </c>
      <c r="AG267" s="61">
        <v>0.35864675445430511</v>
      </c>
      <c r="AH267" s="61">
        <v>0.12381451450292531</v>
      </c>
      <c r="AI267" s="61">
        <v>0.70752412492295824</v>
      </c>
      <c r="AJ267" s="61">
        <v>0.64776992867987404</v>
      </c>
      <c r="AK267" s="61">
        <v>6.2452551993046779E-2</v>
      </c>
      <c r="AL267" s="61">
        <v>0.29619420246125833</v>
      </c>
      <c r="AM267" s="61">
        <v>0.23977324752609649</v>
      </c>
      <c r="AN267" s="61">
        <v>0.35223007132012613</v>
      </c>
      <c r="AO267" s="61">
        <v>0.42000871696418363</v>
      </c>
      <c r="AP267" s="61">
        <v>0.7046183986149579</v>
      </c>
      <c r="AQ267" s="51" t="s">
        <v>936</v>
      </c>
      <c r="AR267" s="54">
        <f t="shared" si="13"/>
        <v>216.63123737902811</v>
      </c>
      <c r="AS267" s="54">
        <f t="shared" si="14"/>
        <v>34.660997980644495</v>
      </c>
      <c r="AT267" s="54">
        <v>179.43936366609225</v>
      </c>
      <c r="AU267" s="54">
        <v>72</v>
      </c>
      <c r="AV267" s="61">
        <v>7.0000195849276006</v>
      </c>
      <c r="AW267" s="61">
        <v>0.11082427262616362</v>
      </c>
      <c r="AX267" s="61">
        <v>1.7198210659339139</v>
      </c>
      <c r="AY267" s="61">
        <v>0.36186184392505066</v>
      </c>
      <c r="AZ267" s="61">
        <v>1.1486157534705905</v>
      </c>
      <c r="BA267" s="54"/>
      <c r="BB267" s="54"/>
      <c r="BC267" s="54"/>
      <c r="BD267" s="59"/>
      <c r="BE267" s="56"/>
      <c r="BF267" s="54">
        <v>708.28131917898884</v>
      </c>
      <c r="BG267" s="54">
        <v>40</v>
      </c>
      <c r="BJ267" s="54"/>
      <c r="BK267" s="53" t="s">
        <v>921</v>
      </c>
      <c r="BL267" s="54">
        <v>805.67744116474478</v>
      </c>
      <c r="BM267" s="54">
        <v>22</v>
      </c>
      <c r="BN267" s="54">
        <v>98.050931688903262</v>
      </c>
      <c r="BO267" s="54">
        <v>23.532223605336782</v>
      </c>
      <c r="BP267" s="59">
        <v>3.7031157311394831</v>
      </c>
      <c r="BQ267" s="59">
        <v>1.5574915049325107</v>
      </c>
      <c r="BR267" s="59">
        <v>-12.183907897279433</v>
      </c>
      <c r="BS267" s="60">
        <v>0.4</v>
      </c>
      <c r="BT267" s="59">
        <v>4.0963660926648995</v>
      </c>
      <c r="BU267" s="59">
        <v>0.4</v>
      </c>
      <c r="BV267" s="57"/>
      <c r="BW267" s="53" t="s">
        <v>921</v>
      </c>
      <c r="BX267" s="104">
        <v>708.28131917898884</v>
      </c>
      <c r="BY267" s="104">
        <v>241</v>
      </c>
      <c r="BZ267" s="105">
        <v>1.5574915049325107</v>
      </c>
      <c r="CA267" s="105">
        <v>-14.365759163611992</v>
      </c>
      <c r="CB267" s="59"/>
      <c r="CC267" s="54"/>
      <c r="CD267" s="54"/>
      <c r="CE267" s="54"/>
      <c r="CF267" s="54"/>
      <c r="CG267" s="54"/>
      <c r="CH267" s="54"/>
      <c r="CI267" s="54"/>
      <c r="CJ267" s="54"/>
      <c r="CK267" s="59"/>
      <c r="CL267" s="54"/>
      <c r="CM267" s="54"/>
      <c r="CN267" s="54"/>
      <c r="CO267" s="54"/>
      <c r="CP267" s="54"/>
      <c r="CQ267" s="54"/>
      <c r="CR267" s="59"/>
      <c r="CS267" s="59"/>
      <c r="CT267" s="59">
        <v>73.503244933213921</v>
      </c>
      <c r="CU267" s="59">
        <v>0.17162030401338224</v>
      </c>
      <c r="CV267" s="59">
        <v>19.911972718270967</v>
      </c>
      <c r="CW267" s="59">
        <v>0.67817662871984652</v>
      </c>
      <c r="CX267" s="59">
        <v>-0.53347198370218984</v>
      </c>
      <c r="CY267" s="59">
        <v>1.2205380471595788</v>
      </c>
      <c r="CZ267" s="59">
        <v>5.4605097669723692</v>
      </c>
      <c r="DA267" s="59">
        <v>6.4248206229205751</v>
      </c>
      <c r="DB267" s="59">
        <v>106.83741103756847</v>
      </c>
      <c r="DC267" s="54"/>
      <c r="DD267" s="59">
        <v>96.99533000000001</v>
      </c>
      <c r="DE267" s="59">
        <v>1.9238758994385674</v>
      </c>
      <c r="DF267" s="59">
        <v>5.4436361303141023</v>
      </c>
      <c r="DG267" s="59">
        <v>8.9560167306417142</v>
      </c>
      <c r="DH267" s="59">
        <v>-7.0398668659916053E-3</v>
      </c>
      <c r="DI267" s="59">
        <v>99.457548893528411</v>
      </c>
      <c r="DJ267" s="54"/>
      <c r="DK267" s="54"/>
      <c r="DL267" s="54"/>
      <c r="DM267" s="54"/>
      <c r="DN267" s="54"/>
      <c r="DO267" s="61" t="s">
        <v>921</v>
      </c>
      <c r="DP267" s="61" t="s">
        <v>951</v>
      </c>
      <c r="DQ267" s="61" t="s">
        <v>921</v>
      </c>
      <c r="DR267" s="61"/>
      <c r="DS267" s="61"/>
      <c r="DT267" s="61"/>
      <c r="DU267" s="61"/>
      <c r="DV267" s="54"/>
      <c r="DW267" s="54"/>
      <c r="DX267" s="54"/>
      <c r="DY267" s="54"/>
      <c r="DZ267" s="61"/>
      <c r="EA267" s="61"/>
      <c r="EB267" s="61"/>
      <c r="EC267" s="61"/>
      <c r="ED267" s="61"/>
      <c r="EE267" s="61"/>
      <c r="EF267" s="54"/>
      <c r="EG267" s="53"/>
      <c r="EK267" s="59">
        <v>75.400000000000006</v>
      </c>
      <c r="EL267" s="59">
        <v>1.9</v>
      </c>
      <c r="EM267" s="59">
        <v>13.6</v>
      </c>
      <c r="EN267" s="59">
        <v>0.95</v>
      </c>
      <c r="EO267" s="59">
        <v>2.7</v>
      </c>
      <c r="EP267" s="59">
        <v>0.7</v>
      </c>
      <c r="EQ267" s="59">
        <v>2.9</v>
      </c>
      <c r="ER267" s="59">
        <v>0.4</v>
      </c>
      <c r="ES267" s="59">
        <v>3.8</v>
      </c>
      <c r="ET267" s="59">
        <v>0.72</v>
      </c>
      <c r="EU267" s="59">
        <v>1.7</v>
      </c>
      <c r="EV267" s="59">
        <v>0.55000000000000004</v>
      </c>
      <c r="EW267" s="59">
        <v>0.4</v>
      </c>
      <c r="EX267" s="59">
        <v>0.15</v>
      </c>
      <c r="EY267" s="59">
        <v>0.23</v>
      </c>
      <c r="EZ267" s="59">
        <v>7.4999999999999997E-2</v>
      </c>
      <c r="FA267" s="54"/>
      <c r="FB267" s="54"/>
      <c r="FD267" s="51"/>
    </row>
    <row r="268" spans="1:160" x14ac:dyDescent="0.25">
      <c r="A268" s="51" t="s">
        <v>414</v>
      </c>
      <c r="B268" s="51" t="s">
        <v>969</v>
      </c>
      <c r="C268" s="72" t="s">
        <v>639</v>
      </c>
      <c r="D268" s="51" t="s">
        <v>168</v>
      </c>
      <c r="E268" s="51" t="s">
        <v>113</v>
      </c>
      <c r="F268" s="51" t="s">
        <v>415</v>
      </c>
      <c r="G268" s="58">
        <v>46.89</v>
      </c>
      <c r="H268" s="58">
        <v>1.0003</v>
      </c>
      <c r="I268" s="58">
        <v>7.6</v>
      </c>
      <c r="J268" s="63" t="s">
        <v>17</v>
      </c>
      <c r="K268" s="58">
        <v>15.01</v>
      </c>
      <c r="L268" s="58">
        <v>0.42749999999999999</v>
      </c>
      <c r="M268" s="58">
        <v>13.15</v>
      </c>
      <c r="N268" s="58">
        <v>11.58</v>
      </c>
      <c r="O268" s="58">
        <v>1.47</v>
      </c>
      <c r="P268" s="58">
        <v>0.69750000000000001</v>
      </c>
      <c r="Q268" s="58">
        <v>4.6800000000000001E-2</v>
      </c>
      <c r="R268" s="63" t="s">
        <v>17</v>
      </c>
      <c r="S268" s="58">
        <v>97.89</v>
      </c>
      <c r="T268" s="58"/>
      <c r="U268" s="61">
        <v>6.8841822384311415</v>
      </c>
      <c r="V268" s="61">
        <v>1.1158177615688585</v>
      </c>
      <c r="W268" s="61">
        <v>0.19924171571761073</v>
      </c>
      <c r="X268" s="61">
        <f t="shared" si="12"/>
        <v>1.3150594772864692</v>
      </c>
      <c r="Y268" s="61">
        <v>0.15150776003586675</v>
      </c>
      <c r="Z268" s="61">
        <v>0.33667951177533961</v>
      </c>
      <c r="AA268" s="61">
        <v>0.11044009149222929</v>
      </c>
      <c r="AB268" s="61">
        <v>0</v>
      </c>
      <c r="AC268" s="61">
        <v>2.8776277783342215</v>
      </c>
      <c r="AD268" s="61">
        <v>1.5062657067158776</v>
      </c>
      <c r="AE268" s="61">
        <v>5.3161545486738591E-2</v>
      </c>
      <c r="AF268" s="61">
        <v>1.8215535645469021</v>
      </c>
      <c r="AG268" s="61">
        <v>0.41844608719758797</v>
      </c>
      <c r="AH268" s="61">
        <v>0.13063043575602318</v>
      </c>
      <c r="AI268" s="61">
        <v>0.65640914592187816</v>
      </c>
      <c r="AJ268" s="61">
        <v>0.60959289905471459</v>
      </c>
      <c r="AK268" s="61">
        <v>9.5030085931080643E-2</v>
      </c>
      <c r="AL268" s="61">
        <v>0.32341600126650732</v>
      </c>
      <c r="AM268" s="61">
        <v>0.18268557762719201</v>
      </c>
      <c r="AN268" s="61">
        <v>0.3904071009452853</v>
      </c>
      <c r="AO268" s="61">
        <v>0.4540464370225305</v>
      </c>
      <c r="AP268" s="61">
        <v>0.7568014104774089</v>
      </c>
      <c r="AQ268" s="51" t="s">
        <v>936</v>
      </c>
      <c r="AR268" s="54">
        <f t="shared" si="13"/>
        <v>265.60192086387787</v>
      </c>
      <c r="AS268" s="54">
        <f t="shared" si="14"/>
        <v>42.496307338220461</v>
      </c>
      <c r="AT268" s="54">
        <v>273.46939234180547</v>
      </c>
      <c r="AU268" s="54">
        <v>72</v>
      </c>
      <c r="AV268" s="61">
        <v>6.9349398944716203</v>
      </c>
      <c r="AW268" s="61">
        <v>0.11125437559786318</v>
      </c>
      <c r="AX268" s="61">
        <v>1.8565334089634875</v>
      </c>
      <c r="AY268" s="61">
        <v>0.42153132547714572</v>
      </c>
      <c r="AZ268" s="61">
        <v>1.3247555216834708</v>
      </c>
      <c r="BA268" s="54"/>
      <c r="BB268" s="54"/>
      <c r="BC268" s="54"/>
      <c r="BD268" s="59"/>
      <c r="BE268" s="56"/>
      <c r="BF268" s="54">
        <v>740.90745159957191</v>
      </c>
      <c r="BG268" s="54">
        <v>40</v>
      </c>
      <c r="BJ268" s="54"/>
      <c r="BK268" s="53" t="s">
        <v>921</v>
      </c>
      <c r="BL268" s="54">
        <v>813.83890418346778</v>
      </c>
      <c r="BM268" s="54">
        <v>22</v>
      </c>
      <c r="BN268" s="54">
        <v>125.74929290699609</v>
      </c>
      <c r="BO268" s="54">
        <v>30.179830297679061</v>
      </c>
      <c r="BP268" s="59">
        <v>4.7492071388064589</v>
      </c>
      <c r="BQ268" s="59">
        <v>1.1590147550163321</v>
      </c>
      <c r="BR268" s="59">
        <v>-12.400710333531748</v>
      </c>
      <c r="BS268" s="60">
        <v>0.4</v>
      </c>
      <c r="BT268" s="59">
        <v>4.982980298780407</v>
      </c>
      <c r="BU268" s="59">
        <v>0.4</v>
      </c>
      <c r="BV268" s="57"/>
      <c r="BW268" s="53" t="s">
        <v>921</v>
      </c>
      <c r="BX268" s="104">
        <v>740.90745159957191</v>
      </c>
      <c r="BY268" s="104">
        <v>269</v>
      </c>
      <c r="BZ268" s="105">
        <v>1.1590147550163321</v>
      </c>
      <c r="CA268" s="105">
        <v>-13.95172374008018</v>
      </c>
      <c r="CB268" s="59"/>
      <c r="CC268" s="54"/>
      <c r="CD268" s="54"/>
      <c r="CE268" s="54"/>
      <c r="CF268" s="54"/>
      <c r="CG268" s="54"/>
      <c r="CH268" s="54"/>
      <c r="CI268" s="54"/>
      <c r="CJ268" s="54"/>
      <c r="CK268" s="59"/>
      <c r="CL268" s="54"/>
      <c r="CM268" s="54"/>
      <c r="CN268" s="54"/>
      <c r="CO268" s="54"/>
      <c r="CP268" s="54"/>
      <c r="CQ268" s="54"/>
      <c r="CR268" s="59"/>
      <c r="CS268" s="59"/>
      <c r="CT268" s="59">
        <v>78.839925247476117</v>
      </c>
      <c r="CU268" s="59">
        <v>0.16094924829144644</v>
      </c>
      <c r="CV268" s="59">
        <v>13.025037799452633</v>
      </c>
      <c r="CW268" s="59">
        <v>0.70517409203481807</v>
      </c>
      <c r="CX268" s="59">
        <v>-0.51881481381442529</v>
      </c>
      <c r="CY268" s="59">
        <v>0.53514748284511526</v>
      </c>
      <c r="CZ268" s="59">
        <v>5.8054858555797964</v>
      </c>
      <c r="DA268" s="59">
        <v>6.1521711536192312</v>
      </c>
      <c r="DB268" s="59">
        <v>104.70507606548475</v>
      </c>
      <c r="DC268" s="54"/>
      <c r="DD268" s="59">
        <v>97.872100000000017</v>
      </c>
      <c r="DE268" s="59">
        <v>1.9283744331691925</v>
      </c>
      <c r="DF268" s="59">
        <v>5.7258439792126632</v>
      </c>
      <c r="DG268" s="59">
        <v>9.8578125062713227</v>
      </c>
      <c r="DH268" s="59">
        <v>-1.0559800298987409E-2</v>
      </c>
      <c r="DI268" s="59">
        <v>100.36357111835422</v>
      </c>
      <c r="DJ268" s="54"/>
      <c r="DK268" s="54"/>
      <c r="DL268" s="54"/>
      <c r="DM268" s="54"/>
      <c r="DN268" s="54"/>
      <c r="DO268" s="61" t="s">
        <v>921</v>
      </c>
      <c r="DP268" s="61" t="s">
        <v>951</v>
      </c>
      <c r="DQ268" s="61" t="s">
        <v>921</v>
      </c>
      <c r="DR268" s="61"/>
      <c r="DS268" s="61"/>
      <c r="DT268" s="61"/>
      <c r="DU268" s="61"/>
      <c r="DV268" s="54"/>
      <c r="DW268" s="54"/>
      <c r="DX268" s="54"/>
      <c r="DY268" s="54"/>
      <c r="DZ268" s="61"/>
      <c r="EA268" s="61"/>
      <c r="EB268" s="61"/>
      <c r="EC268" s="61"/>
      <c r="ED268" s="61"/>
      <c r="EE268" s="61"/>
      <c r="EF268" s="54"/>
      <c r="EG268" s="53"/>
      <c r="EK268" s="59">
        <v>73.599999999999994</v>
      </c>
      <c r="EL268" s="59">
        <v>1.75</v>
      </c>
      <c r="EM268" s="59">
        <v>14.2</v>
      </c>
      <c r="EN268" s="59">
        <v>0.85</v>
      </c>
      <c r="EO268" s="59">
        <v>3.1</v>
      </c>
      <c r="EP268" s="59">
        <v>0.45</v>
      </c>
      <c r="EQ268" s="59">
        <v>2.6</v>
      </c>
      <c r="ER268" s="59">
        <v>0.45</v>
      </c>
      <c r="ES268" s="59">
        <v>3.64</v>
      </c>
      <c r="ET268" s="59">
        <v>0.59</v>
      </c>
      <c r="EU268" s="59">
        <v>2.2999999999999998</v>
      </c>
      <c r="EV268" s="59">
        <v>0.5</v>
      </c>
      <c r="EW268" s="59">
        <v>0.5</v>
      </c>
      <c r="EX268" s="59">
        <v>0.1</v>
      </c>
      <c r="EY268" s="59">
        <v>0.28000000000000003</v>
      </c>
      <c r="EZ268" s="59">
        <v>7.4999999999999997E-2</v>
      </c>
      <c r="FA268" s="54"/>
      <c r="FB268" s="54"/>
      <c r="FD268" s="51"/>
    </row>
    <row r="269" spans="1:160" ht="14.4" x14ac:dyDescent="0.3">
      <c r="A269" s="51" t="s">
        <v>418</v>
      </c>
      <c r="B269" s="51" t="s">
        <v>969</v>
      </c>
      <c r="C269" s="72" t="s">
        <v>639</v>
      </c>
      <c r="D269" s="51" t="s">
        <v>168</v>
      </c>
      <c r="E269" s="51" t="s">
        <v>113</v>
      </c>
      <c r="F269" s="51" t="s">
        <v>415</v>
      </c>
      <c r="G269" s="58">
        <v>45.81</v>
      </c>
      <c r="H269" s="58">
        <v>1.1364000000000001</v>
      </c>
      <c r="I269" s="58">
        <v>8.0399999999999991</v>
      </c>
      <c r="J269" s="63" t="s">
        <v>17</v>
      </c>
      <c r="K269" s="58">
        <v>15.41</v>
      </c>
      <c r="L269" s="58">
        <v>0.41470000000000001</v>
      </c>
      <c r="M269" s="58">
        <v>12.59</v>
      </c>
      <c r="N269" s="58">
        <v>11.6</v>
      </c>
      <c r="O269" s="58">
        <v>1.53</v>
      </c>
      <c r="P269" s="58">
        <v>0.75639999999999996</v>
      </c>
      <c r="Q269" s="58">
        <v>6.8000000000000005E-2</v>
      </c>
      <c r="R269" s="63" t="s">
        <v>17</v>
      </c>
      <c r="S269" s="58">
        <v>97.39</v>
      </c>
      <c r="T269" s="58"/>
      <c r="U269" s="61">
        <v>6.7943174669765725</v>
      </c>
      <c r="V269" s="61">
        <v>1.2056825330234275</v>
      </c>
      <c r="W269" s="61">
        <v>0.19972174116025099</v>
      </c>
      <c r="X269" s="61">
        <f t="shared" si="12"/>
        <v>1.4054042741836785</v>
      </c>
      <c r="Y269" s="61">
        <v>0.14210981482624158</v>
      </c>
      <c r="Z269" s="61">
        <v>0.33636260392032002</v>
      </c>
      <c r="AA269" s="61">
        <v>0.12674800492773486</v>
      </c>
      <c r="AB269" s="61">
        <v>0</v>
      </c>
      <c r="AC269" s="61">
        <v>2.7832230502152866</v>
      </c>
      <c r="AD269" s="61">
        <v>1.5750207108436698</v>
      </c>
      <c r="AE269" s="61">
        <v>5.2096546225642075E-2</v>
      </c>
      <c r="AF269" s="61">
        <v>1.8433372294376831</v>
      </c>
      <c r="AG269" s="61">
        <v>0.43997401264256703</v>
      </c>
      <c r="AH269" s="61">
        <v>0.1431083919836422</v>
      </c>
      <c r="AI269" s="61">
        <v>0.63861114770207927</v>
      </c>
      <c r="AJ269" s="61">
        <v>0.59285546728209504</v>
      </c>
      <c r="AK269" s="61">
        <v>8.3490113269412802E-2</v>
      </c>
      <c r="AL269" s="61">
        <v>0.35648389937315422</v>
      </c>
      <c r="AM269" s="61">
        <v>0.17597862308526679</v>
      </c>
      <c r="AN269" s="61">
        <v>0.40714453271790496</v>
      </c>
      <c r="AO269" s="61">
        <v>0.49959229135679639</v>
      </c>
      <c r="AP269" s="61">
        <v>0.78958035493604073</v>
      </c>
      <c r="AQ269" s="51" t="s">
        <v>936</v>
      </c>
      <c r="AR269" s="54">
        <f t="shared" si="13"/>
        <v>293.04741827790809</v>
      </c>
      <c r="AS269" s="54">
        <f t="shared" si="14"/>
        <v>46.887586924465296</v>
      </c>
      <c r="AT269" s="54">
        <v>271.6763737449661</v>
      </c>
      <c r="AU269" s="54">
        <v>72</v>
      </c>
      <c r="AV269" s="61">
        <v>6.8443650419262143</v>
      </c>
      <c r="AW269" s="61">
        <v>0.12768164253109535</v>
      </c>
      <c r="AX269" s="61">
        <v>1.9254627421925867</v>
      </c>
      <c r="AY269" s="61">
        <v>0.44321490217718895</v>
      </c>
      <c r="AZ269" s="61">
        <v>1.4157566128974086</v>
      </c>
      <c r="BA269" s="54"/>
      <c r="BB269" s="54"/>
      <c r="BC269" s="54"/>
      <c r="BD269" s="59"/>
      <c r="BE269" s="56"/>
      <c r="BF269" s="54">
        <v>747.45349741298833</v>
      </c>
      <c r="BG269" s="54">
        <v>40</v>
      </c>
      <c r="BH269" s="53">
        <v>269</v>
      </c>
      <c r="BI269" s="168">
        <v>60</v>
      </c>
      <c r="BJ269" s="54"/>
      <c r="BK269" s="53" t="s">
        <v>921</v>
      </c>
      <c r="BL269" s="54">
        <v>830.1255790510063</v>
      </c>
      <c r="BM269" s="54">
        <v>22</v>
      </c>
      <c r="BN269" s="54">
        <v>143.30106226826362</v>
      </c>
      <c r="BO269" s="54">
        <v>34.392254944383268</v>
      </c>
      <c r="BP269" s="59">
        <v>5.412089501181784</v>
      </c>
      <c r="BQ269" s="59">
        <v>0.94855655301993824</v>
      </c>
      <c r="BR269" s="59">
        <v>-12.272473163401383</v>
      </c>
      <c r="BS269" s="60">
        <v>0.4</v>
      </c>
      <c r="BT269" s="59">
        <v>5.0774933649930549</v>
      </c>
      <c r="BU269" s="59">
        <v>0.4</v>
      </c>
      <c r="BV269" s="57"/>
      <c r="BW269" s="53" t="s">
        <v>921</v>
      </c>
      <c r="BX269" s="104">
        <v>747.45349741298833</v>
      </c>
      <c r="BY269" s="104">
        <v>269</v>
      </c>
      <c r="BZ269" s="105">
        <v>0.94855655301993824</v>
      </c>
      <c r="CA269" s="105">
        <v>-14.008013990351696</v>
      </c>
      <c r="CB269" s="59"/>
      <c r="CC269" s="54"/>
      <c r="CD269" s="54"/>
      <c r="CE269" s="54"/>
      <c r="CF269" s="54"/>
      <c r="CG269" s="54"/>
      <c r="CH269" s="54"/>
      <c r="CI269" s="54"/>
      <c r="CJ269" s="54"/>
      <c r="CK269" s="59"/>
      <c r="CL269" s="54"/>
      <c r="CM269" s="54"/>
      <c r="CN269" s="54"/>
      <c r="CO269" s="54"/>
      <c r="CP269" s="54"/>
      <c r="CQ269" s="54"/>
      <c r="CR269" s="59"/>
      <c r="CS269" s="59"/>
      <c r="CT269" s="59">
        <v>78.398324379155042</v>
      </c>
      <c r="CU269" s="59">
        <v>0.17353496790934339</v>
      </c>
      <c r="CV269" s="59">
        <v>13.335220300751159</v>
      </c>
      <c r="CW269" s="59">
        <v>0.80195985838793715</v>
      </c>
      <c r="CX269" s="59">
        <v>-0.41907134315473549</v>
      </c>
      <c r="CY269" s="59">
        <v>0.67440434083577117</v>
      </c>
      <c r="CZ269" s="59">
        <v>5.8024935265223716</v>
      </c>
      <c r="DA269" s="59">
        <v>6.3249320171015002</v>
      </c>
      <c r="DB269" s="59">
        <v>105.09179804750838</v>
      </c>
      <c r="DC269" s="54"/>
      <c r="DD269" s="59">
        <v>97.355499999999992</v>
      </c>
      <c r="DE269" s="59">
        <v>1.9021749759022117</v>
      </c>
      <c r="DF269" s="59">
        <v>5.3401036927211045</v>
      </c>
      <c r="DG269" s="59">
        <v>10.604906539413738</v>
      </c>
      <c r="DH269" s="59">
        <v>-1.5343299579725297E-2</v>
      </c>
      <c r="DI269" s="59">
        <v>99.777341908457316</v>
      </c>
      <c r="DJ269" s="54"/>
      <c r="DK269" s="54"/>
      <c r="DL269" s="54"/>
      <c r="DM269" s="54"/>
      <c r="DN269" s="54"/>
      <c r="DO269" s="61" t="s">
        <v>921</v>
      </c>
      <c r="DP269" s="61" t="s">
        <v>933</v>
      </c>
      <c r="DQ269" s="61" t="s">
        <v>921</v>
      </c>
      <c r="DR269" s="61"/>
      <c r="DS269" s="61"/>
      <c r="DT269" s="61"/>
      <c r="DU269" s="61"/>
      <c r="DV269" s="54"/>
      <c r="DW269" s="54"/>
      <c r="DX269" s="54"/>
      <c r="DY269" s="54"/>
      <c r="DZ269" s="61"/>
      <c r="EA269" s="61"/>
      <c r="EB269" s="61"/>
      <c r="EC269" s="61"/>
      <c r="ED269" s="61"/>
      <c r="EE269" s="61"/>
      <c r="EF269" s="54"/>
      <c r="EG269" s="53"/>
      <c r="EK269" s="59">
        <v>74.3</v>
      </c>
      <c r="EL269" s="59">
        <v>1.4</v>
      </c>
      <c r="EM269" s="59">
        <v>14.6</v>
      </c>
      <c r="EN269" s="59">
        <v>0.7</v>
      </c>
      <c r="EO269" s="59">
        <v>2.9</v>
      </c>
      <c r="EP269" s="59">
        <v>0.4</v>
      </c>
      <c r="EQ269" s="59">
        <v>2.5</v>
      </c>
      <c r="ER269" s="59">
        <v>0.45</v>
      </c>
      <c r="ES269" s="59">
        <v>3.19</v>
      </c>
      <c r="ET269" s="59">
        <v>0.6</v>
      </c>
      <c r="EU269" s="59">
        <v>2.1</v>
      </c>
      <c r="EV269" s="59">
        <v>0.45</v>
      </c>
      <c r="EW269" s="59">
        <v>0.5</v>
      </c>
      <c r="EX269" s="59">
        <v>0.1</v>
      </c>
      <c r="EY269" s="59">
        <v>0.31</v>
      </c>
      <c r="EZ269" s="59">
        <v>0.05</v>
      </c>
      <c r="FA269" s="54"/>
      <c r="FB269" s="54"/>
      <c r="FD269" s="51"/>
    </row>
    <row r="270" spans="1:160" x14ac:dyDescent="0.25">
      <c r="A270" s="51" t="s">
        <v>434</v>
      </c>
      <c r="B270" s="51" t="s">
        <v>969</v>
      </c>
      <c r="D270" s="51" t="s">
        <v>168</v>
      </c>
      <c r="E270" s="51" t="s">
        <v>113</v>
      </c>
      <c r="F270" s="51" t="s">
        <v>131</v>
      </c>
      <c r="G270" s="58">
        <v>44.49</v>
      </c>
      <c r="H270" s="58">
        <v>1.4711000000000001</v>
      </c>
      <c r="I270" s="58">
        <v>9.09</v>
      </c>
      <c r="J270" s="63" t="s">
        <v>17</v>
      </c>
      <c r="K270" s="58">
        <v>16.149999999999999</v>
      </c>
      <c r="L270" s="58">
        <v>0.43059999999999998</v>
      </c>
      <c r="M270" s="58">
        <v>11.78</v>
      </c>
      <c r="N270" s="58">
        <v>11.79</v>
      </c>
      <c r="O270" s="58">
        <v>1.61</v>
      </c>
      <c r="P270" s="58">
        <v>0.9304</v>
      </c>
      <c r="Q270" s="58">
        <v>6.2300000000000001E-2</v>
      </c>
      <c r="R270" s="63" t="s">
        <v>17</v>
      </c>
      <c r="S270" s="58">
        <v>97.81</v>
      </c>
      <c r="T270" s="58"/>
      <c r="U270" s="61">
        <v>6.6203989642980536</v>
      </c>
      <c r="V270" s="61">
        <v>1.3796010357019464</v>
      </c>
      <c r="W270" s="61">
        <v>0.21460818604303689</v>
      </c>
      <c r="X270" s="61">
        <f t="shared" si="12"/>
        <v>1.5942092217449833</v>
      </c>
      <c r="Y270" s="61">
        <v>0.13461732821249892</v>
      </c>
      <c r="Z270" s="61">
        <v>0.32296423767365434</v>
      </c>
      <c r="AA270" s="61">
        <v>0.16462216730091891</v>
      </c>
      <c r="AB270" s="61">
        <v>0</v>
      </c>
      <c r="AC270" s="61">
        <v>2.6127856693345475</v>
      </c>
      <c r="AD270" s="61">
        <v>1.686840617437293</v>
      </c>
      <c r="AE270" s="61">
        <v>5.4273163297127877E-2</v>
      </c>
      <c r="AF270" s="61">
        <v>1.8797358439771747</v>
      </c>
      <c r="AG270" s="61">
        <v>0.46451279708494408</v>
      </c>
      <c r="AH270" s="61">
        <v>0.17661171017096924</v>
      </c>
      <c r="AI270" s="61">
        <v>0.60767738753784284</v>
      </c>
      <c r="AJ270" s="61">
        <v>0.56522109313326341</v>
      </c>
      <c r="AK270" s="61">
        <v>6.4170114936246803E-2</v>
      </c>
      <c r="AL270" s="61">
        <v>0.40034268214869728</v>
      </c>
      <c r="AM270" s="61">
        <v>0.16069432654237753</v>
      </c>
      <c r="AN270" s="61">
        <v>0.4347789068667367</v>
      </c>
      <c r="AO270" s="61">
        <v>0.5769543923196665</v>
      </c>
      <c r="AP270" s="61">
        <v>0.86681675831852911</v>
      </c>
      <c r="AQ270" s="51" t="s">
        <v>924</v>
      </c>
      <c r="AR270" s="54"/>
      <c r="AS270" s="54"/>
      <c r="AT270" s="54"/>
      <c r="AU270" s="54"/>
      <c r="AV270" s="61">
        <v>6.6672091845523962</v>
      </c>
      <c r="AW270" s="61">
        <v>0.16578614547680523</v>
      </c>
      <c r="AX270" s="61">
        <v>2.0240153896185102</v>
      </c>
      <c r="AY270" s="61">
        <v>0.46779718318610897</v>
      </c>
      <c r="AZ270" s="61">
        <v>1.6054812440511645</v>
      </c>
      <c r="BA270" s="54"/>
      <c r="BB270" s="54"/>
      <c r="BC270" s="54"/>
      <c r="BD270" s="59"/>
      <c r="BE270" s="56"/>
      <c r="BF270" s="54"/>
      <c r="BG270" s="54"/>
      <c r="BJ270" s="54"/>
      <c r="BK270" s="53" t="s">
        <v>921</v>
      </c>
      <c r="BL270" s="54"/>
      <c r="BM270" s="54"/>
      <c r="BN270" s="54"/>
      <c r="BO270" s="54"/>
      <c r="BP270" s="59"/>
      <c r="BQ270" s="59"/>
      <c r="BR270" s="59"/>
      <c r="BS270" s="60"/>
      <c r="BT270" s="59"/>
      <c r="BU270" s="59"/>
      <c r="BV270" s="57"/>
      <c r="BW270" s="53" t="s">
        <v>921</v>
      </c>
      <c r="BX270" s="104"/>
      <c r="BZ270" s="105"/>
      <c r="CB270" s="59"/>
      <c r="CC270" s="54"/>
      <c r="CD270" s="54"/>
      <c r="CE270" s="54"/>
      <c r="CF270" s="54"/>
      <c r="CG270" s="54"/>
      <c r="CH270" s="54"/>
      <c r="CI270" s="54"/>
      <c r="CJ270" s="54"/>
      <c r="CK270" s="59"/>
      <c r="CL270" s="54"/>
      <c r="CM270" s="54"/>
      <c r="CN270" s="54"/>
      <c r="CO270" s="54"/>
      <c r="CP270" s="54"/>
      <c r="CQ270" s="54"/>
      <c r="CR270" s="59"/>
      <c r="CS270" s="59"/>
      <c r="CT270" s="59">
        <v>76.743382989708962</v>
      </c>
      <c r="CU270" s="59">
        <v>0.18739607050664417</v>
      </c>
      <c r="CV270" s="59">
        <v>14.11332493631677</v>
      </c>
      <c r="CW270" s="59">
        <v>1.0180726729700624</v>
      </c>
      <c r="CX270" s="59">
        <v>-0.12849048739172966</v>
      </c>
      <c r="CY270" s="59">
        <v>0.61588233413097626</v>
      </c>
      <c r="CZ270" s="59">
        <v>6.0989928980556751</v>
      </c>
      <c r="DA270" s="59">
        <v>6.7366315799773933</v>
      </c>
      <c r="DB270" s="59">
        <v>105.38519299427476</v>
      </c>
      <c r="DC270" s="54"/>
      <c r="DD270" s="59">
        <v>97.804399999999987</v>
      </c>
      <c r="DE270" s="59">
        <v>1.8947050366537601</v>
      </c>
      <c r="DF270" s="59">
        <v>4.6627047884938593</v>
      </c>
      <c r="DG270" s="59">
        <v>11.954438719350122</v>
      </c>
      <c r="DH270" s="59">
        <v>-1.4057170056130676E-2</v>
      </c>
      <c r="DI270" s="59">
        <v>100.15219137444159</v>
      </c>
      <c r="DJ270" s="54"/>
      <c r="DK270" s="54"/>
      <c r="DL270" s="54"/>
      <c r="DM270" s="54"/>
      <c r="DN270" s="54"/>
      <c r="DO270" s="61" t="s">
        <v>921</v>
      </c>
      <c r="DP270" s="61" t="s">
        <v>956</v>
      </c>
      <c r="DQ270" s="61" t="s">
        <v>921</v>
      </c>
      <c r="DR270" s="61"/>
      <c r="DS270" s="61"/>
      <c r="DT270" s="61"/>
      <c r="DU270" s="61"/>
      <c r="DV270" s="54"/>
      <c r="DW270" s="54"/>
      <c r="DX270" s="54"/>
      <c r="DY270" s="54"/>
      <c r="DZ270" s="61"/>
      <c r="EA270" s="61"/>
      <c r="EB270" s="61"/>
      <c r="EC270" s="61"/>
      <c r="ED270" s="61"/>
      <c r="EE270" s="61"/>
      <c r="EF270" s="54"/>
      <c r="EG270" s="53"/>
      <c r="EK270" s="59">
        <v>72.5</v>
      </c>
      <c r="EL270" s="59">
        <v>2.15</v>
      </c>
      <c r="EM270" s="59">
        <v>14.9</v>
      </c>
      <c r="EN270" s="59">
        <v>0.85</v>
      </c>
      <c r="EO270" s="59">
        <v>2.9</v>
      </c>
      <c r="EP270" s="59">
        <v>0.5</v>
      </c>
      <c r="EQ270" s="59">
        <v>3</v>
      </c>
      <c r="ER270" s="59">
        <v>0.6</v>
      </c>
      <c r="ES270" s="59">
        <v>3.06</v>
      </c>
      <c r="ET270" s="59">
        <v>0.57999999999999996</v>
      </c>
      <c r="EU270" s="59">
        <v>2.2999999999999998</v>
      </c>
      <c r="EV270" s="59">
        <v>0.45</v>
      </c>
      <c r="EW270" s="59">
        <v>0.5</v>
      </c>
      <c r="EX270" s="59">
        <v>0.1</v>
      </c>
      <c r="EY270" s="59">
        <v>0.31</v>
      </c>
      <c r="EZ270" s="59">
        <v>0.04</v>
      </c>
      <c r="FA270" s="54"/>
      <c r="FB270" s="54"/>
      <c r="FD270" s="51"/>
    </row>
    <row r="271" spans="1:160" x14ac:dyDescent="0.25">
      <c r="A271" s="51" t="s">
        <v>470</v>
      </c>
      <c r="B271" s="51" t="s">
        <v>969</v>
      </c>
      <c r="C271" s="72" t="s">
        <v>639</v>
      </c>
      <c r="D271" s="51" t="s">
        <v>238</v>
      </c>
      <c r="E271" s="51" t="s">
        <v>113</v>
      </c>
      <c r="F271" s="51" t="s">
        <v>131</v>
      </c>
      <c r="G271" s="58">
        <v>46.5</v>
      </c>
      <c r="H271" s="58">
        <v>0.91169999999999995</v>
      </c>
      <c r="I271" s="58">
        <v>7.34</v>
      </c>
      <c r="J271" s="63">
        <v>4.4600000000000001E-2</v>
      </c>
      <c r="K271" s="58">
        <v>14.96</v>
      </c>
      <c r="L271" s="58">
        <v>0.48449999999999999</v>
      </c>
      <c r="M271" s="58">
        <v>13.3</v>
      </c>
      <c r="N271" s="58">
        <v>11.38</v>
      </c>
      <c r="O271" s="58">
        <v>1.3011999999999999</v>
      </c>
      <c r="P271" s="58">
        <v>0.73980000000000001</v>
      </c>
      <c r="Q271" s="58">
        <v>4.1799999999999997E-2</v>
      </c>
      <c r="R271" s="63" t="s">
        <v>357</v>
      </c>
      <c r="S271" s="58">
        <v>97</v>
      </c>
      <c r="T271" s="58"/>
      <c r="U271" s="61">
        <v>6.8702387823707411</v>
      </c>
      <c r="V271" s="61">
        <v>1.1297612176292589</v>
      </c>
      <c r="W271" s="61">
        <v>0.14836756845540888</v>
      </c>
      <c r="X271" s="61">
        <f t="shared" si="12"/>
        <v>1.2781287860846677</v>
      </c>
      <c r="Y271" s="61">
        <v>0.11608186128872658</v>
      </c>
      <c r="Z271" s="61">
        <v>0.47274196318717232</v>
      </c>
      <c r="AA271" s="61">
        <v>0.10129667655208169</v>
      </c>
      <c r="AB271" s="61">
        <v>5.2099405374277262E-3</v>
      </c>
      <c r="AC271" s="61">
        <v>2.9289183056358725</v>
      </c>
      <c r="AD271" s="61">
        <v>1.3757181360811124</v>
      </c>
      <c r="AE271" s="61">
        <v>6.0632016666166279E-2</v>
      </c>
      <c r="AF271" s="61">
        <v>1.8014507870440153</v>
      </c>
      <c r="AG271" s="61">
        <v>0.37274599353968874</v>
      </c>
      <c r="AH271" s="61">
        <v>0.13943161048690045</v>
      </c>
      <c r="AI271" s="61">
        <v>0.68041014503599251</v>
      </c>
      <c r="AJ271" s="61">
        <v>0.6130806600183123</v>
      </c>
      <c r="AK271" s="61">
        <v>0.10566460584074244</v>
      </c>
      <c r="AL271" s="61">
        <v>0.26708138769894629</v>
      </c>
      <c r="AM271" s="61">
        <v>0.25574907642004707</v>
      </c>
      <c r="AN271" s="61">
        <v>0.38691933998168776</v>
      </c>
      <c r="AO271" s="61">
        <v>0.40651299818584674</v>
      </c>
      <c r="AP271" s="61">
        <v>0.82891282528417232</v>
      </c>
      <c r="AQ271" s="51" t="s">
        <v>936</v>
      </c>
      <c r="AR271" s="54">
        <f>100*(0.5+0.331*(V271+W271)+0.995*(V271+W271)^2)</f>
        <v>254.85057560432</v>
      </c>
      <c r="AS271" s="54">
        <f t="shared" si="14"/>
        <v>40.776092096691201</v>
      </c>
      <c r="AT271" s="54">
        <v>249.47774764803052</v>
      </c>
      <c r="AU271" s="54">
        <v>72</v>
      </c>
      <c r="AV271" s="61">
        <v>6.9415773674205239</v>
      </c>
      <c r="AW271" s="61">
        <v>0.10234851212932744</v>
      </c>
      <c r="AX271" s="61">
        <v>1.8676539777024892</v>
      </c>
      <c r="AY271" s="61">
        <v>0.37661648081159127</v>
      </c>
      <c r="AZ271" s="61">
        <v>1.2914005080726498</v>
      </c>
      <c r="BA271" s="54"/>
      <c r="BB271" s="54"/>
      <c r="BC271" s="54"/>
      <c r="BD271" s="59"/>
      <c r="BE271" s="56"/>
      <c r="BF271" s="54">
        <v>755.36741601514461</v>
      </c>
      <c r="BG271" s="54">
        <v>40</v>
      </c>
      <c r="BJ271" s="54"/>
      <c r="BK271" s="53" t="s">
        <v>921</v>
      </c>
      <c r="BL271" s="54">
        <v>809.50971093084718</v>
      </c>
      <c r="BM271" s="54">
        <v>22</v>
      </c>
      <c r="BN271" s="54">
        <v>119.12854158577825</v>
      </c>
      <c r="BO271" s="54">
        <v>28.590849980586778</v>
      </c>
      <c r="BP271" s="59">
        <v>4.4991594549419824</v>
      </c>
      <c r="BQ271" s="59">
        <v>1.3425409651102989</v>
      </c>
      <c r="BR271" s="59">
        <v>-12.309777827916935</v>
      </c>
      <c r="BS271" s="60">
        <v>0.4</v>
      </c>
      <c r="BT271" s="59">
        <v>4.7125949052592384</v>
      </c>
      <c r="BU271" s="59">
        <v>0.4</v>
      </c>
      <c r="BV271" s="57"/>
      <c r="BW271" s="53" t="s">
        <v>921</v>
      </c>
      <c r="BX271" s="104">
        <v>755.36741601514461</v>
      </c>
      <c r="BY271" s="104">
        <v>269</v>
      </c>
      <c r="BZ271" s="105">
        <v>1.3425409651102989</v>
      </c>
      <c r="CA271" s="105">
        <v>-13.430294678049362</v>
      </c>
      <c r="CB271" s="59"/>
      <c r="CC271" s="54"/>
      <c r="CD271" s="54"/>
      <c r="CE271" s="54"/>
      <c r="CF271" s="54"/>
      <c r="CG271" s="54"/>
      <c r="CH271" s="54"/>
      <c r="CI271" s="54"/>
      <c r="CJ271" s="54"/>
      <c r="CK271" s="59"/>
      <c r="CL271" s="54"/>
      <c r="CM271" s="54"/>
      <c r="CN271" s="54"/>
      <c r="CO271" s="54"/>
      <c r="CP271" s="54"/>
      <c r="CQ271" s="54"/>
      <c r="CR271" s="59"/>
      <c r="CS271" s="59"/>
      <c r="CT271" s="59">
        <v>79.274902034322963</v>
      </c>
      <c r="CU271" s="59">
        <v>0.16281153059817194</v>
      </c>
      <c r="CV271" s="59">
        <v>12.813650423883962</v>
      </c>
      <c r="CW271" s="59">
        <v>0.6645933283747486</v>
      </c>
      <c r="CX271" s="59">
        <v>-0.47503332342947868</v>
      </c>
      <c r="CY271" s="59">
        <v>0.27622237494304969</v>
      </c>
      <c r="CZ271" s="59">
        <v>6.3286486032121347</v>
      </c>
      <c r="DA271" s="59">
        <v>5.886136764561078</v>
      </c>
      <c r="DB271" s="59">
        <v>104.93193173646661</v>
      </c>
      <c r="DC271" s="54"/>
      <c r="DD271" s="59">
        <v>97.003599999999992</v>
      </c>
      <c r="DE271" s="59">
        <v>1.9187407720343126</v>
      </c>
      <c r="DF271" s="59">
        <v>7.2149936765873255</v>
      </c>
      <c r="DG271" s="59">
        <v>8.4678566019613761</v>
      </c>
      <c r="DH271" s="59">
        <v>-9.4316165063605493E-3</v>
      </c>
      <c r="DI271" s="59">
        <v>99.635759434076647</v>
      </c>
      <c r="DJ271" s="54"/>
      <c r="DK271" s="54"/>
      <c r="DL271" s="54"/>
      <c r="DM271" s="54"/>
      <c r="DN271" s="54"/>
      <c r="DO271" s="61" t="s">
        <v>921</v>
      </c>
      <c r="DP271" s="61" t="s">
        <v>956</v>
      </c>
      <c r="DQ271" s="61" t="s">
        <v>921</v>
      </c>
      <c r="DR271" s="61"/>
      <c r="DS271" s="61"/>
      <c r="DT271" s="61"/>
      <c r="DU271" s="61"/>
      <c r="DV271" s="54"/>
      <c r="DW271" s="54"/>
      <c r="DX271" s="54"/>
      <c r="DY271" s="54"/>
      <c r="DZ271" s="61"/>
      <c r="EA271" s="61"/>
      <c r="EB271" s="61"/>
      <c r="EC271" s="61"/>
      <c r="ED271" s="61"/>
      <c r="EE271" s="61"/>
      <c r="EF271" s="54"/>
      <c r="EG271" s="53"/>
      <c r="EK271" s="59">
        <v>73.7</v>
      </c>
      <c r="EL271" s="59">
        <v>1.75</v>
      </c>
      <c r="EM271" s="59">
        <v>14.2</v>
      </c>
      <c r="EN271" s="59">
        <v>0.85</v>
      </c>
      <c r="EO271" s="59">
        <v>3.1</v>
      </c>
      <c r="EP271" s="59">
        <v>0.45</v>
      </c>
      <c r="EQ271" s="59">
        <v>2.8</v>
      </c>
      <c r="ER271" s="59">
        <v>0.45</v>
      </c>
      <c r="ES271" s="59">
        <v>3.37</v>
      </c>
      <c r="ET271" s="59">
        <v>0.54500000000000004</v>
      </c>
      <c r="EU271" s="59">
        <v>2.2999999999999998</v>
      </c>
      <c r="EV271" s="59">
        <v>0.5</v>
      </c>
      <c r="EW271" s="59">
        <v>0.5</v>
      </c>
      <c r="EX271" s="59">
        <v>0.1</v>
      </c>
      <c r="EY271" s="59">
        <v>0.28999999999999998</v>
      </c>
      <c r="EZ271" s="59">
        <v>7.4999999999999997E-2</v>
      </c>
      <c r="FA271" s="54"/>
      <c r="FB271" s="54"/>
      <c r="FD271" s="51"/>
    </row>
    <row r="272" spans="1:160" x14ac:dyDescent="0.25">
      <c r="A272" s="51" t="s">
        <v>476</v>
      </c>
      <c r="B272" s="51" t="s">
        <v>969</v>
      </c>
      <c r="C272" s="72" t="s">
        <v>639</v>
      </c>
      <c r="D272" s="51" t="s">
        <v>238</v>
      </c>
      <c r="E272" s="51" t="s">
        <v>113</v>
      </c>
      <c r="F272" s="51" t="s">
        <v>131</v>
      </c>
      <c r="G272" s="58">
        <v>46.52</v>
      </c>
      <c r="H272" s="58">
        <v>0.876</v>
      </c>
      <c r="I272" s="58">
        <v>7.82</v>
      </c>
      <c r="J272" s="63">
        <v>6.2E-2</v>
      </c>
      <c r="K272" s="58">
        <v>14.56</v>
      </c>
      <c r="L272" s="58">
        <v>0.3735</v>
      </c>
      <c r="M272" s="58">
        <v>13.09</v>
      </c>
      <c r="N272" s="58">
        <v>11.63</v>
      </c>
      <c r="O272" s="58">
        <v>1.53</v>
      </c>
      <c r="P272" s="58">
        <v>0.91300000000000003</v>
      </c>
      <c r="Q272" s="58">
        <v>5.1700000000000003E-2</v>
      </c>
      <c r="R272" s="63" t="s">
        <v>357</v>
      </c>
      <c r="S272" s="58">
        <v>97.44</v>
      </c>
      <c r="T272" s="58"/>
      <c r="U272" s="61">
        <v>6.8749952176470472</v>
      </c>
      <c r="V272" s="61">
        <v>1.1250047823529528</v>
      </c>
      <c r="W272" s="61">
        <v>0.23706426824387195</v>
      </c>
      <c r="X272" s="61">
        <f t="shared" si="12"/>
        <v>1.3620690505968247</v>
      </c>
      <c r="Y272" s="61">
        <v>0.17404717340871689</v>
      </c>
      <c r="Z272" s="61">
        <v>0.24973848393601661</v>
      </c>
      <c r="AA272" s="61">
        <v>9.7355650675262598E-2</v>
      </c>
      <c r="AB272" s="61">
        <v>7.2444165313059446E-3</v>
      </c>
      <c r="AC272" s="61">
        <v>2.8834277880105281</v>
      </c>
      <c r="AD272" s="61">
        <v>1.5497690836483282</v>
      </c>
      <c r="AE272" s="61">
        <v>4.6753341289629505E-2</v>
      </c>
      <c r="AF272" s="61">
        <v>1.8415082572802102</v>
      </c>
      <c r="AG272" s="61">
        <v>0.43840366475300424</v>
      </c>
      <c r="AH272" s="61">
        <v>0.17212006830793133</v>
      </c>
      <c r="AI272" s="61">
        <v>0.65041726579843484</v>
      </c>
      <c r="AJ272" s="61">
        <v>0.61573085448757958</v>
      </c>
      <c r="AK272" s="61">
        <v>8.7138710384846885E-2</v>
      </c>
      <c r="AL272" s="61">
        <v>0.35126495436815736</v>
      </c>
      <c r="AM272" s="61">
        <v>0.13878156915520229</v>
      </c>
      <c r="AN272" s="61">
        <v>0.38426914551242047</v>
      </c>
      <c r="AO272" s="61">
        <v>0.52338502267608866</v>
      </c>
      <c r="AP272" s="61">
        <v>0.68875847006171964</v>
      </c>
      <c r="AQ272" s="51" t="s">
        <v>920</v>
      </c>
      <c r="AR272" s="54">
        <f>100*(0.5+0.331*(V272+W272)+0.995*(V272+W272)^2)</f>
        <v>279.68007938483157</v>
      </c>
      <c r="AS272" s="54">
        <f t="shared" si="14"/>
        <v>44.748812701573051</v>
      </c>
      <c r="AT272" s="54">
        <v>294.7236148700747</v>
      </c>
      <c r="AU272" s="54">
        <v>72</v>
      </c>
      <c r="AV272" s="61">
        <v>6.9125239841682982</v>
      </c>
      <c r="AW272" s="61">
        <v>9.7887089224388865E-2</v>
      </c>
      <c r="AX272" s="61">
        <v>1.8093305997784255</v>
      </c>
      <c r="AY272" s="61">
        <v>0.44079679351247519</v>
      </c>
      <c r="AZ272" s="61">
        <v>1.3695042225158482</v>
      </c>
      <c r="BA272" s="54"/>
      <c r="BB272" s="54"/>
      <c r="BC272" s="54"/>
      <c r="BD272" s="59"/>
      <c r="BE272" s="56"/>
      <c r="BF272" s="54">
        <v>728.32755118593479</v>
      </c>
      <c r="BG272" s="54">
        <v>40</v>
      </c>
      <c r="BJ272" s="54"/>
      <c r="BK272" s="53" t="s">
        <v>921</v>
      </c>
      <c r="BL272" s="54">
        <v>822.44767601862713</v>
      </c>
      <c r="BM272" s="54">
        <v>22</v>
      </c>
      <c r="BN272" s="54">
        <v>134.72715364975576</v>
      </c>
      <c r="BO272" s="54">
        <v>32.334516875941382</v>
      </c>
      <c r="BP272" s="59">
        <v>5.0882764038897959</v>
      </c>
      <c r="BQ272" s="59">
        <v>1.1218508564162555</v>
      </c>
      <c r="BR272" s="59">
        <v>-12.257704529104711</v>
      </c>
      <c r="BS272" s="60">
        <v>0.4</v>
      </c>
      <c r="BT272" s="59">
        <v>4.620568827385525</v>
      </c>
      <c r="BU272" s="59">
        <v>0.69308532410782875</v>
      </c>
      <c r="BV272" s="57"/>
      <c r="BW272" s="53" t="s">
        <v>921</v>
      </c>
      <c r="BX272" s="104">
        <v>728.32755118593479</v>
      </c>
      <c r="BY272" s="104">
        <v>269</v>
      </c>
      <c r="BZ272" s="105">
        <v>1.1218508564162555</v>
      </c>
      <c r="CA272" s="105">
        <v>-14.290879648663562</v>
      </c>
      <c r="CB272" s="59"/>
      <c r="CC272" s="54"/>
      <c r="CD272" s="54"/>
      <c r="CE272" s="54"/>
      <c r="CF272" s="54"/>
      <c r="CG272" s="54"/>
      <c r="CH272" s="54"/>
      <c r="CI272" s="54"/>
      <c r="CJ272" s="54"/>
      <c r="CK272" s="59"/>
      <c r="CL272" s="54"/>
      <c r="CM272" s="54"/>
      <c r="CN272" s="54"/>
      <c r="CO272" s="54"/>
      <c r="CP272" s="54"/>
      <c r="CQ272" s="54"/>
      <c r="CR272" s="59"/>
      <c r="CS272" s="59"/>
      <c r="CT272" s="59">
        <v>81.116339795220512</v>
      </c>
      <c r="CU272" s="59">
        <v>0.12271977286922701</v>
      </c>
      <c r="CV272" s="59">
        <v>12.997388790849216</v>
      </c>
      <c r="CW272" s="59">
        <v>0.55431404939219708</v>
      </c>
      <c r="CX272" s="59">
        <v>-0.73544332710580718</v>
      </c>
      <c r="CY272" s="59">
        <v>-0.944840520149409</v>
      </c>
      <c r="CZ272" s="59">
        <v>8.3923415360453433</v>
      </c>
      <c r="DA272" s="59">
        <v>6.5435170819038895</v>
      </c>
      <c r="DB272" s="59">
        <v>108.04633717902517</v>
      </c>
      <c r="DC272" s="54"/>
      <c r="DD272" s="59">
        <v>97.426199999999994</v>
      </c>
      <c r="DE272" s="59">
        <v>1.9126896375968352</v>
      </c>
      <c r="DF272" s="59">
        <v>4.5226360461882846</v>
      </c>
      <c r="DG272" s="59">
        <v>10.490474361429969</v>
      </c>
      <c r="DH272" s="59">
        <v>-1.1665420415761733E-2</v>
      </c>
      <c r="DI272" s="59">
        <v>99.780334624799323</v>
      </c>
      <c r="DJ272" s="54"/>
      <c r="DK272" s="54"/>
      <c r="DL272" s="54"/>
      <c r="DM272" s="54"/>
      <c r="DN272" s="54"/>
      <c r="DO272" s="61" t="s">
        <v>929</v>
      </c>
      <c r="DP272" s="61" t="s">
        <v>933</v>
      </c>
      <c r="DQ272" s="61" t="s">
        <v>929</v>
      </c>
      <c r="DR272" s="61"/>
      <c r="DS272" s="61"/>
      <c r="DT272" s="61"/>
      <c r="DU272" s="61"/>
      <c r="DV272" s="54"/>
      <c r="DW272" s="54"/>
      <c r="DX272" s="54"/>
      <c r="DY272" s="54"/>
      <c r="DZ272" s="61"/>
      <c r="EA272" s="61"/>
      <c r="EB272" s="61"/>
      <c r="EC272" s="61"/>
      <c r="ED272" s="61"/>
      <c r="EE272" s="61"/>
      <c r="EF272" s="54"/>
      <c r="EG272" s="53"/>
      <c r="EK272" s="59">
        <v>73.8</v>
      </c>
      <c r="EL272" s="59">
        <v>1.8</v>
      </c>
      <c r="EM272" s="59">
        <v>14.7</v>
      </c>
      <c r="EN272" s="59">
        <v>0.85</v>
      </c>
      <c r="EO272" s="59">
        <v>2.9</v>
      </c>
      <c r="EP272" s="59">
        <v>0.55000000000000004</v>
      </c>
      <c r="EQ272" s="59">
        <v>2.6</v>
      </c>
      <c r="ER272" s="59">
        <v>0.6</v>
      </c>
      <c r="ES272" s="59">
        <v>3.4</v>
      </c>
      <c r="ET272" s="59">
        <v>0.505</v>
      </c>
      <c r="EU272" s="59">
        <v>2.1</v>
      </c>
      <c r="EV272" s="59">
        <v>0.5</v>
      </c>
      <c r="EW272" s="59">
        <v>0.6</v>
      </c>
      <c r="EX272" s="59">
        <v>0.1</v>
      </c>
      <c r="EY272" s="59">
        <v>0.31</v>
      </c>
      <c r="EZ272" s="59">
        <v>6.5000000000000002E-2</v>
      </c>
      <c r="FA272" s="54"/>
      <c r="FB272" s="54"/>
      <c r="FD272" s="51"/>
    </row>
    <row r="273" spans="1:160" x14ac:dyDescent="0.25">
      <c r="A273" s="51" t="s">
        <v>477</v>
      </c>
      <c r="B273" s="51" t="s">
        <v>969</v>
      </c>
      <c r="C273" s="72" t="s">
        <v>639</v>
      </c>
      <c r="D273" s="51" t="s">
        <v>238</v>
      </c>
      <c r="E273" s="51" t="s">
        <v>113</v>
      </c>
      <c r="F273" s="51" t="s">
        <v>131</v>
      </c>
      <c r="G273" s="58">
        <v>47.18</v>
      </c>
      <c r="H273" s="58">
        <v>1.137</v>
      </c>
      <c r="I273" s="58">
        <v>7.32</v>
      </c>
      <c r="J273" s="63" t="s">
        <v>357</v>
      </c>
      <c r="K273" s="58">
        <v>14.42</v>
      </c>
      <c r="L273" s="58">
        <v>0.41620000000000001</v>
      </c>
      <c r="M273" s="58">
        <v>13.07</v>
      </c>
      <c r="N273" s="58">
        <v>11.41</v>
      </c>
      <c r="O273" s="58">
        <v>1.52</v>
      </c>
      <c r="P273" s="58">
        <v>0.73699999999999999</v>
      </c>
      <c r="Q273" s="58">
        <v>6.0400000000000002E-2</v>
      </c>
      <c r="R273" s="63">
        <v>6.3799999999999996E-2</v>
      </c>
      <c r="S273" s="58">
        <v>97.36</v>
      </c>
      <c r="T273" s="58"/>
      <c r="U273" s="61">
        <v>6.9618544776221185</v>
      </c>
      <c r="V273" s="61">
        <v>1.0381455223778815</v>
      </c>
      <c r="W273" s="61">
        <v>0.23488191201985287</v>
      </c>
      <c r="X273" s="61">
        <f t="shared" si="12"/>
        <v>1.2730274343977344</v>
      </c>
      <c r="Y273" s="61">
        <v>0.1845065594607353</v>
      </c>
      <c r="Z273" s="61">
        <v>0.23520172538834005</v>
      </c>
      <c r="AA273" s="61">
        <v>0.1261687593102388</v>
      </c>
      <c r="AB273" s="61">
        <v>0</v>
      </c>
      <c r="AC273" s="61">
        <v>2.8746126387503845</v>
      </c>
      <c r="AD273" s="61">
        <v>1.5442732008379734</v>
      </c>
      <c r="AE273" s="61">
        <v>5.2018572929213192E-2</v>
      </c>
      <c r="AF273" s="61">
        <v>1.8039060304925387</v>
      </c>
      <c r="AG273" s="61">
        <v>0.43487119637616922</v>
      </c>
      <c r="AH273" s="61">
        <v>0.13872749051594713</v>
      </c>
      <c r="AI273" s="61">
        <v>0.65052883081907587</v>
      </c>
      <c r="AJ273" s="61">
        <v>0.61765332057407851</v>
      </c>
      <c r="AK273" s="61">
        <v>0.12893716027145885</v>
      </c>
      <c r="AL273" s="61">
        <v>0.30593403610471037</v>
      </c>
      <c r="AM273" s="61">
        <v>0.13217479039568503</v>
      </c>
      <c r="AN273" s="61">
        <v>0.38234667942592154</v>
      </c>
      <c r="AO273" s="61">
        <v>0.4446615266206575</v>
      </c>
      <c r="AP273" s="61">
        <v>0.72242115602867052</v>
      </c>
      <c r="AQ273" s="51" t="s">
        <v>955</v>
      </c>
      <c r="AR273" s="54">
        <f>100*(0.5+0.331*(V273+W273)+0.995*(V273+W273)^2)</f>
        <v>253.38679352712816</v>
      </c>
      <c r="AS273" s="54">
        <f t="shared" si="14"/>
        <v>40.541886964340506</v>
      </c>
      <c r="AT273" s="54">
        <v>291.10560203063483</v>
      </c>
      <c r="AU273" s="54">
        <v>72</v>
      </c>
      <c r="AV273" s="61">
        <v>6.9976339467069337</v>
      </c>
      <c r="AW273" s="61">
        <v>0.12681718585200588</v>
      </c>
      <c r="AX273" s="61">
        <v>1.7886202866061909</v>
      </c>
      <c r="AY273" s="61">
        <v>0.43710615554927912</v>
      </c>
      <c r="AZ273" s="61">
        <v>1.2795699793302036</v>
      </c>
      <c r="BA273" s="54"/>
      <c r="BB273" s="54"/>
      <c r="BC273" s="54"/>
      <c r="BD273" s="59"/>
      <c r="BE273" s="56"/>
      <c r="BF273" s="54">
        <v>733.17998538437587</v>
      </c>
      <c r="BG273" s="54">
        <v>40</v>
      </c>
      <c r="BJ273" s="54"/>
      <c r="BK273" s="53" t="s">
        <v>921</v>
      </c>
      <c r="BL273" s="54">
        <v>804.04604668200591</v>
      </c>
      <c r="BM273" s="54">
        <v>22</v>
      </c>
      <c r="BN273" s="54">
        <v>118.6881353857593</v>
      </c>
      <c r="BO273" s="54">
        <v>28.48515249258223</v>
      </c>
      <c r="BP273" s="59">
        <v>4.4825265163325252</v>
      </c>
      <c r="BQ273" s="59">
        <v>1.0801097667762987</v>
      </c>
      <c r="BR273" s="59">
        <v>-12.686761026437843</v>
      </c>
      <c r="BS273" s="60">
        <v>0.4</v>
      </c>
      <c r="BT273" s="59">
        <v>4.844184611619295</v>
      </c>
      <c r="BU273" s="59">
        <v>0.4</v>
      </c>
      <c r="BV273" s="57"/>
      <c r="BW273" s="53" t="s">
        <v>921</v>
      </c>
      <c r="BX273" s="104">
        <v>733.17998538437587</v>
      </c>
      <c r="BY273" s="104">
        <v>269</v>
      </c>
      <c r="BZ273" s="105">
        <v>1.0801097667762987</v>
      </c>
      <c r="CA273" s="105">
        <v>-14.21522966674025</v>
      </c>
      <c r="CB273" s="59"/>
      <c r="CC273" s="54"/>
      <c r="CD273" s="54"/>
      <c r="CE273" s="54"/>
      <c r="CF273" s="54"/>
      <c r="CG273" s="54"/>
      <c r="CH273" s="54"/>
      <c r="CI273" s="54"/>
      <c r="CJ273" s="54"/>
      <c r="CK273" s="59"/>
      <c r="CL273" s="54"/>
      <c r="CM273" s="54"/>
      <c r="CN273" s="54"/>
      <c r="CO273" s="54"/>
      <c r="CP273" s="54"/>
      <c r="CQ273" s="54"/>
      <c r="CR273" s="59"/>
      <c r="CS273" s="59"/>
      <c r="CT273" s="59">
        <v>78.998003193174227</v>
      </c>
      <c r="CU273" s="59">
        <v>0.15897829325008733</v>
      </c>
      <c r="CV273" s="59">
        <v>12.879510809572714</v>
      </c>
      <c r="CW273" s="59">
        <v>0.61614142088274626</v>
      </c>
      <c r="CX273" s="59">
        <v>-0.62763481878146654</v>
      </c>
      <c r="CY273" s="59">
        <v>0.28748896754477471</v>
      </c>
      <c r="CZ273" s="59">
        <v>6.6963103154089616</v>
      </c>
      <c r="DA273" s="59">
        <v>5.7721438532001166</v>
      </c>
      <c r="DB273" s="59">
        <v>104.78094203425215</v>
      </c>
      <c r="DC273" s="54"/>
      <c r="DD273" s="59">
        <v>97.270600000000002</v>
      </c>
      <c r="DE273" s="59">
        <v>1.9129378440846421</v>
      </c>
      <c r="DF273" s="59">
        <v>4.2649422224648053</v>
      </c>
      <c r="DG273" s="59">
        <v>10.582350553065528</v>
      </c>
      <c r="DH273" s="59">
        <v>-1.3628460214932468E-2</v>
      </c>
      <c r="DI273" s="59">
        <v>99.597202159400041</v>
      </c>
      <c r="DJ273" s="54"/>
      <c r="DK273" s="54"/>
      <c r="DL273" s="54"/>
      <c r="DM273" s="54"/>
      <c r="DN273" s="54"/>
      <c r="DO273" s="61" t="s">
        <v>921</v>
      </c>
      <c r="DP273" s="61" t="s">
        <v>951</v>
      </c>
      <c r="DQ273" s="61" t="s">
        <v>921</v>
      </c>
      <c r="DR273" s="61"/>
      <c r="DS273" s="61"/>
      <c r="DT273" s="61"/>
      <c r="DU273" s="61"/>
      <c r="DV273" s="54"/>
      <c r="DW273" s="54"/>
      <c r="DX273" s="54"/>
      <c r="DY273" s="54"/>
      <c r="DZ273" s="61"/>
      <c r="EA273" s="61"/>
      <c r="EB273" s="61"/>
      <c r="EC273" s="61"/>
      <c r="ED273" s="61"/>
      <c r="EE273" s="61"/>
      <c r="EF273" s="54"/>
      <c r="EG273" s="53"/>
      <c r="EK273" s="59">
        <v>75</v>
      </c>
      <c r="EL273" s="59">
        <v>1.2</v>
      </c>
      <c r="EM273" s="59">
        <v>13.8</v>
      </c>
      <c r="EN273" s="59">
        <v>0.7</v>
      </c>
      <c r="EO273" s="59">
        <v>2.4</v>
      </c>
      <c r="EP273" s="59">
        <v>0.5</v>
      </c>
      <c r="EQ273" s="59">
        <v>2.9</v>
      </c>
      <c r="ER273" s="59">
        <v>0.55000000000000004</v>
      </c>
      <c r="ES273" s="59">
        <v>3.66</v>
      </c>
      <c r="ET273" s="59">
        <v>0.58499999999999996</v>
      </c>
      <c r="EU273" s="59">
        <v>1.8</v>
      </c>
      <c r="EV273" s="59">
        <v>0.45</v>
      </c>
      <c r="EW273" s="59">
        <v>0.4</v>
      </c>
      <c r="EX273" s="59">
        <v>0.1</v>
      </c>
      <c r="EY273" s="59">
        <v>0.23</v>
      </c>
      <c r="EZ273" s="59">
        <v>0.06</v>
      </c>
      <c r="FA273" s="54"/>
      <c r="FB273" s="54"/>
      <c r="FD273" s="51"/>
    </row>
    <row r="274" spans="1:160" x14ac:dyDescent="0.25">
      <c r="A274" s="51" t="s">
        <v>481</v>
      </c>
      <c r="B274" s="51" t="s">
        <v>969</v>
      </c>
      <c r="D274" s="51" t="s">
        <v>238</v>
      </c>
      <c r="E274" s="51" t="s">
        <v>113</v>
      </c>
      <c r="F274" s="51" t="s">
        <v>415</v>
      </c>
      <c r="G274" s="58">
        <v>46.13</v>
      </c>
      <c r="H274" s="58">
        <v>1.1478999999999999</v>
      </c>
      <c r="I274" s="58">
        <v>7.79</v>
      </c>
      <c r="J274" s="63" t="s">
        <v>357</v>
      </c>
      <c r="K274" s="58">
        <v>15.4</v>
      </c>
      <c r="L274" s="58">
        <v>0.51219999999999999</v>
      </c>
      <c r="M274" s="58">
        <v>12.6</v>
      </c>
      <c r="N274" s="58">
        <v>11.65</v>
      </c>
      <c r="O274" s="58">
        <v>1.4</v>
      </c>
      <c r="P274" s="58">
        <v>0.78979999999999995</v>
      </c>
      <c r="Q274" s="58">
        <v>5.45E-2</v>
      </c>
      <c r="R274" s="63" t="s">
        <v>357</v>
      </c>
      <c r="S274" s="58">
        <v>97.51</v>
      </c>
      <c r="T274" s="58"/>
      <c r="U274" s="61">
        <v>6.8309997749933071</v>
      </c>
      <c r="V274" s="61">
        <v>1.1690002250066929</v>
      </c>
      <c r="W274" s="61">
        <v>0.19055843810358897</v>
      </c>
      <c r="X274" s="61">
        <f t="shared" si="12"/>
        <v>1.3595586631102818</v>
      </c>
      <c r="Y274" s="61">
        <v>0.14016198290969342</v>
      </c>
      <c r="Z274" s="61">
        <v>0.333282629109386</v>
      </c>
      <c r="AA274" s="61">
        <v>0.12782895409748024</v>
      </c>
      <c r="AB274" s="61">
        <v>0</v>
      </c>
      <c r="AC274" s="61">
        <v>2.7810455373691689</v>
      </c>
      <c r="AD274" s="61">
        <v>1.5738510923144331</v>
      </c>
      <c r="AE274" s="61">
        <v>6.4243581423599025E-2</v>
      </c>
      <c r="AF274" s="61">
        <v>1.8483661363485082</v>
      </c>
      <c r="AG274" s="61">
        <v>0.40195635824716075</v>
      </c>
      <c r="AH274" s="61">
        <v>0.14919215381926657</v>
      </c>
      <c r="AI274" s="61">
        <v>0.63860196322759122</v>
      </c>
      <c r="AJ274" s="61">
        <v>0.59320375434730555</v>
      </c>
      <c r="AK274" s="61">
        <v>8.0823631233835291E-2</v>
      </c>
      <c r="AL274" s="61">
        <v>0.32113272701332546</v>
      </c>
      <c r="AM274" s="61">
        <v>0.17475577373807086</v>
      </c>
      <c r="AN274" s="61">
        <v>0.4067962456526944</v>
      </c>
      <c r="AO274" s="61">
        <v>0.47032488083259205</v>
      </c>
      <c r="AP274" s="61">
        <v>0.77949897540793545</v>
      </c>
      <c r="AQ274" s="51" t="s">
        <v>936</v>
      </c>
      <c r="AR274" s="54"/>
      <c r="AS274" s="54"/>
      <c r="AT274" s="54"/>
      <c r="AU274" s="54"/>
      <c r="AV274" s="61">
        <v>6.8808534473290068</v>
      </c>
      <c r="AW274" s="61">
        <v>0.12876186919080526</v>
      </c>
      <c r="AX274" s="61">
        <v>1.9210522725554242</v>
      </c>
      <c r="AY274" s="61">
        <v>0.40488989670966563</v>
      </c>
      <c r="AZ274" s="61">
        <v>1.3694809284220133</v>
      </c>
      <c r="BA274" s="54"/>
      <c r="BB274" s="54"/>
      <c r="BC274" s="54"/>
      <c r="BD274" s="59"/>
      <c r="BE274" s="56"/>
      <c r="BF274" s="54"/>
      <c r="BG274" s="54"/>
      <c r="BJ274" s="54"/>
      <c r="BK274" s="53" t="s">
        <v>921</v>
      </c>
      <c r="BL274" s="54"/>
      <c r="BM274" s="54"/>
      <c r="BN274" s="54"/>
      <c r="BO274" s="54"/>
      <c r="BP274" s="59"/>
      <c r="BQ274" s="59"/>
      <c r="BR274" s="59"/>
      <c r="BS274" s="60"/>
      <c r="BT274" s="59"/>
      <c r="BU274" s="59"/>
      <c r="BV274" s="57"/>
      <c r="BW274" s="53" t="s">
        <v>921</v>
      </c>
      <c r="BX274" s="104"/>
      <c r="BZ274" s="105"/>
      <c r="CB274" s="59"/>
      <c r="CC274" s="54"/>
      <c r="CD274" s="54"/>
      <c r="CE274" s="54"/>
      <c r="CF274" s="54"/>
      <c r="CG274" s="54"/>
      <c r="CH274" s="54"/>
      <c r="CI274" s="54"/>
      <c r="CJ274" s="54"/>
      <c r="CK274" s="59"/>
      <c r="CL274" s="54"/>
      <c r="CM274" s="54"/>
      <c r="CN274" s="54"/>
      <c r="CO274" s="54"/>
      <c r="CP274" s="54"/>
      <c r="CQ274" s="54"/>
      <c r="CR274" s="59"/>
      <c r="CS274" s="59"/>
      <c r="CT274" s="59">
        <v>78.646357270243868</v>
      </c>
      <c r="CU274" s="59">
        <v>0.16977988054820833</v>
      </c>
      <c r="CV274" s="59">
        <v>12.980889392430015</v>
      </c>
      <c r="CW274" s="59">
        <v>0.73723799981522342</v>
      </c>
      <c r="CX274" s="59">
        <v>-0.3570903946149192</v>
      </c>
      <c r="CY274" s="59">
        <v>0.50927516752417645</v>
      </c>
      <c r="CZ274" s="59">
        <v>6.1466266613216263</v>
      </c>
      <c r="DA274" s="59">
        <v>6.1173159660707155</v>
      </c>
      <c r="DB274" s="59">
        <v>104.95039194333893</v>
      </c>
      <c r="DC274" s="54"/>
      <c r="DD274" s="59">
        <v>97.474400000000003</v>
      </c>
      <c r="DE274" s="59">
        <v>1.9080915898560991</v>
      </c>
      <c r="DF274" s="59">
        <v>5.2458606082788899</v>
      </c>
      <c r="DG274" s="59">
        <v>10.679707669656958</v>
      </c>
      <c r="DH274" s="59">
        <v>-1.2297203339632773E-2</v>
      </c>
      <c r="DI274" s="59">
        <v>99.89576266445232</v>
      </c>
      <c r="DJ274" s="54"/>
      <c r="DK274" s="54"/>
      <c r="DL274" s="54"/>
      <c r="DM274" s="54"/>
      <c r="DN274" s="54"/>
      <c r="DO274" s="61" t="s">
        <v>921</v>
      </c>
      <c r="DP274" s="61" t="s">
        <v>956</v>
      </c>
      <c r="DQ274" s="61" t="s">
        <v>921</v>
      </c>
      <c r="DR274" s="61"/>
      <c r="DS274" s="61"/>
      <c r="DT274" s="61"/>
      <c r="DU274" s="61"/>
      <c r="DV274" s="54"/>
      <c r="DW274" s="54"/>
      <c r="DX274" s="54"/>
      <c r="DY274" s="54"/>
      <c r="DZ274" s="61"/>
      <c r="EA274" s="61"/>
      <c r="EB274" s="61"/>
      <c r="EC274" s="61"/>
      <c r="ED274" s="61"/>
      <c r="EE274" s="61"/>
      <c r="EF274" s="54"/>
      <c r="EG274" s="53"/>
      <c r="EK274" s="59">
        <v>74.3</v>
      </c>
      <c r="EL274" s="59">
        <v>1.3</v>
      </c>
      <c r="EM274" s="59">
        <v>14.5</v>
      </c>
      <c r="EN274" s="59">
        <v>0.7</v>
      </c>
      <c r="EO274" s="59">
        <v>3</v>
      </c>
      <c r="EP274" s="59">
        <v>0.35</v>
      </c>
      <c r="EQ274" s="59">
        <v>2.4</v>
      </c>
      <c r="ER274" s="59">
        <v>0.4</v>
      </c>
      <c r="ES274" s="59">
        <v>3.05</v>
      </c>
      <c r="ET274" s="59">
        <v>0.57999999999999996</v>
      </c>
      <c r="EU274" s="59">
        <v>2</v>
      </c>
      <c r="EV274" s="59">
        <v>0.35</v>
      </c>
      <c r="EW274" s="59">
        <v>0.5</v>
      </c>
      <c r="EX274" s="59">
        <v>0.1</v>
      </c>
      <c r="EY274" s="59">
        <v>0.31</v>
      </c>
      <c r="EZ274" s="59">
        <v>0.05</v>
      </c>
      <c r="FA274" s="54"/>
      <c r="FB274" s="54"/>
      <c r="FD274" s="51"/>
    </row>
    <row r="275" spans="1:160" x14ac:dyDescent="0.25">
      <c r="A275" s="51" t="s">
        <v>494</v>
      </c>
      <c r="B275" s="51" t="s">
        <v>969</v>
      </c>
      <c r="C275" s="72" t="s">
        <v>639</v>
      </c>
      <c r="D275" s="51" t="s">
        <v>238</v>
      </c>
      <c r="E275" s="51" t="s">
        <v>113</v>
      </c>
      <c r="F275" s="51" t="s">
        <v>415</v>
      </c>
      <c r="G275" s="58">
        <v>46.3</v>
      </c>
      <c r="H275" s="58">
        <v>1.0156000000000001</v>
      </c>
      <c r="I275" s="58">
        <v>7.5</v>
      </c>
      <c r="J275" s="63" t="s">
        <v>357</v>
      </c>
      <c r="K275" s="58">
        <v>15.08</v>
      </c>
      <c r="L275" s="58">
        <v>0.37769999999999998</v>
      </c>
      <c r="M275" s="58">
        <v>12.93</v>
      </c>
      <c r="N275" s="58">
        <v>11.65</v>
      </c>
      <c r="O275" s="58">
        <v>1.42</v>
      </c>
      <c r="P275" s="58">
        <v>0.79390000000000005</v>
      </c>
      <c r="Q275" s="58">
        <v>5.74E-2</v>
      </c>
      <c r="R275" s="63" t="s">
        <v>357</v>
      </c>
      <c r="S275" s="58">
        <v>97.14</v>
      </c>
      <c r="T275" s="58"/>
      <c r="U275" s="61">
        <v>6.8679167011594648</v>
      </c>
      <c r="V275" s="61">
        <v>1.1320832988405352</v>
      </c>
      <c r="W275" s="61">
        <v>0.17910471023802788</v>
      </c>
      <c r="X275" s="61">
        <f t="shared" si="12"/>
        <v>1.311188009078563</v>
      </c>
      <c r="Y275" s="61">
        <v>0.13659727590392903</v>
      </c>
      <c r="Z275" s="61">
        <v>0.32606755620064742</v>
      </c>
      <c r="AA275" s="61">
        <v>0.11328987131673973</v>
      </c>
      <c r="AB275" s="61">
        <v>0</v>
      </c>
      <c r="AC275" s="61">
        <v>2.8587704976891684</v>
      </c>
      <c r="AD275" s="61">
        <v>1.5446360250462152</v>
      </c>
      <c r="AE275" s="61">
        <v>4.7454823905177759E-2</v>
      </c>
      <c r="AF275" s="61">
        <v>1.8515319683451119</v>
      </c>
      <c r="AG275" s="61">
        <v>0.40839688716154587</v>
      </c>
      <c r="AH275" s="61">
        <v>0.15022349712464483</v>
      </c>
      <c r="AI275" s="61">
        <v>0.64921793682435402</v>
      </c>
      <c r="AJ275" s="61">
        <v>0.6044584344845999</v>
      </c>
      <c r="AK275" s="61">
        <v>7.9144547258911624E-2</v>
      </c>
      <c r="AL275" s="61">
        <v>0.32925233990263425</v>
      </c>
      <c r="AM275" s="61">
        <v>0.17430209653167855</v>
      </c>
      <c r="AN275" s="61">
        <v>0.3955415655154001</v>
      </c>
      <c r="AO275" s="61">
        <v>0.47947583702727908</v>
      </c>
      <c r="AP275" s="61">
        <v>0.73175200907215476</v>
      </c>
      <c r="AQ275" s="51" t="s">
        <v>936</v>
      </c>
      <c r="AR275" s="54">
        <f>100*(0.5+0.331*(V275+W275)+0.995*(V275+W275)^2)</f>
        <v>264.4621156180653</v>
      </c>
      <c r="AS275" s="54">
        <f t="shared" si="14"/>
        <v>42.313938498890451</v>
      </c>
      <c r="AT275" s="54">
        <v>252.961170452202</v>
      </c>
      <c r="AU275" s="54">
        <v>72</v>
      </c>
      <c r="AV275" s="61">
        <v>6.9169469618599688</v>
      </c>
      <c r="AW275" s="61">
        <v>0.11409865106277954</v>
      </c>
      <c r="AX275" s="61">
        <v>1.8840585895081619</v>
      </c>
      <c r="AY275" s="61">
        <v>0.41131244463233235</v>
      </c>
      <c r="AZ275" s="61">
        <v>1.3205486191019262</v>
      </c>
      <c r="BA275" s="54"/>
      <c r="BB275" s="54"/>
      <c r="BC275" s="54"/>
      <c r="BD275" s="59"/>
      <c r="BE275" s="56"/>
      <c r="BF275" s="54">
        <v>740.96503641051606</v>
      </c>
      <c r="BG275" s="54">
        <v>40</v>
      </c>
      <c r="BJ275" s="54"/>
      <c r="BK275" s="53" t="s">
        <v>921</v>
      </c>
      <c r="BL275" s="54">
        <v>817.20469648820131</v>
      </c>
      <c r="BM275" s="54">
        <v>22</v>
      </c>
      <c r="BN275" s="54">
        <v>125.30857209807735</v>
      </c>
      <c r="BO275" s="54">
        <v>30.074057303538563</v>
      </c>
      <c r="BP275" s="59">
        <v>4.7325623182786369</v>
      </c>
      <c r="BQ275" s="59">
        <v>1.1075058004595482</v>
      </c>
      <c r="BR275" s="59">
        <v>-12.383102165686694</v>
      </c>
      <c r="BS275" s="60">
        <v>0.4</v>
      </c>
      <c r="BT275" s="59">
        <v>4.7079670428883915</v>
      </c>
      <c r="BU275" s="59">
        <v>0.4</v>
      </c>
      <c r="BV275" s="57"/>
      <c r="BW275" s="53" t="s">
        <v>921</v>
      </c>
      <c r="BX275" s="104">
        <v>740.96503641051606</v>
      </c>
      <c r="BY275" s="104">
        <v>269</v>
      </c>
      <c r="BZ275" s="105">
        <v>1.1075058004595482</v>
      </c>
      <c r="CA275" s="105">
        <v>-14.001867727011007</v>
      </c>
      <c r="CB275" s="59"/>
      <c r="CC275" s="54"/>
      <c r="CD275" s="54"/>
      <c r="CE275" s="54"/>
      <c r="CF275" s="54"/>
      <c r="CG275" s="54"/>
      <c r="CH275" s="54"/>
      <c r="CI275" s="54"/>
      <c r="CJ275" s="54"/>
      <c r="CK275" s="59"/>
      <c r="CL275" s="54"/>
      <c r="CM275" s="54"/>
      <c r="CN275" s="54"/>
      <c r="CO275" s="54"/>
      <c r="CP275" s="54"/>
      <c r="CQ275" s="54"/>
      <c r="CR275" s="59"/>
      <c r="CS275" s="59"/>
      <c r="CT275" s="59">
        <v>78.599608192383528</v>
      </c>
      <c r="CU275" s="59">
        <v>0.16125292034375147</v>
      </c>
      <c r="CV275" s="59">
        <v>13.154737187144583</v>
      </c>
      <c r="CW275" s="59">
        <v>0.66264828164095557</v>
      </c>
      <c r="CX275" s="59">
        <v>-0.60211766195279948</v>
      </c>
      <c r="CY275" s="59">
        <v>0.4939448854741002</v>
      </c>
      <c r="CZ275" s="59">
        <v>6.6199224121706282</v>
      </c>
      <c r="DA275" s="59">
        <v>6.3840567041498248</v>
      </c>
      <c r="DB275" s="59">
        <v>105.47405292135458</v>
      </c>
      <c r="DC275" s="54"/>
      <c r="DD275" s="59">
        <v>97.124600000000015</v>
      </c>
      <c r="DE275" s="59">
        <v>1.903895368658868</v>
      </c>
      <c r="DF275" s="59">
        <v>5.1253136842491864</v>
      </c>
      <c r="DG275" s="59">
        <v>10.468177330487416</v>
      </c>
      <c r="DH275" s="59">
        <v>-1.2951549939356353E-2</v>
      </c>
      <c r="DI275" s="59">
        <v>99.529034833456137</v>
      </c>
      <c r="DJ275" s="54"/>
      <c r="DK275" s="54"/>
      <c r="DL275" s="54"/>
      <c r="DM275" s="54"/>
      <c r="DN275" s="54"/>
      <c r="DO275" s="61" t="s">
        <v>921</v>
      </c>
      <c r="DP275" s="61" t="s">
        <v>933</v>
      </c>
      <c r="DQ275" s="61" t="s">
        <v>921</v>
      </c>
      <c r="DR275" s="61"/>
      <c r="DS275" s="61"/>
      <c r="DT275" s="61"/>
      <c r="DU275" s="61"/>
      <c r="DV275" s="54"/>
      <c r="DW275" s="54"/>
      <c r="DX275" s="54"/>
      <c r="DY275" s="54"/>
      <c r="DZ275" s="61"/>
      <c r="EA275" s="61"/>
      <c r="EB275" s="61"/>
      <c r="EC275" s="61"/>
      <c r="ED275" s="61"/>
      <c r="EE275" s="61"/>
      <c r="EF275" s="54"/>
      <c r="EG275" s="53"/>
      <c r="EK275" s="59">
        <v>73.900000000000006</v>
      </c>
      <c r="EL275" s="59">
        <v>1.6</v>
      </c>
      <c r="EM275" s="59">
        <v>14.5</v>
      </c>
      <c r="EN275" s="59">
        <v>0.8</v>
      </c>
      <c r="EO275" s="59">
        <v>3</v>
      </c>
      <c r="EP275" s="59">
        <v>0.45</v>
      </c>
      <c r="EQ275" s="59">
        <v>2.4</v>
      </c>
      <c r="ER275" s="59">
        <v>0.45</v>
      </c>
      <c r="ES275" s="59">
        <v>3.42</v>
      </c>
      <c r="ET275" s="59">
        <v>0.54500000000000004</v>
      </c>
      <c r="EU275" s="59">
        <v>2.1</v>
      </c>
      <c r="EV275" s="59">
        <v>0.5</v>
      </c>
      <c r="EW275" s="59">
        <v>0.5</v>
      </c>
      <c r="EX275" s="59">
        <v>0.1</v>
      </c>
      <c r="EY275" s="59">
        <v>0.31</v>
      </c>
      <c r="EZ275" s="59">
        <v>6.5000000000000002E-2</v>
      </c>
      <c r="FA275" s="54"/>
      <c r="FB275" s="54"/>
      <c r="FD275" s="51"/>
    </row>
    <row r="276" spans="1:160" x14ac:dyDescent="0.25">
      <c r="A276" s="51" t="s">
        <v>495</v>
      </c>
      <c r="B276" s="51" t="s">
        <v>969</v>
      </c>
      <c r="C276" s="72" t="s">
        <v>639</v>
      </c>
      <c r="D276" s="51" t="s">
        <v>238</v>
      </c>
      <c r="E276" s="51" t="s">
        <v>113</v>
      </c>
      <c r="F276" s="51" t="s">
        <v>415</v>
      </c>
      <c r="G276" s="58">
        <v>46.61</v>
      </c>
      <c r="H276" s="58">
        <v>1.0301</v>
      </c>
      <c r="I276" s="58">
        <v>7.67</v>
      </c>
      <c r="J276" s="63" t="s">
        <v>357</v>
      </c>
      <c r="K276" s="58">
        <v>14.43</v>
      </c>
      <c r="L276" s="58">
        <v>0.47110000000000002</v>
      </c>
      <c r="M276" s="58">
        <v>13.2</v>
      </c>
      <c r="N276" s="58">
        <v>11.69</v>
      </c>
      <c r="O276" s="58">
        <v>1.37</v>
      </c>
      <c r="P276" s="58">
        <v>0.7419</v>
      </c>
      <c r="Q276" s="58">
        <v>4.7600000000000003E-2</v>
      </c>
      <c r="R276" s="63" t="s">
        <v>357</v>
      </c>
      <c r="S276" s="58">
        <v>97.28</v>
      </c>
      <c r="T276" s="58"/>
      <c r="U276" s="61">
        <v>6.8788107364789406</v>
      </c>
      <c r="V276" s="61">
        <v>1.1211892635210594</v>
      </c>
      <c r="W276" s="61">
        <v>0.2129135464506533</v>
      </c>
      <c r="X276" s="61">
        <f t="shared" si="12"/>
        <v>1.3341028099717127</v>
      </c>
      <c r="Y276" s="61">
        <v>0.15959305749094985</v>
      </c>
      <c r="Z276" s="61">
        <v>0.30948679581971517</v>
      </c>
      <c r="AA276" s="61">
        <v>0.11432415705612814</v>
      </c>
      <c r="AB276" s="61">
        <v>0</v>
      </c>
      <c r="AC276" s="61">
        <v>2.9036544200445795</v>
      </c>
      <c r="AD276" s="61">
        <v>1.471497937302771</v>
      </c>
      <c r="AE276" s="61">
        <v>5.8889343795645761E-2</v>
      </c>
      <c r="AF276" s="61">
        <v>1.8484598856019772</v>
      </c>
      <c r="AG276" s="61">
        <v>0.39201697705971167</v>
      </c>
      <c r="AH276" s="61">
        <v>0.13967145793578847</v>
      </c>
      <c r="AI276" s="61">
        <v>0.66366932689060942</v>
      </c>
      <c r="AJ276" s="61">
        <v>0.61982456387949425</v>
      </c>
      <c r="AK276" s="61">
        <v>8.0773913928529506E-2</v>
      </c>
      <c r="AL276" s="61">
        <v>0.31124306313118216</v>
      </c>
      <c r="AM276" s="61">
        <v>0.17377285164994752</v>
      </c>
      <c r="AN276" s="61">
        <v>0.38017543612050581</v>
      </c>
      <c r="AO276" s="61">
        <v>0.45091452106697061</v>
      </c>
      <c r="AP276" s="61">
        <v>0.75104865638262475</v>
      </c>
      <c r="AQ276" s="51" t="s">
        <v>936</v>
      </c>
      <c r="AR276" s="54">
        <f>100*(0.5+0.331*(V276+W276)+0.995*(V276+W276)^2)</f>
        <v>271.25191861371849</v>
      </c>
      <c r="AS276" s="54">
        <f t="shared" si="14"/>
        <v>43.400306978194962</v>
      </c>
      <c r="AT276" s="54">
        <v>283.300360741058</v>
      </c>
      <c r="AU276" s="54">
        <v>72</v>
      </c>
      <c r="AV276" s="61">
        <v>6.9254046778594969</v>
      </c>
      <c r="AW276" s="61">
        <v>0.11509853700003417</v>
      </c>
      <c r="AX276" s="61">
        <v>1.7930483152493659</v>
      </c>
      <c r="AY276" s="61">
        <v>0.39467232211121006</v>
      </c>
      <c r="AZ276" s="61">
        <v>1.3431394168075153</v>
      </c>
      <c r="BA276" s="54"/>
      <c r="BB276" s="54"/>
      <c r="BC276" s="54"/>
      <c r="BD276" s="59"/>
      <c r="BE276" s="56"/>
      <c r="BF276" s="54">
        <v>729.6128777242144</v>
      </c>
      <c r="BG276" s="54">
        <v>40</v>
      </c>
      <c r="BJ276" s="54"/>
      <c r="BK276" s="53" t="s">
        <v>921</v>
      </c>
      <c r="BL276" s="54">
        <v>819.39598773060334</v>
      </c>
      <c r="BM276" s="54">
        <v>22</v>
      </c>
      <c r="BN276" s="54">
        <v>129.45620989667395</v>
      </c>
      <c r="BO276" s="54">
        <v>31.069490375201749</v>
      </c>
      <c r="BP276" s="59">
        <v>4.8892072630486014</v>
      </c>
      <c r="BQ276" s="59">
        <v>1.1598286498912147</v>
      </c>
      <c r="BR276" s="59">
        <v>-12.284145161806197</v>
      </c>
      <c r="BS276" s="60">
        <v>0.4</v>
      </c>
      <c r="BT276" s="59">
        <v>5.0322818065913388</v>
      </c>
      <c r="BU276" s="59">
        <v>0.4</v>
      </c>
      <c r="BV276" s="57"/>
      <c r="BW276" s="53" t="s">
        <v>921</v>
      </c>
      <c r="BX276" s="104">
        <v>729.6128777242144</v>
      </c>
      <c r="BY276" s="104">
        <v>269</v>
      </c>
      <c r="BZ276" s="105">
        <v>1.1598286498912147</v>
      </c>
      <c r="CA276" s="105">
        <v>-14.221695196197228</v>
      </c>
      <c r="CB276" s="59"/>
      <c r="CC276" s="54"/>
      <c r="CD276" s="54"/>
      <c r="CE276" s="54"/>
      <c r="CF276" s="54"/>
      <c r="CG276" s="54"/>
      <c r="CH276" s="54"/>
      <c r="CI276" s="54"/>
      <c r="CJ276" s="54"/>
      <c r="CK276" s="59"/>
      <c r="CL276" s="54"/>
      <c r="CM276" s="54"/>
      <c r="CN276" s="54"/>
      <c r="CO276" s="54"/>
      <c r="CP276" s="54"/>
      <c r="CQ276" s="54"/>
      <c r="CR276" s="59"/>
      <c r="CS276" s="59"/>
      <c r="CT276" s="59">
        <v>78.883855631732061</v>
      </c>
      <c r="CU276" s="59">
        <v>0.16310059416058778</v>
      </c>
      <c r="CV276" s="59">
        <v>12.914539908290001</v>
      </c>
      <c r="CW276" s="59">
        <v>0.70577719167793684</v>
      </c>
      <c r="CX276" s="59">
        <v>-0.32922714960572375</v>
      </c>
      <c r="CY276" s="59">
        <v>0.55122317120582665</v>
      </c>
      <c r="CZ276" s="59">
        <v>5.8984732725407056</v>
      </c>
      <c r="DA276" s="59">
        <v>6.2703179947489565</v>
      </c>
      <c r="DB276" s="59">
        <v>105.05806061475033</v>
      </c>
      <c r="DC276" s="54"/>
      <c r="DD276" s="59">
        <v>97.260700000000014</v>
      </c>
      <c r="DE276" s="59">
        <v>1.9162411580544163</v>
      </c>
      <c r="DF276" s="59">
        <v>5.048243644646325</v>
      </c>
      <c r="DG276" s="59">
        <v>9.8875259357977612</v>
      </c>
      <c r="DH276" s="59">
        <v>-1.0740309705807707E-2</v>
      </c>
      <c r="DI276" s="59">
        <v>99.671970428792704</v>
      </c>
      <c r="DJ276" s="54"/>
      <c r="DK276" s="54"/>
      <c r="DL276" s="54"/>
      <c r="DM276" s="54"/>
      <c r="DN276" s="54"/>
      <c r="DO276" s="61" t="s">
        <v>921</v>
      </c>
      <c r="DP276" s="61" t="s">
        <v>956</v>
      </c>
      <c r="DQ276" s="61" t="s">
        <v>921</v>
      </c>
      <c r="DR276" s="61"/>
      <c r="DS276" s="61"/>
      <c r="DT276" s="61"/>
      <c r="DU276" s="61"/>
      <c r="DV276" s="54"/>
      <c r="DW276" s="54"/>
      <c r="DX276" s="54"/>
      <c r="DY276" s="54"/>
      <c r="DZ276" s="61"/>
      <c r="EA276" s="61"/>
      <c r="EB276" s="61"/>
      <c r="EC276" s="61"/>
      <c r="ED276" s="61"/>
      <c r="EE276" s="61"/>
      <c r="EF276" s="54"/>
      <c r="EG276" s="53"/>
      <c r="EK276" s="59">
        <v>73.8</v>
      </c>
      <c r="EL276" s="59">
        <v>1.75</v>
      </c>
      <c r="EM276" s="59">
        <v>14.6</v>
      </c>
      <c r="EN276" s="59">
        <v>0.75</v>
      </c>
      <c r="EO276" s="59">
        <v>3</v>
      </c>
      <c r="EP276" s="59">
        <v>0.4</v>
      </c>
      <c r="EQ276" s="59">
        <v>2.4</v>
      </c>
      <c r="ER276" s="59">
        <v>0.4</v>
      </c>
      <c r="ES276" s="59">
        <v>3.2</v>
      </c>
      <c r="ET276" s="59">
        <v>0.54500000000000004</v>
      </c>
      <c r="EU276" s="59">
        <v>2.2000000000000002</v>
      </c>
      <c r="EV276" s="59">
        <v>0.5</v>
      </c>
      <c r="EW276" s="59">
        <v>0.5</v>
      </c>
      <c r="EX276" s="59">
        <v>0.1</v>
      </c>
      <c r="EY276" s="59">
        <v>0.31</v>
      </c>
      <c r="EZ276" s="59">
        <v>0.05</v>
      </c>
      <c r="FA276" s="54"/>
      <c r="FB276" s="54"/>
      <c r="FD276" s="51"/>
    </row>
    <row r="277" spans="1:160" x14ac:dyDescent="0.25">
      <c r="A277" s="51" t="s">
        <v>501</v>
      </c>
      <c r="B277" s="51" t="s">
        <v>969</v>
      </c>
      <c r="C277" s="72" t="s">
        <v>639</v>
      </c>
      <c r="D277" s="51" t="s">
        <v>238</v>
      </c>
      <c r="E277" s="51" t="s">
        <v>113</v>
      </c>
      <c r="F277" s="51" t="s">
        <v>131</v>
      </c>
      <c r="G277" s="58">
        <v>46.63</v>
      </c>
      <c r="H277" s="58">
        <v>1.1577999999999999</v>
      </c>
      <c r="I277" s="58">
        <v>7.36</v>
      </c>
      <c r="J277" s="63" t="s">
        <v>357</v>
      </c>
      <c r="K277" s="58">
        <v>14.55</v>
      </c>
      <c r="L277" s="58">
        <v>0.4204</v>
      </c>
      <c r="M277" s="58">
        <v>13</v>
      </c>
      <c r="N277" s="58">
        <v>11.78</v>
      </c>
      <c r="O277" s="58">
        <v>1.38</v>
      </c>
      <c r="P277" s="58">
        <v>0.81430000000000002</v>
      </c>
      <c r="Q277" s="58">
        <v>3.9199999999999999E-2</v>
      </c>
      <c r="R277" s="63">
        <v>6.8000000000000005E-2</v>
      </c>
      <c r="S277" s="58">
        <v>97.22</v>
      </c>
      <c r="T277" s="58"/>
      <c r="U277" s="61">
        <v>6.9143244998268134</v>
      </c>
      <c r="V277" s="61">
        <v>1.0856755001731866</v>
      </c>
      <c r="W277" s="61">
        <v>0.20056397503274748</v>
      </c>
      <c r="X277" s="61">
        <f t="shared" si="12"/>
        <v>1.2862394752059341</v>
      </c>
      <c r="Y277" s="61">
        <v>0.15593050819765586</v>
      </c>
      <c r="Z277" s="61">
        <v>0.21321479854076508</v>
      </c>
      <c r="AA277" s="61">
        <v>0.12910475883721123</v>
      </c>
      <c r="AB277" s="61">
        <v>0</v>
      </c>
      <c r="AC277" s="61">
        <v>2.8731905757222398</v>
      </c>
      <c r="AD277" s="61">
        <v>1.5910777007292227</v>
      </c>
      <c r="AE277" s="61">
        <v>5.2800301560553459E-2</v>
      </c>
      <c r="AF277" s="61">
        <v>1.8715045800222772</v>
      </c>
      <c r="AG277" s="61">
        <v>0.39674684281984818</v>
      </c>
      <c r="AH277" s="61">
        <v>0.15402698521537311</v>
      </c>
      <c r="AI277" s="61">
        <v>0.64359720290064393</v>
      </c>
      <c r="AJ277" s="61">
        <v>0.61425996196191779</v>
      </c>
      <c r="AK277" s="61">
        <v>6.8543309554982557E-2</v>
      </c>
      <c r="AL277" s="61">
        <v>0.32820353326486562</v>
      </c>
      <c r="AM277" s="61">
        <v>0.11817086122512356</v>
      </c>
      <c r="AN277" s="61">
        <v>0.38574003803808221</v>
      </c>
      <c r="AO277" s="61">
        <v>0.48223051848023873</v>
      </c>
      <c r="AP277" s="61">
        <v>0.67198829124793502</v>
      </c>
      <c r="AQ277" s="51" t="s">
        <v>920</v>
      </c>
      <c r="AR277" s="54">
        <f>100*(0.5+0.331*(V277+W277)+0.995*(V277+W277)^2)</f>
        <v>257.18851939333109</v>
      </c>
      <c r="AS277" s="54">
        <f t="shared" si="14"/>
        <v>41.150163102932979</v>
      </c>
      <c r="AT277" s="54">
        <v>256.31314838211927</v>
      </c>
      <c r="AU277" s="54">
        <v>72</v>
      </c>
      <c r="AV277" s="61">
        <v>6.9465223555790683</v>
      </c>
      <c r="AW277" s="61">
        <v>0.12970595948986707</v>
      </c>
      <c r="AX277" s="61">
        <v>1.8126945274981718</v>
      </c>
      <c r="AY277" s="61">
        <v>0.39859436930137154</v>
      </c>
      <c r="AZ277" s="61">
        <v>1.2922290918469486</v>
      </c>
      <c r="BA277" s="54"/>
      <c r="BB277" s="54"/>
      <c r="BC277" s="54"/>
      <c r="BD277" s="59"/>
      <c r="BE277" s="56"/>
      <c r="BF277" s="54">
        <v>724.45598198683808</v>
      </c>
      <c r="BG277" s="54">
        <v>40</v>
      </c>
      <c r="BJ277" s="54"/>
      <c r="BK277" s="53" t="s">
        <v>921</v>
      </c>
      <c r="BL277" s="54">
        <v>814.87290000596909</v>
      </c>
      <c r="BM277" s="54">
        <v>22</v>
      </c>
      <c r="BN277" s="54">
        <v>121.07556501830533</v>
      </c>
      <c r="BO277" s="54">
        <v>29.058135604393279</v>
      </c>
      <c r="BP277" s="59">
        <v>4.5726932090603452</v>
      </c>
      <c r="BQ277" s="59">
        <v>1.048472326796781</v>
      </c>
      <c r="BR277" s="59">
        <v>-12.491892194211161</v>
      </c>
      <c r="BS277" s="60">
        <v>0.4</v>
      </c>
      <c r="BT277" s="59">
        <v>4.6875929151644078</v>
      </c>
      <c r="BU277" s="59">
        <v>0.70313893727466115</v>
      </c>
      <c r="BV277" s="57"/>
      <c r="BW277" s="53" t="s">
        <v>921</v>
      </c>
      <c r="BX277" s="104">
        <v>724.45598198683808</v>
      </c>
      <c r="BY277" s="104">
        <v>269</v>
      </c>
      <c r="BZ277" s="105">
        <v>1.048472326796781</v>
      </c>
      <c r="CA277" s="105">
        <v>-14.458747678242542</v>
      </c>
      <c r="CB277" s="59"/>
      <c r="CC277" s="54"/>
      <c r="CD277" s="54"/>
      <c r="CE277" s="54"/>
      <c r="CF277" s="54"/>
      <c r="CG277" s="54"/>
      <c r="CH277" s="54"/>
      <c r="CI277" s="54"/>
      <c r="CJ277" s="54"/>
      <c r="CK277" s="59"/>
      <c r="CL277" s="54"/>
      <c r="CM277" s="54"/>
      <c r="CN277" s="54"/>
      <c r="CO277" s="54"/>
      <c r="CP277" s="54"/>
      <c r="CQ277" s="54"/>
      <c r="CR277" s="59"/>
      <c r="CS277" s="59"/>
      <c r="CT277" s="59">
        <v>78.312932568087234</v>
      </c>
      <c r="CU277" s="59">
        <v>0.16374739306070482</v>
      </c>
      <c r="CV277" s="59">
        <v>12.987409720699237</v>
      </c>
      <c r="CW277" s="59">
        <v>0.64142828236112248</v>
      </c>
      <c r="CX277" s="59">
        <v>-0.47445119539966718</v>
      </c>
      <c r="CY277" s="59">
        <v>0.48581694533263686</v>
      </c>
      <c r="CZ277" s="59">
        <v>6.7362216541021036</v>
      </c>
      <c r="DA277" s="59">
        <v>6.1798646796344494</v>
      </c>
      <c r="DB277" s="59">
        <v>105.03297004787782</v>
      </c>
      <c r="DC277" s="54"/>
      <c r="DD277" s="59">
        <v>97.131699999999995</v>
      </c>
      <c r="DE277" s="59">
        <v>1.9075890730550857</v>
      </c>
      <c r="DF277" s="59">
        <v>3.8186632130202303</v>
      </c>
      <c r="DG277" s="59">
        <v>11.113918101800961</v>
      </c>
      <c r="DH277" s="59">
        <v>-8.8449609341945817E-3</v>
      </c>
      <c r="DI277" s="59">
        <v>99.413025426942085</v>
      </c>
      <c r="DJ277" s="54"/>
      <c r="DK277" s="54"/>
      <c r="DL277" s="54"/>
      <c r="DM277" s="54"/>
      <c r="DN277" s="54"/>
      <c r="DO277" s="61" t="s">
        <v>921</v>
      </c>
      <c r="DP277" s="61" t="s">
        <v>951</v>
      </c>
      <c r="DQ277" s="61" t="s">
        <v>921</v>
      </c>
      <c r="DR277" s="61"/>
      <c r="DS277" s="61"/>
      <c r="DT277" s="61"/>
      <c r="DU277" s="61"/>
      <c r="DV277" s="54"/>
      <c r="DW277" s="54"/>
      <c r="DX277" s="54"/>
      <c r="DY277" s="54"/>
      <c r="DZ277" s="61"/>
      <c r="EA277" s="61"/>
      <c r="EB277" s="61"/>
      <c r="EC277" s="61"/>
      <c r="ED277" s="61"/>
      <c r="EE277" s="61"/>
      <c r="EF277" s="54"/>
      <c r="EG277" s="53"/>
      <c r="EK277" s="59">
        <v>73.8</v>
      </c>
      <c r="EL277" s="59">
        <v>1.7</v>
      </c>
      <c r="EM277" s="59">
        <v>14.5</v>
      </c>
      <c r="EN277" s="59">
        <v>0.8</v>
      </c>
      <c r="EO277" s="59">
        <v>3</v>
      </c>
      <c r="EP277" s="59">
        <v>0.4</v>
      </c>
      <c r="EQ277" s="59">
        <v>2.6</v>
      </c>
      <c r="ER277" s="59">
        <v>0.4</v>
      </c>
      <c r="ES277" s="59">
        <v>3.4</v>
      </c>
      <c r="ET277" s="59">
        <v>0.51</v>
      </c>
      <c r="EU277" s="59">
        <v>2.2000000000000002</v>
      </c>
      <c r="EV277" s="59">
        <v>0.5</v>
      </c>
      <c r="EW277" s="59">
        <v>0.6</v>
      </c>
      <c r="EX277" s="59">
        <v>0.1</v>
      </c>
      <c r="EY277" s="59">
        <v>0.32</v>
      </c>
      <c r="EZ277" s="59">
        <v>0.05</v>
      </c>
      <c r="FA277" s="54"/>
      <c r="FB277" s="54"/>
      <c r="FD277" s="51"/>
    </row>
    <row r="278" spans="1:160" x14ac:dyDescent="0.25">
      <c r="A278" s="51" t="s">
        <v>512</v>
      </c>
      <c r="B278" s="51" t="s">
        <v>969</v>
      </c>
      <c r="C278" s="72" t="s">
        <v>639</v>
      </c>
      <c r="D278" s="51" t="s">
        <v>238</v>
      </c>
      <c r="E278" s="51" t="s">
        <v>113</v>
      </c>
      <c r="F278" s="51" t="s">
        <v>131</v>
      </c>
      <c r="G278" s="58">
        <v>47.36</v>
      </c>
      <c r="H278" s="58">
        <v>0.82010000000000005</v>
      </c>
      <c r="I278" s="58">
        <v>6.84</v>
      </c>
      <c r="J278" s="63">
        <v>5.7599999999999998E-2</v>
      </c>
      <c r="K278" s="58">
        <v>14.36</v>
      </c>
      <c r="L278" s="58">
        <v>0.42609999999999998</v>
      </c>
      <c r="M278" s="58">
        <v>13.77</v>
      </c>
      <c r="N278" s="58">
        <v>11.86</v>
      </c>
      <c r="O278" s="58">
        <v>1.2430000000000001</v>
      </c>
      <c r="P278" s="58">
        <v>0.71709999999999996</v>
      </c>
      <c r="Q278" s="58">
        <v>4.1099999999999998E-2</v>
      </c>
      <c r="R278" s="63" t="s">
        <v>357</v>
      </c>
      <c r="S278" s="58">
        <v>97.51</v>
      </c>
      <c r="T278" s="58"/>
      <c r="U278" s="61">
        <v>6.9528484240278745</v>
      </c>
      <c r="V278" s="61">
        <v>1.0471515759721255</v>
      </c>
      <c r="W278" s="61">
        <v>0.13634456750910195</v>
      </c>
      <c r="X278" s="61">
        <f t="shared" si="12"/>
        <v>1.1834961434812274</v>
      </c>
      <c r="Y278" s="61">
        <v>0.11520491068779275</v>
      </c>
      <c r="Z278" s="61">
        <v>0.37838993884964278</v>
      </c>
      <c r="AA278" s="61">
        <v>9.0540365430112069E-2</v>
      </c>
      <c r="AB278" s="61">
        <v>6.6857876770153616E-3</v>
      </c>
      <c r="AC278" s="61">
        <v>3.0131569006112859</v>
      </c>
      <c r="AD278" s="61">
        <v>1.3846620374129162</v>
      </c>
      <c r="AE278" s="61">
        <v>5.2984880034525374E-2</v>
      </c>
      <c r="AF278" s="61">
        <v>1.8655075817506268</v>
      </c>
      <c r="AG278" s="61">
        <v>0.35381174646591923</v>
      </c>
      <c r="AH278" s="61">
        <v>0.13429468605977449</v>
      </c>
      <c r="AI278" s="61">
        <v>0.68514801156525096</v>
      </c>
      <c r="AJ278" s="61">
        <v>0.63086790764131673</v>
      </c>
      <c r="AK278" s="61">
        <v>7.1727940724773287E-2</v>
      </c>
      <c r="AL278" s="61">
        <v>0.28208380574114594</v>
      </c>
      <c r="AM278" s="61">
        <v>0.21462211207849941</v>
      </c>
      <c r="AN278" s="61">
        <v>0.36913209235868322</v>
      </c>
      <c r="AO278" s="61">
        <v>0.41637849180092046</v>
      </c>
      <c r="AP278" s="61">
        <v>0.70250102489598421</v>
      </c>
      <c r="AQ278" s="51" t="s">
        <v>936</v>
      </c>
      <c r="AR278" s="54">
        <f>100*(0.5+0.331*(V278+W278)+0.995*(V278+W278)^2)</f>
        <v>228.53970295190496</v>
      </c>
      <c r="AS278" s="54">
        <f t="shared" si="14"/>
        <v>36.566352472304793</v>
      </c>
      <c r="AT278" s="54">
        <v>226.50132892556212</v>
      </c>
      <c r="AU278" s="54">
        <v>72</v>
      </c>
      <c r="AV278" s="61">
        <v>7.0105160049499933</v>
      </c>
      <c r="AW278" s="61">
        <v>9.12913157646707E-2</v>
      </c>
      <c r="AX278" s="61">
        <v>1.7776748957209589</v>
      </c>
      <c r="AY278" s="61">
        <v>0.35674629447792661</v>
      </c>
      <c r="AZ278" s="61">
        <v>1.1933121721737789</v>
      </c>
      <c r="BA278" s="54"/>
      <c r="BB278" s="54"/>
      <c r="BC278" s="54"/>
      <c r="BD278" s="59"/>
      <c r="BE278" s="56"/>
      <c r="BF278" s="54">
        <v>734.95639540582329</v>
      </c>
      <c r="BG278" s="54">
        <v>40</v>
      </c>
      <c r="BJ278" s="54"/>
      <c r="BK278" s="53" t="s">
        <v>921</v>
      </c>
      <c r="BL278" s="54">
        <v>802.03447689195991</v>
      </c>
      <c r="BM278" s="54">
        <v>22</v>
      </c>
      <c r="BN278" s="54">
        <v>104.47909855116208</v>
      </c>
      <c r="BO278" s="54">
        <v>25.074983652278899</v>
      </c>
      <c r="BP278" s="59">
        <v>3.9458900262940304</v>
      </c>
      <c r="BQ278" s="59">
        <v>1.4223970971812321</v>
      </c>
      <c r="BR278" s="59">
        <v>-12.392954839633383</v>
      </c>
      <c r="BS278" s="60">
        <v>0.4</v>
      </c>
      <c r="BT278" s="59">
        <v>4.5066856456545992</v>
      </c>
      <c r="BU278" s="59">
        <v>0.4</v>
      </c>
      <c r="BV278" s="57"/>
      <c r="BW278" s="53" t="s">
        <v>921</v>
      </c>
      <c r="BX278" s="104">
        <v>734.95639540582329</v>
      </c>
      <c r="BY278" s="104">
        <v>269</v>
      </c>
      <c r="BZ278" s="105">
        <v>1.4223970971812321</v>
      </c>
      <c r="CA278" s="105">
        <v>-13.8302526234853</v>
      </c>
      <c r="CB278" s="59"/>
      <c r="CC278" s="54"/>
      <c r="CD278" s="54"/>
      <c r="CE278" s="54"/>
      <c r="CF278" s="54"/>
      <c r="CG278" s="54"/>
      <c r="CH278" s="54"/>
      <c r="CI278" s="54"/>
      <c r="CJ278" s="54"/>
      <c r="CK278" s="59"/>
      <c r="CL278" s="54"/>
      <c r="CM278" s="54"/>
      <c r="CN278" s="54"/>
      <c r="CO278" s="54"/>
      <c r="CP278" s="54"/>
      <c r="CQ278" s="54"/>
      <c r="CR278" s="59"/>
      <c r="CS278" s="59"/>
      <c r="CT278" s="59">
        <v>77.833491960042394</v>
      </c>
      <c r="CU278" s="59">
        <v>0.15210656860822466</v>
      </c>
      <c r="CV278" s="59">
        <v>13.59219343846866</v>
      </c>
      <c r="CW278" s="59">
        <v>0.58224180830764349</v>
      </c>
      <c r="CX278" s="59">
        <v>-0.53589251758902157</v>
      </c>
      <c r="CY278" s="59">
        <v>0.44049268472689107</v>
      </c>
      <c r="CZ278" s="59">
        <v>6.2178118066347485</v>
      </c>
      <c r="DA278" s="59">
        <v>6.1677888167570263</v>
      </c>
      <c r="DB278" s="59">
        <v>104.45023456595655</v>
      </c>
      <c r="DC278" s="54"/>
      <c r="DD278" s="59">
        <v>97.495000000000005</v>
      </c>
      <c r="DE278" s="59">
        <v>1.9267771640444424</v>
      </c>
      <c r="DF278" s="59">
        <v>5.4425356057234371</v>
      </c>
      <c r="DG278" s="59">
        <v>9.4627369967148276</v>
      </c>
      <c r="DH278" s="59">
        <v>-9.2736707753927877E-3</v>
      </c>
      <c r="DI278" s="59">
        <v>99.957776095707317</v>
      </c>
      <c r="DJ278" s="54"/>
      <c r="DK278" s="54"/>
      <c r="DL278" s="54"/>
      <c r="DM278" s="54"/>
      <c r="DN278" s="54"/>
      <c r="DO278" s="61" t="s">
        <v>929</v>
      </c>
      <c r="DP278" s="61" t="s">
        <v>951</v>
      </c>
      <c r="DQ278" s="61" t="s">
        <v>929</v>
      </c>
      <c r="DR278" s="61"/>
      <c r="DS278" s="61"/>
      <c r="DT278" s="61"/>
      <c r="DU278" s="61"/>
      <c r="DV278" s="54"/>
      <c r="DW278" s="54"/>
      <c r="DX278" s="54"/>
      <c r="DY278" s="54"/>
      <c r="DZ278" s="61"/>
      <c r="EA278" s="61"/>
      <c r="EB278" s="61"/>
      <c r="EC278" s="61"/>
      <c r="ED278" s="61"/>
      <c r="EE278" s="61"/>
      <c r="EF278" s="54"/>
      <c r="EG278" s="53"/>
      <c r="EK278" s="59">
        <v>74.7</v>
      </c>
      <c r="EL278" s="59">
        <v>2.2999999999999998</v>
      </c>
      <c r="EM278" s="59">
        <v>13.9</v>
      </c>
      <c r="EN278" s="59">
        <v>0.85</v>
      </c>
      <c r="EO278" s="59">
        <v>3</v>
      </c>
      <c r="EP278" s="59">
        <v>0.6</v>
      </c>
      <c r="EQ278" s="59">
        <v>2.8</v>
      </c>
      <c r="ER278" s="59">
        <v>0.45</v>
      </c>
      <c r="ES278" s="59">
        <v>3.68</v>
      </c>
      <c r="ET278" s="59">
        <v>0.68500000000000005</v>
      </c>
      <c r="EU278" s="59">
        <v>2</v>
      </c>
      <c r="EV278" s="59">
        <v>0.6</v>
      </c>
      <c r="EW278" s="59">
        <v>0.5</v>
      </c>
      <c r="EX278" s="59">
        <v>0.1</v>
      </c>
      <c r="EY278" s="59">
        <v>0.3</v>
      </c>
      <c r="EZ278" s="59">
        <v>0.08</v>
      </c>
      <c r="FA278" s="54"/>
      <c r="FB278" s="54"/>
      <c r="FD278" s="51"/>
    </row>
    <row r="279" spans="1:160" x14ac:dyDescent="0.25">
      <c r="A279" s="51" t="s">
        <v>284</v>
      </c>
      <c r="B279" s="62" t="s">
        <v>928</v>
      </c>
      <c r="D279" s="51" t="s">
        <v>166</v>
      </c>
      <c r="E279" s="51" t="s">
        <v>16</v>
      </c>
      <c r="F279" s="51" t="s">
        <v>925</v>
      </c>
      <c r="G279" s="58">
        <v>44.395000000000003</v>
      </c>
      <c r="H279" s="58">
        <v>1.4359999999999999</v>
      </c>
      <c r="I279" s="58">
        <v>9.1370000000000005</v>
      </c>
      <c r="J279" s="63" t="s">
        <v>17</v>
      </c>
      <c r="K279" s="58">
        <v>14.813000000000001</v>
      </c>
      <c r="L279" s="58">
        <v>0.36</v>
      </c>
      <c r="M279" s="58">
        <v>12.276999999999999</v>
      </c>
      <c r="N279" s="58">
        <v>11.358000000000001</v>
      </c>
      <c r="O279" s="58">
        <v>1.7569999999999999</v>
      </c>
      <c r="P279" s="58">
        <v>0.97899999999999998</v>
      </c>
      <c r="Q279" s="63" t="s">
        <v>17</v>
      </c>
      <c r="R279" s="63" t="s">
        <v>17</v>
      </c>
      <c r="S279" s="58">
        <v>96.512000000000015</v>
      </c>
      <c r="T279" s="58"/>
      <c r="U279" s="61">
        <v>6.6537141355138258</v>
      </c>
      <c r="V279" s="61">
        <v>1.3462858644861742</v>
      </c>
      <c r="W279" s="61">
        <v>0.26767641451241087</v>
      </c>
      <c r="X279" s="61">
        <f t="shared" si="12"/>
        <v>1.613962278998585</v>
      </c>
      <c r="Y279" s="61">
        <v>0.16585047742162601</v>
      </c>
      <c r="Z279" s="61">
        <v>0.26050895427862941</v>
      </c>
      <c r="AA279" s="61">
        <v>0.16184857539926883</v>
      </c>
      <c r="AB279" s="61">
        <v>0</v>
      </c>
      <c r="AC279" s="61">
        <v>2.7425785334322712</v>
      </c>
      <c r="AD279" s="61">
        <v>1.5961524470241262</v>
      </c>
      <c r="AE279" s="61">
        <v>4.5700603161563429E-2</v>
      </c>
      <c r="AF279" s="61">
        <v>1.823867160665021</v>
      </c>
      <c r="AG279" s="61">
        <v>0.51056599955136217</v>
      </c>
      <c r="AH279" s="61">
        <v>0.18717196839864678</v>
      </c>
      <c r="AI279" s="61">
        <v>0.63211536870713647</v>
      </c>
      <c r="AJ279" s="61">
        <v>0.59631125410948538</v>
      </c>
      <c r="AK279" s="61">
        <v>0.10166731152670905</v>
      </c>
      <c r="AL279" s="61">
        <v>0.40889868802465312</v>
      </c>
      <c r="AM279" s="61">
        <v>0.14031042714403349</v>
      </c>
      <c r="AN279" s="61">
        <v>0.40368874589051468</v>
      </c>
      <c r="AO279" s="61">
        <v>0.59607065642329993</v>
      </c>
      <c r="AP279" s="61">
        <v>0.85188251958957795</v>
      </c>
      <c r="AQ279" s="51" t="s">
        <v>920</v>
      </c>
      <c r="AR279" s="54"/>
      <c r="AS279" s="54"/>
      <c r="AT279" s="54"/>
      <c r="AU279" s="54"/>
      <c r="AV279" s="61">
        <v>6.6916103182627547</v>
      </c>
      <c r="AW279" s="61">
        <v>0.16277038283885323</v>
      </c>
      <c r="AX279" s="61">
        <v>1.8672360034473092</v>
      </c>
      <c r="AY279" s="61">
        <v>0.5134739246636113</v>
      </c>
      <c r="AZ279" s="61">
        <v>1.6231545899739475</v>
      </c>
      <c r="BA279" s="54"/>
      <c r="BB279" s="54"/>
      <c r="BC279" s="54"/>
      <c r="BD279" s="59"/>
      <c r="BE279" s="56"/>
      <c r="BF279" s="54"/>
      <c r="BG279" s="54"/>
      <c r="BJ279" s="54"/>
      <c r="BK279" s="53" t="s">
        <v>921</v>
      </c>
      <c r="BL279" s="54"/>
      <c r="BM279" s="54"/>
      <c r="BN279" s="54"/>
      <c r="BO279" s="54"/>
      <c r="BP279" s="59"/>
      <c r="BQ279" s="59"/>
      <c r="BR279" s="59"/>
      <c r="BS279" s="60"/>
      <c r="BT279" s="59"/>
      <c r="BU279" s="59"/>
      <c r="BV279" s="57"/>
      <c r="BW279" s="53" t="s">
        <v>921</v>
      </c>
      <c r="BX279" s="104"/>
      <c r="BZ279" s="105"/>
      <c r="CB279" s="59"/>
      <c r="CC279" s="54"/>
      <c r="CD279" s="54"/>
      <c r="CE279" s="54"/>
      <c r="CF279" s="54"/>
      <c r="CG279" s="54"/>
      <c r="CH279" s="54"/>
      <c r="CI279" s="54"/>
      <c r="CJ279" s="54"/>
      <c r="CK279" s="59"/>
      <c r="CL279" s="54"/>
      <c r="CM279" s="54"/>
      <c r="CN279" s="54"/>
      <c r="CO279" s="54"/>
      <c r="CP279" s="54"/>
      <c r="CQ279" s="54"/>
      <c r="CR279" s="59"/>
      <c r="CS279" s="59"/>
      <c r="CT279" s="59">
        <v>77.337760572373583</v>
      </c>
      <c r="CU279" s="59">
        <v>0.1588882045045861</v>
      </c>
      <c r="CV279" s="59">
        <v>14.346432807489677</v>
      </c>
      <c r="CW279" s="59">
        <v>0.90476169101286508</v>
      </c>
      <c r="CX279" s="59">
        <v>-0.29348129395408346</v>
      </c>
      <c r="CY279" s="59">
        <v>-0.40864510743561233</v>
      </c>
      <c r="CZ279" s="59">
        <v>7.3734123639854623</v>
      </c>
      <c r="DA279" s="59">
        <v>6.6084495303607333</v>
      </c>
      <c r="DB279" s="59">
        <v>106.02757876833721</v>
      </c>
      <c r="DC279" s="54"/>
      <c r="DD279" s="59">
        <v>96.512000000000015</v>
      </c>
      <c r="DE279" s="59">
        <v>1.8986940751308945</v>
      </c>
      <c r="DF279" s="59">
        <v>4.6523853121128926</v>
      </c>
      <c r="DG279" s="59">
        <v>10.626724315909314</v>
      </c>
      <c r="DH279" s="59">
        <v>0</v>
      </c>
      <c r="DI279" s="59">
        <v>98.876803703153115</v>
      </c>
      <c r="DJ279" s="54"/>
      <c r="DK279" s="54"/>
      <c r="DL279" s="54"/>
      <c r="DM279" s="54"/>
      <c r="DN279" s="54"/>
      <c r="DO279" s="61" t="s">
        <v>921</v>
      </c>
      <c r="DP279" s="61" t="s">
        <v>921</v>
      </c>
      <c r="DQ279" s="61" t="s">
        <v>921</v>
      </c>
      <c r="DR279" s="61"/>
      <c r="DS279" s="61"/>
      <c r="DT279" s="61"/>
      <c r="DU279" s="61"/>
      <c r="DV279" s="54"/>
      <c r="DW279" s="54"/>
      <c r="DX279" s="54"/>
      <c r="DY279" s="54"/>
      <c r="DZ279" s="61"/>
      <c r="EA279" s="61"/>
      <c r="EB279" s="61"/>
      <c r="EC279" s="61"/>
      <c r="ED279" s="61"/>
      <c r="EE279" s="61"/>
      <c r="EF279" s="54"/>
      <c r="EG279" s="53"/>
      <c r="EK279" s="59">
        <v>72.8</v>
      </c>
      <c r="EL279" s="59">
        <v>1.85</v>
      </c>
      <c r="EM279" s="59">
        <v>15</v>
      </c>
      <c r="EN279" s="59">
        <v>1.1499999999999999</v>
      </c>
      <c r="EO279" s="59">
        <v>2.7</v>
      </c>
      <c r="EP279" s="59">
        <v>0.55000000000000004</v>
      </c>
      <c r="EQ279" s="59">
        <v>3.2</v>
      </c>
      <c r="ER279" s="59">
        <v>0.55000000000000004</v>
      </c>
      <c r="ES279" s="59">
        <v>3.19</v>
      </c>
      <c r="ET279" s="59">
        <v>0.495</v>
      </c>
      <c r="EU279" s="59">
        <v>2.2000000000000002</v>
      </c>
      <c r="EV279" s="59">
        <v>0.45</v>
      </c>
      <c r="EW279" s="59">
        <v>0.5</v>
      </c>
      <c r="EX279" s="59">
        <v>0.1</v>
      </c>
      <c r="EY279" s="59">
        <v>0.31</v>
      </c>
      <c r="EZ279" s="59">
        <v>5.5E-2</v>
      </c>
      <c r="FA279" s="54"/>
      <c r="FB279" s="54"/>
      <c r="FD279" s="51"/>
    </row>
    <row r="280" spans="1:160" x14ac:dyDescent="0.25">
      <c r="A280" s="51" t="s">
        <v>289</v>
      </c>
      <c r="B280" s="62" t="s">
        <v>928</v>
      </c>
      <c r="C280" s="72" t="s">
        <v>639</v>
      </c>
      <c r="D280" s="51" t="s">
        <v>166</v>
      </c>
      <c r="E280" s="51" t="s">
        <v>16</v>
      </c>
      <c r="F280" s="51" t="s">
        <v>925</v>
      </c>
      <c r="G280" s="58">
        <v>46.825000000000003</v>
      </c>
      <c r="H280" s="58">
        <v>0.95099999999999996</v>
      </c>
      <c r="I280" s="58">
        <v>7.7009999999999996</v>
      </c>
      <c r="J280" s="63" t="s">
        <v>17</v>
      </c>
      <c r="K280" s="58">
        <v>14.846</v>
      </c>
      <c r="L280" s="58">
        <v>0.46</v>
      </c>
      <c r="M280" s="58">
        <v>13.422000000000001</v>
      </c>
      <c r="N280" s="58">
        <v>11.808999999999999</v>
      </c>
      <c r="O280" s="58">
        <v>1.3260000000000001</v>
      </c>
      <c r="P280" s="58">
        <v>0.72199999999999998</v>
      </c>
      <c r="Q280" s="63" t="s">
        <v>17</v>
      </c>
      <c r="R280" s="63" t="s">
        <v>17</v>
      </c>
      <c r="S280" s="58">
        <v>98.061999999999983</v>
      </c>
      <c r="T280" s="58"/>
      <c r="U280" s="61">
        <v>6.8437812466372874</v>
      </c>
      <c r="V280" s="61">
        <v>1.1562187533627126</v>
      </c>
      <c r="W280" s="61">
        <v>0.17033585962887798</v>
      </c>
      <c r="X280" s="61">
        <f t="shared" si="12"/>
        <v>1.3265546129915906</v>
      </c>
      <c r="Y280" s="61">
        <v>0.12840470943351789</v>
      </c>
      <c r="Z280" s="61">
        <v>0.42718123417221343</v>
      </c>
      <c r="AA280" s="61">
        <v>0.10452573100353753</v>
      </c>
      <c r="AB280" s="61">
        <v>0</v>
      </c>
      <c r="AC280" s="61">
        <v>2.9239659198714159</v>
      </c>
      <c r="AD280" s="61">
        <v>1.3874458873889313</v>
      </c>
      <c r="AE280" s="61">
        <v>5.6946300861230661E-2</v>
      </c>
      <c r="AF280" s="61">
        <v>1.8492376093276477</v>
      </c>
      <c r="AG280" s="61">
        <v>0.37576117753194477</v>
      </c>
      <c r="AH280" s="61">
        <v>0.13461193551488729</v>
      </c>
      <c r="AI280" s="61">
        <v>0.67819221419478071</v>
      </c>
      <c r="AJ280" s="61">
        <v>0.61705360521684494</v>
      </c>
      <c r="AK280" s="61">
        <v>8.0361457746145559E-2</v>
      </c>
      <c r="AL280" s="61">
        <v>0.29539971978579921</v>
      </c>
      <c r="AM280" s="61">
        <v>0.23540992476994638</v>
      </c>
      <c r="AN280" s="61">
        <v>0.38294639478315506</v>
      </c>
      <c r="AO280" s="61">
        <v>0.43001165530068652</v>
      </c>
      <c r="AP280" s="61">
        <v>0.80656855580816644</v>
      </c>
      <c r="AQ280" s="51" t="s">
        <v>936</v>
      </c>
      <c r="AR280" s="54">
        <f>100*(0.5+0.331*(V280+W280)+0.995*(V280+W280)^2)</f>
        <v>269.00379824432389</v>
      </c>
      <c r="AS280" s="54">
        <f t="shared" si="14"/>
        <v>43.040607719091824</v>
      </c>
      <c r="AT280" s="54">
        <v>262.94767727195278</v>
      </c>
      <c r="AU280" s="54">
        <v>72</v>
      </c>
      <c r="AV280" s="61">
        <v>6.9079320935349857</v>
      </c>
      <c r="AW280" s="61">
        <v>0.10550551307500169</v>
      </c>
      <c r="AX280" s="61">
        <v>1.8316367047807833</v>
      </c>
      <c r="AY280" s="61">
        <v>0.37928341135287452</v>
      </c>
      <c r="AZ280" s="61">
        <v>1.3389892012422413</v>
      </c>
      <c r="BA280" s="54"/>
      <c r="BB280" s="54"/>
      <c r="BC280" s="54"/>
      <c r="BD280" s="59"/>
      <c r="BE280" s="56"/>
      <c r="BF280" s="54">
        <v>743.40214511006707</v>
      </c>
      <c r="BG280" s="54">
        <v>40</v>
      </c>
      <c r="BJ280" s="54"/>
      <c r="BK280" s="53" t="s">
        <v>921</v>
      </c>
      <c r="BL280" s="54">
        <v>820.57006551657628</v>
      </c>
      <c r="BM280" s="54">
        <v>22</v>
      </c>
      <c r="BN280" s="54">
        <v>128.07296938650006</v>
      </c>
      <c r="BO280" s="54">
        <v>30.737512652760014</v>
      </c>
      <c r="BP280" s="59">
        <v>4.8369660491718545</v>
      </c>
      <c r="BQ280" s="59">
        <v>1.2583726302568303</v>
      </c>
      <c r="BR280" s="59">
        <v>-12.162209089908462</v>
      </c>
      <c r="BS280" s="60">
        <v>0.4</v>
      </c>
      <c r="BT280" s="59">
        <v>4.9811630631356749</v>
      </c>
      <c r="BU280" s="59">
        <v>0.4</v>
      </c>
      <c r="BV280" s="57"/>
      <c r="BW280" s="53" t="s">
        <v>921</v>
      </c>
      <c r="BX280" s="104">
        <v>743.40214511006707</v>
      </c>
      <c r="BY280" s="104">
        <v>269</v>
      </c>
      <c r="BZ280" s="105">
        <v>1.2583726302568303</v>
      </c>
      <c r="CA280" s="105">
        <v>-13.793375909967633</v>
      </c>
      <c r="CB280" s="59"/>
      <c r="CC280" s="54"/>
      <c r="CD280" s="54"/>
      <c r="CE280" s="54"/>
      <c r="CF280" s="54"/>
      <c r="CG280" s="54"/>
      <c r="CH280" s="54"/>
      <c r="CI280" s="54"/>
      <c r="CJ280" s="54"/>
      <c r="CK280" s="59"/>
      <c r="CL280" s="54"/>
      <c r="CM280" s="54"/>
      <c r="CN280" s="54"/>
      <c r="CO280" s="54"/>
      <c r="CP280" s="54"/>
      <c r="CQ280" s="54"/>
      <c r="CR280" s="59"/>
      <c r="CS280" s="59"/>
      <c r="CT280" s="59">
        <v>78.671256469562692</v>
      </c>
      <c r="CU280" s="59">
        <v>0.163604910033292</v>
      </c>
      <c r="CV280" s="59">
        <v>13.004279378287176</v>
      </c>
      <c r="CW280" s="59">
        <v>0.74035578312700645</v>
      </c>
      <c r="CX280" s="59">
        <v>-0.32444245750379896</v>
      </c>
      <c r="CY280" s="59">
        <v>0.68227639990809763</v>
      </c>
      <c r="CZ280" s="59">
        <v>5.5559734213901857</v>
      </c>
      <c r="DA280" s="59">
        <v>6.4412973923729755</v>
      </c>
      <c r="DB280" s="59">
        <v>104.93460129717762</v>
      </c>
      <c r="DC280" s="54"/>
      <c r="DD280" s="59">
        <v>98.061999999999983</v>
      </c>
      <c r="DE280" s="59">
        <v>1.9464034181177605</v>
      </c>
      <c r="DF280" s="59">
        <v>6.1558953672216603</v>
      </c>
      <c r="DG280" s="59">
        <v>9.3068467784232354</v>
      </c>
      <c r="DH280" s="59">
        <v>0</v>
      </c>
      <c r="DI280" s="59">
        <v>100.62514556376263</v>
      </c>
      <c r="DJ280" s="54"/>
      <c r="DK280" s="54"/>
      <c r="DL280" s="54"/>
      <c r="DM280" s="54"/>
      <c r="DN280" s="54"/>
      <c r="DO280" s="61" t="s">
        <v>921</v>
      </c>
      <c r="DP280" s="61" t="s">
        <v>951</v>
      </c>
      <c r="DQ280" s="61" t="s">
        <v>921</v>
      </c>
      <c r="DR280" s="61"/>
      <c r="DS280" s="61"/>
      <c r="DT280" s="61"/>
      <c r="DU280" s="61"/>
      <c r="DV280" s="54"/>
      <c r="DW280" s="54"/>
      <c r="DX280" s="54"/>
      <c r="DY280" s="54"/>
      <c r="DZ280" s="61"/>
      <c r="EA280" s="61"/>
      <c r="EB280" s="61"/>
      <c r="EC280" s="61"/>
      <c r="ED280" s="61"/>
      <c r="EE280" s="61"/>
      <c r="EF280" s="54"/>
      <c r="EG280" s="53"/>
      <c r="EK280" s="59">
        <v>73.900000000000006</v>
      </c>
      <c r="EL280" s="59">
        <v>1.6</v>
      </c>
      <c r="EM280" s="59">
        <v>14.5</v>
      </c>
      <c r="EN280" s="59">
        <v>0.75</v>
      </c>
      <c r="EO280" s="59">
        <v>3</v>
      </c>
      <c r="EP280" s="59">
        <v>0.5</v>
      </c>
      <c r="EQ280" s="59">
        <v>2.2999999999999998</v>
      </c>
      <c r="ER280" s="59">
        <v>0.35</v>
      </c>
      <c r="ES280" s="59">
        <v>3.22</v>
      </c>
      <c r="ET280" s="59">
        <v>0.54</v>
      </c>
      <c r="EU280" s="59">
        <v>2.1</v>
      </c>
      <c r="EV280" s="59">
        <v>0.5</v>
      </c>
      <c r="EW280" s="59">
        <v>0.5</v>
      </c>
      <c r="EX280" s="59">
        <v>0.1</v>
      </c>
      <c r="EY280" s="59">
        <v>0.32</v>
      </c>
      <c r="EZ280" s="59">
        <v>0.05</v>
      </c>
      <c r="FA280" s="54"/>
      <c r="FB280" s="54"/>
      <c r="FD280" s="51"/>
    </row>
    <row r="281" spans="1:160" x14ac:dyDescent="0.25">
      <c r="A281" s="51" t="s">
        <v>290</v>
      </c>
      <c r="B281" s="62" t="s">
        <v>928</v>
      </c>
      <c r="D281" s="51" t="s">
        <v>166</v>
      </c>
      <c r="E281" s="51" t="s">
        <v>16</v>
      </c>
      <c r="F281" s="51" t="s">
        <v>925</v>
      </c>
      <c r="G281" s="58">
        <v>47.954000000000001</v>
      </c>
      <c r="H281" s="58">
        <v>0.90700000000000003</v>
      </c>
      <c r="I281" s="58">
        <v>6.98</v>
      </c>
      <c r="J281" s="63" t="s">
        <v>17</v>
      </c>
      <c r="K281" s="58">
        <v>14.074999999999999</v>
      </c>
      <c r="L281" s="58">
        <v>0.44900000000000001</v>
      </c>
      <c r="M281" s="58">
        <v>13.616</v>
      </c>
      <c r="N281" s="58">
        <v>11.794</v>
      </c>
      <c r="O281" s="58">
        <v>1.2889999999999999</v>
      </c>
      <c r="P281" s="58">
        <v>0.65800000000000003</v>
      </c>
      <c r="Q281" s="63" t="s">
        <v>17</v>
      </c>
      <c r="R281" s="63" t="s">
        <v>17</v>
      </c>
      <c r="S281" s="58">
        <v>97.722000000000008</v>
      </c>
      <c r="T281" s="58"/>
      <c r="U281" s="61">
        <v>7.0170066578517769</v>
      </c>
      <c r="V281" s="61">
        <v>0.98299334214822309</v>
      </c>
      <c r="W281" s="61">
        <v>0.22077287150027902</v>
      </c>
      <c r="X281" s="61">
        <f t="shared" si="12"/>
        <v>1.2037662136485021</v>
      </c>
      <c r="Y281" s="61">
        <v>0.18340178433081056</v>
      </c>
      <c r="Z281" s="61">
        <v>0.23929663750643693</v>
      </c>
      <c r="AA281" s="61">
        <v>9.9806471008168904E-2</v>
      </c>
      <c r="AB281" s="61">
        <v>0</v>
      </c>
      <c r="AC281" s="61">
        <v>2.9697051423510965</v>
      </c>
      <c r="AD281" s="61">
        <v>1.4831075045597708</v>
      </c>
      <c r="AE281" s="61">
        <v>5.5649689294956409E-2</v>
      </c>
      <c r="AF281" s="61">
        <v>1.8490533190007699</v>
      </c>
      <c r="AG281" s="61">
        <v>0.36570425863737954</v>
      </c>
      <c r="AH281" s="61">
        <v>0.12282336204482307</v>
      </c>
      <c r="AI281" s="61">
        <v>0.66692793473161849</v>
      </c>
      <c r="AJ281" s="61">
        <v>0.63291474310149054</v>
      </c>
      <c r="AK281" s="61">
        <v>8.260836477852207E-2</v>
      </c>
      <c r="AL281" s="61">
        <v>0.28309589385885747</v>
      </c>
      <c r="AM281" s="61">
        <v>0.13893175919756851</v>
      </c>
      <c r="AN281" s="61">
        <v>0.36708525689850952</v>
      </c>
      <c r="AO281" s="61">
        <v>0.40591925590368055</v>
      </c>
      <c r="AP281" s="61">
        <v>0.65968245102305378</v>
      </c>
      <c r="AQ281" s="51" t="s">
        <v>936</v>
      </c>
      <c r="AR281" s="54"/>
      <c r="AS281" s="54"/>
      <c r="AT281" s="54"/>
      <c r="AU281" s="54"/>
      <c r="AV281" s="61">
        <v>7.0537007201191955</v>
      </c>
      <c r="AW281" s="61">
        <v>0.10032838940449351</v>
      </c>
      <c r="AX281" s="61">
        <v>1.7314111172509778</v>
      </c>
      <c r="AY281" s="61">
        <v>0.36761663744678036</v>
      </c>
      <c r="AZ281" s="61">
        <v>1.2100610733447812</v>
      </c>
      <c r="BA281" s="54"/>
      <c r="BB281" s="54"/>
      <c r="BC281" s="54"/>
      <c r="BD281" s="59"/>
      <c r="BE281" s="56"/>
      <c r="BF281" s="54"/>
      <c r="BG281" s="54"/>
      <c r="BJ281" s="54"/>
      <c r="BK281" s="53" t="s">
        <v>921</v>
      </c>
      <c r="BL281" s="54"/>
      <c r="BM281" s="54"/>
      <c r="BN281" s="54"/>
      <c r="BO281" s="54"/>
      <c r="BP281" s="59"/>
      <c r="BQ281" s="59"/>
      <c r="BR281" s="59"/>
      <c r="BS281" s="60"/>
      <c r="BT281" s="59"/>
      <c r="BU281" s="59"/>
      <c r="BV281" s="57"/>
      <c r="BW281" s="53" t="s">
        <v>921</v>
      </c>
      <c r="BX281" s="104"/>
      <c r="BZ281" s="105"/>
      <c r="CB281" s="59"/>
      <c r="CC281" s="54"/>
      <c r="CD281" s="54"/>
      <c r="CE281" s="54"/>
      <c r="CF281" s="54"/>
      <c r="CG281" s="54"/>
      <c r="CH281" s="54"/>
      <c r="CI281" s="54"/>
      <c r="CJ281" s="54"/>
      <c r="CK281" s="59"/>
      <c r="CL281" s="54"/>
      <c r="CM281" s="54"/>
      <c r="CN281" s="54"/>
      <c r="CO281" s="54"/>
      <c r="CP281" s="54"/>
      <c r="CQ281" s="54"/>
      <c r="CR281" s="59"/>
      <c r="CS281" s="59"/>
      <c r="CT281" s="59">
        <v>78.186378111078966</v>
      </c>
      <c r="CU281" s="59">
        <v>0.14589540706068652</v>
      </c>
      <c r="CV281" s="59">
        <v>13.161368200915282</v>
      </c>
      <c r="CW281" s="59">
        <v>0.59291209200416584</v>
      </c>
      <c r="CX281" s="59">
        <v>-0.48916230283406259</v>
      </c>
      <c r="CY281" s="59">
        <v>0.59973742579428446</v>
      </c>
      <c r="CZ281" s="59">
        <v>5.7493346581363562</v>
      </c>
      <c r="DA281" s="59">
        <v>6.2495782342416994</v>
      </c>
      <c r="DB281" s="59">
        <v>104.19604182639739</v>
      </c>
      <c r="DC281" s="54"/>
      <c r="DD281" s="59">
        <v>97.722000000000008</v>
      </c>
      <c r="DE281" s="59">
        <v>1.9438194967295919</v>
      </c>
      <c r="DF281" s="59">
        <v>4.3762377342676135</v>
      </c>
      <c r="DG281" s="59">
        <v>10.137205431036303</v>
      </c>
      <c r="DH281" s="59">
        <v>0</v>
      </c>
      <c r="DI281" s="59">
        <v>100.10426266203352</v>
      </c>
      <c r="DJ281" s="54"/>
      <c r="DK281" s="54"/>
      <c r="DL281" s="54"/>
      <c r="DM281" s="54"/>
      <c r="DN281" s="54"/>
      <c r="DO281" s="61" t="s">
        <v>921</v>
      </c>
      <c r="DP281" s="61" t="s">
        <v>951</v>
      </c>
      <c r="DQ281" s="61" t="s">
        <v>921</v>
      </c>
      <c r="DR281" s="61"/>
      <c r="DS281" s="61"/>
      <c r="DT281" s="61"/>
      <c r="DU281" s="61"/>
      <c r="DV281" s="54"/>
      <c r="DW281" s="54"/>
      <c r="DX281" s="54"/>
      <c r="DY281" s="54"/>
      <c r="DZ281" s="61"/>
      <c r="EA281" s="61"/>
      <c r="EB281" s="61"/>
      <c r="EC281" s="61"/>
      <c r="ED281" s="61"/>
      <c r="EE281" s="61"/>
      <c r="EF281" s="54"/>
      <c r="EG281" s="53"/>
      <c r="EK281" s="59">
        <v>75.7</v>
      </c>
      <c r="EL281" s="59">
        <v>0.85</v>
      </c>
      <c r="EM281" s="59">
        <v>13.4</v>
      </c>
      <c r="EN281" s="59">
        <v>0.65</v>
      </c>
      <c r="EO281" s="59">
        <v>2.2999999999999998</v>
      </c>
      <c r="EP281" s="59">
        <v>0.55000000000000004</v>
      </c>
      <c r="EQ281" s="59">
        <v>3</v>
      </c>
      <c r="ER281" s="59">
        <v>0.4</v>
      </c>
      <c r="ES281" s="59">
        <v>3.8</v>
      </c>
      <c r="ET281" s="59">
        <v>0.71499999999999997</v>
      </c>
      <c r="EU281" s="59">
        <v>1.6</v>
      </c>
      <c r="EV281" s="59">
        <v>0.45</v>
      </c>
      <c r="EW281" s="59">
        <v>0.4</v>
      </c>
      <c r="EX281" s="59">
        <v>0.1</v>
      </c>
      <c r="EY281" s="59">
        <v>0.21</v>
      </c>
      <c r="EZ281" s="59">
        <v>0.05</v>
      </c>
      <c r="FA281" s="54"/>
      <c r="FB281" s="54"/>
      <c r="FD281" s="51"/>
    </row>
    <row r="282" spans="1:160" ht="14.4" x14ac:dyDescent="0.3">
      <c r="A282" s="62" t="s">
        <v>248</v>
      </c>
      <c r="B282" s="62" t="s">
        <v>928</v>
      </c>
      <c r="C282" s="72" t="s">
        <v>639</v>
      </c>
      <c r="D282" s="51" t="s">
        <v>166</v>
      </c>
      <c r="E282" s="51" t="s">
        <v>16</v>
      </c>
      <c r="F282" s="62" t="s">
        <v>292</v>
      </c>
      <c r="G282" s="67">
        <v>46.64</v>
      </c>
      <c r="H282" s="67">
        <v>1.18</v>
      </c>
      <c r="I282" s="67">
        <v>7.55</v>
      </c>
      <c r="J282" s="63" t="s">
        <v>17</v>
      </c>
      <c r="K282" s="67">
        <v>15.28</v>
      </c>
      <c r="L282" s="67">
        <v>0.46</v>
      </c>
      <c r="M282" s="58">
        <v>12.85</v>
      </c>
      <c r="N282" s="58">
        <v>11.76</v>
      </c>
      <c r="O282" s="58">
        <v>1.41</v>
      </c>
      <c r="P282" s="58">
        <v>0.68</v>
      </c>
      <c r="Q282" s="63" t="s">
        <v>17</v>
      </c>
      <c r="R282" s="63" t="s">
        <v>17</v>
      </c>
      <c r="S282" s="58">
        <v>97.809999999999988</v>
      </c>
      <c r="T282" s="58"/>
      <c r="U282" s="61">
        <v>6.867511772689312</v>
      </c>
      <c r="V282" s="61">
        <v>1.132488227310688</v>
      </c>
      <c r="W282" s="61">
        <v>0.17774165435539602</v>
      </c>
      <c r="X282" s="61">
        <f t="shared" si="12"/>
        <v>1.310229881666084</v>
      </c>
      <c r="Y282" s="61">
        <v>0.13565684681941487</v>
      </c>
      <c r="Z282" s="61">
        <v>0.3174698048455844</v>
      </c>
      <c r="AA282" s="61">
        <v>0.13066138018270904</v>
      </c>
      <c r="AB282" s="61">
        <v>0</v>
      </c>
      <c r="AC282" s="61">
        <v>2.8202053823653968</v>
      </c>
      <c r="AD282" s="61">
        <v>1.5641151557275232</v>
      </c>
      <c r="AE282" s="61">
        <v>5.7370423497210769E-2</v>
      </c>
      <c r="AF282" s="61">
        <v>1.8552799623058758</v>
      </c>
      <c r="AG282" s="61">
        <v>0.40254091943521997</v>
      </c>
      <c r="AH282" s="61">
        <v>0.12772556174968239</v>
      </c>
      <c r="AI282" s="61">
        <v>0.64324799198922666</v>
      </c>
      <c r="AJ282" s="61">
        <v>0.59981521434723029</v>
      </c>
      <c r="AK282" s="61">
        <v>7.7156236720304694E-2</v>
      </c>
      <c r="AL282" s="61">
        <v>0.32538468271491527</v>
      </c>
      <c r="AM282" s="61">
        <v>0.16872467175167419</v>
      </c>
      <c r="AN282" s="61">
        <v>0.40018478565276966</v>
      </c>
      <c r="AO282" s="61">
        <v>0.45311024446459769</v>
      </c>
      <c r="AP282" s="61">
        <v>0.75653421956639844</v>
      </c>
      <c r="AQ282" s="51" t="s">
        <v>936</v>
      </c>
      <c r="AR282" s="54">
        <f>100*(0.5+0.331*(V282+W282)+0.995*(V282+W282)^2)</f>
        <v>264.18049219281403</v>
      </c>
      <c r="AS282" s="54">
        <f t="shared" si="14"/>
        <v>42.268878750850249</v>
      </c>
      <c r="AT282" s="54">
        <v>250.04178783277868</v>
      </c>
      <c r="AU282" s="54">
        <v>72</v>
      </c>
      <c r="AV282" s="61">
        <v>6.9152374046308127</v>
      </c>
      <c r="AW282" s="61">
        <v>0.13156940875928422</v>
      </c>
      <c r="AX282" s="61">
        <v>1.8946609965912897</v>
      </c>
      <c r="AY282" s="61">
        <v>0.40533836928288663</v>
      </c>
      <c r="AZ282" s="61">
        <v>1.319335297304369</v>
      </c>
      <c r="BA282" s="54"/>
      <c r="BB282" s="54"/>
      <c r="BC282" s="54"/>
      <c r="BD282" s="59"/>
      <c r="BE282" s="56"/>
      <c r="BF282" s="54">
        <v>739.99245740025424</v>
      </c>
      <c r="BG282" s="54">
        <v>40</v>
      </c>
      <c r="BH282" s="53">
        <v>241</v>
      </c>
      <c r="BI282" s="168">
        <v>60</v>
      </c>
      <c r="BJ282" s="54"/>
      <c r="BK282" s="53" t="s">
        <v>921</v>
      </c>
      <c r="BL282" s="54">
        <v>816.58733215366556</v>
      </c>
      <c r="BM282" s="54">
        <v>22</v>
      </c>
      <c r="BN282" s="54">
        <v>125.16866864974484</v>
      </c>
      <c r="BO282" s="54">
        <v>30.040480475938761</v>
      </c>
      <c r="BP282" s="59">
        <v>4.7272785473706307</v>
      </c>
      <c r="BQ282" s="59">
        <v>1.0146818287680945</v>
      </c>
      <c r="BR282" s="59">
        <v>-12.488664659264963</v>
      </c>
      <c r="BS282" s="60">
        <v>0.4</v>
      </c>
      <c r="BT282" s="59">
        <v>5.0690345706046873</v>
      </c>
      <c r="BU282" s="59">
        <v>0.4</v>
      </c>
      <c r="BV282" s="57"/>
      <c r="BW282" s="53" t="s">
        <v>921</v>
      </c>
      <c r="BX282" s="104">
        <v>739.99245740025424</v>
      </c>
      <c r="BY282" s="104">
        <v>269</v>
      </c>
      <c r="BZ282" s="105">
        <v>1.0146818287680945</v>
      </c>
      <c r="CA282" s="105">
        <v>-14.117766369600581</v>
      </c>
      <c r="CB282" s="59"/>
      <c r="CC282" s="54"/>
      <c r="CD282" s="54"/>
      <c r="CE282" s="54"/>
      <c r="CF282" s="54"/>
      <c r="CG282" s="54"/>
      <c r="CH282" s="54"/>
      <c r="CI282" s="54"/>
      <c r="CJ282" s="54"/>
      <c r="CK282" s="59"/>
      <c r="CL282" s="54"/>
      <c r="CM282" s="54"/>
      <c r="CN282" s="54"/>
      <c r="CO282" s="54"/>
      <c r="CP282" s="54"/>
      <c r="CQ282" s="54"/>
      <c r="CR282" s="59"/>
      <c r="CS282" s="59"/>
      <c r="CT282" s="59">
        <v>77.850449457970242</v>
      </c>
      <c r="CU282" s="59">
        <v>0.16897930682516285</v>
      </c>
      <c r="CV282" s="59">
        <v>13.004647391859477</v>
      </c>
      <c r="CW282" s="59">
        <v>0.78343611835567928</v>
      </c>
      <c r="CX282" s="59">
        <v>-0.33027364100386991</v>
      </c>
      <c r="CY282" s="59">
        <v>0.83723298770437538</v>
      </c>
      <c r="CZ282" s="59">
        <v>5.2109030578854334</v>
      </c>
      <c r="DA282" s="59">
        <v>6.1376599302493462</v>
      </c>
      <c r="DB282" s="59">
        <v>103.66303460984585</v>
      </c>
      <c r="DC282" s="54"/>
      <c r="DD282" s="59">
        <v>97.809999999999988</v>
      </c>
      <c r="DE282" s="59">
        <v>1.9315921985292865</v>
      </c>
      <c r="DF282" s="59">
        <v>5.0293867931282996</v>
      </c>
      <c r="DG282" s="59">
        <v>10.754493571471205</v>
      </c>
      <c r="DH282" s="59">
        <v>0</v>
      </c>
      <c r="DI282" s="59">
        <v>100.24547256312877</v>
      </c>
      <c r="DJ282" s="54"/>
      <c r="DK282" s="54"/>
      <c r="DL282" s="54"/>
      <c r="DM282" s="54"/>
      <c r="DN282" s="54"/>
      <c r="DO282" s="61" t="s">
        <v>921</v>
      </c>
      <c r="DP282" s="61" t="s">
        <v>951</v>
      </c>
      <c r="DQ282" s="61" t="s">
        <v>921</v>
      </c>
      <c r="DR282" s="61"/>
      <c r="DS282" s="61"/>
      <c r="DT282" s="61"/>
      <c r="DU282" s="61"/>
      <c r="DV282" s="54"/>
      <c r="DW282" s="54"/>
      <c r="DX282" s="54"/>
      <c r="DY282" s="54"/>
      <c r="DZ282" s="61"/>
      <c r="EA282" s="61"/>
      <c r="EB282" s="61"/>
      <c r="EC282" s="61"/>
      <c r="ED282" s="61"/>
      <c r="EE282" s="61"/>
      <c r="EF282" s="54"/>
      <c r="EG282" s="53"/>
      <c r="EK282" s="59">
        <v>73.8</v>
      </c>
      <c r="EL282" s="59">
        <v>1.6</v>
      </c>
      <c r="EM282" s="59">
        <v>14.4</v>
      </c>
      <c r="EN282" s="59">
        <v>0.75</v>
      </c>
      <c r="EO282" s="59">
        <v>3</v>
      </c>
      <c r="EP282" s="59">
        <v>0.4</v>
      </c>
      <c r="EQ282" s="59">
        <v>2.4</v>
      </c>
      <c r="ER282" s="59">
        <v>0.35</v>
      </c>
      <c r="ES282" s="59">
        <v>3.34</v>
      </c>
      <c r="ET282" s="59">
        <v>0.56499999999999995</v>
      </c>
      <c r="EU282" s="59">
        <v>2.2000000000000002</v>
      </c>
      <c r="EV282" s="59">
        <v>0.45</v>
      </c>
      <c r="EW282" s="59">
        <v>0.5</v>
      </c>
      <c r="EX282" s="59">
        <v>0.1</v>
      </c>
      <c r="EY282" s="59">
        <v>0.31</v>
      </c>
      <c r="EZ282" s="59">
        <v>5.5E-2</v>
      </c>
      <c r="FA282" s="54"/>
      <c r="FB282" s="54"/>
      <c r="FD282" s="51"/>
    </row>
    <row r="283" spans="1:160" x14ac:dyDescent="0.25">
      <c r="A283" s="51" t="s">
        <v>248</v>
      </c>
      <c r="B283" s="62" t="s">
        <v>928</v>
      </c>
      <c r="C283" s="72" t="s">
        <v>639</v>
      </c>
      <c r="D283" s="51" t="s">
        <v>166</v>
      </c>
      <c r="E283" s="51" t="s">
        <v>16</v>
      </c>
      <c r="F283" s="62" t="s">
        <v>292</v>
      </c>
      <c r="G283" s="58">
        <v>46.66</v>
      </c>
      <c r="H283" s="58">
        <v>1.0900000000000001</v>
      </c>
      <c r="I283" s="58">
        <v>7.36</v>
      </c>
      <c r="J283" s="63" t="s">
        <v>17</v>
      </c>
      <c r="K283" s="58">
        <v>14.91</v>
      </c>
      <c r="L283" s="58">
        <v>0.45</v>
      </c>
      <c r="M283" s="58">
        <v>13.11</v>
      </c>
      <c r="N283" s="58">
        <v>11.86</v>
      </c>
      <c r="O283" s="58">
        <v>1.35</v>
      </c>
      <c r="P283" s="58">
        <v>0.66</v>
      </c>
      <c r="Q283" s="63" t="s">
        <v>17</v>
      </c>
      <c r="R283" s="63" t="s">
        <v>17</v>
      </c>
      <c r="S283" s="58">
        <v>97.449999999999989</v>
      </c>
      <c r="T283" s="58"/>
      <c r="U283" s="61">
        <v>6.8814862470523543</v>
      </c>
      <c r="V283" s="61">
        <v>1.1185137529476457</v>
      </c>
      <c r="W283" s="61">
        <v>0.16079391678945831</v>
      </c>
      <c r="X283" s="61">
        <f t="shared" si="12"/>
        <v>1.279307669737104</v>
      </c>
      <c r="Y283" s="61">
        <v>0.12568823012098509</v>
      </c>
      <c r="Z283" s="61">
        <v>0.34011469136049532</v>
      </c>
      <c r="AA283" s="61">
        <v>0.12088944199313859</v>
      </c>
      <c r="AB283" s="61">
        <v>0</v>
      </c>
      <c r="AC283" s="61">
        <v>2.8818869611826359</v>
      </c>
      <c r="AD283" s="61">
        <v>1.4988558118892994</v>
      </c>
      <c r="AE283" s="61">
        <v>5.6213338512788508E-2</v>
      </c>
      <c r="AF283" s="61">
        <v>1.8740598754974243</v>
      </c>
      <c r="AG283" s="61">
        <v>0.3860302437358219</v>
      </c>
      <c r="AH283" s="61">
        <v>0.12416794262510815</v>
      </c>
      <c r="AI283" s="61">
        <v>0.65785349893113054</v>
      </c>
      <c r="AJ283" s="61">
        <v>0.61045837178842111</v>
      </c>
      <c r="AK283" s="61">
        <v>6.7185962774760188E-2</v>
      </c>
      <c r="AL283" s="61">
        <v>0.31884428096106171</v>
      </c>
      <c r="AM283" s="61">
        <v>0.18494842128215266</v>
      </c>
      <c r="AN283" s="61">
        <v>0.38954162821157884</v>
      </c>
      <c r="AO283" s="61">
        <v>0.44301222358616987</v>
      </c>
      <c r="AP283" s="61">
        <v>0.74268749213623075</v>
      </c>
      <c r="AQ283" s="51" t="s">
        <v>936</v>
      </c>
      <c r="AR283" s="54">
        <f>100*(0.5+0.331*(V283+W283)+0.995*(V283+W283)^2)</f>
        <v>255.18958119619194</v>
      </c>
      <c r="AS283" s="54">
        <f t="shared" si="14"/>
        <v>40.830332991390712</v>
      </c>
      <c r="AT283" s="54">
        <v>239.86494668733599</v>
      </c>
      <c r="AU283" s="54">
        <v>72</v>
      </c>
      <c r="AV283" s="61">
        <v>6.93274556483638</v>
      </c>
      <c r="AW283" s="61">
        <v>0.12178993210550554</v>
      </c>
      <c r="AX283" s="61">
        <v>1.8526687611605632</v>
      </c>
      <c r="AY283" s="61">
        <v>0.38890573403363005</v>
      </c>
      <c r="AZ283" s="61">
        <v>1.2888370702230361</v>
      </c>
      <c r="BA283" s="54"/>
      <c r="BB283" s="54"/>
      <c r="BC283" s="54"/>
      <c r="BD283" s="59"/>
      <c r="BE283" s="56"/>
      <c r="BF283" s="54">
        <v>737.29535403057821</v>
      </c>
      <c r="BG283" s="54">
        <v>40</v>
      </c>
      <c r="BJ283" s="54"/>
      <c r="BK283" s="53" t="s">
        <v>921</v>
      </c>
      <c r="BL283" s="54">
        <v>815.35907608092043</v>
      </c>
      <c r="BM283" s="54">
        <v>22</v>
      </c>
      <c r="BN283" s="54">
        <v>119.90034381567864</v>
      </c>
      <c r="BO283" s="54">
        <v>28.776082515762873</v>
      </c>
      <c r="BP283" s="59">
        <v>4.5283083159435362</v>
      </c>
      <c r="BQ283" s="59">
        <v>1.1241231460614216</v>
      </c>
      <c r="BR283" s="59">
        <v>-12.406719041682674</v>
      </c>
      <c r="BS283" s="60">
        <v>0.4</v>
      </c>
      <c r="BT283" s="59">
        <v>4.9846316427128583</v>
      </c>
      <c r="BU283" s="59">
        <v>0.4</v>
      </c>
      <c r="BV283" s="57"/>
      <c r="BW283" s="53" t="s">
        <v>921</v>
      </c>
      <c r="BX283" s="104">
        <v>737.29535403057821</v>
      </c>
      <c r="BY283" s="104">
        <v>269</v>
      </c>
      <c r="BZ283" s="105">
        <v>1.1241231460614216</v>
      </c>
      <c r="CA283" s="105">
        <v>-14.072549346770826</v>
      </c>
      <c r="CB283" s="59"/>
      <c r="CC283" s="54"/>
      <c r="CD283" s="54"/>
      <c r="CE283" s="54"/>
      <c r="CF283" s="54"/>
      <c r="CG283" s="54"/>
      <c r="CH283" s="54"/>
      <c r="CI283" s="54"/>
      <c r="CJ283" s="54"/>
      <c r="CK283" s="59"/>
      <c r="CL283" s="54"/>
      <c r="CM283" s="54"/>
      <c r="CN283" s="54"/>
      <c r="CO283" s="54"/>
      <c r="CP283" s="54"/>
      <c r="CQ283" s="54"/>
      <c r="CR283" s="59"/>
      <c r="CS283" s="59"/>
      <c r="CT283" s="59">
        <v>77.591263077029936</v>
      </c>
      <c r="CU283" s="59">
        <v>0.16540840577031371</v>
      </c>
      <c r="CV283" s="59">
        <v>13.073519166807642</v>
      </c>
      <c r="CW283" s="59">
        <v>0.76102753930707323</v>
      </c>
      <c r="CX283" s="59">
        <v>-0.31370212602933678</v>
      </c>
      <c r="CY283" s="59">
        <v>0.896663776112959</v>
      </c>
      <c r="CZ283" s="59">
        <v>5.0734796124103472</v>
      </c>
      <c r="DA283" s="59">
        <v>6.2788177866891859</v>
      </c>
      <c r="DB283" s="59">
        <v>103.52647723809812</v>
      </c>
      <c r="DC283" s="54"/>
      <c r="DD283" s="59">
        <v>97.449999999999989</v>
      </c>
      <c r="DE283" s="59">
        <v>1.9271978481425853</v>
      </c>
      <c r="DF283" s="59">
        <v>4.9446405543439438</v>
      </c>
      <c r="DG283" s="59">
        <v>10.460749318779456</v>
      </c>
      <c r="DH283" s="59">
        <v>0</v>
      </c>
      <c r="DI283" s="59">
        <v>99.872587721265973</v>
      </c>
      <c r="DJ283" s="54"/>
      <c r="DK283" s="54"/>
      <c r="DL283" s="54"/>
      <c r="DM283" s="54"/>
      <c r="DN283" s="54"/>
      <c r="DO283" s="61" t="s">
        <v>921</v>
      </c>
      <c r="DP283" s="61" t="s">
        <v>951</v>
      </c>
      <c r="DQ283" s="61" t="s">
        <v>921</v>
      </c>
      <c r="DR283" s="61"/>
      <c r="DS283" s="61"/>
      <c r="DT283" s="61"/>
      <c r="DU283" s="61"/>
      <c r="DV283" s="54"/>
      <c r="DW283" s="54"/>
      <c r="DX283" s="54"/>
      <c r="DY283" s="54"/>
      <c r="DZ283" s="61"/>
      <c r="EA283" s="61"/>
      <c r="EB283" s="61"/>
      <c r="EC283" s="61"/>
      <c r="ED283" s="61"/>
      <c r="EE283" s="61"/>
      <c r="EF283" s="54"/>
      <c r="EG283" s="53"/>
      <c r="EK283" s="59">
        <v>73.7</v>
      </c>
      <c r="EL283" s="59">
        <v>1.75</v>
      </c>
      <c r="EM283" s="59">
        <v>14.5</v>
      </c>
      <c r="EN283" s="59">
        <v>0.8</v>
      </c>
      <c r="EO283" s="59">
        <v>3</v>
      </c>
      <c r="EP283" s="59">
        <v>0.4</v>
      </c>
      <c r="EQ283" s="59">
        <v>2.4</v>
      </c>
      <c r="ER283" s="59">
        <v>0.4</v>
      </c>
      <c r="ES283" s="59">
        <v>3.39</v>
      </c>
      <c r="ET283" s="59">
        <v>0.53</v>
      </c>
      <c r="EU283" s="59">
        <v>2.2000000000000002</v>
      </c>
      <c r="EV283" s="59">
        <v>0.5</v>
      </c>
      <c r="EW283" s="59">
        <v>0.5</v>
      </c>
      <c r="EX283" s="59">
        <v>0.1</v>
      </c>
      <c r="EY283" s="59">
        <v>0.32</v>
      </c>
      <c r="EZ283" s="59">
        <v>4.4999999999999998E-2</v>
      </c>
      <c r="FA283" s="54"/>
      <c r="FB283" s="54"/>
      <c r="FD283" s="51"/>
    </row>
    <row r="284" spans="1:160" x14ac:dyDescent="0.25">
      <c r="A284" s="78" t="s">
        <v>359</v>
      </c>
      <c r="B284" s="51" t="s">
        <v>969</v>
      </c>
      <c r="C284" s="73"/>
      <c r="D284" s="51" t="s">
        <v>167</v>
      </c>
      <c r="E284" s="51" t="s">
        <v>16</v>
      </c>
      <c r="F284" s="51" t="s">
        <v>114</v>
      </c>
      <c r="G284" s="63">
        <v>46.89</v>
      </c>
      <c r="H284" s="63">
        <v>0.88300000000000001</v>
      </c>
      <c r="I284" s="63">
        <v>7.0659999999999998</v>
      </c>
      <c r="J284" s="63" t="s">
        <v>357</v>
      </c>
      <c r="K284" s="63">
        <v>12.932</v>
      </c>
      <c r="L284" s="63">
        <v>0.35499999999999998</v>
      </c>
      <c r="M284" s="58">
        <v>14.012</v>
      </c>
      <c r="N284" s="58">
        <v>11.53</v>
      </c>
      <c r="O284" s="58">
        <v>1.4219999999999999</v>
      </c>
      <c r="P284" s="58">
        <v>0.74099999999999999</v>
      </c>
      <c r="Q284" s="63" t="s">
        <v>357</v>
      </c>
      <c r="R284" s="63" t="s">
        <v>357</v>
      </c>
      <c r="S284" s="58">
        <v>95.846000000000004</v>
      </c>
      <c r="T284" s="58"/>
      <c r="U284" s="61">
        <v>6.9740490453116966</v>
      </c>
      <c r="V284" s="61">
        <v>1.0259509546883034</v>
      </c>
      <c r="W284" s="61">
        <v>0.21266900758800644</v>
      </c>
      <c r="X284" s="61">
        <f t="shared" si="12"/>
        <v>1.2386199622763099</v>
      </c>
      <c r="Y284" s="61">
        <v>0.17169835305832451</v>
      </c>
      <c r="Z284" s="61">
        <v>0.2484256604863111</v>
      </c>
      <c r="AA284" s="61">
        <v>9.8761989807127387E-2</v>
      </c>
      <c r="AB284" s="61">
        <v>0</v>
      </c>
      <c r="AC284" s="61">
        <v>3.1062873764009464</v>
      </c>
      <c r="AD284" s="61">
        <v>1.3601076852577394</v>
      </c>
      <c r="AE284" s="61">
        <v>4.4722129085216777E-2</v>
      </c>
      <c r="AF284" s="61">
        <v>1.8373645517868673</v>
      </c>
      <c r="AG284" s="61">
        <v>0.41006661347516399</v>
      </c>
      <c r="AH284" s="61">
        <v>0.14058889270013281</v>
      </c>
      <c r="AI284" s="61">
        <v>0.69547976243000864</v>
      </c>
      <c r="AJ284" s="61">
        <v>0.65883467462740519</v>
      </c>
      <c r="AK284" s="61">
        <v>9.1661599587785414E-2</v>
      </c>
      <c r="AL284" s="61">
        <v>0.31840501388737857</v>
      </c>
      <c r="AM284" s="61">
        <v>0.15444234410409327</v>
      </c>
      <c r="AN284" s="61">
        <v>0.34116532537259486</v>
      </c>
      <c r="AO284" s="61">
        <v>0.45899390658751138</v>
      </c>
      <c r="AP284" s="61">
        <v>0.65861864768857226</v>
      </c>
      <c r="AQ284" s="51" t="s">
        <v>955</v>
      </c>
      <c r="AR284" s="54"/>
      <c r="AS284" s="54"/>
      <c r="AT284" s="54"/>
      <c r="AU284" s="54"/>
      <c r="AV284" s="61">
        <v>7.0119173102917971</v>
      </c>
      <c r="AW284" s="61">
        <v>9.9298255780549599E-2</v>
      </c>
      <c r="AX284" s="61">
        <v>1.6172674923739645</v>
      </c>
      <c r="AY284" s="61">
        <v>0.41229322689266057</v>
      </c>
      <c r="AZ284" s="61">
        <v>1.2453455227988091</v>
      </c>
      <c r="BA284" s="54"/>
      <c r="BB284" s="54"/>
      <c r="BC284" s="54"/>
      <c r="BD284" s="59"/>
      <c r="BE284" s="56"/>
      <c r="BF284" s="54"/>
      <c r="BG284" s="54"/>
      <c r="BJ284" s="54"/>
      <c r="BK284" s="53" t="s">
        <v>921</v>
      </c>
      <c r="BL284" s="54"/>
      <c r="BM284" s="54"/>
      <c r="BN284" s="54"/>
      <c r="BO284" s="54"/>
      <c r="BP284" s="59"/>
      <c r="BQ284" s="59"/>
      <c r="BR284" s="59"/>
      <c r="BS284" s="60"/>
      <c r="BT284" s="59"/>
      <c r="BU284" s="59"/>
      <c r="BV284" s="57"/>
      <c r="BW284" s="53" t="s">
        <v>921</v>
      </c>
      <c r="BX284" s="104"/>
      <c r="BZ284" s="105"/>
      <c r="CB284" s="59"/>
      <c r="CC284" s="54"/>
      <c r="CD284" s="54"/>
      <c r="CE284" s="54"/>
      <c r="CF284" s="54"/>
      <c r="CG284" s="54"/>
      <c r="CH284" s="54"/>
      <c r="CI284" s="54"/>
      <c r="CJ284" s="54"/>
      <c r="CK284" s="59"/>
      <c r="CL284" s="54"/>
      <c r="CM284" s="54"/>
      <c r="CN284" s="54"/>
      <c r="CO284" s="54"/>
      <c r="CP284" s="54"/>
      <c r="CQ284" s="54"/>
      <c r="CR284" s="59"/>
      <c r="CS284" s="59"/>
      <c r="CT284" s="59">
        <v>79.04724821484551</v>
      </c>
      <c r="CU284" s="59">
        <v>0.15596621697666374</v>
      </c>
      <c r="CV284" s="59">
        <v>13.077304140547872</v>
      </c>
      <c r="CW284" s="59">
        <v>0.56957276666153944</v>
      </c>
      <c r="CX284" s="59">
        <v>-0.59935070388883538</v>
      </c>
      <c r="CY284" s="59">
        <v>0.24505312036860971</v>
      </c>
      <c r="CZ284" s="59">
        <v>6.8850148176713502</v>
      </c>
      <c r="DA284" s="59">
        <v>6.0911558230253382</v>
      </c>
      <c r="DB284" s="59">
        <v>105.47196439620804</v>
      </c>
      <c r="DC284" s="54"/>
      <c r="DD284" s="59">
        <v>95.831000000000003</v>
      </c>
      <c r="DE284" s="59">
        <v>1.9127868801293266</v>
      </c>
      <c r="DF284" s="59">
        <v>4.4707093172530596</v>
      </c>
      <c r="DG284" s="59">
        <v>8.9091986948874595</v>
      </c>
      <c r="DH284" s="59">
        <v>0</v>
      </c>
      <c r="DI284" s="59">
        <v>98.191694892269851</v>
      </c>
      <c r="DJ284" s="54"/>
      <c r="DK284" s="54"/>
      <c r="DL284" s="54"/>
      <c r="DM284" s="54"/>
      <c r="DN284" s="54"/>
      <c r="DO284" s="61" t="s">
        <v>926</v>
      </c>
      <c r="DP284" s="61" t="s">
        <v>951</v>
      </c>
      <c r="DQ284" s="61" t="s">
        <v>929</v>
      </c>
      <c r="DR284" s="61"/>
      <c r="DS284" s="61"/>
      <c r="DT284" s="61"/>
      <c r="DU284" s="61"/>
      <c r="DV284" s="54"/>
      <c r="DW284" s="54"/>
      <c r="DX284" s="54"/>
      <c r="DY284" s="54"/>
      <c r="DZ284" s="61"/>
      <c r="EA284" s="61"/>
      <c r="EB284" s="61"/>
      <c r="EC284" s="61"/>
      <c r="ED284" s="61"/>
      <c r="EE284" s="61"/>
      <c r="EF284" s="54"/>
      <c r="EG284" s="53"/>
      <c r="EK284" s="59">
        <v>75.3</v>
      </c>
      <c r="EL284" s="59">
        <v>1.25</v>
      </c>
      <c r="EM284" s="59">
        <v>13.7</v>
      </c>
      <c r="EN284" s="59">
        <v>0.7</v>
      </c>
      <c r="EO284" s="59">
        <v>2.2999999999999998</v>
      </c>
      <c r="EP284" s="59">
        <v>0.7</v>
      </c>
      <c r="EQ284" s="59">
        <v>3</v>
      </c>
      <c r="ER284" s="59">
        <v>0.5</v>
      </c>
      <c r="ES284" s="59">
        <v>4.0199999999999996</v>
      </c>
      <c r="ET284" s="59">
        <v>0.625</v>
      </c>
      <c r="EU284" s="59">
        <v>1.6</v>
      </c>
      <c r="EV284" s="59">
        <v>0.55000000000000004</v>
      </c>
      <c r="EW284" s="59">
        <v>0.4</v>
      </c>
      <c r="EX284" s="59">
        <v>0.1</v>
      </c>
      <c r="EY284" s="59">
        <v>0.22</v>
      </c>
      <c r="EZ284" s="59">
        <v>0.06</v>
      </c>
      <c r="FA284" s="54"/>
      <c r="FB284" s="54"/>
      <c r="FD284" s="51"/>
    </row>
    <row r="285" spans="1:160" x14ac:dyDescent="0.25">
      <c r="A285" s="79" t="s">
        <v>367</v>
      </c>
      <c r="B285" s="51" t="s">
        <v>969</v>
      </c>
      <c r="C285" s="65"/>
      <c r="D285" s="51" t="s">
        <v>167</v>
      </c>
      <c r="E285" s="51" t="s">
        <v>65</v>
      </c>
      <c r="F285" s="51" t="s">
        <v>939</v>
      </c>
      <c r="G285" s="63">
        <v>45.874180000000003</v>
      </c>
      <c r="H285" s="63">
        <v>1.25376</v>
      </c>
      <c r="I285" s="63">
        <v>7.3957199999999998</v>
      </c>
      <c r="J285" s="63">
        <v>8.2900000000000005E-3</v>
      </c>
      <c r="K285" s="63">
        <v>13.58736</v>
      </c>
      <c r="L285" s="63">
        <v>0.31530000000000002</v>
      </c>
      <c r="M285" s="58">
        <v>13.79266</v>
      </c>
      <c r="N285" s="58">
        <v>11.939410000000001</v>
      </c>
      <c r="O285" s="58">
        <v>1.4395100000000001</v>
      </c>
      <c r="P285" s="58">
        <v>0.71813000000000005</v>
      </c>
      <c r="Q285" s="58">
        <v>5.1929999999999997E-2</v>
      </c>
      <c r="R285" s="63" t="s">
        <v>357</v>
      </c>
      <c r="S285" s="58">
        <v>96.376270000000005</v>
      </c>
      <c r="T285" s="58"/>
      <c r="U285" s="61">
        <v>6.8216751293899733</v>
      </c>
      <c r="V285" s="61">
        <v>1.1783248706100267</v>
      </c>
      <c r="W285" s="61">
        <v>0.11784778934668738</v>
      </c>
      <c r="X285" s="61">
        <f t="shared" si="12"/>
        <v>1.296172659956714</v>
      </c>
      <c r="Y285" s="61">
        <v>9.0919823405797601E-2</v>
      </c>
      <c r="Z285" s="61">
        <v>0.33222798445950574</v>
      </c>
      <c r="AA285" s="61">
        <v>0.14020435115416729</v>
      </c>
      <c r="AB285" s="61">
        <v>9.746670364838946E-4</v>
      </c>
      <c r="AC285" s="61">
        <v>3.0570848156826007</v>
      </c>
      <c r="AD285" s="61">
        <v>1.3575023823607932</v>
      </c>
      <c r="AE285" s="61">
        <v>3.9713306052692333E-2</v>
      </c>
      <c r="AF285" s="61">
        <v>1.9022467305890627</v>
      </c>
      <c r="AG285" s="61">
        <v>0.41503761201160527</v>
      </c>
      <c r="AH285" s="61">
        <v>0.13622406208343518</v>
      </c>
      <c r="AI285" s="61">
        <v>0.69249619013925989</v>
      </c>
      <c r="AJ285" s="61">
        <v>0.6440286166925635</v>
      </c>
      <c r="AK285" s="61">
        <v>5.2197973318006463E-2</v>
      </c>
      <c r="AL285" s="61">
        <v>0.36283963869359881</v>
      </c>
      <c r="AM285" s="61">
        <v>0.19661597553264415</v>
      </c>
      <c r="AN285" s="61">
        <v>0.35597138330743655</v>
      </c>
      <c r="AO285" s="61">
        <v>0.49906370077703399</v>
      </c>
      <c r="AP285" s="61">
        <v>0.73145914315101157</v>
      </c>
      <c r="AQ285" s="51" t="s">
        <v>936</v>
      </c>
      <c r="AR285" s="54"/>
      <c r="AS285" s="54"/>
      <c r="AT285" s="54"/>
      <c r="AU285" s="54"/>
      <c r="AV285" s="61">
        <v>6.8713020605681256</v>
      </c>
      <c r="AW285" s="61">
        <v>0.1412243222834913</v>
      </c>
      <c r="AX285" s="61">
        <v>1.7020229681291104</v>
      </c>
      <c r="AY285" s="61">
        <v>0.41805696468041031</v>
      </c>
      <c r="AZ285" s="61">
        <v>1.3056021725281264</v>
      </c>
      <c r="BA285" s="54"/>
      <c r="BB285" s="54"/>
      <c r="BC285" s="54"/>
      <c r="BD285" s="59"/>
      <c r="BE285" s="56"/>
      <c r="BF285" s="54"/>
      <c r="BG285" s="54"/>
      <c r="BJ285" s="54"/>
      <c r="BK285" s="53" t="s">
        <v>921</v>
      </c>
      <c r="BL285" s="54"/>
      <c r="BM285" s="54"/>
      <c r="BN285" s="54"/>
      <c r="BO285" s="54"/>
      <c r="BP285" s="59"/>
      <c r="BQ285" s="59"/>
      <c r="BR285" s="59"/>
      <c r="BS285" s="60"/>
      <c r="BT285" s="59"/>
      <c r="BU285" s="59"/>
      <c r="BV285" s="57"/>
      <c r="BW285" s="53" t="s">
        <v>921</v>
      </c>
      <c r="BX285" s="104"/>
      <c r="BZ285" s="105"/>
      <c r="CB285" s="59"/>
      <c r="CC285" s="54"/>
      <c r="CD285" s="54"/>
      <c r="CE285" s="54"/>
      <c r="CF285" s="54"/>
      <c r="CG285" s="54"/>
      <c r="CH285" s="54"/>
      <c r="CI285" s="54"/>
      <c r="CJ285" s="54"/>
      <c r="CK285" s="59"/>
      <c r="CL285" s="54"/>
      <c r="CM285" s="54"/>
      <c r="CN285" s="54"/>
      <c r="CO285" s="54"/>
      <c r="CP285" s="54"/>
      <c r="CQ285" s="54"/>
      <c r="CR285" s="59"/>
      <c r="CS285" s="59"/>
      <c r="CT285" s="59">
        <v>76.758216476727526</v>
      </c>
      <c r="CU285" s="59">
        <v>0.19192446870322222</v>
      </c>
      <c r="CV285" s="59">
        <v>13.488509054572187</v>
      </c>
      <c r="CW285" s="59">
        <v>0.83417853022179322</v>
      </c>
      <c r="CX285" s="59">
        <v>-0.20845069708734965</v>
      </c>
      <c r="CY285" s="59">
        <v>0.99127507770115386</v>
      </c>
      <c r="CZ285" s="59">
        <v>5.3123471025584657</v>
      </c>
      <c r="DA285" s="59">
        <v>6.1741986912191313</v>
      </c>
      <c r="DB285" s="59">
        <v>103.54219870461614</v>
      </c>
      <c r="DC285" s="54"/>
      <c r="DD285" s="59">
        <v>96.376249999999985</v>
      </c>
      <c r="DE285" s="59">
        <v>1.8969761422803997</v>
      </c>
      <c r="DF285" s="59">
        <v>4.416566262512557</v>
      </c>
      <c r="DG285" s="59">
        <v>9.6132773065923924</v>
      </c>
      <c r="DH285" s="59">
        <v>-1.1717316870222566E-2</v>
      </c>
      <c r="DI285" s="59">
        <v>98.703992394515112</v>
      </c>
      <c r="DJ285" s="54"/>
      <c r="DK285" s="54"/>
      <c r="DL285" s="54"/>
      <c r="DM285" s="54"/>
      <c r="DN285" s="54"/>
      <c r="DO285" s="61" t="s">
        <v>921</v>
      </c>
      <c r="DP285" s="61" t="s">
        <v>933</v>
      </c>
      <c r="DQ285" s="61" t="s">
        <v>921</v>
      </c>
      <c r="DR285" s="61"/>
      <c r="DS285" s="61"/>
      <c r="DT285" s="61"/>
      <c r="DU285" s="61"/>
      <c r="DV285" s="54"/>
      <c r="DW285" s="54"/>
      <c r="DX285" s="54"/>
      <c r="DY285" s="54"/>
      <c r="DZ285" s="61"/>
      <c r="EA285" s="61"/>
      <c r="EB285" s="61"/>
      <c r="EC285" s="61"/>
      <c r="ED285" s="61"/>
      <c r="EE285" s="61"/>
      <c r="EF285" s="54"/>
      <c r="EG285" s="53"/>
      <c r="EK285" s="59">
        <v>73.8</v>
      </c>
      <c r="EL285" s="59">
        <v>1.9</v>
      </c>
      <c r="EM285" s="59">
        <v>14.7</v>
      </c>
      <c r="EN285" s="59">
        <v>0.95</v>
      </c>
      <c r="EO285" s="59">
        <v>2.9</v>
      </c>
      <c r="EP285" s="59">
        <v>0.45</v>
      </c>
      <c r="EQ285" s="59">
        <v>2.7</v>
      </c>
      <c r="ER285" s="59">
        <v>0.55000000000000004</v>
      </c>
      <c r="ES285" s="59">
        <v>3.41</v>
      </c>
      <c r="ET285" s="59">
        <v>0.59</v>
      </c>
      <c r="EU285" s="59">
        <v>2.1</v>
      </c>
      <c r="EV285" s="59">
        <v>0.5</v>
      </c>
      <c r="EW285" s="59">
        <v>0.6</v>
      </c>
      <c r="EX285" s="59">
        <v>0.15</v>
      </c>
      <c r="EY285" s="59">
        <v>0.33</v>
      </c>
      <c r="EZ285" s="59">
        <v>5.5E-2</v>
      </c>
      <c r="FA285" s="54"/>
      <c r="FB285" s="54"/>
      <c r="FD285" s="51"/>
    </row>
    <row r="286" spans="1:160" x14ac:dyDescent="0.25">
      <c r="A286" s="79" t="s">
        <v>373</v>
      </c>
      <c r="B286" s="51" t="s">
        <v>969</v>
      </c>
      <c r="C286" s="72" t="s">
        <v>639</v>
      </c>
      <c r="D286" s="51" t="s">
        <v>167</v>
      </c>
      <c r="E286" s="51" t="s">
        <v>65</v>
      </c>
      <c r="F286" s="51" t="s">
        <v>960</v>
      </c>
      <c r="G286" s="63">
        <v>46.332650000000001</v>
      </c>
      <c r="H286" s="63">
        <v>0.98343999999999998</v>
      </c>
      <c r="I286" s="63">
        <v>6.6473500000000003</v>
      </c>
      <c r="J286" s="63" t="s">
        <v>357</v>
      </c>
      <c r="K286" s="63">
        <v>14.84459</v>
      </c>
      <c r="L286" s="63">
        <v>0.46159</v>
      </c>
      <c r="M286" s="58">
        <v>13.106170000000001</v>
      </c>
      <c r="N286" s="58">
        <v>11.77314</v>
      </c>
      <c r="O286" s="58">
        <v>1.38056</v>
      </c>
      <c r="P286" s="58">
        <v>0.66605000000000003</v>
      </c>
      <c r="Q286" s="58">
        <v>5.4030000000000002E-2</v>
      </c>
      <c r="R286" s="63">
        <v>1.005E-2</v>
      </c>
      <c r="S286" s="58">
        <v>96.259630000000001</v>
      </c>
      <c r="T286" s="58"/>
      <c r="U286" s="61">
        <v>6.9316163049311816</v>
      </c>
      <c r="V286" s="61">
        <v>1.0683836950688184</v>
      </c>
      <c r="W286" s="61">
        <v>0.10369183137415039</v>
      </c>
      <c r="X286" s="61">
        <f t="shared" si="12"/>
        <v>1.1720755264429688</v>
      </c>
      <c r="Y286" s="61">
        <v>8.846855772924106E-2</v>
      </c>
      <c r="Z286" s="61">
        <v>0.33632652995346723</v>
      </c>
      <c r="AA286" s="61">
        <v>0.11064189514070651</v>
      </c>
      <c r="AB286" s="61">
        <v>0</v>
      </c>
      <c r="AC286" s="61">
        <v>2.9225362701886946</v>
      </c>
      <c r="AD286" s="61">
        <v>1.5209440926965963</v>
      </c>
      <c r="AE286" s="61">
        <v>5.8491548506550806E-2</v>
      </c>
      <c r="AF286" s="61">
        <v>1.8871261996417652</v>
      </c>
      <c r="AG286" s="61">
        <v>0.40045406913990772</v>
      </c>
      <c r="AH286" s="61">
        <v>0.12711073931600606</v>
      </c>
      <c r="AI286" s="61">
        <v>0.65771333088349704</v>
      </c>
      <c r="AJ286" s="61">
        <v>0.6114339628589015</v>
      </c>
      <c r="AK286" s="61">
        <v>6.024163249806902E-2</v>
      </c>
      <c r="AL286" s="61">
        <v>0.3402124366418387</v>
      </c>
      <c r="AM286" s="61">
        <v>0.18108644257430653</v>
      </c>
      <c r="AN286" s="61">
        <v>0.3885660371410985</v>
      </c>
      <c r="AO286" s="61">
        <v>0.46732317595784478</v>
      </c>
      <c r="AP286" s="61">
        <v>0.66130215160903061</v>
      </c>
      <c r="AQ286" s="51" t="s">
        <v>936</v>
      </c>
      <c r="AR286" s="54">
        <f>100*(0.5+0.331*(V286+W286)+0.995*(V286+W286)^2)</f>
        <v>225.48492337407521</v>
      </c>
      <c r="AS286" s="54">
        <f t="shared" si="14"/>
        <v>36.077587739852035</v>
      </c>
      <c r="AT286" s="54">
        <v>187.79276976737225</v>
      </c>
      <c r="AU286" s="54">
        <v>72</v>
      </c>
      <c r="AV286" s="61">
        <v>6.9826697196402634</v>
      </c>
      <c r="AW286" s="61">
        <v>0.11145680558991858</v>
      </c>
      <c r="AX286" s="61">
        <v>1.8709499729132471</v>
      </c>
      <c r="AY286" s="61">
        <v>0.4034035324056679</v>
      </c>
      <c r="AZ286" s="61">
        <v>1.1807082111285432</v>
      </c>
      <c r="BA286" s="54"/>
      <c r="BB286" s="54"/>
      <c r="BC286" s="54"/>
      <c r="BD286" s="59"/>
      <c r="BE286" s="56"/>
      <c r="BF286" s="54">
        <v>715.36211088807306</v>
      </c>
      <c r="BG286" s="54">
        <v>40</v>
      </c>
      <c r="BJ286" s="54"/>
      <c r="BK286" s="53" t="s">
        <v>921</v>
      </c>
      <c r="BL286" s="54">
        <v>804.67828457383825</v>
      </c>
      <c r="BM286" s="54">
        <v>22</v>
      </c>
      <c r="BN286" s="54">
        <v>102.91958044289932</v>
      </c>
      <c r="BO286" s="54">
        <v>24.700699306295835</v>
      </c>
      <c r="BP286" s="59">
        <v>3.8869912892781713</v>
      </c>
      <c r="BQ286" s="59">
        <v>1.2056886141956342</v>
      </c>
      <c r="BR286" s="59">
        <v>-12.554618013045324</v>
      </c>
      <c r="BS286" s="60">
        <v>0.4</v>
      </c>
      <c r="BT286" s="59">
        <v>4.4143059540481291</v>
      </c>
      <c r="BU286" s="59">
        <v>0.4</v>
      </c>
      <c r="BV286" s="57"/>
      <c r="BW286" s="53" t="s">
        <v>921</v>
      </c>
      <c r="BX286" s="104">
        <v>715.36211088807306</v>
      </c>
      <c r="BY286" s="104">
        <v>241</v>
      </c>
      <c r="BZ286" s="105">
        <v>1.2056886141956342</v>
      </c>
      <c r="CA286" s="105">
        <v>-14.539447750357162</v>
      </c>
      <c r="CB286" s="59"/>
      <c r="CC286" s="54"/>
      <c r="CD286" s="54"/>
      <c r="CE286" s="54"/>
      <c r="CF286" s="54"/>
      <c r="CG286" s="54"/>
      <c r="CH286" s="54"/>
      <c r="CI286" s="54"/>
      <c r="CJ286" s="54"/>
      <c r="CK286" s="59"/>
      <c r="CL286" s="54"/>
      <c r="CM286" s="54"/>
      <c r="CN286" s="54"/>
      <c r="CO286" s="54"/>
      <c r="CP286" s="54"/>
      <c r="CQ286" s="54"/>
      <c r="CR286" s="59"/>
      <c r="CS286" s="59"/>
      <c r="CT286" s="59">
        <v>75.73937495426469</v>
      </c>
      <c r="CU286" s="59">
        <v>0.1623708869563244</v>
      </c>
      <c r="CV286" s="59">
        <v>15.737019084871992</v>
      </c>
      <c r="CW286" s="59">
        <v>0.63211291544823089</v>
      </c>
      <c r="CX286" s="59">
        <v>-0.60146526130897038</v>
      </c>
      <c r="CY286" s="59">
        <v>0.63286324413456896</v>
      </c>
      <c r="CZ286" s="59">
        <v>5.7724367337182949</v>
      </c>
      <c r="DA286" s="59">
        <v>5.8948089932797059</v>
      </c>
      <c r="DB286" s="59">
        <v>103.96952155136483</v>
      </c>
      <c r="DC286" s="54"/>
      <c r="DD286" s="59">
        <v>96.249570000000006</v>
      </c>
      <c r="DE286" s="59">
        <v>1.8859940650953566</v>
      </c>
      <c r="DF286" s="59">
        <v>4.6484711174281266</v>
      </c>
      <c r="DG286" s="59">
        <v>10.661836358245095</v>
      </c>
      <c r="DH286" s="59">
        <v>-1.2191154063125849E-2</v>
      </c>
      <c r="DI286" s="59">
        <v>98.589090386705465</v>
      </c>
      <c r="DJ286" s="54"/>
      <c r="DK286" s="54"/>
      <c r="DL286" s="54"/>
      <c r="DM286" s="54"/>
      <c r="DN286" s="54"/>
      <c r="DO286" s="61" t="s">
        <v>921</v>
      </c>
      <c r="DP286" s="61" t="s">
        <v>956</v>
      </c>
      <c r="DQ286" s="61" t="s">
        <v>921</v>
      </c>
      <c r="DR286" s="61"/>
      <c r="DS286" s="61"/>
      <c r="DT286" s="61"/>
      <c r="DU286" s="61"/>
      <c r="DV286" s="54"/>
      <c r="DW286" s="54"/>
      <c r="DX286" s="54"/>
      <c r="DY286" s="54"/>
      <c r="DZ286" s="61"/>
      <c r="EA286" s="61"/>
      <c r="EB286" s="61"/>
      <c r="EC286" s="61"/>
      <c r="ED286" s="61"/>
      <c r="EE286" s="61"/>
      <c r="EF286" s="54"/>
      <c r="EG286" s="53"/>
      <c r="EK286" s="59">
        <v>73.099999999999994</v>
      </c>
      <c r="EL286" s="59">
        <v>2</v>
      </c>
      <c r="EM286" s="59">
        <v>15</v>
      </c>
      <c r="EN286" s="59">
        <v>1.05</v>
      </c>
      <c r="EO286" s="59">
        <v>2.7</v>
      </c>
      <c r="EP286" s="59">
        <v>0.5</v>
      </c>
      <c r="EQ286" s="59">
        <v>3.7</v>
      </c>
      <c r="ER286" s="59">
        <v>0.45</v>
      </c>
      <c r="ES286" s="59">
        <v>3.4</v>
      </c>
      <c r="ET286" s="59">
        <v>0.43</v>
      </c>
      <c r="EU286" s="59">
        <v>1.6</v>
      </c>
      <c r="EV286" s="59">
        <v>0.55000000000000004</v>
      </c>
      <c r="EW286" s="59">
        <v>0.6</v>
      </c>
      <c r="EX286" s="59">
        <v>0.15</v>
      </c>
      <c r="EY286" s="59">
        <v>0.31</v>
      </c>
      <c r="EZ286" s="59">
        <v>0.04</v>
      </c>
      <c r="FA286" s="54"/>
      <c r="FB286" s="54"/>
      <c r="FD286" s="51"/>
    </row>
    <row r="287" spans="1:160" x14ac:dyDescent="0.25">
      <c r="A287" s="79" t="s">
        <v>374</v>
      </c>
      <c r="B287" s="51" t="s">
        <v>969</v>
      </c>
      <c r="C287" s="73"/>
      <c r="D287" s="51" t="s">
        <v>167</v>
      </c>
      <c r="E287" s="51" t="s">
        <v>65</v>
      </c>
      <c r="F287" s="51" t="s">
        <v>960</v>
      </c>
      <c r="G287" s="63">
        <v>47.28942</v>
      </c>
      <c r="H287" s="63">
        <v>0.76359999999999995</v>
      </c>
      <c r="I287" s="63">
        <v>6.0026400000000004</v>
      </c>
      <c r="J287" s="63">
        <v>6.4999999999999997E-3</v>
      </c>
      <c r="K287" s="63">
        <v>13.899279999999999</v>
      </c>
      <c r="L287" s="63">
        <v>0.37774999999999997</v>
      </c>
      <c r="M287" s="58">
        <v>13.91677</v>
      </c>
      <c r="N287" s="58">
        <v>11.637090000000001</v>
      </c>
      <c r="O287" s="58">
        <v>1.2357</v>
      </c>
      <c r="P287" s="58">
        <v>0.62356999999999996</v>
      </c>
      <c r="Q287" s="58">
        <v>3.0249999999999999E-2</v>
      </c>
      <c r="R287" s="63" t="s">
        <v>357</v>
      </c>
      <c r="S287" s="58">
        <v>95.782589999999999</v>
      </c>
      <c r="T287" s="58"/>
      <c r="U287" s="61">
        <v>7.0509096297338605</v>
      </c>
      <c r="V287" s="61">
        <v>0.94909037026613952</v>
      </c>
      <c r="W287" s="61">
        <v>0.1057412411537717</v>
      </c>
      <c r="X287" s="61">
        <f t="shared" si="12"/>
        <v>1.0548316114199112</v>
      </c>
      <c r="Y287" s="61">
        <v>0.10024466465451598</v>
      </c>
      <c r="Z287" s="61">
        <v>0.3458455102353728</v>
      </c>
      <c r="AA287" s="61">
        <v>8.5619254865470312E-2</v>
      </c>
      <c r="AB287" s="61">
        <v>7.6625539749454691E-4</v>
      </c>
      <c r="AC287" s="61">
        <v>3.0928321368981937</v>
      </c>
      <c r="AD287" s="61">
        <v>1.3872922037812687</v>
      </c>
      <c r="AE287" s="61">
        <v>4.7706217870288163E-2</v>
      </c>
      <c r="AF287" s="61">
        <v>1.859031786467183</v>
      </c>
      <c r="AG287" s="61">
        <v>0.35722698518575613</v>
      </c>
      <c r="AH287" s="61">
        <v>0.11860265522471919</v>
      </c>
      <c r="AI287" s="61">
        <v>0.69034515600723934</v>
      </c>
      <c r="AJ287" s="61">
        <v>0.64087266030306855</v>
      </c>
      <c r="AK287" s="61">
        <v>7.5165393330957953E-2</v>
      </c>
      <c r="AL287" s="61">
        <v>0.28206159185479818</v>
      </c>
      <c r="AM287" s="61">
        <v>0.19954877644076932</v>
      </c>
      <c r="AN287" s="61">
        <v>0.35912733969693145</v>
      </c>
      <c r="AO287" s="61">
        <v>0.40066424707951737</v>
      </c>
      <c r="AP287" s="61">
        <v>0.6235915165175796</v>
      </c>
      <c r="AQ287" s="51" t="s">
        <v>936</v>
      </c>
      <c r="AR287" s="54"/>
      <c r="AS287" s="54"/>
      <c r="AT287" s="54"/>
      <c r="AU287" s="54"/>
      <c r="AV287" s="61">
        <v>7.104322631590362</v>
      </c>
      <c r="AW287" s="61">
        <v>8.6267849395713109E-2</v>
      </c>
      <c r="AX287" s="61">
        <v>1.7462668126432874</v>
      </c>
      <c r="AY287" s="61">
        <v>0.35993309923697814</v>
      </c>
      <c r="AZ287" s="61">
        <v>1.0628223141487441</v>
      </c>
      <c r="BA287" s="54"/>
      <c r="BB287" s="54"/>
      <c r="BC287" s="54"/>
      <c r="BD287" s="59"/>
      <c r="BE287" s="56"/>
      <c r="BF287" s="54"/>
      <c r="BG287" s="54"/>
      <c r="BJ287" s="54"/>
      <c r="BK287" s="53" t="s">
        <v>921</v>
      </c>
      <c r="BL287" s="54"/>
      <c r="BM287" s="54"/>
      <c r="BN287" s="54"/>
      <c r="BO287" s="54"/>
      <c r="BP287" s="59"/>
      <c r="BQ287" s="59"/>
      <c r="BR287" s="59"/>
      <c r="BS287" s="60"/>
      <c r="BT287" s="59"/>
      <c r="BU287" s="59"/>
      <c r="BV287" s="57"/>
      <c r="BW287" s="53" t="s">
        <v>921</v>
      </c>
      <c r="BX287" s="104"/>
      <c r="BZ287" s="105"/>
      <c r="CB287" s="59"/>
      <c r="CC287" s="54"/>
      <c r="CD287" s="54"/>
      <c r="CE287" s="54"/>
      <c r="CF287" s="54"/>
      <c r="CG287" s="54"/>
      <c r="CH287" s="54"/>
      <c r="CI287" s="54"/>
      <c r="CJ287" s="54"/>
      <c r="CK287" s="59"/>
      <c r="CL287" s="54"/>
      <c r="CM287" s="54"/>
      <c r="CN287" s="54"/>
      <c r="CO287" s="54"/>
      <c r="CP287" s="54"/>
      <c r="CQ287" s="54"/>
      <c r="CR287" s="59"/>
      <c r="CS287" s="59"/>
      <c r="CT287" s="59">
        <v>72.31763687538357</v>
      </c>
      <c r="CU287" s="59">
        <v>0.15140999475126055</v>
      </c>
      <c r="CV287" s="59">
        <v>31.379877015974543</v>
      </c>
      <c r="CW287" s="59">
        <v>0.52042100689680126</v>
      </c>
      <c r="CX287" s="59">
        <v>-0.77787299813421962</v>
      </c>
      <c r="CY287" s="59">
        <v>0.73572897333894005</v>
      </c>
      <c r="CZ287" s="59">
        <v>6.1091661745013512</v>
      </c>
      <c r="DA287" s="59">
        <v>5.9791492368036119</v>
      </c>
      <c r="DB287" s="59">
        <v>116.41551627951586</v>
      </c>
      <c r="DC287" s="54"/>
      <c r="DD287" s="59">
        <v>95.782569999999993</v>
      </c>
      <c r="DE287" s="59">
        <v>1.9000443712422679</v>
      </c>
      <c r="DF287" s="59">
        <v>5.164813989067115</v>
      </c>
      <c r="DG287" s="59">
        <v>9.2519144520540788</v>
      </c>
      <c r="DH287" s="59">
        <v>-6.8255119453925024E-3</v>
      </c>
      <c r="DI287" s="59">
        <v>98.193237300418062</v>
      </c>
      <c r="DJ287" s="54"/>
      <c r="DK287" s="54"/>
      <c r="DL287" s="54"/>
      <c r="DM287" s="54"/>
      <c r="DN287" s="54"/>
      <c r="DO287" s="61" t="s">
        <v>926</v>
      </c>
      <c r="DP287" s="61" t="s">
        <v>951</v>
      </c>
      <c r="DQ287" s="61" t="s">
        <v>933</v>
      </c>
      <c r="DR287" s="61"/>
      <c r="DS287" s="61"/>
      <c r="DT287" s="61"/>
      <c r="DU287" s="61"/>
      <c r="DV287" s="54"/>
      <c r="DW287" s="54"/>
      <c r="DX287" s="54"/>
      <c r="DY287" s="54"/>
      <c r="DZ287" s="61"/>
      <c r="EA287" s="61"/>
      <c r="EB287" s="61"/>
      <c r="EC287" s="61"/>
      <c r="ED287" s="61"/>
      <c r="EE287" s="61"/>
      <c r="EF287" s="54"/>
      <c r="EG287" s="53"/>
      <c r="EK287" s="59">
        <v>73.8</v>
      </c>
      <c r="EL287" s="59">
        <v>1.9</v>
      </c>
      <c r="EM287" s="59">
        <v>14.7</v>
      </c>
      <c r="EN287" s="59">
        <v>0.95</v>
      </c>
      <c r="EO287" s="59">
        <v>2.9</v>
      </c>
      <c r="EP287" s="59">
        <v>0.45</v>
      </c>
      <c r="EQ287" s="59">
        <v>2.7</v>
      </c>
      <c r="ER287" s="59">
        <v>0.55000000000000004</v>
      </c>
      <c r="ES287" s="59">
        <v>3.41</v>
      </c>
      <c r="ET287" s="59">
        <v>0.59</v>
      </c>
      <c r="EU287" s="59">
        <v>2.1</v>
      </c>
      <c r="EV287" s="59">
        <v>0.5</v>
      </c>
      <c r="EW287" s="59">
        <v>0.6</v>
      </c>
      <c r="EX287" s="59">
        <v>0.15</v>
      </c>
      <c r="EY287" s="59">
        <v>0.33</v>
      </c>
      <c r="EZ287" s="59">
        <v>5.5E-2</v>
      </c>
      <c r="FA287" s="54"/>
      <c r="FB287" s="54"/>
      <c r="FD287" s="51"/>
    </row>
    <row r="288" spans="1:160" x14ac:dyDescent="0.25">
      <c r="A288" s="79" t="s">
        <v>378</v>
      </c>
      <c r="B288" s="51" t="s">
        <v>969</v>
      </c>
      <c r="D288" s="51" t="s">
        <v>167</v>
      </c>
      <c r="E288" s="51" t="s">
        <v>65</v>
      </c>
      <c r="F288" s="51" t="s">
        <v>961</v>
      </c>
      <c r="G288" s="63">
        <v>45.038899999999998</v>
      </c>
      <c r="H288" s="63">
        <v>1.27556</v>
      </c>
      <c r="I288" s="63">
        <v>7.7816799999999997</v>
      </c>
      <c r="J288" s="63">
        <v>2.162E-2</v>
      </c>
      <c r="K288" s="63">
        <v>14.46528</v>
      </c>
      <c r="L288" s="63">
        <v>0.36536000000000002</v>
      </c>
      <c r="M288" s="58">
        <v>12.99372</v>
      </c>
      <c r="N288" s="58">
        <v>11.458880000000001</v>
      </c>
      <c r="O288" s="58">
        <v>1.5261199999999999</v>
      </c>
      <c r="P288" s="58">
        <v>0.83213000000000004</v>
      </c>
      <c r="Q288" s="58">
        <v>6.6229999999999997E-2</v>
      </c>
      <c r="R288" s="63">
        <v>5.0200000000000002E-3</v>
      </c>
      <c r="S288" s="58">
        <v>95.837950000000006</v>
      </c>
      <c r="T288" s="58"/>
      <c r="U288" s="61">
        <v>6.7703550999545801</v>
      </c>
      <c r="V288" s="61">
        <v>1.2296449000454199</v>
      </c>
      <c r="W288" s="61">
        <v>0.14901364757014446</v>
      </c>
      <c r="X288" s="61">
        <f t="shared" si="12"/>
        <v>1.3786585476155644</v>
      </c>
      <c r="Y288" s="61">
        <v>0.10808597083583059</v>
      </c>
      <c r="Z288" s="61">
        <v>0.34993611588828966</v>
      </c>
      <c r="AA288" s="61">
        <v>0.14419457711389447</v>
      </c>
      <c r="AB288" s="61">
        <v>2.5695578008213338E-3</v>
      </c>
      <c r="AC288" s="61">
        <v>2.911346622261263</v>
      </c>
      <c r="AD288" s="61">
        <v>1.4685505681161839</v>
      </c>
      <c r="AE288" s="61">
        <v>4.6519391416374491E-2</v>
      </c>
      <c r="AF288" s="61">
        <v>1.8455554813511696</v>
      </c>
      <c r="AG288" s="61">
        <v>0.44479757131906505</v>
      </c>
      <c r="AH288" s="61">
        <v>0.15956693020302751</v>
      </c>
      <c r="AI288" s="61">
        <v>0.66470661198565062</v>
      </c>
      <c r="AJ288" s="61">
        <v>0.61552837779811909</v>
      </c>
      <c r="AK288" s="61">
        <v>8.2314038481858809E-2</v>
      </c>
      <c r="AL288" s="61">
        <v>0.36248353283720625</v>
      </c>
      <c r="AM288" s="61">
        <v>0.19243259737140248</v>
      </c>
      <c r="AN288" s="61">
        <v>0.38447162220188091</v>
      </c>
      <c r="AO288" s="61">
        <v>0.52205046304023373</v>
      </c>
      <c r="AP288" s="61">
        <v>0.78990847548704446</v>
      </c>
      <c r="AQ288" s="51" t="s">
        <v>924</v>
      </c>
      <c r="AR288" s="54"/>
      <c r="AS288" s="54"/>
      <c r="AT288" s="54"/>
      <c r="AU288" s="54"/>
      <c r="AV288" s="61">
        <v>6.8222540802687606</v>
      </c>
      <c r="AW288" s="61">
        <v>0.14529991817925392</v>
      </c>
      <c r="AX288" s="61">
        <v>1.8324265148141425</v>
      </c>
      <c r="AY288" s="61">
        <v>0.44820722119072959</v>
      </c>
      <c r="AZ288" s="61">
        <v>1.3892268223613242</v>
      </c>
      <c r="BA288" s="54"/>
      <c r="BB288" s="54"/>
      <c r="BC288" s="54"/>
      <c r="BD288" s="59"/>
      <c r="BE288" s="56"/>
      <c r="BF288" s="54"/>
      <c r="BG288" s="54"/>
      <c r="BJ288" s="54"/>
      <c r="BK288" s="53" t="s">
        <v>921</v>
      </c>
      <c r="BL288" s="54"/>
      <c r="BM288" s="54"/>
      <c r="BN288" s="54"/>
      <c r="BO288" s="54"/>
      <c r="BP288" s="59"/>
      <c r="BQ288" s="59"/>
      <c r="BR288" s="59"/>
      <c r="BS288" s="60"/>
      <c r="BT288" s="59"/>
      <c r="BU288" s="59"/>
      <c r="BV288" s="57"/>
      <c r="BW288" s="53" t="s">
        <v>921</v>
      </c>
      <c r="BX288" s="104"/>
      <c r="BZ288" s="105"/>
      <c r="CB288" s="59"/>
      <c r="CC288" s="54"/>
      <c r="CD288" s="54"/>
      <c r="CE288" s="54"/>
      <c r="CF288" s="54"/>
      <c r="CG288" s="54"/>
      <c r="CH288" s="54"/>
      <c r="CI288" s="54"/>
      <c r="CJ288" s="54"/>
      <c r="CK288" s="59"/>
      <c r="CL288" s="54"/>
      <c r="CM288" s="54"/>
      <c r="CN288" s="54"/>
      <c r="CO288" s="54"/>
      <c r="CP288" s="54"/>
      <c r="CQ288" s="54"/>
      <c r="CR288" s="59"/>
      <c r="CS288" s="59"/>
      <c r="CT288" s="59">
        <v>78.489380530294483</v>
      </c>
      <c r="CU288" s="59">
        <v>0.1706507488482957</v>
      </c>
      <c r="CV288" s="59">
        <v>13.441952242930498</v>
      </c>
      <c r="CW288" s="59">
        <v>0.79568488327010101</v>
      </c>
      <c r="CX288" s="59">
        <v>-0.37780414581609367</v>
      </c>
      <c r="CY288" s="59">
        <v>3.6156413956700106E-2</v>
      </c>
      <c r="CZ288" s="59">
        <v>6.5966760003014073</v>
      </c>
      <c r="DA288" s="59">
        <v>6.0182790314346972</v>
      </c>
      <c r="DB288" s="59">
        <v>105.17097570522009</v>
      </c>
      <c r="DC288" s="54"/>
      <c r="DD288" s="59">
        <v>95.825479999999999</v>
      </c>
      <c r="DE288" s="59">
        <v>1.8768346204169306</v>
      </c>
      <c r="DF288" s="59">
        <v>5.3564902474188365</v>
      </c>
      <c r="DG288" s="59">
        <v>9.6454417083485779</v>
      </c>
      <c r="DH288" s="59">
        <v>-1.4943922517135387E-2</v>
      </c>
      <c r="DI288" s="59">
        <v>98.224022653667205</v>
      </c>
      <c r="DJ288" s="54"/>
      <c r="DK288" s="54"/>
      <c r="DL288" s="54"/>
      <c r="DM288" s="54"/>
      <c r="DN288" s="54"/>
      <c r="DO288" s="61" t="s">
        <v>926</v>
      </c>
      <c r="DP288" s="61" t="s">
        <v>933</v>
      </c>
      <c r="DQ288" s="61" t="s">
        <v>921</v>
      </c>
      <c r="DR288" s="61"/>
      <c r="DS288" s="61"/>
      <c r="DT288" s="61"/>
      <c r="DU288" s="61"/>
      <c r="DV288" s="54"/>
      <c r="DW288" s="54"/>
      <c r="DX288" s="54"/>
      <c r="DY288" s="54"/>
      <c r="DZ288" s="61"/>
      <c r="EA288" s="61"/>
      <c r="EB288" s="61"/>
      <c r="EC288" s="61"/>
      <c r="ED288" s="61"/>
      <c r="EE288" s="61"/>
      <c r="EF288" s="54"/>
      <c r="EG288" s="53"/>
      <c r="EK288" s="59">
        <v>74.400000000000006</v>
      </c>
      <c r="EL288" s="59">
        <v>1.55</v>
      </c>
      <c r="EM288" s="59">
        <v>14.5</v>
      </c>
      <c r="EN288" s="59">
        <v>0.8</v>
      </c>
      <c r="EO288" s="59">
        <v>2.9</v>
      </c>
      <c r="EP288" s="59">
        <v>0.4</v>
      </c>
      <c r="EQ288" s="59">
        <v>2.5</v>
      </c>
      <c r="ER288" s="59">
        <v>0.5</v>
      </c>
      <c r="ES288" s="59">
        <v>3.35</v>
      </c>
      <c r="ET288" s="59">
        <v>0.46500000000000002</v>
      </c>
      <c r="EU288" s="59">
        <v>2.1</v>
      </c>
      <c r="EV288" s="59">
        <v>0.4</v>
      </c>
      <c r="EW288" s="59">
        <v>0.6</v>
      </c>
      <c r="EX288" s="59">
        <v>0.1</v>
      </c>
      <c r="EY288" s="59">
        <v>0.32</v>
      </c>
      <c r="EZ288" s="59">
        <v>4.4999999999999998E-2</v>
      </c>
      <c r="FA288" s="54"/>
      <c r="FB288" s="54"/>
      <c r="FD288" s="51"/>
    </row>
    <row r="289" spans="1:160" x14ac:dyDescent="0.25">
      <c r="A289" s="79" t="s">
        <v>379</v>
      </c>
      <c r="B289" s="51" t="s">
        <v>969</v>
      </c>
      <c r="D289" s="51" t="s">
        <v>167</v>
      </c>
      <c r="E289" s="51" t="s">
        <v>65</v>
      </c>
      <c r="F289" s="51" t="s">
        <v>961</v>
      </c>
      <c r="G289" s="63">
        <v>45.318579999999997</v>
      </c>
      <c r="H289" s="63">
        <v>1.2319899999999999</v>
      </c>
      <c r="I289" s="63">
        <v>7.9595799999999999</v>
      </c>
      <c r="J289" s="63" t="s">
        <v>357</v>
      </c>
      <c r="K289" s="63">
        <v>13.83947</v>
      </c>
      <c r="L289" s="63">
        <v>0.38825999999999999</v>
      </c>
      <c r="M289" s="58">
        <v>13.44647</v>
      </c>
      <c r="N289" s="58">
        <v>11.68144</v>
      </c>
      <c r="O289" s="58">
        <v>1.6089800000000001</v>
      </c>
      <c r="P289" s="58">
        <v>0.78929000000000005</v>
      </c>
      <c r="Q289" s="58">
        <v>7.4870000000000006E-2</v>
      </c>
      <c r="R289" s="63" t="s">
        <v>357</v>
      </c>
      <c r="S289" s="58">
        <v>96.33896</v>
      </c>
      <c r="T289" s="58"/>
      <c r="U289" s="61">
        <v>6.7597409792612053</v>
      </c>
      <c r="V289" s="61">
        <v>1.2402590207387947</v>
      </c>
      <c r="W289" s="61">
        <v>0.1590176423851215</v>
      </c>
      <c r="X289" s="61">
        <f t="shared" si="12"/>
        <v>1.3992766631239162</v>
      </c>
      <c r="Y289" s="61">
        <v>0.11364274598142092</v>
      </c>
      <c r="Z289" s="61">
        <v>0.33137204408367049</v>
      </c>
      <c r="AA289" s="61">
        <v>0.13819276533883121</v>
      </c>
      <c r="AB289" s="61">
        <v>0</v>
      </c>
      <c r="AC289" s="61">
        <v>2.9895015809312566</v>
      </c>
      <c r="AD289" s="61">
        <v>1.3949937730350737</v>
      </c>
      <c r="AE289" s="61">
        <v>4.9053021659501039E-2</v>
      </c>
      <c r="AF289" s="61">
        <v>1.866858517947648</v>
      </c>
      <c r="AG289" s="61">
        <v>0.46532293427644933</v>
      </c>
      <c r="AH289" s="61">
        <v>0.15018217855368837</v>
      </c>
      <c r="AI289" s="61">
        <v>0.68183481554539105</v>
      </c>
      <c r="AJ289" s="61">
        <v>0.63392401197866755</v>
      </c>
      <c r="AK289" s="61">
        <v>7.1010654618897995E-2</v>
      </c>
      <c r="AL289" s="61">
        <v>0.39431227965755133</v>
      </c>
      <c r="AM289" s="61">
        <v>0.19194775568292999</v>
      </c>
      <c r="AN289" s="61">
        <v>0.3660759880213324</v>
      </c>
      <c r="AO289" s="61">
        <v>0.54449445821123965</v>
      </c>
      <c r="AP289" s="61">
        <v>0.76677521714645436</v>
      </c>
      <c r="AQ289" s="51" t="s">
        <v>924</v>
      </c>
      <c r="AR289" s="54"/>
      <c r="AS289" s="54"/>
      <c r="AT289" s="54"/>
      <c r="AU289" s="54"/>
      <c r="AV289" s="61">
        <v>6.8087897308010188</v>
      </c>
      <c r="AW289" s="61">
        <v>0.13919549349550164</v>
      </c>
      <c r="AX289" s="61">
        <v>1.738892345618944</v>
      </c>
      <c r="AY289" s="61">
        <v>0.46869932237462125</v>
      </c>
      <c r="AZ289" s="61">
        <v>1.4094298292874703</v>
      </c>
      <c r="BA289" s="54"/>
      <c r="BB289" s="54"/>
      <c r="BC289" s="54"/>
      <c r="BD289" s="59"/>
      <c r="BE289" s="56"/>
      <c r="BF289" s="54"/>
      <c r="BG289" s="54"/>
      <c r="BJ289" s="54"/>
      <c r="BK289" s="53" t="s">
        <v>921</v>
      </c>
      <c r="BL289" s="54"/>
      <c r="BM289" s="54"/>
      <c r="BN289" s="54"/>
      <c r="BO289" s="54"/>
      <c r="BP289" s="59"/>
      <c r="BQ289" s="59"/>
      <c r="BR289" s="59"/>
      <c r="BS289" s="60"/>
      <c r="BT289" s="59"/>
      <c r="BU289" s="59"/>
      <c r="BV289" s="57"/>
      <c r="BW289" s="53" t="s">
        <v>921</v>
      </c>
      <c r="BX289" s="104"/>
      <c r="BY289" s="104">
        <v>241</v>
      </c>
      <c r="BZ289" s="105"/>
      <c r="CB289" s="59"/>
      <c r="CC289" s="54"/>
      <c r="CD289" s="54"/>
      <c r="CE289" s="54"/>
      <c r="CF289" s="54"/>
      <c r="CG289" s="54"/>
      <c r="CH289" s="54"/>
      <c r="CI289" s="54"/>
      <c r="CJ289" s="54"/>
      <c r="CK289" s="59"/>
      <c r="CL289" s="54"/>
      <c r="CM289" s="54"/>
      <c r="CN289" s="54"/>
      <c r="CO289" s="54"/>
      <c r="CP289" s="54"/>
      <c r="CQ289" s="54"/>
      <c r="CR289" s="59"/>
      <c r="CS289" s="59"/>
      <c r="CT289" s="59">
        <v>78.365867188116098</v>
      </c>
      <c r="CU289" s="59">
        <v>0.16773466926740477</v>
      </c>
      <c r="CV289" s="59">
        <v>13.600420253877319</v>
      </c>
      <c r="CW289" s="59">
        <v>0.83287219134732504</v>
      </c>
      <c r="CX289" s="59">
        <v>-0.27260027203821735</v>
      </c>
      <c r="CY289" s="59">
        <v>-1.1000596987216227E-2</v>
      </c>
      <c r="CZ289" s="59">
        <v>6.0254045178790756</v>
      </c>
      <c r="DA289" s="59">
        <v>6.1082398178865978</v>
      </c>
      <c r="DB289" s="59">
        <v>104.81693776934839</v>
      </c>
      <c r="DC289" s="54"/>
      <c r="DD289" s="59">
        <v>96.338930000000005</v>
      </c>
      <c r="DE289" s="59">
        <v>1.8880497382262997</v>
      </c>
      <c r="DF289" s="59">
        <v>4.9177899198301906</v>
      </c>
      <c r="DG289" s="59">
        <v>9.4143798624203008</v>
      </c>
      <c r="DH289" s="59">
        <v>-1.6893424110794603E-2</v>
      </c>
      <c r="DI289" s="59">
        <v>98.702786096365998</v>
      </c>
      <c r="DJ289" s="54"/>
      <c r="DK289" s="54"/>
      <c r="DL289" s="54"/>
      <c r="DM289" s="54"/>
      <c r="DN289" s="54"/>
      <c r="DO289" s="61" t="s">
        <v>921</v>
      </c>
      <c r="DP289" s="61" t="s">
        <v>933</v>
      </c>
      <c r="DQ289" s="61" t="s">
        <v>921</v>
      </c>
      <c r="DR289" s="61"/>
      <c r="DS289" s="61"/>
      <c r="DT289" s="61"/>
      <c r="DU289" s="61"/>
      <c r="DV289" s="54"/>
      <c r="DW289" s="54"/>
      <c r="DX289" s="54"/>
      <c r="DY289" s="54"/>
      <c r="DZ289" s="61"/>
      <c r="EA289" s="61"/>
      <c r="EB289" s="61"/>
      <c r="EC289" s="61"/>
      <c r="ED289" s="61"/>
      <c r="EE289" s="61"/>
      <c r="EF289" s="54"/>
      <c r="EG289" s="53"/>
      <c r="EK289" s="59">
        <v>74.8</v>
      </c>
      <c r="EL289" s="59">
        <v>1.3</v>
      </c>
      <c r="EM289" s="59">
        <v>14.3</v>
      </c>
      <c r="EN289" s="59">
        <v>0.95</v>
      </c>
      <c r="EO289" s="59">
        <v>2.8</v>
      </c>
      <c r="EP289" s="59">
        <v>0.4</v>
      </c>
      <c r="EQ289" s="59">
        <v>2.6</v>
      </c>
      <c r="ER289" s="59">
        <v>0.5</v>
      </c>
      <c r="ES289" s="59">
        <v>3.28</v>
      </c>
      <c r="ET289" s="59">
        <v>0.48499999999999999</v>
      </c>
      <c r="EU289" s="59">
        <v>2</v>
      </c>
      <c r="EV289" s="59">
        <v>0.35</v>
      </c>
      <c r="EW289" s="59">
        <v>0.6</v>
      </c>
      <c r="EX289" s="59">
        <v>0.1</v>
      </c>
      <c r="EY289" s="59">
        <v>0.33</v>
      </c>
      <c r="EZ289" s="59">
        <v>4.4999999999999998E-2</v>
      </c>
      <c r="FA289" s="54"/>
      <c r="FB289" s="54"/>
      <c r="FD289" s="51"/>
    </row>
    <row r="290" spans="1:160" x14ac:dyDescent="0.25">
      <c r="A290" s="79" t="s">
        <v>385</v>
      </c>
      <c r="B290" s="51" t="s">
        <v>969</v>
      </c>
      <c r="C290" s="72" t="s">
        <v>639</v>
      </c>
      <c r="D290" s="51" t="s">
        <v>167</v>
      </c>
      <c r="E290" s="51" t="s">
        <v>65</v>
      </c>
      <c r="F290" s="51" t="s">
        <v>962</v>
      </c>
      <c r="G290" s="63">
        <v>45.593519999999998</v>
      </c>
      <c r="H290" s="63">
        <v>1.1550100000000001</v>
      </c>
      <c r="I290" s="63">
        <v>7.6311999999999998</v>
      </c>
      <c r="J290" s="63">
        <v>1.2279999999999999E-2</v>
      </c>
      <c r="K290" s="63">
        <v>14.38109</v>
      </c>
      <c r="L290" s="63">
        <v>0.53013999999999994</v>
      </c>
      <c r="M290" s="58">
        <v>12.88133</v>
      </c>
      <c r="N290" s="58">
        <v>11.50189</v>
      </c>
      <c r="O290" s="58">
        <v>1.5685</v>
      </c>
      <c r="P290" s="58">
        <v>0.70640000000000003</v>
      </c>
      <c r="Q290" s="58">
        <v>3.9559999999999998E-2</v>
      </c>
      <c r="R290" s="63">
        <v>3.32E-3</v>
      </c>
      <c r="S290" s="58">
        <v>96.004249999999999</v>
      </c>
      <c r="T290" s="58"/>
      <c r="U290" s="61">
        <v>6.8387909800479036</v>
      </c>
      <c r="V290" s="61">
        <v>1.1612090199520964</v>
      </c>
      <c r="W290" s="61">
        <v>0.18784307499824671</v>
      </c>
      <c r="X290" s="61">
        <f t="shared" si="12"/>
        <v>1.3490520949503431</v>
      </c>
      <c r="Y290" s="61">
        <v>0.13924078669857518</v>
      </c>
      <c r="Z290" s="61">
        <v>0.28159209422279297</v>
      </c>
      <c r="AA290" s="61">
        <v>0.1302825693973122</v>
      </c>
      <c r="AB290" s="61">
        <v>1.456309234395193E-3</v>
      </c>
      <c r="AC290" s="61">
        <v>2.8798750970902649</v>
      </c>
      <c r="AD290" s="61">
        <v>1.5223708806893916</v>
      </c>
      <c r="AE290" s="61">
        <v>6.7352874361132672E-2</v>
      </c>
      <c r="AF290" s="61">
        <v>1.8484456214756724</v>
      </c>
      <c r="AG290" s="61">
        <v>0.45615325815212826</v>
      </c>
      <c r="AH290" s="61">
        <v>0.13516210161149483</v>
      </c>
      <c r="AI290" s="61">
        <v>0.6541831400667838</v>
      </c>
      <c r="AJ290" s="61">
        <v>0.61485368469603208</v>
      </c>
      <c r="AK290" s="61">
        <v>8.0781478530792095E-2</v>
      </c>
      <c r="AL290" s="61">
        <v>0.37537177962133617</v>
      </c>
      <c r="AM290" s="61">
        <v>0.15609638231987585</v>
      </c>
      <c r="AN290" s="61">
        <v>0.38514631530396787</v>
      </c>
      <c r="AO290" s="61">
        <v>0.51053388123283105</v>
      </c>
      <c r="AP290" s="61">
        <v>0.73145661725005928</v>
      </c>
      <c r="AQ290" s="51" t="s">
        <v>924</v>
      </c>
      <c r="AR290" s="54">
        <f>100*(0.5+0.331*(V290+W290)+0.995*(V290+W290)^2)</f>
        <v>275.73780905440236</v>
      </c>
      <c r="AS290" s="54">
        <f t="shared" si="14"/>
        <v>44.118049448704376</v>
      </c>
      <c r="AT290" s="54">
        <v>255.81544478537009</v>
      </c>
      <c r="AU290" s="54">
        <v>72</v>
      </c>
      <c r="AV290" s="61">
        <v>6.8809129515302105</v>
      </c>
      <c r="AW290" s="61">
        <v>0.13108501513498802</v>
      </c>
      <c r="AX290" s="61">
        <v>1.8150740729419501</v>
      </c>
      <c r="AY290" s="61">
        <v>0.45896282998836396</v>
      </c>
      <c r="AZ290" s="61">
        <v>1.3573612732886533</v>
      </c>
      <c r="BA290" s="54"/>
      <c r="BB290" s="54"/>
      <c r="BC290" s="54"/>
      <c r="BD290" s="59"/>
      <c r="BE290" s="56"/>
      <c r="BF290" s="54">
        <v>715.02488514882305</v>
      </c>
      <c r="BG290" s="54">
        <v>40</v>
      </c>
      <c r="BJ290" s="54"/>
      <c r="BK290" s="53" t="s">
        <v>921</v>
      </c>
      <c r="BL290" s="54">
        <v>827.30098586398276</v>
      </c>
      <c r="BM290" s="54">
        <v>22</v>
      </c>
      <c r="BN290" s="54">
        <v>132.25369884053134</v>
      </c>
      <c r="BO290" s="54">
        <v>31.740887721727521</v>
      </c>
      <c r="BP290" s="59">
        <v>4.9948607753329686</v>
      </c>
      <c r="BQ290" s="59">
        <v>1.0461534836898112</v>
      </c>
      <c r="BR290" s="59">
        <v>-12.236234922542806</v>
      </c>
      <c r="BS290" s="60">
        <v>0.4</v>
      </c>
      <c r="BT290" s="59">
        <v>4.8484735181732583</v>
      </c>
      <c r="BU290" s="59">
        <v>0.72727102772598873</v>
      </c>
      <c r="BV290" s="57"/>
      <c r="BW290" s="53" t="s">
        <v>921</v>
      </c>
      <c r="BX290" s="104">
        <v>715.02488514882305</v>
      </c>
      <c r="BY290" s="104">
        <v>241</v>
      </c>
      <c r="BZ290" s="105">
        <v>1.0461534836898112</v>
      </c>
      <c r="CA290" s="105">
        <v>-14.707407165122799</v>
      </c>
      <c r="CB290" s="59"/>
      <c r="CC290" s="54"/>
      <c r="CD290" s="54"/>
      <c r="CE290" s="54"/>
      <c r="CF290" s="54"/>
      <c r="CG290" s="54"/>
      <c r="CH290" s="54"/>
      <c r="CI290" s="54"/>
      <c r="CJ290" s="54"/>
      <c r="CK290" s="59"/>
      <c r="CL290" s="54"/>
      <c r="CM290" s="54"/>
      <c r="CN290" s="54"/>
      <c r="CO290" s="54"/>
      <c r="CP290" s="54"/>
      <c r="CQ290" s="54"/>
      <c r="CR290" s="59"/>
      <c r="CS290" s="59"/>
      <c r="CT290" s="59">
        <v>79.442614387691933</v>
      </c>
      <c r="CU290" s="59">
        <v>0.13727901113513771</v>
      </c>
      <c r="CV290" s="59">
        <v>13.045990284103326</v>
      </c>
      <c r="CW290" s="59">
        <v>0.75616722014612314</v>
      </c>
      <c r="CX290" s="59">
        <v>-0.32384794179057785</v>
      </c>
      <c r="CY290" s="59">
        <v>-0.57861775831959861</v>
      </c>
      <c r="CZ290" s="59">
        <v>5.7202238237730842</v>
      </c>
      <c r="DA290" s="59">
        <v>5.8711662746218032</v>
      </c>
      <c r="DB290" s="59">
        <v>104.07097530136123</v>
      </c>
      <c r="DC290" s="54"/>
      <c r="DD290" s="59">
        <v>96.000920000000008</v>
      </c>
      <c r="DE290" s="59">
        <v>1.8871648350520629</v>
      </c>
      <c r="DF290" s="59">
        <v>4.7200728037218731</v>
      </c>
      <c r="DG290" s="59">
        <v>10.133908247037068</v>
      </c>
      <c r="DH290" s="59">
        <v>-8.9261901672637155E-3</v>
      </c>
      <c r="DI290" s="59">
        <v>98.352049695643757</v>
      </c>
      <c r="DJ290" s="54"/>
      <c r="DK290" s="54"/>
      <c r="DL290" s="54"/>
      <c r="DM290" s="54"/>
      <c r="DN290" s="54"/>
      <c r="DO290" s="61" t="s">
        <v>926</v>
      </c>
      <c r="DP290" s="61" t="s">
        <v>956</v>
      </c>
      <c r="DQ290" s="61" t="s">
        <v>921</v>
      </c>
      <c r="DR290" s="61"/>
      <c r="DS290" s="61"/>
      <c r="DT290" s="61"/>
      <c r="DU290" s="61"/>
      <c r="DV290" s="54"/>
      <c r="DW290" s="54"/>
      <c r="DX290" s="54"/>
      <c r="DY290" s="54"/>
      <c r="DZ290" s="61"/>
      <c r="EA290" s="61"/>
      <c r="EB290" s="61"/>
      <c r="EC290" s="61"/>
      <c r="ED290" s="61"/>
      <c r="EE290" s="61"/>
      <c r="EF290" s="54"/>
      <c r="EG290" s="53"/>
      <c r="EK290" s="59">
        <v>74.400000000000006</v>
      </c>
      <c r="EL290" s="59">
        <v>1.25</v>
      </c>
      <c r="EM290" s="59">
        <v>14.5</v>
      </c>
      <c r="EN290" s="59">
        <v>0.75</v>
      </c>
      <c r="EO290" s="59">
        <v>2.9</v>
      </c>
      <c r="EP290" s="59">
        <v>0.4</v>
      </c>
      <c r="EQ290" s="59">
        <v>2.4</v>
      </c>
      <c r="ER290" s="59">
        <v>0.4</v>
      </c>
      <c r="ES290" s="59">
        <v>3.11</v>
      </c>
      <c r="ET290" s="59">
        <v>0.43</v>
      </c>
      <c r="EU290" s="59">
        <v>2</v>
      </c>
      <c r="EV290" s="59">
        <v>0.35</v>
      </c>
      <c r="EW290" s="59">
        <v>0.5</v>
      </c>
      <c r="EX290" s="59">
        <v>0.1</v>
      </c>
      <c r="EY290" s="59">
        <v>0.31</v>
      </c>
      <c r="EZ290" s="59">
        <v>0.05</v>
      </c>
      <c r="FA290" s="54"/>
      <c r="FB290" s="54"/>
      <c r="FD290" s="51"/>
    </row>
    <row r="291" spans="1:160" ht="14.4" x14ac:dyDescent="0.3">
      <c r="A291" s="79" t="s">
        <v>393</v>
      </c>
      <c r="B291" s="51" t="s">
        <v>969</v>
      </c>
      <c r="C291" s="72" t="s">
        <v>639</v>
      </c>
      <c r="D291" s="51" t="s">
        <v>167</v>
      </c>
      <c r="E291" s="51" t="s">
        <v>65</v>
      </c>
      <c r="F291" s="74" t="s">
        <v>963</v>
      </c>
      <c r="G291" s="63">
        <v>45.516330000000004</v>
      </c>
      <c r="H291" s="63">
        <v>1.03799</v>
      </c>
      <c r="I291" s="63">
        <v>7.7183200000000003</v>
      </c>
      <c r="J291" s="63">
        <v>2.3700000000000001E-3</v>
      </c>
      <c r="K291" s="63">
        <v>15.273239999999999</v>
      </c>
      <c r="L291" s="63">
        <v>0.47360000000000002</v>
      </c>
      <c r="M291" s="58">
        <v>12.5482</v>
      </c>
      <c r="N291" s="58">
        <v>11.42793</v>
      </c>
      <c r="O291" s="58">
        <v>1.4930399999999999</v>
      </c>
      <c r="P291" s="58">
        <v>0.76285999999999998</v>
      </c>
      <c r="Q291" s="58">
        <v>3.9460000000000002E-2</v>
      </c>
      <c r="R291" s="63" t="s">
        <v>357</v>
      </c>
      <c r="S291" s="58">
        <v>96.293340000000001</v>
      </c>
      <c r="T291" s="58"/>
      <c r="U291" s="61">
        <v>6.8203076488245831</v>
      </c>
      <c r="V291" s="61">
        <v>1.1796923511754169</v>
      </c>
      <c r="W291" s="61">
        <v>0.18338086920217744</v>
      </c>
      <c r="X291" s="61">
        <f t="shared" si="12"/>
        <v>1.3630732203775944</v>
      </c>
      <c r="Y291" s="61">
        <v>0.13453486317585922</v>
      </c>
      <c r="Z291" s="61">
        <v>0.35864864097568172</v>
      </c>
      <c r="AA291" s="61">
        <v>0.11696455165604254</v>
      </c>
      <c r="AB291" s="61">
        <v>2.8077866370707701E-4</v>
      </c>
      <c r="AC291" s="61">
        <v>2.8025598659076012</v>
      </c>
      <c r="AD291" s="61">
        <v>1.5552878023860233</v>
      </c>
      <c r="AE291" s="61">
        <v>6.0108760799778192E-2</v>
      </c>
      <c r="AF291" s="61">
        <v>1.8347021111598485</v>
      </c>
      <c r="AG291" s="61">
        <v>0.43376871059633543</v>
      </c>
      <c r="AH291" s="61">
        <v>0.14581748692371449</v>
      </c>
      <c r="AI291" s="61">
        <v>0.64310643217250918</v>
      </c>
      <c r="AJ291" s="61">
        <v>0.59420376528223806</v>
      </c>
      <c r="AK291" s="61">
        <v>8.8066619249139499E-2</v>
      </c>
      <c r="AL291" s="61">
        <v>0.34570209134719593</v>
      </c>
      <c r="AM291" s="61">
        <v>0.18738795753621718</v>
      </c>
      <c r="AN291" s="61">
        <v>0.40579623471776188</v>
      </c>
      <c r="AO291" s="61">
        <v>0.49151957827091042</v>
      </c>
      <c r="AP291" s="61">
        <v>0.77623939215365134</v>
      </c>
      <c r="AQ291" s="51" t="s">
        <v>936</v>
      </c>
      <c r="AR291" s="54">
        <f>100*(0.5+0.331*(V291+W291)+0.995*(V291+W291)^2)</f>
        <v>279.98559970349766</v>
      </c>
      <c r="AS291" s="54">
        <f t="shared" si="14"/>
        <v>44.797695952559629</v>
      </c>
      <c r="AT291" s="54">
        <v>260.5659471592964</v>
      </c>
      <c r="AU291" s="54">
        <v>72</v>
      </c>
      <c r="AV291" s="61">
        <v>6.8739014622514798</v>
      </c>
      <c r="AW291" s="61">
        <v>0.11788365628911505</v>
      </c>
      <c r="AX291" s="61">
        <v>1.9289761098896721</v>
      </c>
      <c r="AY291" s="61">
        <v>0.43717725468893687</v>
      </c>
      <c r="AZ291" s="61">
        <v>1.3737842169515841</v>
      </c>
      <c r="BA291" s="54"/>
      <c r="BB291" s="54"/>
      <c r="BC291" s="54"/>
      <c r="BD291" s="59"/>
      <c r="BE291" s="56"/>
      <c r="BF291" s="54">
        <v>719.17764269929694</v>
      </c>
      <c r="BG291" s="54">
        <v>40</v>
      </c>
      <c r="BH291" s="53">
        <v>296</v>
      </c>
      <c r="BI291" s="168">
        <v>60</v>
      </c>
      <c r="BJ291" s="54"/>
      <c r="BK291" s="53" t="s">
        <v>921</v>
      </c>
      <c r="BL291" s="54">
        <v>823.59399724817285</v>
      </c>
      <c r="BM291" s="54">
        <v>22</v>
      </c>
      <c r="BN291" s="54">
        <v>134.80289923893906</v>
      </c>
      <c r="BO291" s="54">
        <v>32.352695817345371</v>
      </c>
      <c r="BP291" s="59">
        <v>5.091137107791714</v>
      </c>
      <c r="BQ291" s="59">
        <v>1.0211845000619988</v>
      </c>
      <c r="BR291" s="59">
        <v>-12.335065379270858</v>
      </c>
      <c r="BS291" s="60">
        <v>0.4</v>
      </c>
      <c r="BT291" s="59">
        <v>4.9014208040212646</v>
      </c>
      <c r="BU291" s="59">
        <v>0.4</v>
      </c>
      <c r="BV291" s="57"/>
      <c r="BW291" s="53" t="s">
        <v>921</v>
      </c>
      <c r="BX291" s="104">
        <v>719.17764269929694</v>
      </c>
      <c r="BY291" s="104">
        <v>241</v>
      </c>
      <c r="BZ291" s="105">
        <v>1.0211845000619988</v>
      </c>
      <c r="CA291" s="105">
        <v>-14.629038534438916</v>
      </c>
      <c r="CB291" s="59"/>
      <c r="CC291" s="54"/>
      <c r="CD291" s="54"/>
      <c r="CE291" s="54"/>
      <c r="CF291" s="54"/>
      <c r="CG291" s="54"/>
      <c r="CH291" s="54"/>
      <c r="CI291" s="54"/>
      <c r="CJ291" s="54"/>
      <c r="CK291" s="59"/>
      <c r="CL291" s="54"/>
      <c r="CM291" s="54"/>
      <c r="CN291" s="54"/>
      <c r="CO291" s="54"/>
      <c r="CP291" s="54"/>
      <c r="CQ291" s="54"/>
      <c r="CR291" s="59"/>
      <c r="CS291" s="59"/>
      <c r="CT291" s="59">
        <v>79.597225196516831</v>
      </c>
      <c r="CU291" s="59">
        <v>0.14160105373159101</v>
      </c>
      <c r="CV291" s="59">
        <v>13.086207061707483</v>
      </c>
      <c r="CW291" s="59">
        <v>0.72002535758537534</v>
      </c>
      <c r="CX291" s="59">
        <v>-0.51013661959989998</v>
      </c>
      <c r="CY291" s="59">
        <v>-0.234530457399174</v>
      </c>
      <c r="CZ291" s="59">
        <v>6.2598635768530597</v>
      </c>
      <c r="DA291" s="59">
        <v>6.241249708355646</v>
      </c>
      <c r="DB291" s="59">
        <v>105.30150487775092</v>
      </c>
      <c r="DC291" s="54"/>
      <c r="DD291" s="59">
        <v>96.293340000000001</v>
      </c>
      <c r="DE291" s="59">
        <v>1.8900450990763018</v>
      </c>
      <c r="DF291" s="59">
        <v>5.6107036608756875</v>
      </c>
      <c r="DG291" s="59">
        <v>10.224657234292794</v>
      </c>
      <c r="DH291" s="59">
        <v>-8.9036264914111787E-3</v>
      </c>
      <c r="DI291" s="59">
        <v>98.736602367753363</v>
      </c>
      <c r="DJ291" s="54"/>
      <c r="DK291" s="54"/>
      <c r="DL291" s="54"/>
      <c r="DM291" s="54"/>
      <c r="DN291" s="54"/>
      <c r="DO291" s="61" t="s">
        <v>921</v>
      </c>
      <c r="DP291" s="61" t="s">
        <v>956</v>
      </c>
      <c r="DQ291" s="61" t="s">
        <v>921</v>
      </c>
      <c r="DR291" s="61"/>
      <c r="DS291" s="61"/>
      <c r="DT291" s="61"/>
      <c r="DU291" s="61"/>
      <c r="DV291" s="54"/>
      <c r="DW291" s="54"/>
      <c r="DX291" s="54"/>
      <c r="DY291" s="54"/>
      <c r="DZ291" s="61"/>
      <c r="EA291" s="61"/>
      <c r="EB291" s="61"/>
      <c r="EC291" s="61"/>
      <c r="ED291" s="61"/>
      <c r="EE291" s="61"/>
      <c r="EF291" s="54"/>
      <c r="EG291" s="53"/>
      <c r="EK291" s="59">
        <v>74</v>
      </c>
      <c r="EL291" s="59">
        <v>1.55</v>
      </c>
      <c r="EM291" s="59">
        <v>14.5</v>
      </c>
      <c r="EN291" s="59">
        <v>0.8</v>
      </c>
      <c r="EO291" s="59">
        <v>3</v>
      </c>
      <c r="EP291" s="59">
        <v>0.4</v>
      </c>
      <c r="EQ291" s="59">
        <v>2.5</v>
      </c>
      <c r="ER291" s="59">
        <v>0.4</v>
      </c>
      <c r="ES291" s="59">
        <v>3.19</v>
      </c>
      <c r="ET291" s="59">
        <v>0.62</v>
      </c>
      <c r="EU291" s="59">
        <v>2.1</v>
      </c>
      <c r="EV291" s="59">
        <v>0.4</v>
      </c>
      <c r="EW291" s="59">
        <v>0.5</v>
      </c>
      <c r="EX291" s="59">
        <v>0.1</v>
      </c>
      <c r="EY291" s="59">
        <v>0.3</v>
      </c>
      <c r="EZ291" s="59">
        <v>5.5E-2</v>
      </c>
      <c r="FA291" s="54"/>
      <c r="FB291" s="54"/>
      <c r="FD291" s="51"/>
    </row>
    <row r="292" spans="1:160" x14ac:dyDescent="0.25">
      <c r="A292" s="62" t="s">
        <v>416</v>
      </c>
      <c r="B292" s="51" t="s">
        <v>969</v>
      </c>
      <c r="C292" s="72" t="s">
        <v>639</v>
      </c>
      <c r="D292" s="51" t="s">
        <v>168</v>
      </c>
      <c r="E292" s="51" t="s">
        <v>113</v>
      </c>
      <c r="F292" s="51" t="s">
        <v>400</v>
      </c>
      <c r="G292" s="64">
        <v>46.94</v>
      </c>
      <c r="H292" s="64">
        <v>0.90290000000000004</v>
      </c>
      <c r="I292" s="64">
        <v>7.44</v>
      </c>
      <c r="J292" s="64">
        <v>5.9900000000000002E-2</v>
      </c>
      <c r="K292" s="64">
        <v>14.64</v>
      </c>
      <c r="L292" s="64">
        <v>0.42349999999999999</v>
      </c>
      <c r="M292" s="58">
        <v>13.26</v>
      </c>
      <c r="N292" s="58">
        <v>11.78</v>
      </c>
      <c r="O292" s="58">
        <v>1.37</v>
      </c>
      <c r="P292" s="58">
        <v>0.76200000000000001</v>
      </c>
      <c r="Q292" s="58">
        <v>5.1999999999999998E-2</v>
      </c>
      <c r="R292" s="63" t="s">
        <v>357</v>
      </c>
      <c r="S292" s="58">
        <v>97.64</v>
      </c>
      <c r="T292" s="58"/>
      <c r="U292" s="61">
        <v>6.9069893807558698</v>
      </c>
      <c r="V292" s="61">
        <v>1.0930106192441302</v>
      </c>
      <c r="W292" s="61">
        <v>0.19725259628639669</v>
      </c>
      <c r="X292" s="61">
        <f t="shared" si="12"/>
        <v>1.2902632155305269</v>
      </c>
      <c r="Y292" s="61">
        <v>0.15287779571805502</v>
      </c>
      <c r="Z292" s="61">
        <v>0.3073869367740536</v>
      </c>
      <c r="AA292" s="61">
        <v>9.9910174907004157E-2</v>
      </c>
      <c r="AB292" s="61">
        <v>6.9686965631258367E-3</v>
      </c>
      <c r="AC292" s="61">
        <v>2.9082113543912063</v>
      </c>
      <c r="AD292" s="61">
        <v>1.4941633445187843</v>
      </c>
      <c r="AE292" s="61">
        <v>5.2782319467821123E-2</v>
      </c>
      <c r="AF292" s="61">
        <v>1.8571725458722157</v>
      </c>
      <c r="AG292" s="61">
        <v>0.39085558399062126</v>
      </c>
      <c r="AH292" s="61">
        <v>0.14303051825471402</v>
      </c>
      <c r="AI292" s="61">
        <v>0.6606005970167117</v>
      </c>
      <c r="AJ292" s="61">
        <v>0.61748588980741881</v>
      </c>
      <c r="AK292" s="61">
        <v>7.6152031219392402E-2</v>
      </c>
      <c r="AL292" s="61">
        <v>0.31470355277122886</v>
      </c>
      <c r="AM292" s="61">
        <v>0.17062356791588687</v>
      </c>
      <c r="AN292" s="61">
        <v>0.38251411019258119</v>
      </c>
      <c r="AO292" s="61">
        <v>0.45773407102594288</v>
      </c>
      <c r="AP292" s="61">
        <v>0.71142857943758442</v>
      </c>
      <c r="AQ292" s="51" t="s">
        <v>936</v>
      </c>
      <c r="AR292" s="54">
        <f>100*(0.5+0.331*(V292+W292)+0.995*(V292+W292)^2)</f>
        <v>258.35323938650231</v>
      </c>
      <c r="AS292" s="54">
        <f t="shared" si="14"/>
        <v>41.336518301840371</v>
      </c>
      <c r="AT292" s="54">
        <v>268.36199900742406</v>
      </c>
      <c r="AU292" s="54">
        <v>72</v>
      </c>
      <c r="AV292" s="61">
        <v>6.9534546224163467</v>
      </c>
      <c r="AW292" s="61">
        <v>0.10058229848581389</v>
      </c>
      <c r="AX292" s="61">
        <v>1.8136698118971561</v>
      </c>
      <c r="AY292" s="61">
        <v>0.39348497838567731</v>
      </c>
      <c r="AZ292" s="61">
        <v>1.2989431756130323</v>
      </c>
      <c r="BA292" s="54"/>
      <c r="BB292" s="54"/>
      <c r="BC292" s="54"/>
      <c r="BD292" s="59"/>
      <c r="BE292" s="56"/>
      <c r="BF292" s="54">
        <v>727.31734400296875</v>
      </c>
      <c r="BG292" s="54">
        <v>40</v>
      </c>
      <c r="BJ292" s="54"/>
      <c r="BK292" s="53" t="s">
        <v>921</v>
      </c>
      <c r="BL292" s="54">
        <v>813.11234631406228</v>
      </c>
      <c r="BM292" s="54">
        <v>22</v>
      </c>
      <c r="BN292" s="54">
        <v>121.65912904272658</v>
      </c>
      <c r="BO292" s="54">
        <v>29.198190970254377</v>
      </c>
      <c r="BP292" s="59">
        <v>4.594732827468234</v>
      </c>
      <c r="BQ292" s="59">
        <v>1.199740684102669</v>
      </c>
      <c r="BR292" s="59">
        <v>-12.376733598731509</v>
      </c>
      <c r="BS292" s="60">
        <v>0.4</v>
      </c>
      <c r="BT292" s="59">
        <v>4.8458898618648956</v>
      </c>
      <c r="BU292" s="59">
        <v>0.4</v>
      </c>
      <c r="BV292" s="57"/>
      <c r="BW292" s="53" t="s">
        <v>921</v>
      </c>
      <c r="BX292" s="104">
        <v>727.31734400296875</v>
      </c>
      <c r="BY292" s="104">
        <v>269</v>
      </c>
      <c r="BZ292" s="105">
        <v>1.199740684102669</v>
      </c>
      <c r="CA292" s="105">
        <v>-14.237573679246669</v>
      </c>
      <c r="CB292" s="59"/>
      <c r="CC292" s="54"/>
      <c r="CD292" s="54"/>
      <c r="CE292" s="54"/>
      <c r="CF292" s="54"/>
      <c r="CG292" s="54"/>
      <c r="CH292" s="54"/>
      <c r="CI292" s="54"/>
      <c r="CJ292" s="54"/>
      <c r="CK292" s="59"/>
      <c r="CL292" s="54"/>
      <c r="CM292" s="54"/>
      <c r="CN292" s="54"/>
      <c r="CO292" s="54"/>
      <c r="CP292" s="54"/>
      <c r="CQ292" s="54"/>
      <c r="CR292" s="59"/>
      <c r="CS292" s="59"/>
      <c r="CT292" s="59">
        <v>79.166013462758613</v>
      </c>
      <c r="CU292" s="59">
        <v>0.15362181834460586</v>
      </c>
      <c r="CV292" s="59">
        <v>12.854093196312046</v>
      </c>
      <c r="CW292" s="59">
        <v>0.62257719132182376</v>
      </c>
      <c r="CX292" s="59">
        <v>-0.50535387787565478</v>
      </c>
      <c r="CY292" s="59">
        <v>0.34075972738961724</v>
      </c>
      <c r="CZ292" s="59">
        <v>6.4038018303800053</v>
      </c>
      <c r="DA292" s="59">
        <v>6.2868601378729814</v>
      </c>
      <c r="DB292" s="59">
        <v>105.32237348650403</v>
      </c>
      <c r="DC292" s="54"/>
      <c r="DD292" s="59">
        <v>97.63030000000002</v>
      </c>
      <c r="DE292" s="59">
        <v>1.9203091866509188</v>
      </c>
      <c r="DF292" s="59">
        <v>4.9135620260389157</v>
      </c>
      <c r="DG292" s="59">
        <v>10.218714175215986</v>
      </c>
      <c r="DH292" s="59">
        <v>-1.1733111443319342E-2</v>
      </c>
      <c r="DI292" s="59">
        <v>100.03115227646252</v>
      </c>
      <c r="DJ292" s="54"/>
      <c r="DK292" s="54"/>
      <c r="DL292" s="54"/>
      <c r="DM292" s="54"/>
      <c r="DN292" s="54"/>
      <c r="DO292" s="61" t="s">
        <v>921</v>
      </c>
      <c r="DP292" s="61" t="s">
        <v>951</v>
      </c>
      <c r="DQ292" s="61" t="s">
        <v>921</v>
      </c>
      <c r="DR292" s="61"/>
      <c r="DS292" s="61"/>
      <c r="DT292" s="61"/>
      <c r="DU292" s="61"/>
      <c r="DV292" s="54"/>
      <c r="DW292" s="54"/>
      <c r="DX292" s="54"/>
      <c r="DY292" s="54"/>
      <c r="DZ292" s="61"/>
      <c r="EA292" s="61"/>
      <c r="EB292" s="61"/>
      <c r="EC292" s="61"/>
      <c r="ED292" s="61"/>
      <c r="EE292" s="61"/>
      <c r="EF292" s="54"/>
      <c r="EG292" s="53"/>
      <c r="EK292" s="59">
        <v>73.8</v>
      </c>
      <c r="EL292" s="59">
        <v>1.75</v>
      </c>
      <c r="EM292" s="59">
        <v>14.5</v>
      </c>
      <c r="EN292" s="59">
        <v>0.9</v>
      </c>
      <c r="EO292" s="59">
        <v>3.1</v>
      </c>
      <c r="EP292" s="59">
        <v>0.45</v>
      </c>
      <c r="EQ292" s="59">
        <v>2.7</v>
      </c>
      <c r="ER292" s="59">
        <v>0.45</v>
      </c>
      <c r="ES292" s="59">
        <v>3.49</v>
      </c>
      <c r="ET292" s="59">
        <v>0.57499999999999996</v>
      </c>
      <c r="EU292" s="59">
        <v>2.2000000000000002</v>
      </c>
      <c r="EV292" s="59">
        <v>0.5</v>
      </c>
      <c r="EW292" s="59">
        <v>0.5</v>
      </c>
      <c r="EX292" s="59">
        <v>0.1</v>
      </c>
      <c r="EY292" s="59">
        <v>0.28999999999999998</v>
      </c>
      <c r="EZ292" s="59">
        <v>6.5000000000000002E-2</v>
      </c>
      <c r="FA292" s="54"/>
      <c r="FB292" s="54"/>
      <c r="FD292" s="51"/>
    </row>
    <row r="293" spans="1:160" x14ac:dyDescent="0.25">
      <c r="A293" s="62" t="s">
        <v>417</v>
      </c>
      <c r="B293" s="51" t="s">
        <v>969</v>
      </c>
      <c r="C293" s="62"/>
      <c r="D293" s="51" t="s">
        <v>168</v>
      </c>
      <c r="E293" s="51" t="s">
        <v>113</v>
      </c>
      <c r="F293" s="51" t="s">
        <v>400</v>
      </c>
      <c r="G293" s="64">
        <v>46.34</v>
      </c>
      <c r="H293" s="64">
        <v>1.2295</v>
      </c>
      <c r="I293" s="64">
        <v>8.2899999999999991</v>
      </c>
      <c r="J293" s="63" t="s">
        <v>357</v>
      </c>
      <c r="K293" s="64">
        <v>13.42</v>
      </c>
      <c r="L293" s="64">
        <v>0.32</v>
      </c>
      <c r="M293" s="58">
        <v>13.72</v>
      </c>
      <c r="N293" s="58">
        <v>11.63</v>
      </c>
      <c r="O293" s="58">
        <v>1.67</v>
      </c>
      <c r="P293" s="58">
        <v>0.67030000000000001</v>
      </c>
      <c r="Q293" s="58">
        <v>5.3199999999999997E-2</v>
      </c>
      <c r="R293" s="63" t="s">
        <v>357</v>
      </c>
      <c r="S293" s="58">
        <v>97.34</v>
      </c>
      <c r="T293" s="58"/>
      <c r="U293" s="61">
        <v>6.8092577581509142</v>
      </c>
      <c r="V293" s="61">
        <v>1.1907422418490858</v>
      </c>
      <c r="W293" s="61">
        <v>0.24493875796909292</v>
      </c>
      <c r="X293" s="61">
        <f t="shared" si="12"/>
        <v>1.4356809998181788</v>
      </c>
      <c r="Y293" s="61">
        <v>0.17060806544079993</v>
      </c>
      <c r="Z293" s="61">
        <v>0.26129628874203181</v>
      </c>
      <c r="AA293" s="61">
        <v>0.13586157381606886</v>
      </c>
      <c r="AB293" s="61">
        <v>0</v>
      </c>
      <c r="AC293" s="61">
        <v>3.0049316279411844</v>
      </c>
      <c r="AD293" s="61">
        <v>1.3878374194256238</v>
      </c>
      <c r="AE293" s="61">
        <v>3.9827502762966864E-2</v>
      </c>
      <c r="AF293" s="61">
        <v>1.8309847243934538</v>
      </c>
      <c r="AG293" s="61">
        <v>0.47578447496441678</v>
      </c>
      <c r="AH293" s="61">
        <v>0.12564378244056201</v>
      </c>
      <c r="AI293" s="61">
        <v>0.68406319465906218</v>
      </c>
      <c r="AJ293" s="61">
        <v>0.64565737928671629</v>
      </c>
      <c r="AK293" s="61">
        <v>9.4322104949577712E-2</v>
      </c>
      <c r="AL293" s="61">
        <v>0.38146237001483907</v>
      </c>
      <c r="AM293" s="61">
        <v>0.15844457453504898</v>
      </c>
      <c r="AN293" s="61">
        <v>0.35434262071328365</v>
      </c>
      <c r="AO293" s="61">
        <v>0.50710615245540103</v>
      </c>
      <c r="AP293" s="61">
        <v>0.77795819434326252</v>
      </c>
      <c r="AQ293" s="51" t="s">
        <v>920</v>
      </c>
      <c r="AR293" s="54"/>
      <c r="AS293" s="54"/>
      <c r="AT293" s="54"/>
      <c r="AU293" s="54"/>
      <c r="AV293" s="61">
        <v>6.8481577189483334</v>
      </c>
      <c r="AW293" s="61">
        <v>0.13663772447492659</v>
      </c>
      <c r="AX293" s="61">
        <v>1.6585548872265088</v>
      </c>
      <c r="AY293" s="61">
        <v>0.47850253882416449</v>
      </c>
      <c r="AZ293" s="61">
        <v>1.4438827652079049</v>
      </c>
      <c r="BA293" s="54"/>
      <c r="BB293" s="54"/>
      <c r="BC293" s="54"/>
      <c r="BD293" s="59"/>
      <c r="BE293" s="56"/>
      <c r="BF293" s="54"/>
      <c r="BG293" s="54"/>
      <c r="BJ293" s="54"/>
      <c r="BK293" s="53" t="s">
        <v>921</v>
      </c>
      <c r="BL293" s="54"/>
      <c r="BM293" s="54"/>
      <c r="BN293" s="54"/>
      <c r="BO293" s="54"/>
      <c r="BP293" s="59"/>
      <c r="BQ293" s="59"/>
      <c r="BR293" s="59"/>
      <c r="BS293" s="60"/>
      <c r="BT293" s="59"/>
      <c r="BU293" s="59"/>
      <c r="BV293" s="57"/>
      <c r="BW293" s="53" t="s">
        <v>921</v>
      </c>
      <c r="BX293" s="104"/>
      <c r="BZ293" s="105"/>
      <c r="CB293" s="59"/>
      <c r="CC293" s="54"/>
      <c r="CD293" s="54"/>
      <c r="CE293" s="54"/>
      <c r="CF293" s="54"/>
      <c r="CG293" s="54"/>
      <c r="CH293" s="54"/>
      <c r="CI293" s="54"/>
      <c r="CJ293" s="54"/>
      <c r="CK293" s="59"/>
      <c r="CL293" s="54"/>
      <c r="CM293" s="54"/>
      <c r="CN293" s="54"/>
      <c r="CO293" s="54"/>
      <c r="CP293" s="54"/>
      <c r="CQ293" s="54"/>
      <c r="CR293" s="59"/>
      <c r="CS293" s="59"/>
      <c r="CT293" s="59">
        <v>77.891093628500286</v>
      </c>
      <c r="CU293" s="59">
        <v>0.18120029927838985</v>
      </c>
      <c r="CV293" s="59">
        <v>13.684131432781394</v>
      </c>
      <c r="CW293" s="59">
        <v>0.90672538668134628</v>
      </c>
      <c r="CX293" s="59">
        <v>-0.1867009069381842</v>
      </c>
      <c r="CY293" s="59">
        <v>0.75481899069357539</v>
      </c>
      <c r="CZ293" s="59">
        <v>5.0418796719330663</v>
      </c>
      <c r="DA293" s="59">
        <v>6.2419127546006274</v>
      </c>
      <c r="DB293" s="59">
        <v>104.5150612575305</v>
      </c>
      <c r="DC293" s="54"/>
      <c r="DD293" s="59">
        <v>97.342999999999989</v>
      </c>
      <c r="DE293" s="59">
        <v>1.9238922234352138</v>
      </c>
      <c r="DF293" s="59">
        <v>4.7603799369493132</v>
      </c>
      <c r="DG293" s="59">
        <v>9.1365493741029802</v>
      </c>
      <c r="DH293" s="59">
        <v>-1.200387555354979E-2</v>
      </c>
      <c r="DI293" s="59">
        <v>99.731817658933963</v>
      </c>
      <c r="DJ293" s="54"/>
      <c r="DK293" s="54"/>
      <c r="DL293" s="54"/>
      <c r="DM293" s="54"/>
      <c r="DN293" s="54"/>
      <c r="DO293" s="61" t="s">
        <v>921</v>
      </c>
      <c r="DP293" s="61" t="s">
        <v>933</v>
      </c>
      <c r="DQ293" s="61" t="s">
        <v>921</v>
      </c>
      <c r="DR293" s="61"/>
      <c r="DS293" s="61"/>
      <c r="DT293" s="61"/>
      <c r="DU293" s="61"/>
      <c r="DV293" s="54"/>
      <c r="DW293" s="54"/>
      <c r="DX293" s="54"/>
      <c r="DY293" s="54"/>
      <c r="DZ293" s="61"/>
      <c r="EA293" s="61"/>
      <c r="EB293" s="61"/>
      <c r="EC293" s="61"/>
      <c r="ED293" s="61"/>
      <c r="EE293" s="61"/>
      <c r="EF293" s="54"/>
      <c r="EG293" s="53"/>
      <c r="EK293" s="59">
        <v>73.5</v>
      </c>
      <c r="EL293" s="59">
        <v>1.95</v>
      </c>
      <c r="EM293" s="59">
        <v>14.7</v>
      </c>
      <c r="EN293" s="59">
        <v>0.95</v>
      </c>
      <c r="EO293" s="59">
        <v>2.8</v>
      </c>
      <c r="EP293" s="59">
        <v>0.5</v>
      </c>
      <c r="EQ293" s="59">
        <v>3.2</v>
      </c>
      <c r="ER293" s="59">
        <v>0.5</v>
      </c>
      <c r="ES293" s="59">
        <v>3.4</v>
      </c>
      <c r="ET293" s="59">
        <v>0.46500000000000002</v>
      </c>
      <c r="EU293" s="59">
        <v>2.1</v>
      </c>
      <c r="EV293" s="59">
        <v>0.45</v>
      </c>
      <c r="EW293" s="59">
        <v>0.6</v>
      </c>
      <c r="EX293" s="59">
        <v>0.15</v>
      </c>
      <c r="EY293" s="59">
        <v>0.31</v>
      </c>
      <c r="EZ293" s="59">
        <v>0.05</v>
      </c>
      <c r="FA293" s="54"/>
      <c r="FB293" s="54"/>
      <c r="FD293" s="51"/>
    </row>
    <row r="294" spans="1:160" x14ac:dyDescent="0.25">
      <c r="A294" s="62" t="s">
        <v>471</v>
      </c>
      <c r="B294" s="51" t="s">
        <v>969</v>
      </c>
      <c r="C294" s="72" t="s">
        <v>639</v>
      </c>
      <c r="D294" s="51" t="s">
        <v>238</v>
      </c>
      <c r="E294" s="51" t="s">
        <v>113</v>
      </c>
      <c r="F294" s="62" t="s">
        <v>131</v>
      </c>
      <c r="G294" s="64">
        <v>45.13</v>
      </c>
      <c r="H294" s="64">
        <v>1.3714999999999999</v>
      </c>
      <c r="I294" s="64">
        <v>8.59</v>
      </c>
      <c r="J294" s="64">
        <v>3.0700000000000002E-2</v>
      </c>
      <c r="K294" s="64">
        <v>14.5</v>
      </c>
      <c r="L294" s="64">
        <v>0.37640000000000001</v>
      </c>
      <c r="M294" s="58">
        <v>12.8</v>
      </c>
      <c r="N294" s="58">
        <v>11.72</v>
      </c>
      <c r="O294" s="58">
        <v>1.68</v>
      </c>
      <c r="P294" s="58">
        <v>0.84019999999999995</v>
      </c>
      <c r="Q294" s="58">
        <v>7.5399999999999995E-2</v>
      </c>
      <c r="R294" s="63" t="s">
        <v>357</v>
      </c>
      <c r="S294" s="58">
        <v>97.16</v>
      </c>
      <c r="T294" s="58"/>
      <c r="U294" s="61">
        <v>6.7113747935599335</v>
      </c>
      <c r="V294" s="61">
        <v>1.2886252064400665</v>
      </c>
      <c r="W294" s="61">
        <v>0.21693802591992828</v>
      </c>
      <c r="X294" s="61">
        <f t="shared" si="12"/>
        <v>1.5055632323599948</v>
      </c>
      <c r="Y294" s="61">
        <v>0.14409094301530889</v>
      </c>
      <c r="Z294" s="61">
        <v>0.258986137235099</v>
      </c>
      <c r="AA294" s="61">
        <v>0.15337915262689236</v>
      </c>
      <c r="AB294" s="61">
        <v>3.6096372814149367E-3</v>
      </c>
      <c r="AC294" s="61">
        <v>2.8372190501103307</v>
      </c>
      <c r="AD294" s="61">
        <v>1.5443378900484475</v>
      </c>
      <c r="AE294" s="61">
        <v>4.7411656248870983E-2</v>
      </c>
      <c r="AF294" s="61">
        <v>1.8673900142514983</v>
      </c>
      <c r="AG294" s="61">
        <v>0.48440151348621485</v>
      </c>
      <c r="AH294" s="61">
        <v>0.15938845981866442</v>
      </c>
      <c r="AI294" s="61">
        <v>0.64753672926307237</v>
      </c>
      <c r="AJ294" s="61">
        <v>0.61139806328523716</v>
      </c>
      <c r="AK294" s="61">
        <v>7.0728436277517792E-2</v>
      </c>
      <c r="AL294" s="61">
        <v>0.41367307720869706</v>
      </c>
      <c r="AM294" s="61">
        <v>0.14361597434334922</v>
      </c>
      <c r="AN294" s="61">
        <v>0.3886019367147629</v>
      </c>
      <c r="AO294" s="61">
        <v>0.57306153702736151</v>
      </c>
      <c r="AP294" s="61">
        <v>0.78629210569022701</v>
      </c>
      <c r="AQ294" s="51" t="s">
        <v>924</v>
      </c>
      <c r="AR294" s="54">
        <f>100*(0.5+0.331*(V294+W294)+0.995*(V294+W294)^2)</f>
        <v>325.3728473312263</v>
      </c>
      <c r="AS294" s="54">
        <f t="shared" si="14"/>
        <v>52.059655572996206</v>
      </c>
      <c r="AT294" s="54">
        <v>278.15317040603702</v>
      </c>
      <c r="AU294" s="54">
        <v>72</v>
      </c>
      <c r="AV294" s="61">
        <v>6.749374673460629</v>
      </c>
      <c r="AW294" s="61">
        <v>0.15424758712181658</v>
      </c>
      <c r="AX294" s="61">
        <v>1.8135344682984884</v>
      </c>
      <c r="AY294" s="61">
        <v>0.48714420032794126</v>
      </c>
      <c r="AZ294" s="61">
        <v>1.5140877483902246</v>
      </c>
      <c r="BA294" s="54"/>
      <c r="BB294" s="54"/>
      <c r="BC294" s="54"/>
      <c r="BD294" s="59"/>
      <c r="BE294" s="56"/>
      <c r="BF294" s="54">
        <v>749.08227914309884</v>
      </c>
      <c r="BG294" s="54">
        <v>40</v>
      </c>
      <c r="BJ294" s="54"/>
      <c r="BK294" s="53" t="s">
        <v>921</v>
      </c>
      <c r="BL294" s="54">
        <v>854.79934801964464</v>
      </c>
      <c r="BM294" s="54">
        <v>22</v>
      </c>
      <c r="BN294" s="54">
        <v>165.6741866171119</v>
      </c>
      <c r="BO294" s="54">
        <v>39.761804788106858</v>
      </c>
      <c r="BP294" s="59">
        <v>6.257061265385186</v>
      </c>
      <c r="BQ294" s="59">
        <v>0.8702682410175786</v>
      </c>
      <c r="BR294" s="59">
        <v>-11.858209622206928</v>
      </c>
      <c r="BS294" s="60">
        <v>0.4</v>
      </c>
      <c r="BT294" s="59">
        <v>4.9086969307970039</v>
      </c>
      <c r="BU294" s="59">
        <v>0.73630453961955056</v>
      </c>
      <c r="BV294" s="57"/>
      <c r="BW294" s="53" t="s">
        <v>921</v>
      </c>
      <c r="BX294" s="104">
        <v>749.08227914309884</v>
      </c>
      <c r="BY294" s="104">
        <v>269</v>
      </c>
      <c r="BZ294" s="105">
        <v>0.8702682410175786</v>
      </c>
      <c r="CA294" s="105">
        <v>-14.048252395883274</v>
      </c>
      <c r="CB294" s="59"/>
      <c r="CC294" s="54"/>
      <c r="CD294" s="54"/>
      <c r="CE294" s="54"/>
      <c r="CF294" s="54"/>
      <c r="CG294" s="54"/>
      <c r="CH294" s="54"/>
      <c r="CI294" s="54"/>
      <c r="CJ294" s="54"/>
      <c r="CK294" s="59"/>
      <c r="CL294" s="54"/>
      <c r="CM294" s="54"/>
      <c r="CN294" s="54"/>
      <c r="CO294" s="54"/>
      <c r="CP294" s="54"/>
      <c r="CQ294" s="54"/>
      <c r="CR294" s="59"/>
      <c r="CS294" s="59"/>
      <c r="CT294" s="59">
        <v>77.690288411273116</v>
      </c>
      <c r="CU294" s="59">
        <v>0.16999593929567475</v>
      </c>
      <c r="CV294" s="59">
        <v>13.895659002056671</v>
      </c>
      <c r="CW294" s="59">
        <v>0.91657399851096533</v>
      </c>
      <c r="CX294" s="59">
        <v>-0.17995289576641846</v>
      </c>
      <c r="CY294" s="59">
        <v>9.8272681643994275E-2</v>
      </c>
      <c r="CZ294" s="59">
        <v>5.9903558480003145</v>
      </c>
      <c r="DA294" s="59">
        <v>6.3506358970763026</v>
      </c>
      <c r="DB294" s="59">
        <v>104.93182888209063</v>
      </c>
      <c r="DC294" s="54"/>
      <c r="DD294" s="59">
        <v>97.114199999999997</v>
      </c>
      <c r="DE294" s="59">
        <v>1.8936294739711514</v>
      </c>
      <c r="DF294" s="59">
        <v>4.2775187640466124</v>
      </c>
      <c r="DG294" s="59">
        <v>10.651034020430796</v>
      </c>
      <c r="DH294" s="59">
        <v>-1.7013011592813047E-2</v>
      </c>
      <c r="DI294" s="59">
        <v>99.419369246855751</v>
      </c>
      <c r="DJ294" s="54"/>
      <c r="DK294" s="54"/>
      <c r="DL294" s="54"/>
      <c r="DM294" s="54"/>
      <c r="DN294" s="54"/>
      <c r="DO294" s="61" t="s">
        <v>921</v>
      </c>
      <c r="DP294" s="61" t="s">
        <v>921</v>
      </c>
      <c r="DQ294" s="61" t="s">
        <v>921</v>
      </c>
      <c r="DR294" s="61"/>
      <c r="DS294" s="61"/>
      <c r="DT294" s="61"/>
      <c r="DU294" s="61"/>
      <c r="DV294" s="54"/>
      <c r="DW294" s="54"/>
      <c r="DX294" s="54"/>
      <c r="DY294" s="54"/>
      <c r="DZ294" s="61"/>
      <c r="EA294" s="61"/>
      <c r="EB294" s="61"/>
      <c r="EC294" s="61"/>
      <c r="ED294" s="61"/>
      <c r="EE294" s="61"/>
      <c r="EF294" s="54"/>
      <c r="EG294" s="53"/>
      <c r="EK294" s="59">
        <v>73.900000000000006</v>
      </c>
      <c r="EL294" s="59">
        <v>1.75</v>
      </c>
      <c r="EM294" s="59">
        <v>14.7</v>
      </c>
      <c r="EN294" s="59">
        <v>0.9</v>
      </c>
      <c r="EO294" s="59">
        <v>2.9</v>
      </c>
      <c r="EP294" s="59">
        <v>0.4</v>
      </c>
      <c r="EQ294" s="59">
        <v>2.6</v>
      </c>
      <c r="ER294" s="59">
        <v>0.55000000000000004</v>
      </c>
      <c r="ES294" s="59">
        <v>3.28</v>
      </c>
      <c r="ET294" s="59">
        <v>0.49</v>
      </c>
      <c r="EU294" s="59">
        <v>2.2000000000000002</v>
      </c>
      <c r="EV294" s="59">
        <v>0.4</v>
      </c>
      <c r="EW294" s="59">
        <v>0.6</v>
      </c>
      <c r="EX294" s="59">
        <v>0.1</v>
      </c>
      <c r="EY294" s="59">
        <v>0.32</v>
      </c>
      <c r="EZ294" s="59">
        <v>0.04</v>
      </c>
      <c r="FA294" s="54"/>
      <c r="FB294" s="54"/>
      <c r="FD294" s="51"/>
    </row>
    <row r="295" spans="1:160" x14ac:dyDescent="0.25">
      <c r="A295" s="62" t="s">
        <v>515</v>
      </c>
      <c r="B295" s="51" t="s">
        <v>969</v>
      </c>
      <c r="D295" s="51" t="s">
        <v>238</v>
      </c>
      <c r="E295" s="51" t="s">
        <v>113</v>
      </c>
      <c r="F295" s="62" t="s">
        <v>131</v>
      </c>
      <c r="G295" s="64">
        <v>44.92</v>
      </c>
      <c r="H295" s="64">
        <v>1.4033</v>
      </c>
      <c r="I295" s="64">
        <v>8.92</v>
      </c>
      <c r="J295" s="63" t="s">
        <v>357</v>
      </c>
      <c r="K295" s="64">
        <v>14.92</v>
      </c>
      <c r="L295" s="64">
        <v>0.41360000000000002</v>
      </c>
      <c r="M295" s="58">
        <v>12.83</v>
      </c>
      <c r="N295" s="58">
        <v>11.51</v>
      </c>
      <c r="O295" s="58">
        <v>1.82</v>
      </c>
      <c r="P295" s="58">
        <v>0.80689999999999995</v>
      </c>
      <c r="Q295" s="58">
        <v>7.6200000000000004E-2</v>
      </c>
      <c r="R295" s="63" t="s">
        <v>357</v>
      </c>
      <c r="S295" s="58">
        <v>97.62</v>
      </c>
      <c r="T295" s="58"/>
      <c r="U295" s="61">
        <v>6.6446759621306084</v>
      </c>
      <c r="V295" s="61">
        <v>1.3553240378693916</v>
      </c>
      <c r="W295" s="61">
        <v>0.1997769275816117</v>
      </c>
      <c r="X295" s="61">
        <f t="shared" si="12"/>
        <v>1.5551009654510033</v>
      </c>
      <c r="Y295" s="61">
        <v>0.12846556720108093</v>
      </c>
      <c r="Z295" s="61">
        <v>0.35636830358882454</v>
      </c>
      <c r="AA295" s="61">
        <v>0.15610217261986301</v>
      </c>
      <c r="AB295" s="61">
        <v>0</v>
      </c>
      <c r="AC295" s="61">
        <v>2.8287688055412725</v>
      </c>
      <c r="AD295" s="61">
        <v>1.4893375532710467</v>
      </c>
      <c r="AE295" s="61">
        <v>5.1820779625281352E-2</v>
      </c>
      <c r="AF295" s="61">
        <v>1.8241924094906654</v>
      </c>
      <c r="AG295" s="61">
        <v>0.52198196491793802</v>
      </c>
      <c r="AH295" s="61">
        <v>0.15225859310416315</v>
      </c>
      <c r="AI295" s="61">
        <v>0.65509474998650019</v>
      </c>
      <c r="AJ295" s="61">
        <v>0.60515223845244137</v>
      </c>
      <c r="AK295" s="61">
        <v>9.3633048281435372E-2</v>
      </c>
      <c r="AL295" s="61">
        <v>0.42834891663650265</v>
      </c>
      <c r="AM295" s="61">
        <v>0.19307968399424144</v>
      </c>
      <c r="AN295" s="61">
        <v>0.39484776154755857</v>
      </c>
      <c r="AO295" s="61">
        <v>0.58060750974066577</v>
      </c>
      <c r="AP295" s="61">
        <v>0.8683495764101623</v>
      </c>
      <c r="AQ295" s="51" t="s">
        <v>924</v>
      </c>
      <c r="AR295" s="54"/>
      <c r="AS295" s="54"/>
      <c r="AT295" s="54"/>
      <c r="AU295" s="54"/>
      <c r="AV295" s="61">
        <v>6.696555092088361</v>
      </c>
      <c r="AW295" s="61">
        <v>0.15732095965269774</v>
      </c>
      <c r="AX295" s="61">
        <v>1.860116433772506</v>
      </c>
      <c r="AY295" s="61">
        <v>0.52605740371253318</v>
      </c>
      <c r="AZ295" s="61">
        <v>1.5672426087070261</v>
      </c>
      <c r="BA295" s="54"/>
      <c r="BB295" s="54"/>
      <c r="BC295" s="54"/>
      <c r="BD295" s="59"/>
      <c r="BE295" s="56"/>
      <c r="BF295" s="54"/>
      <c r="BG295" s="54"/>
      <c r="BH295" s="54"/>
      <c r="BI295" s="54"/>
      <c r="BJ295" s="54"/>
      <c r="BK295" s="53" t="s">
        <v>921</v>
      </c>
      <c r="BL295" s="54"/>
      <c r="BM295" s="54"/>
      <c r="BN295" s="54"/>
      <c r="BO295" s="54"/>
      <c r="BP295" s="59"/>
      <c r="BQ295" s="59"/>
      <c r="BR295" s="59"/>
      <c r="BS295" s="60"/>
      <c r="BT295" s="59"/>
      <c r="BU295" s="59"/>
      <c r="BV295" s="57"/>
      <c r="BW295" s="53" t="s">
        <v>921</v>
      </c>
      <c r="BX295" s="104"/>
      <c r="BZ295" s="105"/>
      <c r="CB295" s="59"/>
      <c r="CC295" s="54"/>
      <c r="CD295" s="54"/>
      <c r="CE295" s="54"/>
      <c r="CF295" s="54"/>
      <c r="CG295" s="54"/>
      <c r="CH295" s="54"/>
      <c r="CI295" s="54"/>
      <c r="CJ295" s="54"/>
      <c r="CK295" s="59"/>
      <c r="CL295" s="54"/>
      <c r="CM295" s="54"/>
      <c r="CN295" s="54"/>
      <c r="CO295" s="54"/>
      <c r="CP295" s="54"/>
      <c r="CQ295" s="54"/>
      <c r="CR295" s="59"/>
      <c r="CS295" s="59"/>
      <c r="CT295" s="59">
        <v>77.162389632726359</v>
      </c>
      <c r="CU295" s="59">
        <v>0.15418062569226934</v>
      </c>
      <c r="CV295" s="59">
        <v>14.305259920405781</v>
      </c>
      <c r="CW295" s="59">
        <v>1.0350501812496378</v>
      </c>
      <c r="CX295" s="59">
        <v>-0.18848690060893494</v>
      </c>
      <c r="CY295" s="59">
        <v>-0.45897873021679914</v>
      </c>
      <c r="CZ295" s="59">
        <v>5.6390726209539954</v>
      </c>
      <c r="DA295" s="59">
        <v>6.2739725376560589</v>
      </c>
      <c r="DB295" s="59">
        <v>103.92245988785838</v>
      </c>
      <c r="DC295" s="54"/>
      <c r="DD295" s="59">
        <v>97.62</v>
      </c>
      <c r="DE295" s="59">
        <v>1.9066278129393959</v>
      </c>
      <c r="DF295" s="59">
        <v>5.8202729594938498</v>
      </c>
      <c r="DG295" s="59">
        <v>9.6828441045795284</v>
      </c>
      <c r="DH295" s="59">
        <v>-1.7193520999633345E-2</v>
      </c>
      <c r="DI295" s="59">
        <v>100.09255135601315</v>
      </c>
      <c r="DJ295" s="54"/>
      <c r="DK295" s="54"/>
      <c r="DL295" s="54"/>
      <c r="DM295" s="54"/>
      <c r="DN295" s="54"/>
      <c r="DO295" s="61" t="s">
        <v>921</v>
      </c>
      <c r="DP295" s="61" t="s">
        <v>921</v>
      </c>
      <c r="DQ295" s="61" t="s">
        <v>921</v>
      </c>
      <c r="DR295" s="61"/>
      <c r="DS295" s="61"/>
      <c r="DT295" s="61"/>
      <c r="DU295" s="61"/>
      <c r="DV295" s="54"/>
      <c r="DW295" s="54"/>
      <c r="DX295" s="54"/>
      <c r="DY295" s="54"/>
      <c r="DZ295" s="61"/>
      <c r="EA295" s="61"/>
      <c r="EB295" s="61"/>
      <c r="EC295" s="61"/>
      <c r="ED295" s="61"/>
      <c r="EE295" s="61"/>
      <c r="EF295" s="54"/>
      <c r="EG295" s="53"/>
      <c r="EK295" s="59">
        <v>73.3</v>
      </c>
      <c r="EL295" s="59">
        <v>1.8</v>
      </c>
      <c r="EM295" s="59">
        <v>14.8</v>
      </c>
      <c r="EN295" s="59">
        <v>0.9</v>
      </c>
      <c r="EO295" s="59">
        <v>2.8</v>
      </c>
      <c r="EP295" s="59">
        <v>0.55000000000000004</v>
      </c>
      <c r="EQ295" s="59">
        <v>3.1</v>
      </c>
      <c r="ER295" s="59">
        <v>0.65</v>
      </c>
      <c r="ES295" s="59">
        <v>3.28</v>
      </c>
      <c r="ET295" s="59">
        <v>0.51</v>
      </c>
      <c r="EU295" s="59">
        <v>2.1</v>
      </c>
      <c r="EV295" s="59">
        <v>0.45</v>
      </c>
      <c r="EW295" s="59">
        <v>0.6</v>
      </c>
      <c r="EX295" s="59">
        <v>0.15</v>
      </c>
      <c r="EY295" s="59">
        <v>0.31</v>
      </c>
      <c r="EZ295" s="59">
        <v>0.04</v>
      </c>
      <c r="FA295" s="54"/>
      <c r="FB295" s="54"/>
      <c r="FD295" s="51"/>
    </row>
    <row r="296" spans="1:160" x14ac:dyDescent="0.25">
      <c r="A296" s="79" t="s">
        <v>380</v>
      </c>
      <c r="B296" s="51" t="s">
        <v>969</v>
      </c>
      <c r="C296" s="75" t="s">
        <v>964</v>
      </c>
      <c r="D296" s="51" t="s">
        <v>167</v>
      </c>
      <c r="E296" s="51" t="s">
        <v>65</v>
      </c>
      <c r="F296" s="51" t="s">
        <v>965</v>
      </c>
      <c r="G296" s="63">
        <v>49.614220000000003</v>
      </c>
      <c r="H296" s="63">
        <v>0.59357000000000004</v>
      </c>
      <c r="I296" s="63">
        <v>6.0294600000000003</v>
      </c>
      <c r="J296" s="63">
        <v>1.26562</v>
      </c>
      <c r="K296" s="63">
        <v>4.3454800000000002</v>
      </c>
      <c r="L296" s="63">
        <v>0.10940999999999999</v>
      </c>
      <c r="M296" s="58">
        <v>20.163609999999998</v>
      </c>
      <c r="N296" s="58">
        <v>11.721360000000001</v>
      </c>
      <c r="O296" s="58">
        <v>1.81687</v>
      </c>
      <c r="P296" s="58">
        <v>0.45134000000000002</v>
      </c>
      <c r="Q296" s="58">
        <v>3.5400000000000002E-3</v>
      </c>
      <c r="R296" s="63" t="s">
        <v>357</v>
      </c>
      <c r="S296" s="58">
        <v>96.139060000000001</v>
      </c>
      <c r="T296" s="58"/>
      <c r="U296" s="61">
        <v>7.0625828450975492</v>
      </c>
      <c r="V296" s="61">
        <v>0.93741715490245081</v>
      </c>
      <c r="W296" s="61">
        <v>7.4151778032655491E-2</v>
      </c>
      <c r="X296" s="61">
        <f t="shared" si="12"/>
        <v>1.0115689329351063</v>
      </c>
      <c r="Y296" s="61">
        <v>7.3303732072416708E-2</v>
      </c>
      <c r="Z296" s="61">
        <v>0.25720292878863904</v>
      </c>
      <c r="AA296" s="61">
        <v>6.3540948468505443E-2</v>
      </c>
      <c r="AB296" s="61">
        <v>0.14244255183105659</v>
      </c>
      <c r="AC296" s="61">
        <v>4.2782131132067436</v>
      </c>
      <c r="AD296" s="61">
        <v>0.26011168914781446</v>
      </c>
      <c r="AE296" s="61">
        <v>1.3191790888415648E-2</v>
      </c>
      <c r="AF296" s="61">
        <v>1.7877082868992535</v>
      </c>
      <c r="AG296" s="61">
        <v>0.50145422152321939</v>
      </c>
      <c r="AH296" s="61">
        <v>8.1957603263704118E-2</v>
      </c>
      <c r="AI296" s="61">
        <v>0.94268552814623041</v>
      </c>
      <c r="AJ296" s="61">
        <v>0.89212561224974252</v>
      </c>
      <c r="AK296" s="61">
        <v>0.1234369127369157</v>
      </c>
      <c r="AL296" s="61">
        <v>0.37801730878630369</v>
      </c>
      <c r="AM296" s="61">
        <v>0.49718859639924895</v>
      </c>
      <c r="AN296" s="61">
        <v>0.10787438775025743</v>
      </c>
      <c r="AO296" s="61">
        <v>0.45997491205000779</v>
      </c>
      <c r="AP296" s="61">
        <v>0.600879155589362</v>
      </c>
      <c r="AQ296" s="51" t="s">
        <v>936</v>
      </c>
      <c r="AR296" s="54"/>
      <c r="AS296" s="54"/>
      <c r="AT296" s="54"/>
      <c r="AU296" s="54"/>
      <c r="AV296" s="61">
        <v>7.1022943867801356</v>
      </c>
      <c r="AW296" s="61">
        <v>6.3898226971144126E-2</v>
      </c>
      <c r="AX296" s="61">
        <v>0.52022337829562648</v>
      </c>
      <c r="AY296" s="61">
        <v>0.5042738019312214</v>
      </c>
      <c r="AZ296" s="61">
        <v>1.0172567900160248</v>
      </c>
      <c r="BA296" s="54"/>
      <c r="BB296" s="54"/>
      <c r="BC296" s="54"/>
      <c r="BD296" s="59"/>
      <c r="BE296" s="56"/>
      <c r="BF296" s="54"/>
      <c r="BG296" s="54"/>
      <c r="BH296" s="54"/>
      <c r="BI296" s="54"/>
      <c r="BJ296" s="54"/>
      <c r="BK296" s="68" t="s">
        <v>944</v>
      </c>
      <c r="BL296" s="69" t="s">
        <v>945</v>
      </c>
      <c r="BM296" s="69"/>
      <c r="BN296" s="69" t="s">
        <v>945</v>
      </c>
      <c r="BO296" s="69"/>
      <c r="BP296" s="69" t="s">
        <v>945</v>
      </c>
      <c r="BQ296" s="69" t="s">
        <v>945</v>
      </c>
      <c r="BR296" s="69" t="s">
        <v>945</v>
      </c>
      <c r="BS296" s="69"/>
      <c r="BT296" s="69" t="s">
        <v>945</v>
      </c>
      <c r="BU296" s="70"/>
      <c r="BV296" s="57"/>
      <c r="BW296" s="68" t="s">
        <v>944</v>
      </c>
      <c r="BX296" s="104"/>
      <c r="BZ296" s="105"/>
      <c r="CB296" s="70"/>
      <c r="CC296" s="54"/>
      <c r="CD296" s="54"/>
      <c r="CE296" s="54"/>
      <c r="CF296" s="54"/>
      <c r="CG296" s="54"/>
      <c r="CH296" s="54"/>
      <c r="CI296" s="54"/>
      <c r="CJ296" s="54"/>
      <c r="CK296" s="59"/>
      <c r="CL296" s="54"/>
      <c r="CM296" s="54"/>
      <c r="CN296" s="54"/>
      <c r="CO296" s="54"/>
      <c r="CP296" s="54"/>
      <c r="CQ296" s="54"/>
      <c r="CR296" s="59"/>
      <c r="CS296" s="59"/>
      <c r="CT296" s="59" t="s">
        <v>948</v>
      </c>
      <c r="CU296" s="59" t="s">
        <v>948</v>
      </c>
      <c r="CV296" s="59" t="s">
        <v>948</v>
      </c>
      <c r="CW296" s="59" t="s">
        <v>948</v>
      </c>
      <c r="CX296" s="59" t="s">
        <v>948</v>
      </c>
      <c r="CY296" s="59" t="s">
        <v>948</v>
      </c>
      <c r="CZ296" s="59" t="s">
        <v>948</v>
      </c>
      <c r="DA296" s="59" t="s">
        <v>948</v>
      </c>
      <c r="DB296" s="59" t="s">
        <v>948</v>
      </c>
      <c r="DC296" s="54"/>
      <c r="DD296" s="59"/>
      <c r="DE296" s="59"/>
      <c r="DF296" s="59"/>
      <c r="DG296" s="59"/>
      <c r="DH296" s="59"/>
      <c r="DI296" s="59"/>
      <c r="DJ296" s="54"/>
      <c r="DK296" s="54"/>
      <c r="DL296" s="54"/>
      <c r="DM296" s="54"/>
      <c r="DN296" s="54"/>
      <c r="DO296" s="61"/>
      <c r="DP296" s="61"/>
      <c r="DQ296" s="61"/>
      <c r="DR296" s="61"/>
      <c r="DS296" s="61"/>
      <c r="DT296" s="61"/>
      <c r="DU296" s="61"/>
      <c r="DV296" s="54"/>
      <c r="DW296" s="54"/>
      <c r="DX296" s="54"/>
      <c r="DY296" s="54"/>
      <c r="DZ296" s="61"/>
      <c r="EA296" s="61"/>
      <c r="EB296" s="61"/>
      <c r="EC296" s="60"/>
      <c r="ED296" s="61"/>
      <c r="EE296" s="61"/>
      <c r="EF296" s="54"/>
      <c r="EG296" s="53">
        <v>300</v>
      </c>
      <c r="EH296" s="53">
        <v>185</v>
      </c>
      <c r="EI296" s="53">
        <v>825</v>
      </c>
      <c r="EJ296" s="53">
        <v>62</v>
      </c>
      <c r="EK296" s="59">
        <v>75.8</v>
      </c>
      <c r="EL296" s="59">
        <v>0.9</v>
      </c>
      <c r="EM296" s="59">
        <v>13.9</v>
      </c>
      <c r="EN296" s="59">
        <v>0.7</v>
      </c>
      <c r="EO296" s="59">
        <v>1.9</v>
      </c>
      <c r="EP296" s="59">
        <v>0.45</v>
      </c>
      <c r="EQ296" s="59">
        <v>3.8</v>
      </c>
      <c r="ER296" s="59">
        <v>0.2</v>
      </c>
      <c r="ES296" s="59">
        <v>3.08</v>
      </c>
      <c r="ET296" s="59">
        <v>0.68</v>
      </c>
      <c r="EU296" s="59">
        <v>0.9</v>
      </c>
      <c r="EV296" s="59">
        <v>0.2</v>
      </c>
      <c r="EW296" s="59">
        <v>0.5</v>
      </c>
      <c r="EX296" s="59">
        <v>0.2</v>
      </c>
      <c r="EY296" s="59">
        <v>0.22</v>
      </c>
      <c r="EZ296" s="59">
        <v>0.04</v>
      </c>
      <c r="FA296" s="54"/>
      <c r="FB296" s="54"/>
      <c r="FD296" s="51"/>
    </row>
    <row r="297" spans="1:160" x14ac:dyDescent="0.25">
      <c r="A297" s="79" t="s">
        <v>381</v>
      </c>
      <c r="B297" s="51" t="s">
        <v>969</v>
      </c>
      <c r="C297" s="75" t="s">
        <v>964</v>
      </c>
      <c r="D297" s="51" t="s">
        <v>167</v>
      </c>
      <c r="E297" s="51" t="s">
        <v>65</v>
      </c>
      <c r="F297" s="51" t="s">
        <v>966</v>
      </c>
      <c r="G297" s="63">
        <v>50.38467</v>
      </c>
      <c r="H297" s="63">
        <v>0.57155999999999996</v>
      </c>
      <c r="I297" s="63">
        <v>5.5619399999999999</v>
      </c>
      <c r="J297" s="63">
        <v>1.26752</v>
      </c>
      <c r="K297" s="63">
        <v>4.6167699999999998</v>
      </c>
      <c r="L297" s="63">
        <v>0.15623000000000001</v>
      </c>
      <c r="M297" s="58">
        <v>20.422529999999998</v>
      </c>
      <c r="N297" s="58">
        <v>11.76267</v>
      </c>
      <c r="O297" s="58">
        <v>1.5983400000000001</v>
      </c>
      <c r="P297" s="58">
        <v>0.38779000000000002</v>
      </c>
      <c r="Q297" s="58">
        <v>3.6800000000000001E-3</v>
      </c>
      <c r="R297" s="63" t="s">
        <v>357</v>
      </c>
      <c r="S297" s="58">
        <v>96.767430000000004</v>
      </c>
      <c r="T297" s="58"/>
      <c r="U297" s="61">
        <v>7.1206535285758683</v>
      </c>
      <c r="V297" s="61">
        <v>0.87934647142413169</v>
      </c>
      <c r="W297" s="61">
        <v>4.7072442856139984E-2</v>
      </c>
      <c r="X297" s="61">
        <f t="shared" si="12"/>
        <v>0.92641891428027168</v>
      </c>
      <c r="Y297" s="61">
        <v>5.0811185016348931E-2</v>
      </c>
      <c r="Z297" s="61">
        <v>0.26751836073562574</v>
      </c>
      <c r="AA297" s="61">
        <v>6.0744593066866262E-2</v>
      </c>
      <c r="AB297" s="61">
        <v>0.14163001008603365</v>
      </c>
      <c r="AC297" s="61">
        <v>4.3019733686531447</v>
      </c>
      <c r="AD297" s="61">
        <v>0.27813807712875127</v>
      </c>
      <c r="AE297" s="61">
        <v>1.8701447494185716E-2</v>
      </c>
      <c r="AF297" s="61">
        <v>1.7811012599808347</v>
      </c>
      <c r="AG297" s="61">
        <v>0.4379662605711116</v>
      </c>
      <c r="AH297" s="61">
        <v>6.9911091038328654E-2</v>
      </c>
      <c r="AI297" s="61">
        <v>0.93927263988632725</v>
      </c>
      <c r="AJ297" s="61">
        <v>0.88743850920077361</v>
      </c>
      <c r="AK297" s="61">
        <v>0.1031204399984178</v>
      </c>
      <c r="AL297" s="61">
        <v>0.3348458205726938</v>
      </c>
      <c r="AM297" s="61">
        <v>0.49026886181835438</v>
      </c>
      <c r="AN297" s="61">
        <v>0.11256149079922627</v>
      </c>
      <c r="AO297" s="61">
        <v>0.40475691161102245</v>
      </c>
      <c r="AP297" s="61">
        <v>0.57770999981153193</v>
      </c>
      <c r="AQ297" s="51" t="s">
        <v>936</v>
      </c>
      <c r="AR297" s="54"/>
      <c r="AS297" s="54"/>
      <c r="AT297" s="54"/>
      <c r="AU297" s="54"/>
      <c r="AV297" s="61">
        <v>7.1623067582072002</v>
      </c>
      <c r="AW297" s="61">
        <v>6.109992681168646E-2</v>
      </c>
      <c r="AX297" s="61">
        <v>0.54884832928487215</v>
      </c>
      <c r="AY297" s="61">
        <v>0.44052820367775691</v>
      </c>
      <c r="AZ297" s="61">
        <v>0.93183812750507844</v>
      </c>
      <c r="BA297" s="54"/>
      <c r="BB297" s="54"/>
      <c r="BC297" s="54"/>
      <c r="BD297" s="59"/>
      <c r="BE297" s="56"/>
      <c r="BF297" s="54"/>
      <c r="BG297" s="54"/>
      <c r="BH297" s="54"/>
      <c r="BI297" s="54"/>
      <c r="BJ297" s="54"/>
      <c r="BK297" s="68" t="s">
        <v>944</v>
      </c>
      <c r="BL297" s="69" t="s">
        <v>945</v>
      </c>
      <c r="BM297" s="69"/>
      <c r="BN297" s="69" t="s">
        <v>945</v>
      </c>
      <c r="BO297" s="69"/>
      <c r="BP297" s="69" t="s">
        <v>945</v>
      </c>
      <c r="BQ297" s="69" t="s">
        <v>945</v>
      </c>
      <c r="BR297" s="69" t="s">
        <v>945</v>
      </c>
      <c r="BS297" s="69"/>
      <c r="BT297" s="69" t="s">
        <v>945</v>
      </c>
      <c r="BU297" s="70"/>
      <c r="BV297" s="57"/>
      <c r="BW297" s="68" t="s">
        <v>944</v>
      </c>
      <c r="BX297" s="104"/>
      <c r="BZ297" s="105"/>
      <c r="CB297" s="70"/>
      <c r="CC297" s="54"/>
      <c r="CD297" s="54"/>
      <c r="CE297" s="54"/>
      <c r="CF297" s="54"/>
      <c r="CG297" s="54"/>
      <c r="CH297" s="54"/>
      <c r="CI297" s="54"/>
      <c r="CJ297" s="54"/>
      <c r="CK297" s="59"/>
      <c r="CL297" s="54"/>
      <c r="CM297" s="54"/>
      <c r="CN297" s="54"/>
      <c r="CO297" s="54"/>
      <c r="CP297" s="54"/>
      <c r="CQ297" s="54"/>
      <c r="CR297" s="59"/>
      <c r="CS297" s="59"/>
      <c r="CT297" s="59" t="s">
        <v>948</v>
      </c>
      <c r="CU297" s="59" t="s">
        <v>948</v>
      </c>
      <c r="CV297" s="59" t="s">
        <v>948</v>
      </c>
      <c r="CW297" s="59" t="s">
        <v>948</v>
      </c>
      <c r="CX297" s="59" t="s">
        <v>948</v>
      </c>
      <c r="CY297" s="59" t="s">
        <v>948</v>
      </c>
      <c r="CZ297" s="59" t="s">
        <v>948</v>
      </c>
      <c r="DA297" s="59" t="s">
        <v>948</v>
      </c>
      <c r="DB297" s="59" t="s">
        <v>948</v>
      </c>
      <c r="DC297" s="54"/>
      <c r="DD297" s="59"/>
      <c r="DE297" s="59"/>
      <c r="DF297" s="59"/>
      <c r="DG297" s="59"/>
      <c r="DH297" s="59"/>
      <c r="DI297" s="59"/>
      <c r="DJ297" s="54"/>
      <c r="DK297" s="54"/>
      <c r="DL297" s="54"/>
      <c r="DM297" s="54"/>
      <c r="DN297" s="54"/>
      <c r="DO297" s="61"/>
      <c r="DP297" s="61"/>
      <c r="DQ297" s="61"/>
      <c r="DR297" s="61"/>
      <c r="DS297" s="61"/>
      <c r="DT297" s="61"/>
      <c r="DU297" s="61"/>
      <c r="DV297" s="54"/>
      <c r="DW297" s="54"/>
      <c r="DX297" s="54"/>
      <c r="DY297" s="54"/>
      <c r="DZ297" s="61"/>
      <c r="EA297" s="61"/>
      <c r="EB297" s="61"/>
      <c r="EC297" s="60"/>
      <c r="ED297" s="61"/>
      <c r="EE297" s="61"/>
      <c r="EF297" s="54"/>
      <c r="EG297" s="53">
        <v>300</v>
      </c>
      <c r="EH297" s="53">
        <v>185</v>
      </c>
      <c r="EI297" s="53">
        <v>800</v>
      </c>
      <c r="EJ297" s="53">
        <v>61</v>
      </c>
      <c r="EK297" s="59">
        <v>76.099999999999994</v>
      </c>
      <c r="EL297" s="59">
        <v>1</v>
      </c>
      <c r="EM297" s="59">
        <v>13.9</v>
      </c>
      <c r="EN297" s="59">
        <v>0.6</v>
      </c>
      <c r="EO297" s="59">
        <v>1.7</v>
      </c>
      <c r="EP297" s="59">
        <v>0.45</v>
      </c>
      <c r="EQ297" s="59">
        <v>3.7</v>
      </c>
      <c r="ER297" s="59">
        <v>0.25</v>
      </c>
      <c r="ES297" s="59">
        <v>2.82</v>
      </c>
      <c r="ET297" s="59">
        <v>0.625</v>
      </c>
      <c r="EU297" s="59">
        <v>0.9</v>
      </c>
      <c r="EV297" s="59">
        <v>0.15</v>
      </c>
      <c r="EW297" s="59">
        <v>0.4</v>
      </c>
      <c r="EX297" s="59">
        <v>0.15</v>
      </c>
      <c r="EY297" s="59">
        <v>0.18</v>
      </c>
      <c r="EZ297" s="59">
        <v>0.03</v>
      </c>
      <c r="FA297" s="54"/>
      <c r="FB297" s="54"/>
      <c r="FD297" s="51"/>
    </row>
    <row r="298" spans="1:160" x14ac:dyDescent="0.25">
      <c r="A298" s="79" t="s">
        <v>382</v>
      </c>
      <c r="B298" s="51" t="s">
        <v>969</v>
      </c>
      <c r="C298" s="75" t="s">
        <v>964</v>
      </c>
      <c r="D298" s="51" t="s">
        <v>167</v>
      </c>
      <c r="E298" s="51" t="s">
        <v>65</v>
      </c>
      <c r="F298" s="51" t="s">
        <v>965</v>
      </c>
      <c r="G298" s="63">
        <v>49.356679999999997</v>
      </c>
      <c r="H298" s="63">
        <v>0.60841000000000001</v>
      </c>
      <c r="I298" s="63">
        <v>6.7716799999999999</v>
      </c>
      <c r="J298" s="63">
        <v>0.36765999999999999</v>
      </c>
      <c r="K298" s="63">
        <v>4.9528600000000003</v>
      </c>
      <c r="L298" s="63">
        <v>2.1399999999999999E-2</v>
      </c>
      <c r="M298" s="58">
        <v>20.252079999999999</v>
      </c>
      <c r="N298" s="58">
        <v>11.62654</v>
      </c>
      <c r="O298" s="58">
        <v>1.80986</v>
      </c>
      <c r="P298" s="58">
        <v>0.58496999999999999</v>
      </c>
      <c r="Q298" s="58">
        <v>1.1599999999999999E-2</v>
      </c>
      <c r="R298" s="63" t="s">
        <v>357</v>
      </c>
      <c r="S298" s="58">
        <v>96.515050000000002</v>
      </c>
      <c r="T298" s="58"/>
      <c r="U298" s="61">
        <v>7.0076179441866469</v>
      </c>
      <c r="V298" s="61">
        <v>0.99238205581335315</v>
      </c>
      <c r="W298" s="61">
        <v>0.14075014570315525</v>
      </c>
      <c r="X298" s="61">
        <f t="shared" si="12"/>
        <v>1.1331322015165084</v>
      </c>
      <c r="Y298" s="61">
        <v>0.12421334908211475</v>
      </c>
      <c r="Z298" s="61">
        <v>0.29216301345022755</v>
      </c>
      <c r="AA298" s="61">
        <v>6.4959875501799852E-2</v>
      </c>
      <c r="AB298" s="61">
        <v>4.1271465365357786E-2</v>
      </c>
      <c r="AC298" s="61">
        <v>4.2857896324670604</v>
      </c>
      <c r="AD298" s="61">
        <v>0.29592203402444106</v>
      </c>
      <c r="AE298" s="61">
        <v>2.5735203315803679E-3</v>
      </c>
      <c r="AF298" s="61">
        <v>1.7686269101381991</v>
      </c>
      <c r="AG298" s="61">
        <v>0.49821810956912799</v>
      </c>
      <c r="AH298" s="61">
        <v>0.10594637675824577</v>
      </c>
      <c r="AI298" s="61">
        <v>0.9354123402856892</v>
      </c>
      <c r="AJ298" s="61">
        <v>0.87933931705406521</v>
      </c>
      <c r="AK298" s="61">
        <v>0.10794340301817917</v>
      </c>
      <c r="AL298" s="61">
        <v>0.39027470655094881</v>
      </c>
      <c r="AM298" s="61">
        <v>0.49680401619599468</v>
      </c>
      <c r="AN298" s="61">
        <v>0.12066068294593485</v>
      </c>
      <c r="AO298" s="61">
        <v>0.49622108330919457</v>
      </c>
      <c r="AP298" s="61">
        <v>0.60410437552234031</v>
      </c>
      <c r="AQ298" s="51" t="s">
        <v>936</v>
      </c>
      <c r="AR298" s="54"/>
      <c r="AS298" s="54"/>
      <c r="AT298" s="54"/>
      <c r="AU298" s="54"/>
      <c r="AV298" s="61">
        <v>7.052410411095198</v>
      </c>
      <c r="AW298" s="61">
        <v>6.5375096921827719E-2</v>
      </c>
      <c r="AX298" s="61">
        <v>0.59184406804888168</v>
      </c>
      <c r="AY298" s="61">
        <v>0.50140270358721784</v>
      </c>
      <c r="AZ298" s="61">
        <v>1.1403751458441951</v>
      </c>
      <c r="BA298" s="54"/>
      <c r="BB298" s="54"/>
      <c r="BC298" s="54"/>
      <c r="BD298" s="59"/>
      <c r="BE298" s="56"/>
      <c r="BF298" s="54"/>
      <c r="BG298" s="54"/>
      <c r="BH298" s="54"/>
      <c r="BI298" s="54"/>
      <c r="BJ298" s="54"/>
      <c r="BK298" s="68" t="s">
        <v>944</v>
      </c>
      <c r="BL298" s="69" t="s">
        <v>945</v>
      </c>
      <c r="BM298" s="69"/>
      <c r="BN298" s="69" t="s">
        <v>945</v>
      </c>
      <c r="BO298" s="69"/>
      <c r="BP298" s="69" t="s">
        <v>945</v>
      </c>
      <c r="BQ298" s="69" t="s">
        <v>945</v>
      </c>
      <c r="BR298" s="69" t="s">
        <v>945</v>
      </c>
      <c r="BS298" s="69"/>
      <c r="BT298" s="69" t="s">
        <v>945</v>
      </c>
      <c r="BU298" s="70"/>
      <c r="BV298" s="57"/>
      <c r="BW298" s="68" t="s">
        <v>944</v>
      </c>
      <c r="BX298" s="104"/>
      <c r="BZ298" s="105"/>
      <c r="CB298" s="70"/>
      <c r="CC298" s="54"/>
      <c r="CD298" s="54"/>
      <c r="CE298" s="54"/>
      <c r="CF298" s="54"/>
      <c r="CG298" s="54"/>
      <c r="CH298" s="54"/>
      <c r="CI298" s="54"/>
      <c r="CJ298" s="54"/>
      <c r="CK298" s="59"/>
      <c r="CL298" s="54"/>
      <c r="CM298" s="54"/>
      <c r="CN298" s="54"/>
      <c r="CO298" s="54"/>
      <c r="CP298" s="54"/>
      <c r="CQ298" s="54"/>
      <c r="CR298" s="59"/>
      <c r="CS298" s="59"/>
      <c r="CT298" s="59" t="s">
        <v>948</v>
      </c>
      <c r="CU298" s="59" t="s">
        <v>948</v>
      </c>
      <c r="CV298" s="59" t="s">
        <v>948</v>
      </c>
      <c r="CW298" s="59" t="s">
        <v>948</v>
      </c>
      <c r="CX298" s="59" t="s">
        <v>948</v>
      </c>
      <c r="CY298" s="59" t="s">
        <v>948</v>
      </c>
      <c r="CZ298" s="59" t="s">
        <v>948</v>
      </c>
      <c r="DA298" s="59" t="s">
        <v>948</v>
      </c>
      <c r="DB298" s="59" t="s">
        <v>948</v>
      </c>
      <c r="DC298" s="54"/>
      <c r="DD298" s="59"/>
      <c r="DE298" s="59"/>
      <c r="DF298" s="59"/>
      <c r="DG298" s="59"/>
      <c r="DH298" s="59"/>
      <c r="DI298" s="59"/>
      <c r="DJ298" s="54"/>
      <c r="DK298" s="54"/>
      <c r="DL298" s="54"/>
      <c r="DM298" s="54"/>
      <c r="DN298" s="54"/>
      <c r="DO298" s="61"/>
      <c r="DP298" s="61"/>
      <c r="DQ298" s="61"/>
      <c r="DR298" s="61"/>
      <c r="DS298" s="61"/>
      <c r="DT298" s="61"/>
      <c r="DU298" s="61"/>
      <c r="DV298" s="54"/>
      <c r="DW298" s="54"/>
      <c r="DX298" s="54"/>
      <c r="DY298" s="54"/>
      <c r="DZ298" s="61"/>
      <c r="EA298" s="61"/>
      <c r="EB298" s="61"/>
      <c r="EC298" s="60"/>
      <c r="ED298" s="61"/>
      <c r="EE298" s="61"/>
      <c r="EF298" s="54"/>
      <c r="EG298" s="53">
        <v>320</v>
      </c>
      <c r="EH298" s="53">
        <v>235</v>
      </c>
      <c r="EI298" s="53">
        <v>830</v>
      </c>
      <c r="EJ298" s="53">
        <v>49</v>
      </c>
      <c r="EK298" s="59">
        <v>75.7</v>
      </c>
      <c r="EL298" s="59">
        <v>0.85</v>
      </c>
      <c r="EM298" s="59">
        <v>13.9</v>
      </c>
      <c r="EN298" s="59">
        <v>0.7</v>
      </c>
      <c r="EO298" s="59">
        <v>2.1</v>
      </c>
      <c r="EP298" s="59">
        <v>0.4</v>
      </c>
      <c r="EQ298" s="59">
        <v>3.7</v>
      </c>
      <c r="ER298" s="59">
        <v>0.25</v>
      </c>
      <c r="ES298" s="59">
        <v>3.24</v>
      </c>
      <c r="ET298" s="59">
        <v>0.69499999999999995</v>
      </c>
      <c r="EU298" s="59">
        <v>0.9</v>
      </c>
      <c r="EV298" s="59">
        <v>0.15</v>
      </c>
      <c r="EW298" s="59">
        <v>0.5</v>
      </c>
      <c r="EX298" s="59">
        <v>0.2</v>
      </c>
      <c r="EY298" s="59">
        <v>0.22</v>
      </c>
      <c r="EZ298" s="59">
        <v>0.04</v>
      </c>
      <c r="FA298" s="54"/>
      <c r="FB298" s="54"/>
      <c r="FD298" s="51"/>
    </row>
    <row r="299" spans="1:160" x14ac:dyDescent="0.25">
      <c r="A299" s="79" t="s">
        <v>383</v>
      </c>
      <c r="B299" s="51" t="s">
        <v>969</v>
      </c>
      <c r="C299" s="73"/>
      <c r="D299" s="51" t="s">
        <v>167</v>
      </c>
      <c r="E299" s="51" t="s">
        <v>65</v>
      </c>
      <c r="F299" s="51" t="s">
        <v>965</v>
      </c>
      <c r="G299" s="63">
        <v>48.692810000000001</v>
      </c>
      <c r="H299" s="63">
        <v>0.72033000000000003</v>
      </c>
      <c r="I299" s="63">
        <v>6.98672</v>
      </c>
      <c r="J299" s="63">
        <v>9.4640000000000002E-2</v>
      </c>
      <c r="K299" s="63">
        <v>6.2480200000000004</v>
      </c>
      <c r="L299" s="63">
        <v>7.9630000000000006E-2</v>
      </c>
      <c r="M299" s="58">
        <v>19.244700000000002</v>
      </c>
      <c r="N299" s="58">
        <v>11.364420000000001</v>
      </c>
      <c r="O299" s="58">
        <v>2.0815600000000001</v>
      </c>
      <c r="P299" s="58">
        <v>0.64978000000000002</v>
      </c>
      <c r="Q299" s="58">
        <v>2.2000000000000001E-3</v>
      </c>
      <c r="R299" s="63" t="s">
        <v>357</v>
      </c>
      <c r="S299" s="58">
        <v>96.314549999999997</v>
      </c>
      <c r="T299" s="58"/>
      <c r="U299" s="61">
        <v>6.9686195931554868</v>
      </c>
      <c r="V299" s="61">
        <v>1.0313804068445132</v>
      </c>
      <c r="W299" s="61">
        <v>0.14707983748159403</v>
      </c>
      <c r="X299" s="61">
        <f t="shared" si="12"/>
        <v>1.1784602443261072</v>
      </c>
      <c r="Y299" s="61">
        <v>0.12480678766189557</v>
      </c>
      <c r="Z299" s="61">
        <v>0.34134451751651307</v>
      </c>
      <c r="AA299" s="61">
        <v>7.7524287860058411E-2</v>
      </c>
      <c r="AB299" s="61">
        <v>1.0708673576214429E-2</v>
      </c>
      <c r="AC299" s="61">
        <v>4.1051573083936699</v>
      </c>
      <c r="AD299" s="61">
        <v>0.40645286194286523</v>
      </c>
      <c r="AE299" s="61">
        <v>9.6526817745050779E-3</v>
      </c>
      <c r="AF299" s="61">
        <v>1.742570899160734</v>
      </c>
      <c r="AG299" s="61">
        <v>0.57759164745892622</v>
      </c>
      <c r="AH299" s="61">
        <v>0.11862501967882812</v>
      </c>
      <c r="AI299" s="61">
        <v>0.90990957848812837</v>
      </c>
      <c r="AJ299" s="61">
        <v>0.84590884779305364</v>
      </c>
      <c r="AK299" s="61">
        <v>0.15950893229384544</v>
      </c>
      <c r="AL299" s="61">
        <v>0.41808271516508078</v>
      </c>
      <c r="AM299" s="61">
        <v>0.45646658692932141</v>
      </c>
      <c r="AN299" s="61">
        <v>0.15409115220694644</v>
      </c>
      <c r="AO299" s="61">
        <v>0.53670773484390888</v>
      </c>
      <c r="AP299" s="61">
        <v>0.65418160429443839</v>
      </c>
      <c r="AQ299" s="51" t="s">
        <v>924</v>
      </c>
      <c r="AR299" s="54"/>
      <c r="AS299" s="54"/>
      <c r="AT299" s="54"/>
      <c r="AU299" s="54"/>
      <c r="AV299" s="61">
        <v>7.0207170556770091</v>
      </c>
      <c r="AW299" s="61">
        <v>7.8103860130765215E-2</v>
      </c>
      <c r="AX299" s="61">
        <v>0.75338791936893834</v>
      </c>
      <c r="AY299" s="61">
        <v>0.58190972779090344</v>
      </c>
      <c r="AZ299" s="61">
        <v>1.1872704236724134</v>
      </c>
      <c r="BA299" s="54"/>
      <c r="BB299" s="54"/>
      <c r="BC299" s="54"/>
      <c r="BD299" s="59"/>
      <c r="BE299" s="56"/>
      <c r="BF299" s="54"/>
      <c r="BG299" s="54"/>
      <c r="BH299" s="54"/>
      <c r="BI299" s="54"/>
      <c r="BJ299" s="54"/>
      <c r="BK299" s="53" t="s">
        <v>921</v>
      </c>
      <c r="BL299" s="54"/>
      <c r="BM299" s="54"/>
      <c r="BN299" s="54"/>
      <c r="BO299" s="54"/>
      <c r="BP299" s="59"/>
      <c r="BQ299" s="59"/>
      <c r="BR299" s="59"/>
      <c r="BS299" s="60"/>
      <c r="BT299" s="59"/>
      <c r="BU299" s="59"/>
      <c r="BV299" s="57"/>
      <c r="BW299" s="53" t="s">
        <v>921</v>
      </c>
      <c r="BX299" s="104"/>
      <c r="BZ299" s="105"/>
      <c r="CB299" s="59"/>
      <c r="CC299" s="54"/>
      <c r="CD299" s="54"/>
      <c r="CE299" s="54"/>
      <c r="CF299" s="54"/>
      <c r="CG299" s="54"/>
      <c r="CH299" s="54"/>
      <c r="CI299" s="54"/>
      <c r="CJ299" s="54"/>
      <c r="CK299" s="59"/>
      <c r="CL299" s="54"/>
      <c r="CM299" s="54"/>
      <c r="CN299" s="54"/>
      <c r="CO299" s="54"/>
      <c r="CP299" s="54"/>
      <c r="CQ299" s="54"/>
      <c r="CR299" s="59"/>
      <c r="CS299" s="59"/>
      <c r="CT299" s="59">
        <v>82.095330991938738</v>
      </c>
      <c r="CU299" s="59">
        <v>9.7345413481432913E-2</v>
      </c>
      <c r="CV299" s="59">
        <v>13.815897879393463</v>
      </c>
      <c r="CW299" s="59">
        <v>0.55157926359911036</v>
      </c>
      <c r="CX299" s="59">
        <v>-0.56211116457496868</v>
      </c>
      <c r="CY299" s="59">
        <v>-3.4823938401359378</v>
      </c>
      <c r="CZ299" s="59">
        <v>7.6141408082249988</v>
      </c>
      <c r="DA299" s="59">
        <v>5.1504923004518499</v>
      </c>
      <c r="DB299" s="59">
        <v>105.28028165237868</v>
      </c>
      <c r="DC299" s="54"/>
      <c r="DD299" s="59"/>
      <c r="DE299" s="59"/>
      <c r="DF299" s="59"/>
      <c r="DG299" s="59"/>
      <c r="DH299" s="59"/>
      <c r="DI299" s="59"/>
      <c r="DJ299" s="54"/>
      <c r="DK299" s="54"/>
      <c r="DL299" s="54"/>
      <c r="DM299" s="54"/>
      <c r="DN299" s="54"/>
      <c r="DO299" s="61"/>
      <c r="DP299" s="61"/>
      <c r="DQ299" s="61"/>
      <c r="DR299" s="61"/>
      <c r="DS299" s="61"/>
      <c r="DT299" s="61"/>
      <c r="DU299" s="61"/>
      <c r="DV299" s="54"/>
      <c r="DW299" s="54"/>
      <c r="DX299" s="54"/>
      <c r="DY299" s="54"/>
      <c r="DZ299" s="61"/>
      <c r="EA299" s="61"/>
      <c r="EB299" s="61"/>
      <c r="EC299" s="60"/>
      <c r="ED299" s="61"/>
      <c r="EE299" s="61"/>
      <c r="EF299" s="54"/>
      <c r="EG299" s="53"/>
      <c r="EK299" s="59">
        <v>73.7</v>
      </c>
      <c r="EL299" s="59">
        <v>2.35</v>
      </c>
      <c r="EM299" s="59">
        <v>14.9</v>
      </c>
      <c r="EN299" s="59">
        <v>1.25</v>
      </c>
      <c r="EO299" s="59">
        <v>2.7</v>
      </c>
      <c r="EP299" s="59">
        <v>0.95</v>
      </c>
      <c r="EQ299" s="59">
        <v>3.8</v>
      </c>
      <c r="ER299" s="59">
        <v>0.45</v>
      </c>
      <c r="ES299" s="59">
        <v>3.03</v>
      </c>
      <c r="ET299" s="59">
        <v>0.59</v>
      </c>
      <c r="EU299" s="59">
        <v>1.2</v>
      </c>
      <c r="EV299" s="59">
        <v>0.5</v>
      </c>
      <c r="EW299" s="59">
        <v>1.1000000000000001</v>
      </c>
      <c r="EX299" s="59">
        <v>0.5</v>
      </c>
      <c r="EY299" s="59">
        <v>0.28999999999999998</v>
      </c>
      <c r="EZ299" s="59">
        <v>7.4999999999999997E-2</v>
      </c>
      <c r="FA299" s="54"/>
      <c r="FB299" s="54"/>
      <c r="FD299" s="51"/>
    </row>
    <row r="300" spans="1:160" x14ac:dyDescent="0.25">
      <c r="A300" s="79" t="s">
        <v>384</v>
      </c>
      <c r="B300" s="51" t="s">
        <v>969</v>
      </c>
      <c r="C300" s="75" t="s">
        <v>964</v>
      </c>
      <c r="D300" s="51" t="s">
        <v>167</v>
      </c>
      <c r="E300" s="51" t="s">
        <v>65</v>
      </c>
      <c r="F300" s="51" t="s">
        <v>965</v>
      </c>
      <c r="G300" s="63">
        <v>50.240369999999999</v>
      </c>
      <c r="H300" s="63">
        <v>0.57069999999999999</v>
      </c>
      <c r="I300" s="63">
        <v>5.7635100000000001</v>
      </c>
      <c r="J300" s="63">
        <v>0.41559000000000001</v>
      </c>
      <c r="K300" s="63">
        <v>4.2177300000000004</v>
      </c>
      <c r="L300" s="63">
        <v>2.4809999999999999E-2</v>
      </c>
      <c r="M300" s="58">
        <v>20.850539999999999</v>
      </c>
      <c r="N300" s="58">
        <v>11.45973</v>
      </c>
      <c r="O300" s="58">
        <v>1.8269899999999999</v>
      </c>
      <c r="P300" s="58">
        <v>0.50014999999999998</v>
      </c>
      <c r="Q300" s="58">
        <v>4.2399999999999998E-3</v>
      </c>
      <c r="R300" s="63" t="s">
        <v>357</v>
      </c>
      <c r="S300" s="58">
        <v>96.196460000000002</v>
      </c>
      <c r="T300" s="58"/>
      <c r="U300" s="61">
        <v>7.1376124825561744</v>
      </c>
      <c r="V300" s="61">
        <v>0.86238751744382558</v>
      </c>
      <c r="W300" s="61">
        <v>0.10265592662796996</v>
      </c>
      <c r="X300" s="61">
        <f t="shared" si="12"/>
        <v>0.96504344407179554</v>
      </c>
      <c r="Y300" s="61">
        <v>0.10637440962744135</v>
      </c>
      <c r="Z300" s="61">
        <v>0.24919341527918126</v>
      </c>
      <c r="AA300" s="61">
        <v>6.0972271109543744E-2</v>
      </c>
      <c r="AB300" s="61">
        <v>4.6681441061324228E-2</v>
      </c>
      <c r="AC300" s="61">
        <v>4.4152386414592106</v>
      </c>
      <c r="AD300" s="61">
        <v>0.2519228727156585</v>
      </c>
      <c r="AE300" s="61">
        <v>2.9854943511660984E-3</v>
      </c>
      <c r="AF300" s="61">
        <v>1.7443586500781383</v>
      </c>
      <c r="AG300" s="61">
        <v>0.50325298234357452</v>
      </c>
      <c r="AH300" s="61">
        <v>9.0641784548304738E-2</v>
      </c>
      <c r="AI300" s="61">
        <v>0.94602225100834181</v>
      </c>
      <c r="AJ300" s="61">
        <v>0.89807158043195079</v>
      </c>
      <c r="AK300" s="61">
        <v>0.12599128731780751</v>
      </c>
      <c r="AL300" s="61">
        <v>0.37726169502576701</v>
      </c>
      <c r="AM300" s="61">
        <v>0.49727662271027068</v>
      </c>
      <c r="AN300" s="61">
        <v>0.10192841956804927</v>
      </c>
      <c r="AO300" s="61">
        <v>0.46790347957407175</v>
      </c>
      <c r="AP300" s="61">
        <v>0.5204753251875629</v>
      </c>
      <c r="AQ300" s="51" t="s">
        <v>936</v>
      </c>
      <c r="AR300" s="54"/>
      <c r="AS300" s="54"/>
      <c r="AT300" s="54"/>
      <c r="AU300" s="54"/>
      <c r="AV300" s="61">
        <v>7.176489306031927</v>
      </c>
      <c r="AW300" s="61">
        <v>6.1304372106429549E-2</v>
      </c>
      <c r="AX300" s="61">
        <v>0.50384574543131622</v>
      </c>
      <c r="AY300" s="61">
        <v>0.50599407782977979</v>
      </c>
      <c r="AZ300" s="61">
        <v>0.97029979887016859</v>
      </c>
      <c r="BA300" s="54"/>
      <c r="BB300" s="54"/>
      <c r="BC300" s="54"/>
      <c r="BD300" s="59"/>
      <c r="BE300" s="56"/>
      <c r="BF300" s="54"/>
      <c r="BG300" s="54"/>
      <c r="BH300" s="54"/>
      <c r="BI300" s="54"/>
      <c r="BJ300" s="54"/>
      <c r="BK300" s="68" t="s">
        <v>944</v>
      </c>
      <c r="BL300" s="69" t="s">
        <v>945</v>
      </c>
      <c r="BM300" s="69"/>
      <c r="BN300" s="69" t="s">
        <v>945</v>
      </c>
      <c r="BO300" s="69"/>
      <c r="BP300" s="69" t="s">
        <v>945</v>
      </c>
      <c r="BQ300" s="69" t="s">
        <v>945</v>
      </c>
      <c r="BR300" s="69" t="s">
        <v>945</v>
      </c>
      <c r="BS300" s="69"/>
      <c r="BT300" s="69" t="s">
        <v>945</v>
      </c>
      <c r="BU300" s="70"/>
      <c r="BV300" s="57"/>
      <c r="BW300" s="68" t="s">
        <v>944</v>
      </c>
      <c r="BX300" s="104"/>
      <c r="BZ300" s="105"/>
      <c r="CB300" s="70"/>
      <c r="CC300" s="54"/>
      <c r="CD300" s="54"/>
      <c r="CE300" s="54"/>
      <c r="CF300" s="54"/>
      <c r="CG300" s="54"/>
      <c r="CH300" s="54"/>
      <c r="CI300" s="54"/>
      <c r="CJ300" s="54"/>
      <c r="CK300" s="59"/>
      <c r="CL300" s="54"/>
      <c r="CM300" s="54"/>
      <c r="CN300" s="54"/>
      <c r="CO300" s="54"/>
      <c r="CP300" s="54"/>
      <c r="CQ300" s="54"/>
      <c r="CR300" s="59"/>
      <c r="CS300" s="59"/>
      <c r="CT300" s="59" t="s">
        <v>948</v>
      </c>
      <c r="CU300" s="59" t="s">
        <v>948</v>
      </c>
      <c r="CV300" s="59" t="s">
        <v>948</v>
      </c>
      <c r="CW300" s="59" t="s">
        <v>948</v>
      </c>
      <c r="CX300" s="59" t="s">
        <v>948</v>
      </c>
      <c r="CY300" s="59" t="s">
        <v>948</v>
      </c>
      <c r="CZ300" s="59" t="s">
        <v>948</v>
      </c>
      <c r="DA300" s="59" t="s">
        <v>948</v>
      </c>
      <c r="DB300" s="59" t="s">
        <v>948</v>
      </c>
      <c r="DC300" s="54"/>
      <c r="DD300" s="59"/>
      <c r="DE300" s="59"/>
      <c r="DF300" s="59"/>
      <c r="DG300" s="59"/>
      <c r="DH300" s="59"/>
      <c r="DI300" s="59"/>
      <c r="DJ300" s="54"/>
      <c r="DK300" s="54"/>
      <c r="DL300" s="54"/>
      <c r="DM300" s="54"/>
      <c r="DN300" s="54"/>
      <c r="DO300" s="61"/>
      <c r="DP300" s="61"/>
      <c r="DQ300" s="61"/>
      <c r="DR300" s="61"/>
      <c r="DS300" s="61"/>
      <c r="DT300" s="61"/>
      <c r="DU300" s="61"/>
      <c r="DV300" s="54"/>
      <c r="DW300" s="54"/>
      <c r="DX300" s="54"/>
      <c r="DY300" s="54"/>
      <c r="DZ300" s="61"/>
      <c r="EA300" s="61"/>
      <c r="EB300" s="61"/>
      <c r="EC300" s="60"/>
      <c r="ED300" s="61"/>
      <c r="EE300" s="61"/>
      <c r="EF300" s="54"/>
      <c r="EG300" s="53">
        <v>300</v>
      </c>
      <c r="EH300" s="53">
        <v>200</v>
      </c>
      <c r="EI300" s="53">
        <v>825</v>
      </c>
      <c r="EJ300" s="53">
        <v>69</v>
      </c>
      <c r="EK300" s="59">
        <v>75.8</v>
      </c>
      <c r="EL300" s="59">
        <v>0.95</v>
      </c>
      <c r="EM300" s="59">
        <v>13.9</v>
      </c>
      <c r="EN300" s="59">
        <v>0.7</v>
      </c>
      <c r="EO300" s="59">
        <v>1.9</v>
      </c>
      <c r="EP300" s="59">
        <v>0.45</v>
      </c>
      <c r="EQ300" s="59">
        <v>3.7</v>
      </c>
      <c r="ER300" s="59">
        <v>0.25</v>
      </c>
      <c r="ES300" s="59">
        <v>3.27</v>
      </c>
      <c r="ET300" s="59">
        <v>0.745</v>
      </c>
      <c r="EU300" s="59">
        <v>0.9</v>
      </c>
      <c r="EV300" s="59">
        <v>0.15</v>
      </c>
      <c r="EW300" s="59">
        <v>0.5</v>
      </c>
      <c r="EX300" s="59">
        <v>0.25</v>
      </c>
      <c r="EY300" s="59">
        <v>0.22</v>
      </c>
      <c r="EZ300" s="59">
        <v>0.04</v>
      </c>
      <c r="FA300" s="54"/>
      <c r="FB300" s="54"/>
      <c r="FD300" s="51"/>
    </row>
    <row r="301" spans="1:160" x14ac:dyDescent="0.25">
      <c r="A301" s="79" t="s">
        <v>386</v>
      </c>
      <c r="B301" s="51" t="s">
        <v>969</v>
      </c>
      <c r="C301" s="75" t="s">
        <v>964</v>
      </c>
      <c r="D301" s="51" t="s">
        <v>167</v>
      </c>
      <c r="E301" s="51" t="s">
        <v>65</v>
      </c>
      <c r="F301" s="51" t="s">
        <v>967</v>
      </c>
      <c r="G301" s="63">
        <v>49.890790000000003</v>
      </c>
      <c r="H301" s="63">
        <v>0.64632999999999996</v>
      </c>
      <c r="I301" s="63">
        <v>6.2042299999999999</v>
      </c>
      <c r="J301" s="63">
        <v>0.48568</v>
      </c>
      <c r="K301" s="63">
        <v>3.97593</v>
      </c>
      <c r="L301" s="63">
        <v>7.5160000000000005E-2</v>
      </c>
      <c r="M301" s="58">
        <v>20.778400000000001</v>
      </c>
      <c r="N301" s="58">
        <v>11.675219999999999</v>
      </c>
      <c r="O301" s="58">
        <v>1.84487</v>
      </c>
      <c r="P301" s="58">
        <v>0.51278999999999997</v>
      </c>
      <c r="Q301" s="58">
        <v>3.7799999999999999E-3</v>
      </c>
      <c r="R301" s="63">
        <v>5.3159999999999999E-2</v>
      </c>
      <c r="S301" s="58">
        <v>96.397970000000001</v>
      </c>
      <c r="T301" s="58"/>
      <c r="U301" s="61">
        <v>7.0785028619566104</v>
      </c>
      <c r="V301" s="61">
        <v>0.92149713804338962</v>
      </c>
      <c r="W301" s="61">
        <v>0.11595626108189139</v>
      </c>
      <c r="X301" s="61">
        <f t="shared" si="12"/>
        <v>1.037453399125281</v>
      </c>
      <c r="Y301" s="61">
        <v>0.11177009124425137</v>
      </c>
      <c r="Z301" s="61">
        <v>0.2346695416122162</v>
      </c>
      <c r="AA301" s="61">
        <v>6.8960389993840049E-2</v>
      </c>
      <c r="AB301" s="61">
        <v>5.4481653535706442E-2</v>
      </c>
      <c r="AC301" s="61">
        <v>4.394099352075429</v>
      </c>
      <c r="AD301" s="61">
        <v>0.2370885617912224</v>
      </c>
      <c r="AE301" s="61">
        <v>9.0322750831392812E-3</v>
      </c>
      <c r="AF301" s="61">
        <v>1.7747916037872915</v>
      </c>
      <c r="AG301" s="61">
        <v>0.50750093951726127</v>
      </c>
      <c r="AH301" s="61">
        <v>9.2808684387162776E-2</v>
      </c>
      <c r="AI301" s="61">
        <v>0.94880610197626958</v>
      </c>
      <c r="AJ301" s="61">
        <v>0.90304728247387378</v>
      </c>
      <c r="AK301" s="61">
        <v>0.11092036103926373</v>
      </c>
      <c r="AL301" s="61">
        <v>0.39658057847799755</v>
      </c>
      <c r="AM301" s="61">
        <v>0.49743616467681795</v>
      </c>
      <c r="AN301" s="61">
        <v>9.6952717526126359E-2</v>
      </c>
      <c r="AO301" s="61">
        <v>0.48938926286516032</v>
      </c>
      <c r="AP301" s="61">
        <v>0.54302823621749408</v>
      </c>
      <c r="AQ301" s="51" t="s">
        <v>936</v>
      </c>
      <c r="AR301" s="54"/>
      <c r="AS301" s="54"/>
      <c r="AT301" s="54"/>
      <c r="AU301" s="54"/>
      <c r="AV301" s="61">
        <v>7.1147990933020058</v>
      </c>
      <c r="AW301" s="61">
        <v>6.9313996161372668E-2</v>
      </c>
      <c r="AX301" s="61">
        <v>0.47417712358244057</v>
      </c>
      <c r="AY301" s="61">
        <v>0.51010323718782158</v>
      </c>
      <c r="AZ301" s="61">
        <v>1.0427731184669371</v>
      </c>
      <c r="BA301" s="54"/>
      <c r="BB301" s="54"/>
      <c r="BC301" s="54"/>
      <c r="BD301" s="59"/>
      <c r="BE301" s="56"/>
      <c r="BF301" s="54"/>
      <c r="BG301" s="54"/>
      <c r="BH301" s="54"/>
      <c r="BI301" s="54"/>
      <c r="BJ301" s="54"/>
      <c r="BK301" s="68" t="s">
        <v>944</v>
      </c>
      <c r="BL301" s="69" t="s">
        <v>945</v>
      </c>
      <c r="BM301" s="69"/>
      <c r="BN301" s="69" t="s">
        <v>945</v>
      </c>
      <c r="BO301" s="69"/>
      <c r="BP301" s="69" t="s">
        <v>945</v>
      </c>
      <c r="BQ301" s="69" t="s">
        <v>945</v>
      </c>
      <c r="BR301" s="69" t="s">
        <v>945</v>
      </c>
      <c r="BS301" s="69"/>
      <c r="BT301" s="69" t="s">
        <v>945</v>
      </c>
      <c r="BU301" s="70"/>
      <c r="BV301" s="57"/>
      <c r="BW301" s="68" t="s">
        <v>944</v>
      </c>
      <c r="BX301" s="104"/>
      <c r="BZ301" s="105"/>
      <c r="CB301" s="70"/>
      <c r="CC301" s="54"/>
      <c r="CD301" s="54"/>
      <c r="CE301" s="54"/>
      <c r="CF301" s="54"/>
      <c r="CG301" s="54"/>
      <c r="CH301" s="54"/>
      <c r="CI301" s="54"/>
      <c r="CJ301" s="54"/>
      <c r="CK301" s="59"/>
      <c r="CL301" s="54"/>
      <c r="CM301" s="54"/>
      <c r="CN301" s="54"/>
      <c r="CO301" s="54"/>
      <c r="CP301" s="54"/>
      <c r="CQ301" s="54"/>
      <c r="CR301" s="59"/>
      <c r="CS301" s="59"/>
      <c r="CT301" s="59" t="s">
        <v>948</v>
      </c>
      <c r="CU301" s="59" t="s">
        <v>948</v>
      </c>
      <c r="CV301" s="59" t="s">
        <v>948</v>
      </c>
      <c r="CW301" s="59" t="s">
        <v>948</v>
      </c>
      <c r="CX301" s="59" t="s">
        <v>948</v>
      </c>
      <c r="CY301" s="59" t="s">
        <v>948</v>
      </c>
      <c r="CZ301" s="59" t="s">
        <v>948</v>
      </c>
      <c r="DA301" s="59" t="s">
        <v>948</v>
      </c>
      <c r="DB301" s="59" t="s">
        <v>948</v>
      </c>
      <c r="DC301" s="54"/>
      <c r="DD301" s="59"/>
      <c r="DE301" s="59"/>
      <c r="DF301" s="59"/>
      <c r="DG301" s="59"/>
      <c r="DH301" s="59"/>
      <c r="DI301" s="59"/>
      <c r="DJ301" s="54"/>
      <c r="DK301" s="54"/>
      <c r="DL301" s="54"/>
      <c r="DM301" s="54"/>
      <c r="DN301" s="54"/>
      <c r="DO301" s="61"/>
      <c r="DP301" s="61"/>
      <c r="DQ301" s="61"/>
      <c r="DR301" s="61"/>
      <c r="DS301" s="61"/>
      <c r="DT301" s="61"/>
      <c r="DU301" s="61"/>
      <c r="DV301" s="54"/>
      <c r="DW301" s="54"/>
      <c r="DX301" s="54"/>
      <c r="DY301" s="54"/>
      <c r="DZ301" s="61"/>
      <c r="EA301" s="61"/>
      <c r="EB301" s="61"/>
      <c r="EC301" s="60"/>
      <c r="ED301" s="61"/>
      <c r="EE301" s="61"/>
      <c r="EF301" s="54"/>
      <c r="EG301" s="53">
        <v>300</v>
      </c>
      <c r="EH301" s="53">
        <v>185</v>
      </c>
      <c r="EI301" s="53">
        <v>830</v>
      </c>
      <c r="EJ301" s="53">
        <v>61.5</v>
      </c>
      <c r="EK301" s="59">
        <v>75.7</v>
      </c>
      <c r="EL301" s="59">
        <v>1</v>
      </c>
      <c r="EM301" s="59">
        <v>13.9</v>
      </c>
      <c r="EN301" s="59">
        <v>0.8</v>
      </c>
      <c r="EO301" s="59">
        <v>2</v>
      </c>
      <c r="EP301" s="59">
        <v>0.45</v>
      </c>
      <c r="EQ301" s="59">
        <v>3.7</v>
      </c>
      <c r="ER301" s="59">
        <v>0.25</v>
      </c>
      <c r="ES301" s="59">
        <v>3.29</v>
      </c>
      <c r="ET301" s="59">
        <v>0.67</v>
      </c>
      <c r="EU301" s="59">
        <v>0.9</v>
      </c>
      <c r="EV301" s="59">
        <v>0.15</v>
      </c>
      <c r="EW301" s="59">
        <v>0.5</v>
      </c>
      <c r="EX301" s="59">
        <v>0.2</v>
      </c>
      <c r="EY301" s="59">
        <v>0.22</v>
      </c>
      <c r="EZ301" s="59">
        <v>0.04</v>
      </c>
      <c r="FA301" s="54"/>
      <c r="FB301" s="54"/>
      <c r="FD301" s="51"/>
    </row>
    <row r="302" spans="1:160" x14ac:dyDescent="0.25">
      <c r="A302" s="79" t="s">
        <v>387</v>
      </c>
      <c r="B302" s="51" t="s">
        <v>969</v>
      </c>
      <c r="C302" s="75" t="s">
        <v>964</v>
      </c>
      <c r="D302" s="51" t="s">
        <v>167</v>
      </c>
      <c r="E302" s="51" t="s">
        <v>65</v>
      </c>
      <c r="F302" s="51" t="s">
        <v>965</v>
      </c>
      <c r="G302" s="63">
        <v>49.916249999999998</v>
      </c>
      <c r="H302" s="63">
        <v>0.62305999999999995</v>
      </c>
      <c r="I302" s="63">
        <v>6.3040700000000003</v>
      </c>
      <c r="J302" s="63">
        <v>0.30613000000000001</v>
      </c>
      <c r="K302" s="63">
        <v>4.5381600000000004</v>
      </c>
      <c r="L302" s="63">
        <v>0.11328000000000001</v>
      </c>
      <c r="M302" s="58">
        <v>20.78528</v>
      </c>
      <c r="N302" s="58">
        <v>11.778969999999999</v>
      </c>
      <c r="O302" s="58">
        <v>1.9003099999999999</v>
      </c>
      <c r="P302" s="58">
        <v>0.48787999999999998</v>
      </c>
      <c r="Q302" s="58">
        <v>7.6E-3</v>
      </c>
      <c r="R302" s="63">
        <v>2.401E-2</v>
      </c>
      <c r="S302" s="58">
        <v>96.935820000000007</v>
      </c>
      <c r="T302" s="58"/>
      <c r="U302" s="61">
        <v>7.0491749695667778</v>
      </c>
      <c r="V302" s="61">
        <v>0.9508250304332222</v>
      </c>
      <c r="W302" s="61">
        <v>9.8420296426252829E-2</v>
      </c>
      <c r="X302" s="61">
        <f t="shared" si="12"/>
        <v>1.049245326859475</v>
      </c>
      <c r="Y302" s="61">
        <v>9.3801033854339216E-2</v>
      </c>
      <c r="Z302" s="61">
        <v>0.26642095142147992</v>
      </c>
      <c r="AA302" s="61">
        <v>6.6168390864545346E-2</v>
      </c>
      <c r="AB302" s="61">
        <v>3.4180724186189441E-2</v>
      </c>
      <c r="AC302" s="61">
        <v>4.3751098041265379</v>
      </c>
      <c r="AD302" s="61">
        <v>0.26954321049051999</v>
      </c>
      <c r="AE302" s="61">
        <v>1.3549988695403878E-2</v>
      </c>
      <c r="AF302" s="61">
        <v>1.7822347875989966</v>
      </c>
      <c r="AG302" s="61">
        <v>0.52032038840026307</v>
      </c>
      <c r="AH302" s="61">
        <v>8.7889580650100288E-2</v>
      </c>
      <c r="AI302" s="61">
        <v>0.94196698663124068</v>
      </c>
      <c r="AJ302" s="61">
        <v>0.89086620042411424</v>
      </c>
      <c r="AK302" s="61">
        <v>9.4371846190074216E-2</v>
      </c>
      <c r="AL302" s="61">
        <v>0.42594854221018885</v>
      </c>
      <c r="AM302" s="61">
        <v>0.49708725014569843</v>
      </c>
      <c r="AN302" s="61">
        <v>0.1091337995758857</v>
      </c>
      <c r="AO302" s="61">
        <v>0.51383812286028918</v>
      </c>
      <c r="AP302" s="61">
        <v>0.53135875376301289</v>
      </c>
      <c r="AQ302" s="51" t="s">
        <v>924</v>
      </c>
      <c r="AR302" s="54"/>
      <c r="AS302" s="54"/>
      <c r="AT302" s="54"/>
      <c r="AU302" s="54"/>
      <c r="AV302" s="61">
        <v>7.0902399362979756</v>
      </c>
      <c r="AW302" s="61">
        <v>6.6553854806246371E-2</v>
      </c>
      <c r="AX302" s="61">
        <v>0.53908642098104709</v>
      </c>
      <c r="AY302" s="61">
        <v>0.52335151467127594</v>
      </c>
      <c r="AZ302" s="61">
        <v>1.055357705205362</v>
      </c>
      <c r="BA302" s="54"/>
      <c r="BB302" s="54"/>
      <c r="BC302" s="54"/>
      <c r="BD302" s="59"/>
      <c r="BE302" s="56"/>
      <c r="BF302" s="54"/>
      <c r="BG302" s="54"/>
      <c r="BH302" s="54"/>
      <c r="BI302" s="54"/>
      <c r="BJ302" s="54"/>
      <c r="BK302" s="68" t="s">
        <v>944</v>
      </c>
      <c r="BL302" s="69" t="s">
        <v>945</v>
      </c>
      <c r="BM302" s="69"/>
      <c r="BN302" s="69" t="s">
        <v>945</v>
      </c>
      <c r="BO302" s="69"/>
      <c r="BP302" s="69" t="s">
        <v>945</v>
      </c>
      <c r="BQ302" s="69" t="s">
        <v>945</v>
      </c>
      <c r="BR302" s="69" t="s">
        <v>945</v>
      </c>
      <c r="BS302" s="69"/>
      <c r="BT302" s="69" t="s">
        <v>945</v>
      </c>
      <c r="BU302" s="70"/>
      <c r="BV302" s="57"/>
      <c r="BW302" s="68" t="s">
        <v>944</v>
      </c>
      <c r="BX302" s="104"/>
      <c r="BZ302" s="105"/>
      <c r="CB302" s="70"/>
      <c r="CC302" s="54"/>
      <c r="CD302" s="54"/>
      <c r="CE302" s="54"/>
      <c r="CF302" s="54"/>
      <c r="CG302" s="54"/>
      <c r="CH302" s="54"/>
      <c r="CI302" s="54"/>
      <c r="CJ302" s="54"/>
      <c r="CK302" s="59"/>
      <c r="CL302" s="54"/>
      <c r="CM302" s="54"/>
      <c r="CN302" s="54"/>
      <c r="CO302" s="54"/>
      <c r="CP302" s="54"/>
      <c r="CQ302" s="54"/>
      <c r="CR302" s="59"/>
      <c r="CS302" s="59"/>
      <c r="CT302" s="59" t="s">
        <v>948</v>
      </c>
      <c r="CU302" s="59" t="s">
        <v>948</v>
      </c>
      <c r="CV302" s="59" t="s">
        <v>948</v>
      </c>
      <c r="CW302" s="59" t="s">
        <v>948</v>
      </c>
      <c r="CX302" s="59" t="s">
        <v>948</v>
      </c>
      <c r="CY302" s="59" t="s">
        <v>948</v>
      </c>
      <c r="CZ302" s="59" t="s">
        <v>948</v>
      </c>
      <c r="DA302" s="59" t="s">
        <v>948</v>
      </c>
      <c r="DB302" s="59" t="s">
        <v>948</v>
      </c>
      <c r="DC302" s="54"/>
      <c r="DD302" s="59"/>
      <c r="DE302" s="59"/>
      <c r="DF302" s="59"/>
      <c r="DG302" s="59"/>
      <c r="DH302" s="59"/>
      <c r="DI302" s="59"/>
      <c r="DJ302" s="54"/>
      <c r="DK302" s="54"/>
      <c r="DL302" s="54"/>
      <c r="DM302" s="54"/>
      <c r="DN302" s="54"/>
      <c r="DO302" s="61"/>
      <c r="DP302" s="61"/>
      <c r="DQ302" s="61"/>
      <c r="DR302" s="61"/>
      <c r="DS302" s="61"/>
      <c r="DT302" s="61"/>
      <c r="DU302" s="61"/>
      <c r="DV302" s="54"/>
      <c r="DW302" s="54"/>
      <c r="DX302" s="54"/>
      <c r="DY302" s="54"/>
      <c r="DZ302" s="61"/>
      <c r="EA302" s="61"/>
      <c r="EB302" s="61"/>
      <c r="EC302" s="60"/>
      <c r="ED302" s="61"/>
      <c r="EE302" s="61"/>
      <c r="EF302" s="54"/>
      <c r="EG302" s="53">
        <v>290</v>
      </c>
      <c r="EH302" s="53">
        <v>170</v>
      </c>
      <c r="EI302" s="53">
        <v>850</v>
      </c>
      <c r="EJ302" s="53">
        <v>63.5</v>
      </c>
      <c r="EK302" s="59">
        <v>75.5</v>
      </c>
      <c r="EL302" s="59">
        <v>1.05</v>
      </c>
      <c r="EM302" s="59">
        <v>13.9</v>
      </c>
      <c r="EN302" s="59">
        <v>0.7</v>
      </c>
      <c r="EO302" s="59">
        <v>2.1</v>
      </c>
      <c r="EP302" s="59">
        <v>0.6</v>
      </c>
      <c r="EQ302" s="59">
        <v>3.7</v>
      </c>
      <c r="ER302" s="59">
        <v>0.25</v>
      </c>
      <c r="ES302" s="59">
        <v>3.28</v>
      </c>
      <c r="ET302" s="59">
        <v>0.68</v>
      </c>
      <c r="EU302" s="59">
        <v>0.9</v>
      </c>
      <c r="EV302" s="59">
        <v>0.2</v>
      </c>
      <c r="EW302" s="59">
        <v>0.5</v>
      </c>
      <c r="EX302" s="59">
        <v>0.25</v>
      </c>
      <c r="EY302" s="59">
        <v>0.24</v>
      </c>
      <c r="EZ302" s="59">
        <v>0.04</v>
      </c>
      <c r="FA302" s="54"/>
      <c r="FB302" s="54"/>
      <c r="FD302" s="51"/>
    </row>
    <row r="303" spans="1:160" x14ac:dyDescent="0.25">
      <c r="A303" s="79" t="s">
        <v>388</v>
      </c>
      <c r="B303" s="51" t="s">
        <v>969</v>
      </c>
      <c r="C303" s="75" t="s">
        <v>964</v>
      </c>
      <c r="D303" s="51" t="s">
        <v>167</v>
      </c>
      <c r="E303" s="51" t="s">
        <v>65</v>
      </c>
      <c r="F303" s="51" t="s">
        <v>965</v>
      </c>
      <c r="G303" s="63">
        <v>49.944629999999997</v>
      </c>
      <c r="H303" s="63">
        <v>0.48686000000000001</v>
      </c>
      <c r="I303" s="63">
        <v>6.5275100000000004</v>
      </c>
      <c r="J303" s="63">
        <v>0.36831000000000003</v>
      </c>
      <c r="K303" s="63">
        <v>5.7291800000000004</v>
      </c>
      <c r="L303" s="63">
        <v>0.21246999999999999</v>
      </c>
      <c r="M303" s="58">
        <v>20.26418</v>
      </c>
      <c r="N303" s="58">
        <v>10.83905</v>
      </c>
      <c r="O303" s="58">
        <v>1.61137</v>
      </c>
      <c r="P303" s="58">
        <v>0.37479000000000001</v>
      </c>
      <c r="Q303" s="58">
        <v>1.856E-2</v>
      </c>
      <c r="R303" s="63">
        <v>1.7069999999999998E-2</v>
      </c>
      <c r="S303" s="58">
        <v>96.777010000000004</v>
      </c>
      <c r="T303" s="58"/>
      <c r="U303" s="61">
        <v>7.0744483245826979</v>
      </c>
      <c r="V303" s="61">
        <v>0.9255516754173021</v>
      </c>
      <c r="W303" s="61">
        <v>0.16415848877048855</v>
      </c>
      <c r="X303" s="61">
        <f t="shared" si="12"/>
        <v>1.0897101641877907</v>
      </c>
      <c r="Y303" s="61">
        <v>0.15064417508929373</v>
      </c>
      <c r="Z303" s="61">
        <v>0.33682975935257931</v>
      </c>
      <c r="AA303" s="61">
        <v>5.1859967044124877E-2</v>
      </c>
      <c r="AB303" s="61">
        <v>4.1247375290479338E-2</v>
      </c>
      <c r="AC303" s="61">
        <v>4.2782834203971243</v>
      </c>
      <c r="AD303" s="61">
        <v>0.34183586774698571</v>
      </c>
      <c r="AE303" s="61">
        <v>2.5491227542660148E-2</v>
      </c>
      <c r="AF303" s="61">
        <v>1.6449634764818697</v>
      </c>
      <c r="AG303" s="61">
        <v>0.44253650644383774</v>
      </c>
      <c r="AH303" s="61">
        <v>6.7720446219041566E-2</v>
      </c>
      <c r="AI303" s="61">
        <v>0.92601146281564939</v>
      </c>
      <c r="AJ303" s="61">
        <v>0.86308803649246746</v>
      </c>
      <c r="AK303" s="61">
        <v>0.11533041737368777</v>
      </c>
      <c r="AL303" s="61">
        <v>0.32720608907014997</v>
      </c>
      <c r="AM303" s="61">
        <v>0.49631180054322099</v>
      </c>
      <c r="AN303" s="61">
        <v>0.13691196350753257</v>
      </c>
      <c r="AO303" s="61">
        <v>0.39492653528919153</v>
      </c>
      <c r="AP303" s="61">
        <v>0.64595555750179701</v>
      </c>
      <c r="AQ303" s="51" t="s">
        <v>936</v>
      </c>
      <c r="AR303" s="54"/>
      <c r="AS303" s="54"/>
      <c r="AT303" s="54"/>
      <c r="AU303" s="54"/>
      <c r="AV303" s="61">
        <v>7.1266322775181496</v>
      </c>
      <c r="AW303" s="61">
        <v>5.224250684868615E-2</v>
      </c>
      <c r="AX303" s="61">
        <v>0.6836717354939692</v>
      </c>
      <c r="AY303" s="61">
        <v>0.44580083224917838</v>
      </c>
      <c r="AZ303" s="61">
        <v>1.097748301058995</v>
      </c>
      <c r="BA303" s="54"/>
      <c r="BB303" s="54"/>
      <c r="BC303" s="54"/>
      <c r="BD303" s="59"/>
      <c r="BE303" s="56"/>
      <c r="BF303" s="54"/>
      <c r="BG303" s="54"/>
      <c r="BH303" s="54"/>
      <c r="BI303" s="54"/>
      <c r="BJ303" s="54"/>
      <c r="BK303" s="68" t="s">
        <v>944</v>
      </c>
      <c r="BL303" s="69" t="s">
        <v>945</v>
      </c>
      <c r="BM303" s="69"/>
      <c r="BN303" s="69" t="s">
        <v>945</v>
      </c>
      <c r="BO303" s="69"/>
      <c r="BP303" s="69" t="s">
        <v>945</v>
      </c>
      <c r="BQ303" s="69" t="s">
        <v>945</v>
      </c>
      <c r="BR303" s="69" t="s">
        <v>945</v>
      </c>
      <c r="BS303" s="69"/>
      <c r="BT303" s="69" t="s">
        <v>945</v>
      </c>
      <c r="BU303" s="70"/>
      <c r="BV303" s="57"/>
      <c r="BW303" s="68" t="s">
        <v>944</v>
      </c>
      <c r="BX303" s="104"/>
      <c r="BZ303" s="105"/>
      <c r="CB303" s="70"/>
      <c r="CC303" s="54"/>
      <c r="CD303" s="54"/>
      <c r="CE303" s="54"/>
      <c r="CF303" s="54"/>
      <c r="CG303" s="54"/>
      <c r="CH303" s="54"/>
      <c r="CI303" s="54"/>
      <c r="CJ303" s="54"/>
      <c r="CK303" s="59"/>
      <c r="CL303" s="54"/>
      <c r="CM303" s="54"/>
      <c r="CN303" s="54"/>
      <c r="CO303" s="54"/>
      <c r="CP303" s="54"/>
      <c r="CQ303" s="54"/>
      <c r="CR303" s="59"/>
      <c r="CS303" s="59"/>
      <c r="CT303" s="59" t="s">
        <v>948</v>
      </c>
      <c r="CU303" s="59" t="s">
        <v>948</v>
      </c>
      <c r="CV303" s="59" t="s">
        <v>948</v>
      </c>
      <c r="CW303" s="59" t="s">
        <v>948</v>
      </c>
      <c r="CX303" s="59" t="s">
        <v>948</v>
      </c>
      <c r="CY303" s="59" t="s">
        <v>948</v>
      </c>
      <c r="CZ303" s="59" t="s">
        <v>948</v>
      </c>
      <c r="DA303" s="59" t="s">
        <v>948</v>
      </c>
      <c r="DB303" s="59" t="s">
        <v>948</v>
      </c>
      <c r="DC303" s="54"/>
      <c r="DD303" s="59"/>
      <c r="DE303" s="59"/>
      <c r="DF303" s="59"/>
      <c r="DG303" s="59"/>
      <c r="DH303" s="59"/>
      <c r="DI303" s="59"/>
      <c r="DJ303" s="54"/>
      <c r="DK303" s="54"/>
      <c r="DL303" s="54"/>
      <c r="DM303" s="54"/>
      <c r="DN303" s="54"/>
      <c r="DO303" s="61"/>
      <c r="DP303" s="61"/>
      <c r="DQ303" s="61"/>
      <c r="DR303" s="61"/>
      <c r="DS303" s="61"/>
      <c r="DT303" s="61"/>
      <c r="DU303" s="61"/>
      <c r="DV303" s="54"/>
      <c r="DW303" s="54"/>
      <c r="DX303" s="54"/>
      <c r="DY303" s="54"/>
      <c r="DZ303" s="61"/>
      <c r="EA303" s="61"/>
      <c r="EB303" s="61"/>
      <c r="EC303" s="60"/>
      <c r="ED303" s="61"/>
      <c r="EE303" s="61"/>
      <c r="EF303" s="54"/>
      <c r="EG303" s="53">
        <v>270</v>
      </c>
      <c r="EH303" s="53">
        <v>155</v>
      </c>
      <c r="EI303" s="53">
        <v>794</v>
      </c>
      <c r="EJ303" s="53">
        <v>44</v>
      </c>
      <c r="EK303" s="59">
        <v>76.099999999999994</v>
      </c>
      <c r="EL303" s="59">
        <v>0.7</v>
      </c>
      <c r="EM303" s="59">
        <v>14.1</v>
      </c>
      <c r="EN303" s="59">
        <v>0.6</v>
      </c>
      <c r="EO303" s="59">
        <v>1.7</v>
      </c>
      <c r="EP303" s="59">
        <v>0.3</v>
      </c>
      <c r="EQ303" s="59">
        <v>3.6</v>
      </c>
      <c r="ER303" s="59">
        <v>0.2</v>
      </c>
      <c r="ES303" s="59">
        <v>2.88</v>
      </c>
      <c r="ET303" s="59">
        <v>0.52</v>
      </c>
      <c r="EU303" s="59">
        <v>0.9</v>
      </c>
      <c r="EV303" s="59">
        <v>0.15</v>
      </c>
      <c r="EW303" s="59">
        <v>0.4</v>
      </c>
      <c r="EX303" s="59">
        <v>0.1</v>
      </c>
      <c r="EY303" s="59">
        <v>0.18</v>
      </c>
      <c r="EZ303" s="59">
        <v>0.03</v>
      </c>
      <c r="FA303" s="54"/>
      <c r="FB303" s="54"/>
      <c r="FD303" s="51"/>
    </row>
    <row r="304" spans="1:160" x14ac:dyDescent="0.25">
      <c r="A304" s="79" t="s">
        <v>390</v>
      </c>
      <c r="B304" s="51" t="s">
        <v>969</v>
      </c>
      <c r="C304" s="75" t="s">
        <v>964</v>
      </c>
      <c r="D304" s="51" t="s">
        <v>167</v>
      </c>
      <c r="E304" s="51" t="s">
        <v>65</v>
      </c>
      <c r="F304" s="51" t="s">
        <v>965</v>
      </c>
      <c r="G304" s="63">
        <v>49.35154</v>
      </c>
      <c r="H304" s="63">
        <v>0.58743000000000001</v>
      </c>
      <c r="I304" s="63">
        <v>6.3040500000000002</v>
      </c>
      <c r="J304" s="63">
        <v>0.85409000000000002</v>
      </c>
      <c r="K304" s="63">
        <v>4.1145100000000001</v>
      </c>
      <c r="L304" s="63">
        <v>0.12469</v>
      </c>
      <c r="M304" s="58">
        <v>20.56345</v>
      </c>
      <c r="N304" s="58">
        <v>11.65244</v>
      </c>
      <c r="O304" s="58">
        <v>1.9440599999999999</v>
      </c>
      <c r="P304" s="58">
        <v>0.49038999999999999</v>
      </c>
      <c r="Q304" s="58">
        <v>1.418E-2</v>
      </c>
      <c r="R304" s="63" t="s">
        <v>357</v>
      </c>
      <c r="S304" s="58">
        <v>96.342730000000003</v>
      </c>
      <c r="T304" s="58"/>
      <c r="U304" s="61">
        <v>7.0293172027460544</v>
      </c>
      <c r="V304" s="61">
        <v>0.97068279725394557</v>
      </c>
      <c r="W304" s="61">
        <v>8.7575686713925682E-2</v>
      </c>
      <c r="X304" s="61">
        <f t="shared" si="12"/>
        <v>1.0582584839678713</v>
      </c>
      <c r="Y304" s="61">
        <v>8.2754533075479211E-2</v>
      </c>
      <c r="Z304" s="61">
        <v>0.24374766110088686</v>
      </c>
      <c r="AA304" s="61">
        <v>6.292060903562223E-2</v>
      </c>
      <c r="AB304" s="61">
        <v>9.6182286788339524E-2</v>
      </c>
      <c r="AC304" s="61">
        <v>4.3656121598885447</v>
      </c>
      <c r="AD304" s="61">
        <v>0.24635850059270503</v>
      </c>
      <c r="AE304" s="61">
        <v>1.5042963804767323E-2</v>
      </c>
      <c r="AF304" s="61">
        <v>1.7782407947564463</v>
      </c>
      <c r="AG304" s="61">
        <v>0.53687372231411834</v>
      </c>
      <c r="AH304" s="61">
        <v>8.9100896902964646E-2</v>
      </c>
      <c r="AI304" s="61">
        <v>0.94658281270007083</v>
      </c>
      <c r="AJ304" s="61">
        <v>0.89906618769148439</v>
      </c>
      <c r="AK304" s="61">
        <v>0.10431933731876297</v>
      </c>
      <c r="AL304" s="61">
        <v>0.43255438499535537</v>
      </c>
      <c r="AM304" s="61">
        <v>0.4973364551439261</v>
      </c>
      <c r="AN304" s="61">
        <v>0.10093381230851563</v>
      </c>
      <c r="AO304" s="61">
        <v>0.52165528189832</v>
      </c>
      <c r="AP304" s="61">
        <v>0.55334685267439654</v>
      </c>
      <c r="AQ304" s="51" t="s">
        <v>924</v>
      </c>
      <c r="AR304" s="54"/>
      <c r="AS304" s="54"/>
      <c r="AT304" s="54"/>
      <c r="AU304" s="54"/>
      <c r="AV304" s="61">
        <v>7.0667630061002109</v>
      </c>
      <c r="AW304" s="61">
        <v>6.3255792764697824E-2</v>
      </c>
      <c r="AX304" s="61">
        <v>0.49271700118540901</v>
      </c>
      <c r="AY304" s="61">
        <v>0.53973369679697913</v>
      </c>
      <c r="AZ304" s="61">
        <v>1.0638959218506072</v>
      </c>
      <c r="BA304" s="54"/>
      <c r="BB304" s="54"/>
      <c r="BC304" s="54"/>
      <c r="BD304" s="59"/>
      <c r="BE304" s="56"/>
      <c r="BF304" s="54"/>
      <c r="BG304" s="54"/>
      <c r="BH304" s="54"/>
      <c r="BI304" s="54"/>
      <c r="BJ304" s="54"/>
      <c r="BK304" s="68" t="s">
        <v>944</v>
      </c>
      <c r="BL304" s="69" t="s">
        <v>945</v>
      </c>
      <c r="BM304" s="69"/>
      <c r="BN304" s="69" t="s">
        <v>945</v>
      </c>
      <c r="BO304" s="69"/>
      <c r="BP304" s="69" t="s">
        <v>945</v>
      </c>
      <c r="BQ304" s="69" t="s">
        <v>945</v>
      </c>
      <c r="BR304" s="69" t="s">
        <v>945</v>
      </c>
      <c r="BS304" s="69"/>
      <c r="BT304" s="69" t="s">
        <v>945</v>
      </c>
      <c r="BU304" s="70"/>
      <c r="BV304" s="57"/>
      <c r="BW304" s="68" t="s">
        <v>944</v>
      </c>
      <c r="BX304" s="104"/>
      <c r="BZ304" s="105"/>
      <c r="CB304" s="70"/>
      <c r="CC304" s="54"/>
      <c r="CD304" s="54"/>
      <c r="CE304" s="54"/>
      <c r="CF304" s="54"/>
      <c r="CG304" s="54"/>
      <c r="CH304" s="54"/>
      <c r="CI304" s="54"/>
      <c r="CJ304" s="54"/>
      <c r="CK304" s="59"/>
      <c r="CL304" s="54"/>
      <c r="CM304" s="54"/>
      <c r="CN304" s="54"/>
      <c r="CO304" s="54"/>
      <c r="CP304" s="54"/>
      <c r="CQ304" s="54"/>
      <c r="CR304" s="59"/>
      <c r="CS304" s="59"/>
      <c r="CT304" s="59" t="s">
        <v>948</v>
      </c>
      <c r="CU304" s="59" t="s">
        <v>948</v>
      </c>
      <c r="CV304" s="59" t="s">
        <v>948</v>
      </c>
      <c r="CW304" s="59" t="s">
        <v>948</v>
      </c>
      <c r="CX304" s="59" t="s">
        <v>948</v>
      </c>
      <c r="CY304" s="59" t="s">
        <v>948</v>
      </c>
      <c r="CZ304" s="59" t="s">
        <v>948</v>
      </c>
      <c r="DA304" s="59" t="s">
        <v>948</v>
      </c>
      <c r="DB304" s="59" t="s">
        <v>948</v>
      </c>
      <c r="DC304" s="54"/>
      <c r="DD304" s="59"/>
      <c r="DE304" s="59"/>
      <c r="DF304" s="59"/>
      <c r="DG304" s="59"/>
      <c r="DH304" s="59"/>
      <c r="DI304" s="59"/>
      <c r="DJ304" s="54"/>
      <c r="DK304" s="54"/>
      <c r="DL304" s="54"/>
      <c r="DM304" s="54"/>
      <c r="DN304" s="54"/>
      <c r="DO304" s="61"/>
      <c r="DP304" s="61"/>
      <c r="DQ304" s="61"/>
      <c r="DR304" s="61"/>
      <c r="DS304" s="61"/>
      <c r="DT304" s="61"/>
      <c r="DU304" s="61"/>
      <c r="DV304" s="54"/>
      <c r="DW304" s="54"/>
      <c r="DX304" s="54"/>
      <c r="DY304" s="54"/>
      <c r="DZ304" s="61"/>
      <c r="EA304" s="61"/>
      <c r="EB304" s="61"/>
      <c r="EC304" s="60"/>
      <c r="ED304" s="61"/>
      <c r="EE304" s="61"/>
      <c r="EF304" s="54"/>
      <c r="EG304" s="53">
        <v>280</v>
      </c>
      <c r="EH304" s="53">
        <v>160</v>
      </c>
      <c r="EI304" s="53">
        <v>861</v>
      </c>
      <c r="EJ304" s="53">
        <v>68</v>
      </c>
      <c r="EK304" s="59">
        <v>75.2</v>
      </c>
      <c r="EL304" s="59">
        <v>2</v>
      </c>
      <c r="EM304" s="59">
        <v>14.1</v>
      </c>
      <c r="EN304" s="59">
        <v>0.9</v>
      </c>
      <c r="EO304" s="59">
        <v>2.2000000000000002</v>
      </c>
      <c r="EP304" s="59">
        <v>0.75</v>
      </c>
      <c r="EQ304" s="59">
        <v>3.8</v>
      </c>
      <c r="ER304" s="59">
        <v>0.3</v>
      </c>
      <c r="ES304" s="59">
        <v>3.21</v>
      </c>
      <c r="ET304" s="59">
        <v>0.66</v>
      </c>
      <c r="EU304" s="59">
        <v>0.9</v>
      </c>
      <c r="EV304" s="59">
        <v>0.3</v>
      </c>
      <c r="EW304" s="59">
        <v>0.7</v>
      </c>
      <c r="EX304" s="59">
        <v>0.3</v>
      </c>
      <c r="EY304" s="59">
        <v>0.25</v>
      </c>
      <c r="EZ304" s="59">
        <v>0.06</v>
      </c>
      <c r="FA304" s="54"/>
      <c r="FB304" s="54"/>
      <c r="FD304" s="51"/>
    </row>
    <row r="305" spans="1:160" x14ac:dyDescent="0.25">
      <c r="A305" s="79" t="s">
        <v>391</v>
      </c>
      <c r="B305" s="51" t="s">
        <v>969</v>
      </c>
      <c r="C305" s="75" t="s">
        <v>964</v>
      </c>
      <c r="D305" s="51" t="s">
        <v>167</v>
      </c>
      <c r="E305" s="51" t="s">
        <v>65</v>
      </c>
      <c r="F305" s="51" t="s">
        <v>965</v>
      </c>
      <c r="G305" s="63">
        <v>49.75723</v>
      </c>
      <c r="H305" s="63">
        <v>0.65227999999999997</v>
      </c>
      <c r="I305" s="63">
        <v>6.4314400000000003</v>
      </c>
      <c r="J305" s="63">
        <v>0.51914000000000005</v>
      </c>
      <c r="K305" s="63">
        <v>4.4914500000000004</v>
      </c>
      <c r="L305" s="63">
        <v>4.6920000000000003E-2</v>
      </c>
      <c r="M305" s="58">
        <v>20.613050000000001</v>
      </c>
      <c r="N305" s="58">
        <v>11.359120000000001</v>
      </c>
      <c r="O305" s="58">
        <v>1.82799</v>
      </c>
      <c r="P305" s="58">
        <v>0.53171000000000002</v>
      </c>
      <c r="Q305" s="58">
        <v>1.4300000000000001E-3</v>
      </c>
      <c r="R305" s="63">
        <v>2.2270000000000002E-2</v>
      </c>
      <c r="S305" s="58">
        <v>96.370679999999993</v>
      </c>
      <c r="T305" s="58"/>
      <c r="U305" s="61">
        <v>7.054871796337423</v>
      </c>
      <c r="V305" s="61">
        <v>0.94512820366257699</v>
      </c>
      <c r="W305" s="61">
        <v>0.12960540651139474</v>
      </c>
      <c r="X305" s="61">
        <f t="shared" si="12"/>
        <v>1.0747336101739717</v>
      </c>
      <c r="Y305" s="61">
        <v>0.12059305234756262</v>
      </c>
      <c r="Z305" s="61">
        <v>0.26474504024450218</v>
      </c>
      <c r="AA305" s="61">
        <v>6.9549074748400816E-2</v>
      </c>
      <c r="AB305" s="61">
        <v>5.8196444566970817E-2</v>
      </c>
      <c r="AC305" s="61">
        <v>4.3562412816327365</v>
      </c>
      <c r="AD305" s="61">
        <v>0.26782791468150091</v>
      </c>
      <c r="AE305" s="61">
        <v>5.6348231172098041E-3</v>
      </c>
      <c r="AF305" s="61">
        <v>1.7255950249561181</v>
      </c>
      <c r="AG305" s="61">
        <v>0.50252398758375816</v>
      </c>
      <c r="AH305" s="61">
        <v>9.6169154341482127E-2</v>
      </c>
      <c r="AI305" s="61">
        <v>0.94207960493000809</v>
      </c>
      <c r="AJ305" s="61">
        <v>0.89106295940978852</v>
      </c>
      <c r="AK305" s="61">
        <v>0.1226049895411665</v>
      </c>
      <c r="AL305" s="61">
        <v>0.37991899804259166</v>
      </c>
      <c r="AM305" s="61">
        <v>0.49710567875397743</v>
      </c>
      <c r="AN305" s="61">
        <v>0.10893704059021146</v>
      </c>
      <c r="AO305" s="61">
        <v>0.47608815238407376</v>
      </c>
      <c r="AP305" s="61">
        <v>0.5916450408196694</v>
      </c>
      <c r="AQ305" s="51" t="s">
        <v>936</v>
      </c>
      <c r="AR305" s="54"/>
      <c r="AS305" s="54"/>
      <c r="AT305" s="54"/>
      <c r="AU305" s="54"/>
      <c r="AV305" s="61">
        <v>7.0957099269936235</v>
      </c>
      <c r="AW305" s="61">
        <v>6.9951669477771747E-2</v>
      </c>
      <c r="AX305" s="61">
        <v>0.53565582936300116</v>
      </c>
      <c r="AY305" s="61">
        <v>0.50543291929155687</v>
      </c>
      <c r="AZ305" s="61">
        <v>1.0809548588174525</v>
      </c>
      <c r="BA305" s="54"/>
      <c r="BB305" s="54"/>
      <c r="BC305" s="54"/>
      <c r="BD305" s="59"/>
      <c r="BE305" s="56"/>
      <c r="BF305" s="54"/>
      <c r="BG305" s="54"/>
      <c r="BH305" s="54"/>
      <c r="BI305" s="54"/>
      <c r="BJ305" s="54"/>
      <c r="BK305" s="68" t="s">
        <v>944</v>
      </c>
      <c r="BL305" s="69" t="s">
        <v>945</v>
      </c>
      <c r="BM305" s="69"/>
      <c r="BN305" s="69" t="s">
        <v>945</v>
      </c>
      <c r="BO305" s="69"/>
      <c r="BP305" s="69" t="s">
        <v>945</v>
      </c>
      <c r="BQ305" s="69" t="s">
        <v>945</v>
      </c>
      <c r="BR305" s="69" t="s">
        <v>945</v>
      </c>
      <c r="BS305" s="69"/>
      <c r="BT305" s="69" t="s">
        <v>945</v>
      </c>
      <c r="BU305" s="70"/>
      <c r="BV305" s="57"/>
      <c r="BW305" s="68" t="s">
        <v>944</v>
      </c>
      <c r="BX305" s="104"/>
      <c r="BZ305" s="105"/>
      <c r="CB305" s="70"/>
      <c r="CC305" s="54"/>
      <c r="CD305" s="54"/>
      <c r="CE305" s="54"/>
      <c r="CF305" s="54"/>
      <c r="CG305" s="54"/>
      <c r="CH305" s="54"/>
      <c r="CI305" s="54"/>
      <c r="CJ305" s="54"/>
      <c r="CK305" s="59"/>
      <c r="CL305" s="54"/>
      <c r="CM305" s="54"/>
      <c r="CN305" s="54"/>
      <c r="CO305" s="54"/>
      <c r="CP305" s="54"/>
      <c r="CQ305" s="54"/>
      <c r="CR305" s="59"/>
      <c r="CS305" s="59"/>
      <c r="CT305" s="59" t="s">
        <v>948</v>
      </c>
      <c r="CU305" s="59" t="s">
        <v>948</v>
      </c>
      <c r="CV305" s="59" t="s">
        <v>948</v>
      </c>
      <c r="CW305" s="59" t="s">
        <v>948</v>
      </c>
      <c r="CX305" s="59" t="s">
        <v>948</v>
      </c>
      <c r="CY305" s="59" t="s">
        <v>948</v>
      </c>
      <c r="CZ305" s="59" t="s">
        <v>948</v>
      </c>
      <c r="DA305" s="59" t="s">
        <v>948</v>
      </c>
      <c r="DB305" s="59" t="s">
        <v>948</v>
      </c>
      <c r="DC305" s="54"/>
      <c r="DD305" s="59"/>
      <c r="DE305" s="59"/>
      <c r="DF305" s="59"/>
      <c r="DG305" s="59"/>
      <c r="DH305" s="59"/>
      <c r="DI305" s="59"/>
      <c r="DJ305" s="54"/>
      <c r="DK305" s="54"/>
      <c r="DL305" s="54"/>
      <c r="DM305" s="54"/>
      <c r="DN305" s="54"/>
      <c r="DO305" s="61"/>
      <c r="DP305" s="61"/>
      <c r="DQ305" s="61"/>
      <c r="DR305" s="61"/>
      <c r="DS305" s="61"/>
      <c r="DT305" s="61"/>
      <c r="DU305" s="61"/>
      <c r="DV305" s="54"/>
      <c r="DW305" s="54"/>
      <c r="DX305" s="54"/>
      <c r="DY305" s="54"/>
      <c r="DZ305" s="61"/>
      <c r="EA305" s="61"/>
      <c r="EB305" s="61"/>
      <c r="EC305" s="60"/>
      <c r="ED305" s="61"/>
      <c r="EE305" s="61"/>
      <c r="EF305" s="54"/>
      <c r="EG305" s="53">
        <v>300</v>
      </c>
      <c r="EH305" s="53">
        <v>204.99999999999997</v>
      </c>
      <c r="EI305" s="53">
        <v>825</v>
      </c>
      <c r="EJ305" s="53">
        <v>58</v>
      </c>
      <c r="EK305" s="59">
        <v>75.7</v>
      </c>
      <c r="EL305" s="59">
        <v>0.9</v>
      </c>
      <c r="EM305" s="59">
        <v>13.9</v>
      </c>
      <c r="EN305" s="59">
        <v>0.75</v>
      </c>
      <c r="EO305" s="59">
        <v>2</v>
      </c>
      <c r="EP305" s="59">
        <v>0.45</v>
      </c>
      <c r="EQ305" s="59">
        <v>3.7</v>
      </c>
      <c r="ER305" s="59">
        <v>0.25</v>
      </c>
      <c r="ES305" s="59">
        <v>3.27</v>
      </c>
      <c r="ET305" s="59">
        <v>0.69</v>
      </c>
      <c r="EU305" s="59">
        <v>0.9</v>
      </c>
      <c r="EV305" s="59">
        <v>0.15</v>
      </c>
      <c r="EW305" s="59">
        <v>0.5</v>
      </c>
      <c r="EX305" s="59">
        <v>0.2</v>
      </c>
      <c r="EY305" s="59">
        <v>0.22</v>
      </c>
      <c r="EZ305" s="59">
        <v>0.04</v>
      </c>
      <c r="FA305" s="54"/>
      <c r="FB305" s="54"/>
      <c r="FD305" s="51"/>
    </row>
    <row r="306" spans="1:160" x14ac:dyDescent="0.25">
      <c r="A306" s="79" t="s">
        <v>392</v>
      </c>
      <c r="B306" s="51" t="s">
        <v>969</v>
      </c>
      <c r="C306" s="75" t="s">
        <v>964</v>
      </c>
      <c r="D306" s="51" t="s">
        <v>167</v>
      </c>
      <c r="E306" s="51" t="s">
        <v>65</v>
      </c>
      <c r="F306" s="51" t="s">
        <v>968</v>
      </c>
      <c r="G306" s="63">
        <v>49.622199999999999</v>
      </c>
      <c r="H306" s="63">
        <v>0.54954999999999998</v>
      </c>
      <c r="I306" s="63">
        <v>6.1643400000000002</v>
      </c>
      <c r="J306" s="63">
        <v>0.31775999999999999</v>
      </c>
      <c r="K306" s="63">
        <v>4.58948</v>
      </c>
      <c r="L306" s="63">
        <v>6.386E-2</v>
      </c>
      <c r="M306" s="58">
        <v>20.742039999999999</v>
      </c>
      <c r="N306" s="58">
        <v>11.45138</v>
      </c>
      <c r="O306" s="58">
        <v>1.93475</v>
      </c>
      <c r="P306" s="58">
        <v>0.54301999999999995</v>
      </c>
      <c r="Q306" s="58">
        <v>2.63E-3</v>
      </c>
      <c r="R306" s="63">
        <v>1.542E-2</v>
      </c>
      <c r="S306" s="58">
        <v>96.310479999999998</v>
      </c>
      <c r="T306" s="58"/>
      <c r="U306" s="61">
        <v>7.0625985751515135</v>
      </c>
      <c r="V306" s="61">
        <v>0.93740142484848654</v>
      </c>
      <c r="W306" s="61">
        <v>9.6632457875563738E-2</v>
      </c>
      <c r="X306" s="61">
        <f t="shared" si="12"/>
        <v>1.0340338827240503</v>
      </c>
      <c r="Y306" s="61">
        <v>9.3451925986212353E-2</v>
      </c>
      <c r="Z306" s="61">
        <v>0.27151589785519614</v>
      </c>
      <c r="AA306" s="61">
        <v>5.8819331333337492E-2</v>
      </c>
      <c r="AB306" s="61">
        <v>3.5757468404802997E-2</v>
      </c>
      <c r="AC306" s="61">
        <v>4.4002435368429627</v>
      </c>
      <c r="AD306" s="61">
        <v>0.27475944381526829</v>
      </c>
      <c r="AE306" s="61">
        <v>7.6985117173773519E-3</v>
      </c>
      <c r="AF306" s="61">
        <v>1.746254730450153</v>
      </c>
      <c r="AG306" s="61">
        <v>0.5339042939767511</v>
      </c>
      <c r="AH306" s="61">
        <v>9.8589887480173805E-2</v>
      </c>
      <c r="AI306" s="61">
        <v>0.94122796392814645</v>
      </c>
      <c r="AJ306" s="61">
        <v>0.88956368001679664</v>
      </c>
      <c r="AK306" s="61">
        <v>0.10831862170533779</v>
      </c>
      <c r="AL306" s="61">
        <v>0.42558567227141331</v>
      </c>
      <c r="AM306" s="61">
        <v>0.4970312169407522</v>
      </c>
      <c r="AN306" s="61">
        <v>0.11043631998320325</v>
      </c>
      <c r="AO306" s="61">
        <v>0.52417555975158714</v>
      </c>
      <c r="AP306" s="61">
        <v>0.52154448680223786</v>
      </c>
      <c r="AQ306" s="51" t="s">
        <v>924</v>
      </c>
      <c r="AR306" s="54"/>
      <c r="AS306" s="54"/>
      <c r="AT306" s="54"/>
      <c r="AU306" s="54"/>
      <c r="AV306" s="61">
        <v>7.1045332211598895</v>
      </c>
      <c r="AW306" s="61">
        <v>5.916857500217506E-2</v>
      </c>
      <c r="AX306" s="61">
        <v>0.54951888763053824</v>
      </c>
      <c r="AY306" s="61">
        <v>0.53707438602318835</v>
      </c>
      <c r="AZ306" s="61">
        <v>1.040173527271492</v>
      </c>
      <c r="BA306" s="54"/>
      <c r="BB306" s="54"/>
      <c r="BC306" s="54"/>
      <c r="BD306" s="59"/>
      <c r="BE306" s="56"/>
      <c r="BF306" s="54"/>
      <c r="BG306" s="54"/>
      <c r="BH306" s="54"/>
      <c r="BI306" s="54"/>
      <c r="BJ306" s="54"/>
      <c r="BK306" s="68" t="s">
        <v>944</v>
      </c>
      <c r="BL306" s="69" t="s">
        <v>945</v>
      </c>
      <c r="BM306" s="69"/>
      <c r="BN306" s="69" t="s">
        <v>945</v>
      </c>
      <c r="BO306" s="69"/>
      <c r="BP306" s="69" t="s">
        <v>945</v>
      </c>
      <c r="BQ306" s="69" t="s">
        <v>945</v>
      </c>
      <c r="BR306" s="69" t="s">
        <v>945</v>
      </c>
      <c r="BS306" s="69"/>
      <c r="BT306" s="69" t="s">
        <v>945</v>
      </c>
      <c r="BU306" s="70"/>
      <c r="BV306" s="57"/>
      <c r="BW306" s="68" t="s">
        <v>944</v>
      </c>
      <c r="BX306" s="104"/>
      <c r="BZ306" s="105"/>
      <c r="CB306" s="70"/>
      <c r="CC306" s="54"/>
      <c r="CD306" s="54"/>
      <c r="CE306" s="54"/>
      <c r="CF306" s="54"/>
      <c r="CG306" s="54"/>
      <c r="CH306" s="54"/>
      <c r="CI306" s="54"/>
      <c r="CJ306" s="54"/>
      <c r="CK306" s="59"/>
      <c r="CL306" s="54"/>
      <c r="CM306" s="54"/>
      <c r="CN306" s="54"/>
      <c r="CO306" s="54"/>
      <c r="CP306" s="54"/>
      <c r="CQ306" s="54"/>
      <c r="CR306" s="59"/>
      <c r="CS306" s="59"/>
      <c r="CT306" s="59" t="s">
        <v>948</v>
      </c>
      <c r="CU306" s="59" t="s">
        <v>948</v>
      </c>
      <c r="CV306" s="59" t="s">
        <v>948</v>
      </c>
      <c r="CW306" s="59" t="s">
        <v>948</v>
      </c>
      <c r="CX306" s="59" t="s">
        <v>948</v>
      </c>
      <c r="CY306" s="59" t="s">
        <v>948</v>
      </c>
      <c r="CZ306" s="59" t="s">
        <v>948</v>
      </c>
      <c r="DA306" s="59" t="s">
        <v>948</v>
      </c>
      <c r="DB306" s="59" t="s">
        <v>948</v>
      </c>
      <c r="DC306" s="54"/>
      <c r="DD306" s="59"/>
      <c r="DE306" s="59"/>
      <c r="DF306" s="59"/>
      <c r="DG306" s="59"/>
      <c r="DH306" s="59"/>
      <c r="DI306" s="59"/>
      <c r="DJ306" s="54"/>
      <c r="DK306" s="54"/>
      <c r="DL306" s="54"/>
      <c r="DM306" s="54"/>
      <c r="DN306" s="54"/>
      <c r="DO306" s="61"/>
      <c r="DP306" s="61"/>
      <c r="DQ306" s="61"/>
      <c r="DR306" s="61"/>
      <c r="DS306" s="61"/>
      <c r="DT306" s="61"/>
      <c r="DU306" s="61"/>
      <c r="DV306" s="54"/>
      <c r="DW306" s="54"/>
      <c r="DX306" s="54"/>
      <c r="DY306" s="54"/>
      <c r="DZ306" s="61"/>
      <c r="EA306" s="61"/>
      <c r="EB306" s="61"/>
      <c r="EC306" s="60"/>
      <c r="ED306" s="61"/>
      <c r="EE306" s="61"/>
      <c r="EF306" s="54"/>
      <c r="EG306" s="53">
        <v>300</v>
      </c>
      <c r="EH306" s="53">
        <v>204.99999999999997</v>
      </c>
      <c r="EI306" s="53">
        <v>857</v>
      </c>
      <c r="EJ306" s="53">
        <v>70</v>
      </c>
      <c r="EK306" s="59">
        <v>75.400000000000006</v>
      </c>
      <c r="EL306" s="59">
        <v>1.45</v>
      </c>
      <c r="EM306" s="59">
        <v>14.1</v>
      </c>
      <c r="EN306" s="59">
        <v>0.9</v>
      </c>
      <c r="EO306" s="59">
        <v>2.2000000000000002</v>
      </c>
      <c r="EP306" s="59">
        <v>0.65</v>
      </c>
      <c r="EQ306" s="59">
        <v>3.7</v>
      </c>
      <c r="ER306" s="59">
        <v>0.3</v>
      </c>
      <c r="ES306" s="59">
        <v>3.21</v>
      </c>
      <c r="ET306" s="59">
        <v>0.69</v>
      </c>
      <c r="EU306" s="59">
        <v>0.9</v>
      </c>
      <c r="EV306" s="59">
        <v>0.25</v>
      </c>
      <c r="EW306" s="59">
        <v>0.7</v>
      </c>
      <c r="EX306" s="59">
        <v>0.3</v>
      </c>
      <c r="EY306" s="59">
        <v>0.25</v>
      </c>
      <c r="EZ306" s="59">
        <v>0.06</v>
      </c>
      <c r="FA306" s="54"/>
      <c r="FB306" s="54"/>
      <c r="FD306" s="51"/>
    </row>
    <row r="307" spans="1:160" x14ac:dyDescent="0.25">
      <c r="AS307" s="54"/>
    </row>
    <row r="308" spans="1:160" ht="15" customHeight="1" x14ac:dyDescent="0.25">
      <c r="BC308" s="167"/>
      <c r="BD308" s="167"/>
      <c r="BE308" s="167"/>
      <c r="BF308" s="167"/>
      <c r="BG308" s="167"/>
      <c r="BH308" s="167"/>
      <c r="BI308" s="167"/>
      <c r="BJ308" s="76"/>
      <c r="BK308" s="76"/>
      <c r="BL308" s="76"/>
      <c r="BX308" s="76"/>
    </row>
    <row r="310" spans="1:160" s="77" customFormat="1" x14ac:dyDescent="0.25">
      <c r="B310" s="51"/>
      <c r="C310" s="51"/>
      <c r="D310" s="51"/>
      <c r="E310" s="51"/>
      <c r="F310" s="51"/>
      <c r="G310" s="51"/>
      <c r="H310" s="51"/>
      <c r="I310" s="51"/>
      <c r="J310" s="51"/>
      <c r="K310" s="51"/>
      <c r="L310" s="51"/>
      <c r="M310" s="51"/>
      <c r="N310" s="51"/>
      <c r="O310" s="51"/>
      <c r="P310" s="51"/>
      <c r="Q310" s="51"/>
      <c r="R310" s="51"/>
      <c r="S310" s="51"/>
      <c r="T310" s="51"/>
      <c r="U310" s="51"/>
      <c r="V310" s="53"/>
      <c r="W310" s="53"/>
      <c r="X310" s="53"/>
      <c r="Y310" s="53"/>
      <c r="Z310" s="53"/>
      <c r="AA310" s="53"/>
      <c r="AB310" s="53"/>
      <c r="AC310" s="53"/>
      <c r="AD310" s="53"/>
      <c r="AE310" s="53"/>
      <c r="AF310" s="53"/>
      <c r="AG310" s="101"/>
      <c r="AH310" s="101"/>
      <c r="AI310" s="101"/>
      <c r="AJ310" s="101"/>
      <c r="AK310" s="101"/>
      <c r="AL310" s="101"/>
      <c r="AM310" s="101"/>
      <c r="AN310" s="101"/>
      <c r="AO310" s="101"/>
      <c r="AP310" s="101"/>
      <c r="AQ310" s="101"/>
      <c r="AR310" s="101"/>
      <c r="AS310" s="101"/>
      <c r="AT310" s="101"/>
      <c r="AU310" s="101"/>
      <c r="AV310" s="101"/>
      <c r="AW310" s="101"/>
      <c r="AX310" s="101"/>
      <c r="AY310" s="101"/>
      <c r="AZ310" s="101"/>
      <c r="BA310" s="101"/>
      <c r="BB310" s="101"/>
      <c r="BC310" s="101"/>
      <c r="BD310" s="101"/>
      <c r="BE310" s="101"/>
      <c r="BF310" s="101"/>
      <c r="BG310" s="101"/>
      <c r="BH310" s="101"/>
      <c r="BI310" s="101"/>
      <c r="BW310" s="57"/>
      <c r="BY310" s="104"/>
      <c r="BZ310" s="104"/>
      <c r="CA310" s="105"/>
      <c r="CB310" s="105"/>
      <c r="EH310" s="101"/>
      <c r="EI310" s="101"/>
      <c r="EJ310" s="101"/>
      <c r="EK310" s="101"/>
      <c r="EL310" s="102"/>
      <c r="EM310" s="102"/>
      <c r="EN310" s="102"/>
      <c r="EO310" s="102"/>
      <c r="EP310" s="102"/>
      <c r="EQ310" s="102"/>
      <c r="ER310" s="102"/>
      <c r="ES310" s="102"/>
      <c r="ET310" s="102"/>
      <c r="EU310" s="102"/>
      <c r="EV310" s="102"/>
      <c r="EW310" s="102"/>
      <c r="EX310" s="102"/>
      <c r="EY310" s="102"/>
      <c r="EZ310" s="102"/>
      <c r="FA310" s="102"/>
      <c r="FC310" s="101"/>
      <c r="FD310" s="101"/>
    </row>
    <row r="311" spans="1:160" x14ac:dyDescent="0.25">
      <c r="A311" s="77" t="s">
        <v>1086</v>
      </c>
      <c r="B311" s="77"/>
      <c r="C311" s="77"/>
      <c r="D311" s="77"/>
      <c r="E311" s="77"/>
      <c r="F311" s="77"/>
      <c r="G311" s="77"/>
      <c r="H311" s="77"/>
      <c r="I311" s="77"/>
      <c r="J311" s="77"/>
      <c r="K311" s="77"/>
      <c r="L311" s="77"/>
      <c r="M311" s="77"/>
      <c r="N311" s="77"/>
      <c r="O311" s="77"/>
      <c r="P311" s="77"/>
      <c r="Q311" s="77"/>
      <c r="R311" s="77"/>
      <c r="S311" s="77"/>
      <c r="T311" s="77"/>
      <c r="U311" s="77"/>
      <c r="V311" s="101"/>
      <c r="W311" s="101"/>
      <c r="X311" s="101"/>
      <c r="Y311" s="101"/>
      <c r="Z311" s="101"/>
      <c r="AA311" s="101"/>
      <c r="AB311" s="101"/>
      <c r="AC311" s="101"/>
      <c r="AD311" s="101"/>
      <c r="AE311" s="101"/>
      <c r="AF311" s="101"/>
    </row>
    <row r="312" spans="1:160" x14ac:dyDescent="0.25">
      <c r="A312" s="80" t="s">
        <v>667</v>
      </c>
      <c r="B312" s="53" t="s">
        <v>165</v>
      </c>
      <c r="C312" s="51" t="s">
        <v>243</v>
      </c>
      <c r="D312" s="51" t="s">
        <v>977</v>
      </c>
      <c r="E312" s="51" t="s">
        <v>817</v>
      </c>
      <c r="F312" s="51" t="s">
        <v>3</v>
      </c>
      <c r="G312" s="51" t="s">
        <v>239</v>
      </c>
      <c r="H312" s="51" t="s">
        <v>4</v>
      </c>
      <c r="I312" s="51" t="s">
        <v>12</v>
      </c>
      <c r="J312" s="51" t="s">
        <v>5</v>
      </c>
      <c r="K312" s="51" t="s">
        <v>6</v>
      </c>
      <c r="L312" s="51" t="s">
        <v>7</v>
      </c>
      <c r="M312" s="51" t="s">
        <v>8</v>
      </c>
      <c r="N312" s="51" t="s">
        <v>9</v>
      </c>
      <c r="O312" s="51" t="s">
        <v>10</v>
      </c>
      <c r="P312" s="51" t="s">
        <v>14</v>
      </c>
    </row>
    <row r="313" spans="1:160" x14ac:dyDescent="0.25">
      <c r="A313" s="80" t="s">
        <v>668</v>
      </c>
      <c r="B313" s="53" t="s">
        <v>166</v>
      </c>
      <c r="C313" s="51" t="s">
        <v>114</v>
      </c>
      <c r="D313" s="51" t="s">
        <v>978</v>
      </c>
      <c r="E313" s="51" t="s">
        <v>248</v>
      </c>
      <c r="F313" s="51">
        <v>43.84</v>
      </c>
      <c r="G313" s="51">
        <v>1.59</v>
      </c>
      <c r="H313" s="51">
        <v>10.55</v>
      </c>
      <c r="I313" s="51">
        <v>0.02</v>
      </c>
      <c r="J313" s="51">
        <v>12.04</v>
      </c>
      <c r="K313" s="51">
        <v>0.22</v>
      </c>
      <c r="L313" s="51">
        <v>13.93</v>
      </c>
      <c r="M313" s="51">
        <v>11.93</v>
      </c>
      <c r="N313" s="51">
        <v>2.09</v>
      </c>
      <c r="O313" s="51">
        <v>0.71</v>
      </c>
      <c r="P313" s="51">
        <v>96.92</v>
      </c>
    </row>
    <row r="314" spans="1:160" x14ac:dyDescent="0.25">
      <c r="A314" s="80" t="s">
        <v>668</v>
      </c>
      <c r="B314" s="53" t="s">
        <v>166</v>
      </c>
      <c r="C314" s="51" t="s">
        <v>114</v>
      </c>
      <c r="D314" s="51" t="s">
        <v>978</v>
      </c>
      <c r="E314" s="51" t="s">
        <v>248</v>
      </c>
      <c r="F314" s="51">
        <v>43.56</v>
      </c>
      <c r="G314" s="51">
        <v>1.53</v>
      </c>
      <c r="H314" s="51">
        <v>11.82</v>
      </c>
      <c r="I314" s="51">
        <v>0</v>
      </c>
      <c r="J314" s="51">
        <v>11.79</v>
      </c>
      <c r="K314" s="51">
        <v>0.21</v>
      </c>
      <c r="L314" s="51">
        <v>13.83</v>
      </c>
      <c r="M314" s="51">
        <v>11.66</v>
      </c>
      <c r="N314" s="51">
        <v>2.2799999999999998</v>
      </c>
      <c r="O314" s="51">
        <v>0.71</v>
      </c>
      <c r="P314" s="51">
        <v>97.4</v>
      </c>
    </row>
    <row r="315" spans="1:160" x14ac:dyDescent="0.25">
      <c r="A315" s="80" t="s">
        <v>668</v>
      </c>
      <c r="B315" s="53" t="s">
        <v>166</v>
      </c>
      <c r="C315" s="51" t="s">
        <v>131</v>
      </c>
      <c r="D315" s="51" t="s">
        <v>979</v>
      </c>
      <c r="E315" s="51" t="s">
        <v>248</v>
      </c>
      <c r="F315" s="51">
        <v>47.55</v>
      </c>
      <c r="G315" s="51">
        <v>0.99</v>
      </c>
      <c r="H315" s="51">
        <v>7.52</v>
      </c>
      <c r="I315" s="51">
        <v>0</v>
      </c>
      <c r="J315" s="51">
        <v>14.66</v>
      </c>
      <c r="K315" s="51">
        <v>0.4</v>
      </c>
      <c r="L315" s="51">
        <v>12.63</v>
      </c>
      <c r="M315" s="51">
        <v>11.7</v>
      </c>
      <c r="N315" s="51">
        <v>1.36</v>
      </c>
      <c r="O315" s="51">
        <v>0.77</v>
      </c>
      <c r="P315" s="51">
        <v>97.65</v>
      </c>
    </row>
    <row r="316" spans="1:160" x14ac:dyDescent="0.25">
      <c r="A316" s="80" t="s">
        <v>668</v>
      </c>
      <c r="B316" s="53" t="s">
        <v>166</v>
      </c>
      <c r="C316" s="51" t="s">
        <v>131</v>
      </c>
      <c r="D316" s="51" t="s">
        <v>979</v>
      </c>
      <c r="E316" s="51" t="s">
        <v>248</v>
      </c>
      <c r="F316" s="51">
        <v>46.49</v>
      </c>
      <c r="G316" s="51">
        <v>0.99</v>
      </c>
      <c r="H316" s="51">
        <v>7.38</v>
      </c>
      <c r="I316" s="51">
        <v>0</v>
      </c>
      <c r="J316" s="51">
        <v>14.99</v>
      </c>
      <c r="K316" s="51">
        <v>0.44</v>
      </c>
      <c r="L316" s="51">
        <v>12.91</v>
      </c>
      <c r="M316" s="51">
        <v>12.14</v>
      </c>
      <c r="N316" s="51">
        <v>1.38</v>
      </c>
      <c r="O316" s="51">
        <v>0.69</v>
      </c>
      <c r="P316" s="51">
        <v>97.43</v>
      </c>
    </row>
    <row r="317" spans="1:160" x14ac:dyDescent="0.25">
      <c r="A317" s="80" t="s">
        <v>668</v>
      </c>
      <c r="B317" s="53" t="s">
        <v>166</v>
      </c>
      <c r="C317" s="51" t="s">
        <v>131</v>
      </c>
      <c r="D317" s="51" t="s">
        <v>979</v>
      </c>
      <c r="E317" s="51" t="s">
        <v>248</v>
      </c>
      <c r="F317" s="51">
        <v>47.28</v>
      </c>
      <c r="G317" s="51">
        <v>1.05</v>
      </c>
      <c r="H317" s="51">
        <v>7.28</v>
      </c>
      <c r="I317" s="51">
        <v>0.01</v>
      </c>
      <c r="J317" s="51">
        <v>14.9</v>
      </c>
      <c r="K317" s="51">
        <v>0.47</v>
      </c>
      <c r="L317" s="51">
        <v>12.9</v>
      </c>
      <c r="M317" s="51">
        <v>11.85</v>
      </c>
      <c r="N317" s="51">
        <v>1.36</v>
      </c>
      <c r="O317" s="51">
        <v>0.65</v>
      </c>
      <c r="P317" s="51">
        <v>97.76</v>
      </c>
    </row>
    <row r="318" spans="1:160" x14ac:dyDescent="0.25">
      <c r="A318" s="80" t="s">
        <v>668</v>
      </c>
      <c r="B318" s="53" t="s">
        <v>166</v>
      </c>
      <c r="C318" s="51" t="s">
        <v>131</v>
      </c>
      <c r="D318" s="51" t="s">
        <v>979</v>
      </c>
      <c r="E318" s="51" t="s">
        <v>248</v>
      </c>
      <c r="F318" s="51">
        <v>47.18</v>
      </c>
      <c r="G318" s="51">
        <v>1.07</v>
      </c>
      <c r="H318" s="51">
        <v>7.18</v>
      </c>
      <c r="I318" s="51">
        <v>0.01</v>
      </c>
      <c r="J318" s="51">
        <v>14.84</v>
      </c>
      <c r="K318" s="51">
        <v>0.5</v>
      </c>
      <c r="L318" s="51">
        <v>13.13</v>
      </c>
      <c r="M318" s="51">
        <v>11.89</v>
      </c>
      <c r="N318" s="51">
        <v>1.38</v>
      </c>
      <c r="O318" s="51">
        <v>0.66</v>
      </c>
      <c r="P318" s="51">
        <v>97.84</v>
      </c>
    </row>
    <row r="319" spans="1:160" x14ac:dyDescent="0.25">
      <c r="A319" s="80" t="s">
        <v>668</v>
      </c>
      <c r="B319" s="53" t="s">
        <v>166</v>
      </c>
      <c r="C319" s="51" t="s">
        <v>131</v>
      </c>
      <c r="D319" s="51" t="s">
        <v>979</v>
      </c>
      <c r="E319" s="51" t="s">
        <v>248</v>
      </c>
      <c r="F319" s="51">
        <v>47.26</v>
      </c>
      <c r="G319" s="51">
        <v>0.98</v>
      </c>
      <c r="H319" s="51">
        <v>7.04</v>
      </c>
      <c r="I319" s="51">
        <v>0.01</v>
      </c>
      <c r="J319" s="51">
        <v>14.8</v>
      </c>
      <c r="K319" s="51">
        <v>0.45</v>
      </c>
      <c r="L319" s="51">
        <v>13.15</v>
      </c>
      <c r="M319" s="51">
        <v>11.83</v>
      </c>
      <c r="N319" s="51">
        <v>1.42</v>
      </c>
      <c r="O319" s="51">
        <v>0.64</v>
      </c>
      <c r="P319" s="51">
        <v>97.6</v>
      </c>
    </row>
    <row r="320" spans="1:160" x14ac:dyDescent="0.25">
      <c r="A320" s="80" t="s">
        <v>668</v>
      </c>
      <c r="B320" s="53" t="s">
        <v>166</v>
      </c>
      <c r="C320" s="51" t="s">
        <v>131</v>
      </c>
      <c r="D320" s="51" t="s">
        <v>979</v>
      </c>
      <c r="E320" s="51" t="s">
        <v>248</v>
      </c>
      <c r="F320" s="51">
        <v>46.96</v>
      </c>
      <c r="G320" s="51">
        <v>1.06</v>
      </c>
      <c r="H320" s="51">
        <v>7.31</v>
      </c>
      <c r="I320" s="51">
        <v>0.02</v>
      </c>
      <c r="J320" s="51">
        <v>15.14</v>
      </c>
      <c r="K320" s="51">
        <v>0.51</v>
      </c>
      <c r="L320" s="51">
        <v>12.92</v>
      </c>
      <c r="M320" s="51">
        <v>11.74</v>
      </c>
      <c r="N320" s="51">
        <v>1.41</v>
      </c>
      <c r="O320" s="51">
        <v>0.7</v>
      </c>
      <c r="P320" s="51">
        <v>97.77</v>
      </c>
    </row>
    <row r="321" spans="1:16" x14ac:dyDescent="0.25">
      <c r="A321" s="80" t="s">
        <v>668</v>
      </c>
      <c r="B321" s="53" t="s">
        <v>166</v>
      </c>
      <c r="C321" s="51" t="s">
        <v>131</v>
      </c>
      <c r="D321" s="51" t="s">
        <v>979</v>
      </c>
      <c r="E321" s="51" t="s">
        <v>248</v>
      </c>
      <c r="F321" s="51">
        <v>46.64</v>
      </c>
      <c r="G321" s="51">
        <v>1.18</v>
      </c>
      <c r="H321" s="51">
        <v>7.55</v>
      </c>
      <c r="I321" s="51">
        <v>0</v>
      </c>
      <c r="J321" s="51">
        <v>15.28</v>
      </c>
      <c r="K321" s="51">
        <v>0.46</v>
      </c>
      <c r="L321" s="51">
        <v>12.85</v>
      </c>
      <c r="M321" s="51">
        <v>11.76</v>
      </c>
      <c r="N321" s="51">
        <v>1.41</v>
      </c>
      <c r="O321" s="51">
        <v>0.68</v>
      </c>
      <c r="P321" s="51">
        <v>97.83</v>
      </c>
    </row>
    <row r="322" spans="1:16" x14ac:dyDescent="0.25">
      <c r="A322" s="80" t="s">
        <v>668</v>
      </c>
      <c r="B322" s="53" t="s">
        <v>166</v>
      </c>
      <c r="C322" s="51" t="s">
        <v>131</v>
      </c>
      <c r="D322" s="51" t="s">
        <v>979</v>
      </c>
      <c r="E322" s="51" t="s">
        <v>248</v>
      </c>
      <c r="F322" s="51">
        <v>46.93</v>
      </c>
      <c r="G322" s="51">
        <v>1.03</v>
      </c>
      <c r="H322" s="51">
        <v>7.27</v>
      </c>
      <c r="I322" s="51">
        <v>0.02</v>
      </c>
      <c r="J322" s="51">
        <v>15.09</v>
      </c>
      <c r="K322" s="51">
        <v>0.46</v>
      </c>
      <c r="L322" s="51">
        <v>12.91</v>
      </c>
      <c r="M322" s="51">
        <v>11.84</v>
      </c>
      <c r="N322" s="51">
        <v>1.42</v>
      </c>
      <c r="O322" s="51">
        <v>0.69</v>
      </c>
      <c r="P322" s="51">
        <v>97.65</v>
      </c>
    </row>
    <row r="323" spans="1:16" x14ac:dyDescent="0.25">
      <c r="A323" s="80" t="s">
        <v>668</v>
      </c>
      <c r="B323" s="53" t="s">
        <v>166</v>
      </c>
      <c r="C323" s="51" t="s">
        <v>131</v>
      </c>
      <c r="D323" s="51" t="s">
        <v>979</v>
      </c>
      <c r="E323" s="51" t="s">
        <v>248</v>
      </c>
      <c r="F323" s="51">
        <v>46.66</v>
      </c>
      <c r="G323" s="51">
        <v>1.0900000000000001</v>
      </c>
      <c r="H323" s="51">
        <v>7.36</v>
      </c>
      <c r="I323" s="51">
        <v>0.03</v>
      </c>
      <c r="J323" s="51">
        <v>14.91</v>
      </c>
      <c r="K323" s="51">
        <v>0.45</v>
      </c>
      <c r="L323" s="51">
        <v>13.11</v>
      </c>
      <c r="M323" s="51">
        <v>11.86</v>
      </c>
      <c r="N323" s="51">
        <v>1.35</v>
      </c>
      <c r="O323" s="51">
        <v>0.66</v>
      </c>
      <c r="P323" s="51">
        <v>97.49</v>
      </c>
    </row>
    <row r="324" spans="1:16" x14ac:dyDescent="0.25">
      <c r="A324" s="80" t="s">
        <v>668</v>
      </c>
      <c r="B324" s="53" t="s">
        <v>166</v>
      </c>
      <c r="C324" s="51" t="s">
        <v>131</v>
      </c>
      <c r="D324" s="51" t="s">
        <v>979</v>
      </c>
      <c r="E324" s="51" t="s">
        <v>248</v>
      </c>
      <c r="F324" s="51">
        <v>46.26</v>
      </c>
      <c r="G324" s="51">
        <v>1.05</v>
      </c>
      <c r="H324" s="51">
        <v>8.26</v>
      </c>
      <c r="I324" s="51">
        <v>0.03</v>
      </c>
      <c r="J324" s="51">
        <v>14.74</v>
      </c>
      <c r="K324" s="51">
        <v>0.45</v>
      </c>
      <c r="L324" s="51">
        <v>12.05</v>
      </c>
      <c r="M324" s="51">
        <v>11.39</v>
      </c>
      <c r="N324" s="51">
        <v>1.51</v>
      </c>
      <c r="O324" s="51">
        <v>0.84</v>
      </c>
      <c r="P324" s="51">
        <v>96.61</v>
      </c>
    </row>
    <row r="325" spans="1:16" x14ac:dyDescent="0.25">
      <c r="A325" s="80" t="s">
        <v>668</v>
      </c>
      <c r="B325" s="53" t="s">
        <v>166</v>
      </c>
      <c r="C325" s="51" t="s">
        <v>131</v>
      </c>
      <c r="D325" s="51" t="s">
        <v>979</v>
      </c>
      <c r="E325" s="51" t="s">
        <v>248</v>
      </c>
      <c r="F325" s="51">
        <v>46.63</v>
      </c>
      <c r="G325" s="51">
        <v>1.03</v>
      </c>
      <c r="H325" s="51">
        <v>7.78</v>
      </c>
      <c r="I325" s="51">
        <v>0.04</v>
      </c>
      <c r="J325" s="51">
        <v>14.6</v>
      </c>
      <c r="K325" s="51">
        <v>0.42</v>
      </c>
      <c r="L325" s="51">
        <v>13.01</v>
      </c>
      <c r="M325" s="51">
        <v>11.75</v>
      </c>
      <c r="N325" s="51">
        <v>1.52</v>
      </c>
      <c r="O325" s="51">
        <v>0.79</v>
      </c>
      <c r="P325" s="51">
        <v>97.59</v>
      </c>
    </row>
    <row r="326" spans="1:16" x14ac:dyDescent="0.25">
      <c r="A326" s="80" t="s">
        <v>668</v>
      </c>
      <c r="B326" s="53" t="s">
        <v>166</v>
      </c>
      <c r="C326" s="51" t="s">
        <v>131</v>
      </c>
      <c r="D326" s="51" t="s">
        <v>979</v>
      </c>
      <c r="E326" s="51" t="s">
        <v>248</v>
      </c>
      <c r="F326" s="51">
        <v>47.27</v>
      </c>
      <c r="G326" s="51">
        <v>1.02</v>
      </c>
      <c r="H326" s="51">
        <v>7.3</v>
      </c>
      <c r="I326" s="51">
        <v>0.02</v>
      </c>
      <c r="J326" s="51">
        <v>14.01</v>
      </c>
      <c r="K326" s="51">
        <v>0.44</v>
      </c>
      <c r="L326" s="51">
        <v>13.68</v>
      </c>
      <c r="M326" s="51">
        <v>11.89</v>
      </c>
      <c r="N326" s="51">
        <v>1.42</v>
      </c>
      <c r="O326" s="51">
        <v>0.69</v>
      </c>
      <c r="P326" s="51">
        <v>97.76</v>
      </c>
    </row>
    <row r="327" spans="1:16" x14ac:dyDescent="0.25">
      <c r="A327" s="80" t="s">
        <v>668</v>
      </c>
      <c r="B327" s="53" t="s">
        <v>166</v>
      </c>
      <c r="C327" s="51" t="s">
        <v>131</v>
      </c>
      <c r="D327" s="51" t="s">
        <v>979</v>
      </c>
      <c r="E327" s="51" t="s">
        <v>248</v>
      </c>
      <c r="F327" s="51">
        <v>46.99</v>
      </c>
      <c r="G327" s="51">
        <v>0.96</v>
      </c>
      <c r="H327" s="51">
        <v>7.39</v>
      </c>
      <c r="I327" s="51">
        <v>0.03</v>
      </c>
      <c r="J327" s="51">
        <v>13.8</v>
      </c>
      <c r="K327" s="51">
        <v>0.37</v>
      </c>
      <c r="L327" s="51">
        <v>13.77</v>
      </c>
      <c r="M327" s="51">
        <v>11.92</v>
      </c>
      <c r="N327" s="51">
        <v>1.39</v>
      </c>
      <c r="O327" s="51">
        <v>0.72</v>
      </c>
      <c r="P327" s="51">
        <v>97.38</v>
      </c>
    </row>
    <row r="328" spans="1:16" x14ac:dyDescent="0.25">
      <c r="A328" s="80" t="s">
        <v>668</v>
      </c>
      <c r="B328" s="53" t="s">
        <v>166</v>
      </c>
      <c r="C328" s="51" t="s">
        <v>114</v>
      </c>
      <c r="D328" s="51" t="s">
        <v>978</v>
      </c>
      <c r="E328" s="51" t="s">
        <v>248</v>
      </c>
      <c r="F328" s="51">
        <v>43.64</v>
      </c>
      <c r="G328" s="51">
        <v>1.44</v>
      </c>
      <c r="H328" s="51">
        <v>10.67</v>
      </c>
      <c r="I328" s="51">
        <v>0</v>
      </c>
      <c r="J328" s="51">
        <v>12.88</v>
      </c>
      <c r="K328" s="51">
        <v>0.28999999999999998</v>
      </c>
      <c r="L328" s="51">
        <v>13.38</v>
      </c>
      <c r="M328" s="51">
        <v>11.9</v>
      </c>
      <c r="N328" s="51">
        <v>1.98</v>
      </c>
      <c r="O328" s="51">
        <v>0.78</v>
      </c>
      <c r="P328" s="51">
        <v>96.98</v>
      </c>
    </row>
    <row r="329" spans="1:16" x14ac:dyDescent="0.25">
      <c r="A329" s="80" t="s">
        <v>668</v>
      </c>
      <c r="B329" s="53" t="s">
        <v>166</v>
      </c>
      <c r="C329" s="51" t="s">
        <v>114</v>
      </c>
      <c r="D329" s="51" t="s">
        <v>978</v>
      </c>
      <c r="E329" s="51" t="s">
        <v>248</v>
      </c>
      <c r="F329" s="51">
        <v>43.59</v>
      </c>
      <c r="G329" s="51">
        <v>1.68</v>
      </c>
      <c r="H329" s="51">
        <v>11.6</v>
      </c>
      <c r="I329" s="51">
        <v>0.05</v>
      </c>
      <c r="J329" s="51">
        <v>11.51</v>
      </c>
      <c r="K329" s="51">
        <v>0.2</v>
      </c>
      <c r="L329" s="51">
        <v>14.22</v>
      </c>
      <c r="M329" s="51">
        <v>11.8</v>
      </c>
      <c r="N329" s="51">
        <v>2.12</v>
      </c>
      <c r="O329" s="51">
        <v>0.75</v>
      </c>
      <c r="P329" s="51">
        <v>97.53</v>
      </c>
    </row>
    <row r="330" spans="1:16" x14ac:dyDescent="0.25">
      <c r="A330" s="80" t="s">
        <v>668</v>
      </c>
      <c r="B330" s="53" t="s">
        <v>166</v>
      </c>
      <c r="C330" s="51" t="s">
        <v>114</v>
      </c>
      <c r="D330" s="51" t="s">
        <v>978</v>
      </c>
      <c r="E330" s="51" t="s">
        <v>248</v>
      </c>
      <c r="F330" s="51">
        <v>43.66</v>
      </c>
      <c r="G330" s="51">
        <v>1.79</v>
      </c>
      <c r="H330" s="51">
        <v>10.9</v>
      </c>
      <c r="I330" s="51">
        <v>0</v>
      </c>
      <c r="J330" s="51">
        <v>11.67</v>
      </c>
      <c r="K330" s="51">
        <v>0.23</v>
      </c>
      <c r="L330" s="51">
        <v>14.18</v>
      </c>
      <c r="M330" s="51">
        <v>11.7</v>
      </c>
      <c r="N330" s="51">
        <v>2.17</v>
      </c>
      <c r="O330" s="51">
        <v>0.8</v>
      </c>
      <c r="P330" s="51">
        <v>97.1</v>
      </c>
    </row>
    <row r="331" spans="1:16" x14ac:dyDescent="0.25">
      <c r="A331" s="80" t="s">
        <v>668</v>
      </c>
      <c r="B331" s="53" t="s">
        <v>166</v>
      </c>
      <c r="C331" s="58" t="s">
        <v>114</v>
      </c>
      <c r="D331" s="58" t="s">
        <v>978</v>
      </c>
      <c r="E331" s="58" t="s">
        <v>248</v>
      </c>
      <c r="F331" s="58">
        <v>43.77</v>
      </c>
      <c r="G331" s="58">
        <v>1.67</v>
      </c>
      <c r="H331" s="58">
        <v>10.72</v>
      </c>
      <c r="I331" s="58">
        <v>0.03</v>
      </c>
      <c r="J331" s="51">
        <v>12.59</v>
      </c>
      <c r="K331" s="51">
        <v>0.26</v>
      </c>
      <c r="L331" s="51">
        <v>13.78</v>
      </c>
      <c r="M331" s="51">
        <v>11.7</v>
      </c>
      <c r="N331" s="51">
        <v>2.04</v>
      </c>
      <c r="O331" s="51">
        <v>0.82</v>
      </c>
      <c r="P331" s="51">
        <v>97.39</v>
      </c>
    </row>
    <row r="332" spans="1:16" x14ac:dyDescent="0.25">
      <c r="A332" s="80" t="s">
        <v>818</v>
      </c>
      <c r="B332" s="53"/>
      <c r="C332" s="58" t="s">
        <v>114</v>
      </c>
      <c r="D332" s="58"/>
      <c r="E332" s="58"/>
      <c r="F332" s="58">
        <v>0.10782702196883115</v>
      </c>
      <c r="G332" s="58">
        <v>0.12355835328567093</v>
      </c>
      <c r="H332" s="58">
        <v>0.53309161188923848</v>
      </c>
      <c r="I332" s="58">
        <v>2.065591117977289E-2</v>
      </c>
      <c r="J332" s="51">
        <v>0.54383821123565812</v>
      </c>
      <c r="K332" s="51">
        <v>3.3911649915626271E-2</v>
      </c>
      <c r="L332" s="51">
        <v>0.30670289641062504</v>
      </c>
      <c r="M332" s="51">
        <v>0.11356349178616652</v>
      </c>
      <c r="N332" s="51">
        <v>0.10462631918722293</v>
      </c>
      <c r="O332" s="51">
        <v>4.6224091842530207E-2</v>
      </c>
    </row>
    <row r="333" spans="1:16" x14ac:dyDescent="0.25">
      <c r="A333" s="80" t="s">
        <v>818</v>
      </c>
      <c r="B333" s="53"/>
      <c r="C333" s="51" t="s">
        <v>131</v>
      </c>
      <c r="F333" s="51">
        <v>0.3750435872104631</v>
      </c>
      <c r="G333" s="51">
        <v>5.7132325036729992E-2</v>
      </c>
      <c r="H333" s="51">
        <v>0.30779197103871542</v>
      </c>
      <c r="I333" s="51">
        <v>1.3155870289605437E-2</v>
      </c>
      <c r="J333" s="51">
        <v>0.42285658598121922</v>
      </c>
      <c r="K333" s="51">
        <v>3.722764343733613E-2</v>
      </c>
      <c r="L333" s="51">
        <v>0.42830764165192714</v>
      </c>
      <c r="M333" s="51">
        <v>0.16798580526113147</v>
      </c>
      <c r="N333" s="51">
        <v>5.2599112793531654E-2</v>
      </c>
      <c r="O333" s="51">
        <v>5.9517289020146844E-2</v>
      </c>
    </row>
    <row r="334" spans="1:16" x14ac:dyDescent="0.25">
      <c r="A334" s="80"/>
      <c r="B334" s="53"/>
    </row>
    <row r="335" spans="1:16" x14ac:dyDescent="0.25">
      <c r="A335" s="80" t="s">
        <v>668</v>
      </c>
      <c r="B335" s="53" t="s">
        <v>166</v>
      </c>
      <c r="C335" s="51" t="s">
        <v>406</v>
      </c>
      <c r="D335" s="51" t="s">
        <v>980</v>
      </c>
      <c r="E335" s="51" t="s">
        <v>981</v>
      </c>
      <c r="F335" s="51">
        <v>41.93</v>
      </c>
      <c r="G335" s="51">
        <v>1.79</v>
      </c>
      <c r="H335" s="51">
        <v>13.47</v>
      </c>
      <c r="I335" s="51">
        <v>0.03</v>
      </c>
      <c r="J335" s="51">
        <v>9.18</v>
      </c>
      <c r="K335" s="51">
        <v>0.15</v>
      </c>
      <c r="L335" s="51">
        <v>15.24</v>
      </c>
      <c r="M335" s="51">
        <v>11.97</v>
      </c>
      <c r="N335" s="51">
        <v>2.39</v>
      </c>
      <c r="O335" s="51">
        <v>1.04</v>
      </c>
      <c r="P335" s="51">
        <v>97.21</v>
      </c>
    </row>
    <row r="336" spans="1:16" x14ac:dyDescent="0.25">
      <c r="A336" s="80" t="s">
        <v>668</v>
      </c>
      <c r="B336" s="53" t="s">
        <v>166</v>
      </c>
      <c r="C336" s="51" t="s">
        <v>406</v>
      </c>
      <c r="D336" s="51" t="s">
        <v>980</v>
      </c>
      <c r="E336" s="51" t="s">
        <v>982</v>
      </c>
      <c r="F336" s="51">
        <v>45.43</v>
      </c>
      <c r="G336" s="51">
        <v>1.29</v>
      </c>
      <c r="H336" s="51">
        <v>10.92</v>
      </c>
      <c r="I336" s="51">
        <v>0.01</v>
      </c>
      <c r="J336" s="51">
        <v>7.25</v>
      </c>
      <c r="K336" s="51">
        <v>0.1</v>
      </c>
      <c r="L336" s="51">
        <v>17.45</v>
      </c>
      <c r="M336" s="51">
        <v>11.86</v>
      </c>
      <c r="N336" s="51">
        <v>2.1800000000000002</v>
      </c>
      <c r="O336" s="51">
        <v>0.87</v>
      </c>
      <c r="P336" s="51">
        <v>97.41</v>
      </c>
    </row>
    <row r="337" spans="1:16" x14ac:dyDescent="0.25">
      <c r="A337" s="80" t="s">
        <v>668</v>
      </c>
      <c r="B337" s="53" t="s">
        <v>166</v>
      </c>
      <c r="C337" s="51" t="s">
        <v>406</v>
      </c>
      <c r="D337" s="51" t="s">
        <v>980</v>
      </c>
      <c r="E337" s="51" t="s">
        <v>983</v>
      </c>
      <c r="F337" s="51">
        <v>45.53</v>
      </c>
      <c r="G337" s="51">
        <v>1.33</v>
      </c>
      <c r="H337" s="51">
        <v>10.75</v>
      </c>
      <c r="I337" s="51">
        <v>0.15</v>
      </c>
      <c r="J337" s="51">
        <v>6.77</v>
      </c>
      <c r="K337" s="51">
        <v>7.0000000000000007E-2</v>
      </c>
      <c r="L337" s="51">
        <v>17.66</v>
      </c>
      <c r="M337" s="51">
        <v>12.06</v>
      </c>
      <c r="N337" s="51">
        <v>2.2200000000000002</v>
      </c>
      <c r="O337" s="51">
        <v>0.87</v>
      </c>
      <c r="P337" s="51">
        <v>97.39</v>
      </c>
    </row>
    <row r="338" spans="1:16" x14ac:dyDescent="0.25">
      <c r="A338" s="80" t="s">
        <v>668</v>
      </c>
      <c r="B338" s="53" t="s">
        <v>166</v>
      </c>
      <c r="C338" s="51" t="s">
        <v>406</v>
      </c>
      <c r="D338" s="51" t="s">
        <v>980</v>
      </c>
      <c r="E338" s="51" t="s">
        <v>984</v>
      </c>
      <c r="F338" s="51">
        <v>45.11</v>
      </c>
      <c r="G338" s="51">
        <v>1.57</v>
      </c>
      <c r="H338" s="51">
        <v>10.87</v>
      </c>
      <c r="I338" s="51">
        <v>0.03</v>
      </c>
      <c r="J338" s="51">
        <v>7.34</v>
      </c>
      <c r="K338" s="51">
        <v>0.08</v>
      </c>
      <c r="L338" s="51">
        <v>17.190000000000001</v>
      </c>
      <c r="M338" s="51">
        <v>11.87</v>
      </c>
      <c r="N338" s="51">
        <v>2.2400000000000002</v>
      </c>
      <c r="O338" s="51">
        <v>0.83</v>
      </c>
      <c r="P338" s="51">
        <v>97.14</v>
      </c>
    </row>
    <row r="339" spans="1:16" x14ac:dyDescent="0.25">
      <c r="A339" s="80" t="s">
        <v>668</v>
      </c>
      <c r="B339" s="53" t="s">
        <v>166</v>
      </c>
      <c r="C339" s="51" t="s">
        <v>406</v>
      </c>
      <c r="D339" s="51" t="s">
        <v>980</v>
      </c>
      <c r="E339" s="51" t="s">
        <v>985</v>
      </c>
      <c r="F339" s="51">
        <v>45.1</v>
      </c>
      <c r="G339" s="51">
        <v>1.33</v>
      </c>
      <c r="H339" s="51">
        <v>11.01</v>
      </c>
      <c r="I339" s="51">
        <v>0.1</v>
      </c>
      <c r="J339" s="51">
        <v>7.06</v>
      </c>
      <c r="K339" s="51">
        <v>0.11</v>
      </c>
      <c r="L339" s="51">
        <v>17.43</v>
      </c>
      <c r="M339" s="51">
        <v>12.13</v>
      </c>
      <c r="N339" s="51">
        <v>2.12</v>
      </c>
      <c r="O339" s="51">
        <v>0.86</v>
      </c>
      <c r="P339" s="51">
        <v>97.31</v>
      </c>
    </row>
    <row r="340" spans="1:16" x14ac:dyDescent="0.25">
      <c r="A340" s="80" t="s">
        <v>668</v>
      </c>
      <c r="B340" s="53" t="s">
        <v>166</v>
      </c>
      <c r="C340" s="51" t="s">
        <v>406</v>
      </c>
      <c r="D340" s="51" t="s">
        <v>980</v>
      </c>
      <c r="E340" s="51" t="s">
        <v>986</v>
      </c>
      <c r="F340" s="51">
        <v>45.34</v>
      </c>
      <c r="G340" s="51">
        <v>1.36</v>
      </c>
      <c r="H340" s="51">
        <v>10.76</v>
      </c>
      <c r="I340" s="51">
        <v>0.14000000000000001</v>
      </c>
      <c r="J340" s="51">
        <v>6.85</v>
      </c>
      <c r="K340" s="51">
        <v>0.1</v>
      </c>
      <c r="L340" s="51">
        <v>17.510000000000002</v>
      </c>
      <c r="M340" s="51">
        <v>12</v>
      </c>
      <c r="N340" s="51">
        <v>2.21</v>
      </c>
      <c r="O340" s="51">
        <v>0.85</v>
      </c>
      <c r="P340" s="51">
        <v>97.16</v>
      </c>
    </row>
    <row r="341" spans="1:16" x14ac:dyDescent="0.25">
      <c r="A341" s="80" t="s">
        <v>668</v>
      </c>
      <c r="B341" s="53" t="s">
        <v>166</v>
      </c>
      <c r="C341" s="51" t="s">
        <v>406</v>
      </c>
      <c r="D341" s="51" t="s">
        <v>980</v>
      </c>
      <c r="E341" s="51" t="s">
        <v>987</v>
      </c>
      <c r="F341" s="51">
        <v>45.38</v>
      </c>
      <c r="G341" s="51">
        <v>1.28</v>
      </c>
      <c r="H341" s="51">
        <v>11.01</v>
      </c>
      <c r="I341" s="51">
        <v>0.08</v>
      </c>
      <c r="J341" s="51">
        <v>6.92</v>
      </c>
      <c r="K341" s="51">
        <v>0.05</v>
      </c>
      <c r="L341" s="51">
        <v>17.61</v>
      </c>
      <c r="M341" s="51">
        <v>12.1</v>
      </c>
      <c r="N341" s="51">
        <v>2.19</v>
      </c>
      <c r="O341" s="51">
        <v>0.83</v>
      </c>
      <c r="P341" s="51">
        <v>97.51</v>
      </c>
    </row>
    <row r="342" spans="1:16" x14ac:dyDescent="0.25">
      <c r="A342" s="80" t="s">
        <v>668</v>
      </c>
      <c r="B342" s="53" t="s">
        <v>166</v>
      </c>
      <c r="C342" s="51" t="s">
        <v>406</v>
      </c>
      <c r="D342" s="51" t="s">
        <v>980</v>
      </c>
      <c r="E342" s="51" t="s">
        <v>988</v>
      </c>
      <c r="F342" s="51">
        <v>45.18</v>
      </c>
      <c r="G342" s="51">
        <v>1.33</v>
      </c>
      <c r="H342" s="51">
        <v>11.27</v>
      </c>
      <c r="I342" s="51">
        <v>0.02</v>
      </c>
      <c r="J342" s="51">
        <v>7.11</v>
      </c>
      <c r="K342" s="51">
        <v>7.0000000000000007E-2</v>
      </c>
      <c r="L342" s="51">
        <v>17.420000000000002</v>
      </c>
      <c r="M342" s="51">
        <v>11.94</v>
      </c>
      <c r="N342" s="51">
        <v>2.3199999999999998</v>
      </c>
      <c r="O342" s="51">
        <v>0.81</v>
      </c>
      <c r="P342" s="51">
        <v>97.47</v>
      </c>
    </row>
    <row r="343" spans="1:16" x14ac:dyDescent="0.25">
      <c r="A343" s="80" t="s">
        <v>668</v>
      </c>
      <c r="B343" s="53" t="s">
        <v>166</v>
      </c>
      <c r="C343" s="51" t="s">
        <v>406</v>
      </c>
      <c r="D343" s="51" t="s">
        <v>980</v>
      </c>
      <c r="E343" s="51" t="s">
        <v>989</v>
      </c>
      <c r="F343" s="51">
        <v>45.03</v>
      </c>
      <c r="G343" s="51">
        <v>1.41</v>
      </c>
      <c r="H343" s="51">
        <v>11.32</v>
      </c>
      <c r="I343" s="51">
        <v>0</v>
      </c>
      <c r="J343" s="51">
        <v>7.5</v>
      </c>
      <c r="K343" s="51">
        <v>0.09</v>
      </c>
      <c r="L343" s="51">
        <v>17.05</v>
      </c>
      <c r="M343" s="51">
        <v>11.91</v>
      </c>
      <c r="N343" s="51">
        <v>2.27</v>
      </c>
      <c r="O343" s="51">
        <v>0.85</v>
      </c>
      <c r="P343" s="51">
        <v>97.43</v>
      </c>
    </row>
    <row r="344" spans="1:16" x14ac:dyDescent="0.25">
      <c r="A344" s="80" t="s">
        <v>668</v>
      </c>
      <c r="B344" s="53" t="s">
        <v>166</v>
      </c>
      <c r="C344" s="51" t="s">
        <v>406</v>
      </c>
      <c r="D344" s="51" t="s">
        <v>980</v>
      </c>
      <c r="E344" s="51" t="s">
        <v>990</v>
      </c>
      <c r="F344" s="51">
        <v>42.71</v>
      </c>
      <c r="G344" s="51">
        <v>1.51</v>
      </c>
      <c r="H344" s="51">
        <v>12.96</v>
      </c>
      <c r="I344" s="51">
        <v>0</v>
      </c>
      <c r="J344" s="51">
        <v>9.92</v>
      </c>
      <c r="K344" s="51">
        <v>7.0000000000000007E-2</v>
      </c>
      <c r="L344" s="51">
        <v>14.94</v>
      </c>
      <c r="M344" s="51">
        <v>12.18</v>
      </c>
      <c r="N344" s="51">
        <v>2.2599999999999998</v>
      </c>
      <c r="O344" s="51">
        <v>0.95</v>
      </c>
      <c r="P344" s="51">
        <v>97.52</v>
      </c>
    </row>
    <row r="345" spans="1:16" x14ac:dyDescent="0.25">
      <c r="A345" s="80" t="s">
        <v>668</v>
      </c>
      <c r="B345" s="53" t="s">
        <v>166</v>
      </c>
      <c r="C345" s="51" t="s">
        <v>406</v>
      </c>
      <c r="D345" s="51" t="s">
        <v>980</v>
      </c>
      <c r="E345" s="51" t="s">
        <v>991</v>
      </c>
      <c r="F345" s="51">
        <v>42.97</v>
      </c>
      <c r="G345" s="51">
        <v>1.63</v>
      </c>
      <c r="H345" s="51">
        <v>12.69</v>
      </c>
      <c r="I345" s="51">
        <v>0.02</v>
      </c>
      <c r="J345" s="51">
        <v>9.4700000000000006</v>
      </c>
      <c r="K345" s="51">
        <v>0.1</v>
      </c>
      <c r="L345" s="51">
        <v>15.17</v>
      </c>
      <c r="M345" s="51">
        <v>11.88</v>
      </c>
      <c r="N345" s="51">
        <v>2.38</v>
      </c>
      <c r="O345" s="51">
        <v>0.89</v>
      </c>
      <c r="P345" s="51">
        <v>97.19</v>
      </c>
    </row>
    <row r="346" spans="1:16" x14ac:dyDescent="0.25">
      <c r="A346" s="80" t="s">
        <v>668</v>
      </c>
      <c r="B346" s="53" t="s">
        <v>166</v>
      </c>
      <c r="C346" s="51" t="s">
        <v>406</v>
      </c>
      <c r="D346" s="51" t="s">
        <v>980</v>
      </c>
      <c r="E346" s="51" t="s">
        <v>992</v>
      </c>
      <c r="F346" s="51">
        <v>42.8</v>
      </c>
      <c r="G346" s="51">
        <v>1.55</v>
      </c>
      <c r="H346" s="51">
        <v>12.64</v>
      </c>
      <c r="I346" s="51">
        <v>0.06</v>
      </c>
      <c r="J346" s="51">
        <v>9.23</v>
      </c>
      <c r="K346" s="51">
        <v>0.11</v>
      </c>
      <c r="L346" s="51">
        <v>15.29</v>
      </c>
      <c r="M346" s="51">
        <v>11.85</v>
      </c>
      <c r="N346" s="51">
        <v>2.3199999999999998</v>
      </c>
      <c r="O346" s="51">
        <v>1.04</v>
      </c>
      <c r="P346" s="51">
        <v>96.92</v>
      </c>
    </row>
    <row r="347" spans="1:16" x14ac:dyDescent="0.25">
      <c r="A347" s="80" t="s">
        <v>668</v>
      </c>
      <c r="B347" s="53" t="s">
        <v>166</v>
      </c>
      <c r="C347" s="51" t="s">
        <v>406</v>
      </c>
      <c r="D347" s="51" t="s">
        <v>980</v>
      </c>
      <c r="E347" s="51" t="s">
        <v>993</v>
      </c>
      <c r="F347" s="51">
        <v>43.22</v>
      </c>
      <c r="G347" s="51">
        <v>1.62</v>
      </c>
      <c r="H347" s="51">
        <v>12.44</v>
      </c>
      <c r="I347" s="51">
        <v>0.1</v>
      </c>
      <c r="J347" s="51">
        <v>8.82</v>
      </c>
      <c r="K347" s="51">
        <v>0.09</v>
      </c>
      <c r="L347" s="51">
        <v>15.71</v>
      </c>
      <c r="M347" s="51">
        <v>12.05</v>
      </c>
      <c r="N347" s="51">
        <v>2.2799999999999998</v>
      </c>
      <c r="O347" s="51">
        <v>0.95</v>
      </c>
      <c r="P347" s="51">
        <v>97.28</v>
      </c>
    </row>
    <row r="348" spans="1:16" x14ac:dyDescent="0.25">
      <c r="A348" s="80" t="s">
        <v>668</v>
      </c>
      <c r="B348" s="53" t="s">
        <v>166</v>
      </c>
      <c r="C348" s="51" t="s">
        <v>406</v>
      </c>
      <c r="D348" s="51" t="s">
        <v>980</v>
      </c>
      <c r="E348" s="51" t="s">
        <v>994</v>
      </c>
      <c r="F348" s="51">
        <v>45.38</v>
      </c>
      <c r="G348" s="51">
        <v>1.43</v>
      </c>
      <c r="H348" s="51">
        <v>10.71</v>
      </c>
      <c r="I348" s="51">
        <v>0.04</v>
      </c>
      <c r="J348" s="51">
        <v>7.35</v>
      </c>
      <c r="K348" s="51">
        <v>0.09</v>
      </c>
      <c r="L348" s="51">
        <v>17.29</v>
      </c>
      <c r="M348" s="51">
        <v>11.98</v>
      </c>
      <c r="N348" s="51">
        <v>2.2000000000000002</v>
      </c>
      <c r="O348" s="51">
        <v>0.81</v>
      </c>
      <c r="P348" s="51">
        <v>97.3</v>
      </c>
    </row>
    <row r="349" spans="1:16" x14ac:dyDescent="0.25">
      <c r="A349" s="80" t="s">
        <v>668</v>
      </c>
      <c r="B349" s="53" t="s">
        <v>166</v>
      </c>
      <c r="C349" s="51" t="s">
        <v>406</v>
      </c>
      <c r="D349" s="51" t="s">
        <v>980</v>
      </c>
      <c r="E349" s="51" t="s">
        <v>995</v>
      </c>
      <c r="F349" s="51">
        <v>45.81</v>
      </c>
      <c r="G349" s="51">
        <v>1.51</v>
      </c>
      <c r="H349" s="51">
        <v>10.58</v>
      </c>
      <c r="I349" s="51">
        <v>0</v>
      </c>
      <c r="J349" s="51">
        <v>7.18</v>
      </c>
      <c r="K349" s="51">
        <v>7.0000000000000007E-2</v>
      </c>
      <c r="L349" s="51">
        <v>17.36</v>
      </c>
      <c r="M349" s="51">
        <v>12.14</v>
      </c>
      <c r="N349" s="51">
        <v>2.2000000000000002</v>
      </c>
      <c r="O349" s="51">
        <v>0.8</v>
      </c>
      <c r="P349" s="51">
        <v>97.69</v>
      </c>
    </row>
    <row r="350" spans="1:16" x14ac:dyDescent="0.25">
      <c r="A350" s="80" t="s">
        <v>668</v>
      </c>
      <c r="B350" s="53" t="s">
        <v>166</v>
      </c>
      <c r="C350" s="51" t="s">
        <v>406</v>
      </c>
      <c r="D350" s="51" t="s">
        <v>980</v>
      </c>
      <c r="E350" s="51" t="s">
        <v>996</v>
      </c>
      <c r="F350" s="51">
        <v>43.87</v>
      </c>
      <c r="G350" s="51">
        <v>1.68</v>
      </c>
      <c r="H350" s="51">
        <v>11.92</v>
      </c>
      <c r="I350" s="51">
        <v>0.1</v>
      </c>
      <c r="J350" s="51">
        <v>7.78</v>
      </c>
      <c r="K350" s="51">
        <v>0.1</v>
      </c>
      <c r="L350" s="51">
        <v>16.5</v>
      </c>
      <c r="M350" s="51">
        <v>12.13</v>
      </c>
      <c r="N350" s="51">
        <v>2.2999999999999998</v>
      </c>
      <c r="O350" s="51">
        <v>0.9</v>
      </c>
      <c r="P350" s="51">
        <v>97.33</v>
      </c>
    </row>
    <row r="351" spans="1:16" x14ac:dyDescent="0.25">
      <c r="A351" s="80" t="s">
        <v>668</v>
      </c>
      <c r="B351" s="53" t="s">
        <v>166</v>
      </c>
      <c r="C351" s="51" t="s">
        <v>406</v>
      </c>
      <c r="D351" s="51" t="s">
        <v>980</v>
      </c>
      <c r="E351" s="51" t="s">
        <v>997</v>
      </c>
      <c r="F351" s="51">
        <v>43.81</v>
      </c>
      <c r="G351" s="51">
        <v>1.71</v>
      </c>
      <c r="H351" s="51">
        <v>12.01</v>
      </c>
      <c r="I351" s="51">
        <v>7.0000000000000007E-2</v>
      </c>
      <c r="J351" s="51">
        <v>8.1199999999999992</v>
      </c>
      <c r="K351" s="51">
        <v>0.13</v>
      </c>
      <c r="L351" s="51">
        <v>16.18</v>
      </c>
      <c r="M351" s="51">
        <v>12.23</v>
      </c>
      <c r="N351" s="51">
        <v>2.29</v>
      </c>
      <c r="O351" s="51">
        <v>0.88</v>
      </c>
      <c r="P351" s="51">
        <v>97.43</v>
      </c>
    </row>
    <row r="352" spans="1:16" x14ac:dyDescent="0.25">
      <c r="A352" s="80" t="s">
        <v>668</v>
      </c>
      <c r="B352" s="53" t="s">
        <v>166</v>
      </c>
      <c r="C352" s="51" t="s">
        <v>406</v>
      </c>
      <c r="D352" s="51" t="s">
        <v>980</v>
      </c>
      <c r="E352" s="51" t="s">
        <v>998</v>
      </c>
      <c r="F352" s="51">
        <v>43.76</v>
      </c>
      <c r="G352" s="51">
        <v>1.69</v>
      </c>
      <c r="H352" s="51">
        <v>12.07</v>
      </c>
      <c r="I352" s="51">
        <v>0.11</v>
      </c>
      <c r="J352" s="51">
        <v>8.1199999999999992</v>
      </c>
      <c r="K352" s="51">
        <v>0.1</v>
      </c>
      <c r="L352" s="51">
        <v>16.21</v>
      </c>
      <c r="M352" s="51">
        <v>12.37</v>
      </c>
      <c r="N352" s="51">
        <v>2.31</v>
      </c>
      <c r="O352" s="51">
        <v>0.93</v>
      </c>
      <c r="P352" s="51">
        <v>97.68</v>
      </c>
    </row>
    <row r="353" spans="1:16" x14ac:dyDescent="0.25">
      <c r="A353" s="80" t="s">
        <v>668</v>
      </c>
      <c r="B353" s="53" t="s">
        <v>166</v>
      </c>
      <c r="C353" s="51" t="s">
        <v>406</v>
      </c>
      <c r="D353" s="51" t="s">
        <v>980</v>
      </c>
      <c r="E353" s="51" t="s">
        <v>999</v>
      </c>
      <c r="F353" s="51">
        <v>44.07</v>
      </c>
      <c r="G353" s="51">
        <v>1.61</v>
      </c>
      <c r="H353" s="51">
        <v>11.62</v>
      </c>
      <c r="I353" s="51">
        <v>0.11</v>
      </c>
      <c r="J353" s="51">
        <v>7.76</v>
      </c>
      <c r="K353" s="51">
        <v>0.08</v>
      </c>
      <c r="L353" s="51">
        <v>16.62</v>
      </c>
      <c r="M353" s="51">
        <v>12.16</v>
      </c>
      <c r="N353" s="51">
        <v>2.2200000000000002</v>
      </c>
      <c r="O353" s="51">
        <v>0.92</v>
      </c>
      <c r="P353" s="51">
        <v>97.2</v>
      </c>
    </row>
    <row r="354" spans="1:16" x14ac:dyDescent="0.25">
      <c r="A354" s="80" t="s">
        <v>668</v>
      </c>
      <c r="B354" s="53" t="s">
        <v>166</v>
      </c>
      <c r="C354" s="51" t="s">
        <v>406</v>
      </c>
      <c r="D354" s="51" t="s">
        <v>980</v>
      </c>
      <c r="E354" s="51" t="s">
        <v>1000</v>
      </c>
      <c r="F354" s="51">
        <v>44.51</v>
      </c>
      <c r="G354" s="51">
        <v>1.7</v>
      </c>
      <c r="H354" s="51">
        <v>11.39</v>
      </c>
      <c r="I354" s="51">
        <v>0.06</v>
      </c>
      <c r="J354" s="51">
        <v>7.59</v>
      </c>
      <c r="K354" s="51">
        <v>7.0000000000000007E-2</v>
      </c>
      <c r="L354" s="51">
        <v>16.75</v>
      </c>
      <c r="M354" s="51">
        <v>12.11</v>
      </c>
      <c r="N354" s="51">
        <v>2.2999999999999998</v>
      </c>
      <c r="O354" s="51">
        <v>0.79</v>
      </c>
      <c r="P354" s="51">
        <v>97.27</v>
      </c>
    </row>
    <row r="355" spans="1:16" x14ac:dyDescent="0.25">
      <c r="A355" s="80" t="s">
        <v>668</v>
      </c>
      <c r="B355" s="53" t="s">
        <v>166</v>
      </c>
      <c r="C355" s="51" t="s">
        <v>406</v>
      </c>
      <c r="D355" s="51" t="s">
        <v>980</v>
      </c>
      <c r="E355" s="51" t="s">
        <v>1001</v>
      </c>
      <c r="F355" s="51">
        <v>44.59</v>
      </c>
      <c r="G355" s="51">
        <v>1.57</v>
      </c>
      <c r="H355" s="51">
        <v>11.26</v>
      </c>
      <c r="I355" s="51">
        <v>0.09</v>
      </c>
      <c r="J355" s="51">
        <v>7.45</v>
      </c>
      <c r="K355" s="51">
        <v>0.08</v>
      </c>
      <c r="L355" s="51">
        <v>16.87</v>
      </c>
      <c r="M355" s="51">
        <v>12.16</v>
      </c>
      <c r="N355" s="51">
        <v>2.34</v>
      </c>
      <c r="O355" s="51">
        <v>0.77</v>
      </c>
      <c r="P355" s="51">
        <v>97.2</v>
      </c>
    </row>
    <row r="356" spans="1:16" x14ac:dyDescent="0.25">
      <c r="A356" s="80" t="s">
        <v>668</v>
      </c>
      <c r="B356" s="53" t="s">
        <v>166</v>
      </c>
      <c r="C356" s="51" t="s">
        <v>406</v>
      </c>
      <c r="D356" s="51" t="s">
        <v>980</v>
      </c>
      <c r="E356" s="51" t="s">
        <v>1002</v>
      </c>
      <c r="F356" s="51">
        <v>43.6</v>
      </c>
      <c r="G356" s="51">
        <v>1.72</v>
      </c>
      <c r="H356" s="51">
        <v>11.93</v>
      </c>
      <c r="I356" s="51">
        <v>0</v>
      </c>
      <c r="J356" s="51">
        <v>8.32</v>
      </c>
      <c r="K356" s="51">
        <v>0.1</v>
      </c>
      <c r="L356" s="51">
        <v>15.96</v>
      </c>
      <c r="M356" s="51">
        <v>12.15</v>
      </c>
      <c r="N356" s="51">
        <v>2.3199999999999998</v>
      </c>
      <c r="O356" s="51">
        <v>0.9</v>
      </c>
      <c r="P356" s="51">
        <v>97.02</v>
      </c>
    </row>
    <row r="357" spans="1:16" x14ac:dyDescent="0.25">
      <c r="A357" s="80" t="s">
        <v>668</v>
      </c>
      <c r="B357" s="53" t="s">
        <v>166</v>
      </c>
      <c r="C357" s="51" t="s">
        <v>406</v>
      </c>
      <c r="D357" s="51" t="s">
        <v>980</v>
      </c>
      <c r="E357" s="51" t="s">
        <v>1003</v>
      </c>
      <c r="F357" s="51">
        <v>43.36</v>
      </c>
      <c r="G357" s="51">
        <v>1.81</v>
      </c>
      <c r="H357" s="51">
        <v>12.29</v>
      </c>
      <c r="I357" s="51">
        <v>0.04</v>
      </c>
      <c r="J357" s="51">
        <v>9.0299999999999994</v>
      </c>
      <c r="K357" s="51">
        <v>0.1</v>
      </c>
      <c r="L357" s="51">
        <v>15.58</v>
      </c>
      <c r="M357" s="51">
        <v>12.04</v>
      </c>
      <c r="N357" s="51">
        <v>2.37</v>
      </c>
      <c r="O357" s="51">
        <v>0.87</v>
      </c>
      <c r="P357" s="51">
        <v>97.51</v>
      </c>
    </row>
    <row r="358" spans="1:16" x14ac:dyDescent="0.25">
      <c r="A358" s="80" t="s">
        <v>668</v>
      </c>
      <c r="B358" s="53" t="s">
        <v>166</v>
      </c>
      <c r="C358" s="51" t="s">
        <v>406</v>
      </c>
      <c r="D358" s="51" t="s">
        <v>980</v>
      </c>
      <c r="E358" s="51" t="s">
        <v>1004</v>
      </c>
      <c r="F358" s="51">
        <v>43.26</v>
      </c>
      <c r="G358" s="51">
        <v>1.75</v>
      </c>
      <c r="H358" s="51">
        <v>12.4</v>
      </c>
      <c r="I358" s="51">
        <v>0.06</v>
      </c>
      <c r="J358" s="51">
        <v>8.68</v>
      </c>
      <c r="K358" s="51">
        <v>0.08</v>
      </c>
      <c r="L358" s="51">
        <v>15.81</v>
      </c>
      <c r="M358" s="51">
        <v>12.09</v>
      </c>
      <c r="N358" s="51">
        <v>2.25</v>
      </c>
      <c r="O358" s="51">
        <v>0.89</v>
      </c>
      <c r="P358" s="51">
        <v>97.31</v>
      </c>
    </row>
    <row r="359" spans="1:16" x14ac:dyDescent="0.25">
      <c r="A359" s="80" t="s">
        <v>668</v>
      </c>
      <c r="B359" s="53" t="s">
        <v>166</v>
      </c>
      <c r="C359" s="51" t="s">
        <v>406</v>
      </c>
      <c r="D359" s="51" t="s">
        <v>980</v>
      </c>
      <c r="E359" s="51" t="s">
        <v>1005</v>
      </c>
      <c r="F359" s="51">
        <v>45.64</v>
      </c>
      <c r="G359" s="51">
        <v>1.42</v>
      </c>
      <c r="H359" s="51">
        <v>10.69</v>
      </c>
      <c r="I359" s="51">
        <v>0.1</v>
      </c>
      <c r="J359" s="51">
        <v>6.25</v>
      </c>
      <c r="K359" s="51">
        <v>0.08</v>
      </c>
      <c r="L359" s="51">
        <v>18.03</v>
      </c>
      <c r="M359" s="51">
        <v>12.01</v>
      </c>
      <c r="N359" s="51">
        <v>2.1800000000000002</v>
      </c>
      <c r="O359" s="51">
        <v>0.83</v>
      </c>
      <c r="P359" s="51">
        <v>97.3</v>
      </c>
    </row>
    <row r="360" spans="1:16" x14ac:dyDescent="0.25">
      <c r="A360" s="80" t="s">
        <v>668</v>
      </c>
      <c r="B360" s="53" t="s">
        <v>166</v>
      </c>
      <c r="C360" s="51" t="s">
        <v>406</v>
      </c>
      <c r="D360" s="51" t="s">
        <v>980</v>
      </c>
      <c r="E360" s="51" t="s">
        <v>1006</v>
      </c>
      <c r="F360" s="51">
        <v>45.63</v>
      </c>
      <c r="G360" s="51">
        <v>1.4</v>
      </c>
      <c r="H360" s="51">
        <v>10.69</v>
      </c>
      <c r="I360" s="51">
        <v>0.17</v>
      </c>
      <c r="J360" s="51">
        <v>6.28</v>
      </c>
      <c r="K360" s="51">
        <v>0.08</v>
      </c>
      <c r="L360" s="51">
        <v>18.059999999999999</v>
      </c>
      <c r="M360" s="51">
        <v>11.99</v>
      </c>
      <c r="N360" s="51">
        <v>2.2200000000000002</v>
      </c>
      <c r="O360" s="51">
        <v>0.77</v>
      </c>
      <c r="P360" s="51">
        <v>97.31</v>
      </c>
    </row>
    <row r="361" spans="1:16" x14ac:dyDescent="0.25">
      <c r="A361" s="80" t="s">
        <v>668</v>
      </c>
      <c r="B361" s="53" t="s">
        <v>166</v>
      </c>
      <c r="C361" s="51" t="s">
        <v>406</v>
      </c>
      <c r="D361" s="51" t="s">
        <v>980</v>
      </c>
      <c r="E361" s="51" t="s">
        <v>1007</v>
      </c>
      <c r="F361" s="51">
        <v>45.45</v>
      </c>
      <c r="G361" s="51">
        <v>1.43</v>
      </c>
      <c r="H361" s="51">
        <v>10.45</v>
      </c>
      <c r="I361" s="51">
        <v>0.16</v>
      </c>
      <c r="J361" s="51">
        <v>6.12</v>
      </c>
      <c r="K361" s="51">
        <v>0.08</v>
      </c>
      <c r="L361" s="51">
        <v>17.98</v>
      </c>
      <c r="M361" s="51">
        <v>12</v>
      </c>
      <c r="N361" s="51">
        <v>2.27</v>
      </c>
      <c r="O361" s="51">
        <v>0.8</v>
      </c>
      <c r="P361" s="51">
        <v>96.81</v>
      </c>
    </row>
    <row r="362" spans="1:16" x14ac:dyDescent="0.25">
      <c r="A362" s="80" t="s">
        <v>668</v>
      </c>
      <c r="B362" s="53" t="s">
        <v>166</v>
      </c>
      <c r="C362" s="51" t="s">
        <v>406</v>
      </c>
      <c r="D362" s="51" t="s">
        <v>980</v>
      </c>
      <c r="E362" s="51" t="s">
        <v>1008</v>
      </c>
      <c r="F362" s="51">
        <v>45.95</v>
      </c>
      <c r="G362" s="51">
        <v>1.34</v>
      </c>
      <c r="H362" s="51">
        <v>10.45</v>
      </c>
      <c r="I362" s="51">
        <v>0.15</v>
      </c>
      <c r="J362" s="51">
        <v>5.97</v>
      </c>
      <c r="K362" s="51">
        <v>0.08</v>
      </c>
      <c r="L362" s="51">
        <v>18.239999999999998</v>
      </c>
      <c r="M362" s="51">
        <v>12.07</v>
      </c>
      <c r="N362" s="51">
        <v>2.21</v>
      </c>
      <c r="O362" s="51">
        <v>0.72</v>
      </c>
      <c r="P362" s="51">
        <v>97.25</v>
      </c>
    </row>
    <row r="363" spans="1:16" x14ac:dyDescent="0.25">
      <c r="A363" s="80" t="s">
        <v>668</v>
      </c>
      <c r="B363" s="53" t="s">
        <v>166</v>
      </c>
      <c r="C363" s="51" t="s">
        <v>406</v>
      </c>
      <c r="D363" s="51" t="s">
        <v>980</v>
      </c>
      <c r="E363" s="51" t="s">
        <v>1009</v>
      </c>
      <c r="F363" s="51">
        <v>46.4</v>
      </c>
      <c r="G363" s="51">
        <v>1.34</v>
      </c>
      <c r="H363" s="51">
        <v>10.02</v>
      </c>
      <c r="I363" s="51">
        <v>0.2</v>
      </c>
      <c r="J363" s="51">
        <v>6.27</v>
      </c>
      <c r="K363" s="51">
        <v>0.11</v>
      </c>
      <c r="L363" s="51">
        <v>18.22</v>
      </c>
      <c r="M363" s="51">
        <v>12.03</v>
      </c>
      <c r="N363" s="51">
        <v>2.15</v>
      </c>
      <c r="O363" s="51">
        <v>0.69</v>
      </c>
      <c r="P363" s="51">
        <v>97.43</v>
      </c>
    </row>
    <row r="364" spans="1:16" x14ac:dyDescent="0.25">
      <c r="A364" s="80" t="s">
        <v>668</v>
      </c>
      <c r="B364" s="53" t="s">
        <v>166</v>
      </c>
      <c r="C364" s="51" t="s">
        <v>114</v>
      </c>
      <c r="D364" s="51" t="s">
        <v>1010</v>
      </c>
      <c r="E364" s="51" t="s">
        <v>1011</v>
      </c>
      <c r="F364" s="51">
        <v>44.65</v>
      </c>
      <c r="G364" s="51">
        <v>1.5</v>
      </c>
      <c r="H364" s="51">
        <v>10.24</v>
      </c>
      <c r="I364" s="51">
        <v>0.05</v>
      </c>
      <c r="J364" s="51">
        <v>11.56</v>
      </c>
      <c r="K364" s="51">
        <v>0.2</v>
      </c>
      <c r="L364" s="51">
        <v>14.62</v>
      </c>
      <c r="M364" s="51">
        <v>11.83</v>
      </c>
      <c r="N364" s="51">
        <v>2.04</v>
      </c>
      <c r="O364" s="51">
        <v>0.85</v>
      </c>
      <c r="P364" s="51">
        <v>97.54</v>
      </c>
    </row>
    <row r="365" spans="1:16" x14ac:dyDescent="0.25">
      <c r="A365" s="80" t="s">
        <v>668</v>
      </c>
      <c r="B365" s="53" t="s">
        <v>166</v>
      </c>
      <c r="C365" s="51" t="s">
        <v>114</v>
      </c>
      <c r="D365" s="51" t="s">
        <v>1010</v>
      </c>
      <c r="E365" s="51" t="s">
        <v>1012</v>
      </c>
      <c r="F365" s="51">
        <v>44.18</v>
      </c>
      <c r="G365" s="51">
        <v>1.5</v>
      </c>
      <c r="H365" s="51">
        <v>10.09</v>
      </c>
      <c r="I365" s="51">
        <v>7.0000000000000007E-2</v>
      </c>
      <c r="J365" s="51">
        <v>12.8</v>
      </c>
      <c r="K365" s="51">
        <v>0.22</v>
      </c>
      <c r="L365" s="51">
        <v>13.67</v>
      </c>
      <c r="M365" s="51">
        <v>11.79</v>
      </c>
      <c r="N365" s="51">
        <v>1.95</v>
      </c>
      <c r="O365" s="51">
        <v>0.84</v>
      </c>
      <c r="P365" s="51">
        <v>97.11</v>
      </c>
    </row>
    <row r="366" spans="1:16" x14ac:dyDescent="0.25">
      <c r="A366" s="80" t="s">
        <v>668</v>
      </c>
      <c r="B366" s="53" t="s">
        <v>166</v>
      </c>
      <c r="C366" s="51" t="s">
        <v>114</v>
      </c>
      <c r="D366" s="51" t="s">
        <v>1010</v>
      </c>
      <c r="E366" s="51" t="s">
        <v>1013</v>
      </c>
      <c r="F366" s="51">
        <v>44.14</v>
      </c>
      <c r="G366" s="51">
        <v>1.52</v>
      </c>
      <c r="H366" s="51">
        <v>10.11</v>
      </c>
      <c r="I366" s="51">
        <v>0.01</v>
      </c>
      <c r="J366" s="51">
        <v>12.96</v>
      </c>
      <c r="K366" s="51">
        <v>0.28000000000000003</v>
      </c>
      <c r="L366" s="51">
        <v>13.59</v>
      </c>
      <c r="M366" s="51">
        <v>11.86</v>
      </c>
      <c r="N366" s="51">
        <v>2</v>
      </c>
      <c r="O366" s="51">
        <v>0.84</v>
      </c>
      <c r="P366" s="51">
        <v>97.34</v>
      </c>
    </row>
    <row r="367" spans="1:16" x14ac:dyDescent="0.25">
      <c r="A367" s="80" t="s">
        <v>668</v>
      </c>
      <c r="B367" s="53" t="s">
        <v>166</v>
      </c>
      <c r="C367" s="51" t="s">
        <v>114</v>
      </c>
      <c r="D367" s="51" t="s">
        <v>1010</v>
      </c>
      <c r="E367" s="51" t="s">
        <v>1014</v>
      </c>
      <c r="F367" s="51">
        <v>44.19</v>
      </c>
      <c r="G367" s="51">
        <v>1.56</v>
      </c>
      <c r="H367" s="51">
        <v>10.27</v>
      </c>
      <c r="I367" s="51">
        <v>0.03</v>
      </c>
      <c r="J367" s="51">
        <v>11.62</v>
      </c>
      <c r="K367" s="51">
        <v>0.21</v>
      </c>
      <c r="L367" s="51">
        <v>14.63</v>
      </c>
      <c r="M367" s="51">
        <v>12.03</v>
      </c>
      <c r="N367" s="51">
        <v>2.0699999999999998</v>
      </c>
      <c r="O367" s="51">
        <v>0.79</v>
      </c>
      <c r="P367" s="51">
        <v>97.41</v>
      </c>
    </row>
    <row r="368" spans="1:16" x14ac:dyDescent="0.25">
      <c r="A368" s="80" t="s">
        <v>668</v>
      </c>
      <c r="B368" s="53" t="s">
        <v>166</v>
      </c>
      <c r="C368" s="51" t="s">
        <v>114</v>
      </c>
      <c r="D368" s="51" t="s">
        <v>1010</v>
      </c>
      <c r="E368" s="51" t="s">
        <v>1015</v>
      </c>
      <c r="F368" s="51">
        <v>43.77</v>
      </c>
      <c r="G368" s="51">
        <v>1.58</v>
      </c>
      <c r="H368" s="51">
        <v>10.34</v>
      </c>
      <c r="I368" s="51">
        <v>0.04</v>
      </c>
      <c r="J368" s="51">
        <v>13.22</v>
      </c>
      <c r="K368" s="51">
        <v>0.24</v>
      </c>
      <c r="L368" s="51">
        <v>13.39</v>
      </c>
      <c r="M368" s="51">
        <v>11.82</v>
      </c>
      <c r="N368" s="51">
        <v>2.0299999999999998</v>
      </c>
      <c r="O368" s="51">
        <v>0.9</v>
      </c>
      <c r="P368" s="51">
        <v>97.38</v>
      </c>
    </row>
    <row r="369" spans="1:16" x14ac:dyDescent="0.25">
      <c r="A369" s="80" t="s">
        <v>668</v>
      </c>
      <c r="B369" s="53" t="s">
        <v>166</v>
      </c>
      <c r="C369" s="58" t="s">
        <v>114</v>
      </c>
      <c r="D369" s="58" t="s">
        <v>1010</v>
      </c>
      <c r="E369" s="58" t="s">
        <v>1016</v>
      </c>
      <c r="F369" s="58">
        <v>44.16</v>
      </c>
      <c r="G369" s="58">
        <v>1.54</v>
      </c>
      <c r="H369" s="58">
        <v>10.17</v>
      </c>
      <c r="I369" s="58">
        <v>0</v>
      </c>
      <c r="J369" s="51">
        <v>12.98</v>
      </c>
      <c r="K369" s="51">
        <v>0.27</v>
      </c>
      <c r="L369" s="51">
        <v>13.4</v>
      </c>
      <c r="M369" s="51">
        <v>11.93</v>
      </c>
      <c r="N369" s="51">
        <v>1.93</v>
      </c>
      <c r="O369" s="51">
        <v>0.88</v>
      </c>
      <c r="P369" s="51">
        <v>97.28</v>
      </c>
    </row>
    <row r="370" spans="1:16" x14ac:dyDescent="0.25">
      <c r="A370" s="80" t="s">
        <v>818</v>
      </c>
      <c r="B370" s="53"/>
      <c r="C370" s="51" t="s">
        <v>114</v>
      </c>
      <c r="D370" s="77"/>
      <c r="E370" s="77"/>
      <c r="F370" s="51">
        <v>0.27967242743371379</v>
      </c>
      <c r="G370" s="51">
        <v>3.2659863237109073E-2</v>
      </c>
      <c r="H370" s="51">
        <v>9.7091022585338346E-2</v>
      </c>
      <c r="I370" s="51">
        <v>2.5819888974716113E-2</v>
      </c>
      <c r="J370" s="51">
        <v>0.73554514930537551</v>
      </c>
      <c r="K370" s="51">
        <v>3.2659863237109114E-2</v>
      </c>
      <c r="L370" s="51">
        <v>0.58459102513352579</v>
      </c>
      <c r="M370" s="51">
        <v>8.8919439194512728E-2</v>
      </c>
      <c r="N370" s="51">
        <v>5.4283207962192721E-2</v>
      </c>
      <c r="O370" s="51">
        <v>3.7947331922020551E-2</v>
      </c>
    </row>
    <row r="371" spans="1:16" x14ac:dyDescent="0.25">
      <c r="A371" s="80"/>
      <c r="B371" s="53"/>
    </row>
    <row r="372" spans="1:16" x14ac:dyDescent="0.25">
      <c r="A372" s="80" t="s">
        <v>668</v>
      </c>
      <c r="B372" s="53" t="s">
        <v>166</v>
      </c>
      <c r="C372" s="51" t="s">
        <v>131</v>
      </c>
      <c r="D372" s="51" t="s">
        <v>1017</v>
      </c>
      <c r="E372" s="51" t="s">
        <v>245</v>
      </c>
      <c r="F372" s="51">
        <v>44.96</v>
      </c>
      <c r="G372" s="51">
        <v>1.85</v>
      </c>
      <c r="H372" s="51">
        <v>10.97</v>
      </c>
      <c r="I372" s="51">
        <v>0.01</v>
      </c>
      <c r="J372" s="51">
        <v>7.26</v>
      </c>
      <c r="K372" s="51">
        <v>0.12</v>
      </c>
      <c r="L372" s="51">
        <v>17.32</v>
      </c>
      <c r="M372" s="51">
        <v>11.84</v>
      </c>
      <c r="N372" s="51">
        <v>2.2599999999999998</v>
      </c>
      <c r="O372" s="51">
        <v>0.85</v>
      </c>
      <c r="P372" s="51">
        <v>97.45</v>
      </c>
    </row>
    <row r="373" spans="1:16" x14ac:dyDescent="0.25">
      <c r="A373" s="80" t="s">
        <v>668</v>
      </c>
      <c r="B373" s="53" t="s">
        <v>166</v>
      </c>
      <c r="C373" s="51" t="s">
        <v>131</v>
      </c>
      <c r="D373" s="51" t="s">
        <v>1017</v>
      </c>
      <c r="E373" s="51" t="s">
        <v>245</v>
      </c>
      <c r="F373" s="51">
        <v>44.73</v>
      </c>
      <c r="G373" s="51">
        <v>2.04</v>
      </c>
      <c r="H373" s="51">
        <v>11.3</v>
      </c>
      <c r="I373" s="51">
        <v>0.08</v>
      </c>
      <c r="J373" s="51">
        <v>7.32</v>
      </c>
      <c r="K373" s="51">
        <v>0.14000000000000001</v>
      </c>
      <c r="L373" s="51">
        <v>16.61</v>
      </c>
      <c r="M373" s="51">
        <v>12.12</v>
      </c>
      <c r="N373" s="51">
        <v>2.2200000000000002</v>
      </c>
      <c r="O373" s="51">
        <v>1.02</v>
      </c>
      <c r="P373" s="51">
        <v>97.6</v>
      </c>
    </row>
    <row r="374" spans="1:16" x14ac:dyDescent="0.25">
      <c r="A374" s="80" t="s">
        <v>668</v>
      </c>
      <c r="B374" s="53" t="s">
        <v>166</v>
      </c>
      <c r="C374" s="51" t="s">
        <v>131</v>
      </c>
      <c r="D374" s="51" t="s">
        <v>1017</v>
      </c>
      <c r="E374" s="51" t="s">
        <v>245</v>
      </c>
      <c r="F374" s="51">
        <v>44.64</v>
      </c>
      <c r="G374" s="51">
        <v>1.95</v>
      </c>
      <c r="H374" s="51">
        <v>11.44</v>
      </c>
      <c r="I374" s="51">
        <v>0.1</v>
      </c>
      <c r="J374" s="51">
        <v>7.31</v>
      </c>
      <c r="K374" s="51">
        <v>0.12</v>
      </c>
      <c r="L374" s="51">
        <v>16.850000000000001</v>
      </c>
      <c r="M374" s="51">
        <v>12.18</v>
      </c>
      <c r="N374" s="51">
        <v>2.17</v>
      </c>
      <c r="O374" s="51">
        <v>0.9</v>
      </c>
      <c r="P374" s="51">
        <v>97.67</v>
      </c>
    </row>
    <row r="375" spans="1:16" x14ac:dyDescent="0.25">
      <c r="A375" s="80" t="s">
        <v>668</v>
      </c>
      <c r="B375" s="53" t="s">
        <v>166</v>
      </c>
      <c r="C375" s="51" t="s">
        <v>131</v>
      </c>
      <c r="D375" s="51" t="s">
        <v>1017</v>
      </c>
      <c r="E375" s="51" t="s">
        <v>245</v>
      </c>
      <c r="F375" s="51">
        <v>44.32</v>
      </c>
      <c r="G375" s="51">
        <v>2</v>
      </c>
      <c r="H375" s="51">
        <v>11.4</v>
      </c>
      <c r="I375" s="51">
        <v>0.09</v>
      </c>
      <c r="J375" s="51">
        <v>7.3</v>
      </c>
      <c r="K375" s="51">
        <v>0.1</v>
      </c>
      <c r="L375" s="51">
        <v>16.920000000000002</v>
      </c>
      <c r="M375" s="51">
        <v>11.96</v>
      </c>
      <c r="N375" s="51">
        <v>2.21</v>
      </c>
      <c r="O375" s="51">
        <v>0.99</v>
      </c>
      <c r="P375" s="51">
        <v>97.33</v>
      </c>
    </row>
    <row r="376" spans="1:16" x14ac:dyDescent="0.25">
      <c r="A376" s="80" t="s">
        <v>668</v>
      </c>
      <c r="B376" s="53" t="s">
        <v>166</v>
      </c>
      <c r="C376" s="51" t="s">
        <v>131</v>
      </c>
      <c r="D376" s="51" t="s">
        <v>1017</v>
      </c>
      <c r="E376" s="51" t="s">
        <v>245</v>
      </c>
      <c r="F376" s="51">
        <v>44.59</v>
      </c>
      <c r="G376" s="51">
        <v>1.94</v>
      </c>
      <c r="H376" s="51">
        <v>11.27</v>
      </c>
      <c r="I376" s="51">
        <v>0.06</v>
      </c>
      <c r="J376" s="51">
        <v>7.17</v>
      </c>
      <c r="K376" s="51">
        <v>0.11</v>
      </c>
      <c r="L376" s="51">
        <v>16.920000000000002</v>
      </c>
      <c r="M376" s="51">
        <v>11.99</v>
      </c>
      <c r="N376" s="51">
        <v>2.2999999999999998</v>
      </c>
      <c r="O376" s="51">
        <v>0.9</v>
      </c>
      <c r="P376" s="51">
        <v>97.28</v>
      </c>
    </row>
    <row r="377" spans="1:16" x14ac:dyDescent="0.25">
      <c r="A377" s="80" t="s">
        <v>668</v>
      </c>
      <c r="B377" s="53" t="s">
        <v>166</v>
      </c>
      <c r="C377" s="51" t="s">
        <v>131</v>
      </c>
      <c r="D377" s="51" t="s">
        <v>1017</v>
      </c>
      <c r="E377" s="51" t="s">
        <v>245</v>
      </c>
      <c r="F377" s="51">
        <v>44.58</v>
      </c>
      <c r="G377" s="51">
        <v>2.02</v>
      </c>
      <c r="H377" s="51">
        <v>11.4</v>
      </c>
      <c r="I377" s="51">
        <v>7.0000000000000007E-2</v>
      </c>
      <c r="J377" s="51">
        <v>7.22</v>
      </c>
      <c r="K377" s="51">
        <v>0.11</v>
      </c>
      <c r="L377" s="51">
        <v>16.920000000000002</v>
      </c>
      <c r="M377" s="51">
        <v>12.11</v>
      </c>
      <c r="N377" s="51">
        <v>2.27</v>
      </c>
      <c r="O377" s="51">
        <v>0.98</v>
      </c>
      <c r="P377" s="51">
        <v>97.7</v>
      </c>
    </row>
    <row r="378" spans="1:16" x14ac:dyDescent="0.25">
      <c r="A378" s="80" t="s">
        <v>668</v>
      </c>
      <c r="B378" s="53" t="s">
        <v>166</v>
      </c>
      <c r="C378" s="51" t="s">
        <v>131</v>
      </c>
      <c r="D378" s="51" t="s">
        <v>1017</v>
      </c>
      <c r="E378" s="51" t="s">
        <v>245</v>
      </c>
      <c r="F378" s="51">
        <v>44.73</v>
      </c>
      <c r="G378" s="51">
        <v>2.0299999999999998</v>
      </c>
      <c r="H378" s="51">
        <v>11.31</v>
      </c>
      <c r="I378" s="51">
        <v>0.1</v>
      </c>
      <c r="J378" s="51">
        <v>7.38</v>
      </c>
      <c r="K378" s="51">
        <v>0.12</v>
      </c>
      <c r="L378" s="51">
        <v>16.829999999999998</v>
      </c>
      <c r="M378" s="51">
        <v>11.97</v>
      </c>
      <c r="N378" s="51">
        <v>2.27</v>
      </c>
      <c r="O378" s="51">
        <v>1.01</v>
      </c>
      <c r="P378" s="51">
        <v>97.74</v>
      </c>
    </row>
    <row r="379" spans="1:16" x14ac:dyDescent="0.25">
      <c r="A379" s="80" t="s">
        <v>668</v>
      </c>
      <c r="B379" s="53" t="s">
        <v>166</v>
      </c>
      <c r="C379" s="51" t="s">
        <v>131</v>
      </c>
      <c r="D379" s="51" t="s">
        <v>1017</v>
      </c>
      <c r="E379" s="51" t="s">
        <v>245</v>
      </c>
      <c r="F379" s="51">
        <v>44.31</v>
      </c>
      <c r="G379" s="51">
        <v>2.0299999999999998</v>
      </c>
      <c r="H379" s="51">
        <v>11.44</v>
      </c>
      <c r="I379" s="51">
        <v>0.08</v>
      </c>
      <c r="J379" s="51">
        <v>7.3</v>
      </c>
      <c r="K379" s="51">
        <v>0.09</v>
      </c>
      <c r="L379" s="51">
        <v>16.850000000000001</v>
      </c>
      <c r="M379" s="51">
        <v>12.11</v>
      </c>
      <c r="N379" s="51">
        <v>2.31</v>
      </c>
      <c r="O379" s="51">
        <v>1</v>
      </c>
      <c r="P379" s="51">
        <v>97.52</v>
      </c>
    </row>
    <row r="380" spans="1:16" x14ac:dyDescent="0.25">
      <c r="A380" s="80" t="s">
        <v>668</v>
      </c>
      <c r="B380" s="53" t="s">
        <v>166</v>
      </c>
      <c r="C380" s="51" t="s">
        <v>131</v>
      </c>
      <c r="D380" s="51" t="s">
        <v>1017</v>
      </c>
      <c r="E380" s="51" t="s">
        <v>245</v>
      </c>
      <c r="F380" s="51">
        <v>44.5</v>
      </c>
      <c r="G380" s="51">
        <v>2.08</v>
      </c>
      <c r="H380" s="51">
        <v>11.39</v>
      </c>
      <c r="I380" s="51">
        <v>0.08</v>
      </c>
      <c r="J380" s="51">
        <v>7.38</v>
      </c>
      <c r="K380" s="51">
        <v>0.12</v>
      </c>
      <c r="L380" s="51">
        <v>16.809999999999999</v>
      </c>
      <c r="M380" s="51">
        <v>11.98</v>
      </c>
      <c r="N380" s="51">
        <v>2.2000000000000002</v>
      </c>
      <c r="O380" s="51">
        <v>0.96</v>
      </c>
      <c r="P380" s="51">
        <v>97.53</v>
      </c>
    </row>
    <row r="381" spans="1:16" x14ac:dyDescent="0.25">
      <c r="A381" s="80" t="s">
        <v>668</v>
      </c>
      <c r="B381" s="53" t="s">
        <v>166</v>
      </c>
      <c r="C381" s="51" t="s">
        <v>131</v>
      </c>
      <c r="D381" s="51" t="s">
        <v>1017</v>
      </c>
      <c r="E381" s="51" t="s">
        <v>245</v>
      </c>
      <c r="F381" s="51">
        <v>44.32</v>
      </c>
      <c r="G381" s="51">
        <v>2.12</v>
      </c>
      <c r="H381" s="51">
        <v>11.44</v>
      </c>
      <c r="I381" s="51">
        <v>0.09</v>
      </c>
      <c r="J381" s="51">
        <v>7.33</v>
      </c>
      <c r="K381" s="51">
        <v>0.12</v>
      </c>
      <c r="L381" s="51">
        <v>16.600000000000001</v>
      </c>
      <c r="M381" s="51">
        <v>12.01</v>
      </c>
      <c r="N381" s="51">
        <v>2.13</v>
      </c>
      <c r="O381" s="51">
        <v>1.07</v>
      </c>
      <c r="P381" s="51">
        <v>97.23</v>
      </c>
    </row>
    <row r="382" spans="1:16" x14ac:dyDescent="0.25">
      <c r="A382" s="80" t="s">
        <v>668</v>
      </c>
      <c r="B382" s="53" t="s">
        <v>166</v>
      </c>
      <c r="C382" s="51" t="s">
        <v>131</v>
      </c>
      <c r="D382" s="51" t="s">
        <v>1017</v>
      </c>
      <c r="E382" s="51" t="s">
        <v>245</v>
      </c>
      <c r="F382" s="51">
        <v>44.44</v>
      </c>
      <c r="G382" s="51">
        <v>2.1</v>
      </c>
      <c r="H382" s="51">
        <v>11.45</v>
      </c>
      <c r="I382" s="51">
        <v>0.05</v>
      </c>
      <c r="J382" s="51">
        <v>7.17</v>
      </c>
      <c r="K382" s="51">
        <v>0.11</v>
      </c>
      <c r="L382" s="51">
        <v>16.88</v>
      </c>
      <c r="M382" s="51">
        <v>11.95</v>
      </c>
      <c r="N382" s="51">
        <v>2.2400000000000002</v>
      </c>
      <c r="O382" s="51">
        <v>0.96</v>
      </c>
      <c r="P382" s="51">
        <v>97.34</v>
      </c>
    </row>
    <row r="383" spans="1:16" x14ac:dyDescent="0.25">
      <c r="A383" s="80" t="s">
        <v>668</v>
      </c>
      <c r="B383" s="53" t="s">
        <v>166</v>
      </c>
      <c r="C383" s="51" t="s">
        <v>131</v>
      </c>
      <c r="D383" s="51" t="s">
        <v>1017</v>
      </c>
      <c r="E383" s="51" t="s">
        <v>245</v>
      </c>
      <c r="F383" s="51">
        <v>44.56</v>
      </c>
      <c r="G383" s="51">
        <v>2.06</v>
      </c>
      <c r="H383" s="51">
        <v>11.5</v>
      </c>
      <c r="I383" s="51">
        <v>7.0000000000000007E-2</v>
      </c>
      <c r="J383" s="51">
        <v>7.37</v>
      </c>
      <c r="K383" s="51">
        <v>0.12</v>
      </c>
      <c r="L383" s="51">
        <v>16.8</v>
      </c>
      <c r="M383" s="51">
        <v>12.04</v>
      </c>
      <c r="N383" s="51">
        <v>2.17</v>
      </c>
      <c r="O383" s="51">
        <v>1</v>
      </c>
      <c r="P383" s="51">
        <v>97.7</v>
      </c>
    </row>
    <row r="384" spans="1:16" x14ac:dyDescent="0.25">
      <c r="A384" s="80" t="s">
        <v>668</v>
      </c>
      <c r="B384" s="53" t="s">
        <v>166</v>
      </c>
      <c r="C384" s="51" t="s">
        <v>131</v>
      </c>
      <c r="D384" s="51" t="s">
        <v>1017</v>
      </c>
      <c r="E384" s="51" t="s">
        <v>245</v>
      </c>
      <c r="F384" s="51">
        <v>44.63</v>
      </c>
      <c r="G384" s="51">
        <v>2.0099999999999998</v>
      </c>
      <c r="H384" s="51">
        <v>11.41</v>
      </c>
      <c r="I384" s="51">
        <v>0.1</v>
      </c>
      <c r="J384" s="51">
        <v>7.34</v>
      </c>
      <c r="K384" s="51">
        <v>0.14000000000000001</v>
      </c>
      <c r="L384" s="51">
        <v>16.89</v>
      </c>
      <c r="M384" s="51">
        <v>11.99</v>
      </c>
      <c r="N384" s="51">
        <v>2.2000000000000002</v>
      </c>
      <c r="O384" s="51">
        <v>0.98</v>
      </c>
      <c r="P384" s="51">
        <v>97.73</v>
      </c>
    </row>
    <row r="385" spans="1:16" x14ac:dyDescent="0.25">
      <c r="A385" s="80" t="s">
        <v>668</v>
      </c>
      <c r="B385" s="53" t="s">
        <v>166</v>
      </c>
      <c r="C385" s="51" t="s">
        <v>131</v>
      </c>
      <c r="D385" s="51" t="s">
        <v>1017</v>
      </c>
      <c r="E385" s="51" t="s">
        <v>245</v>
      </c>
      <c r="F385" s="51">
        <v>44.28</v>
      </c>
      <c r="G385" s="51">
        <v>2</v>
      </c>
      <c r="H385" s="51">
        <v>11.4</v>
      </c>
      <c r="I385" s="51">
        <v>0.11</v>
      </c>
      <c r="J385" s="51">
        <v>7.34</v>
      </c>
      <c r="K385" s="51">
        <v>0.1</v>
      </c>
      <c r="L385" s="51">
        <v>16.87</v>
      </c>
      <c r="M385" s="51">
        <v>12.18</v>
      </c>
      <c r="N385" s="51">
        <v>2.13</v>
      </c>
      <c r="O385" s="51">
        <v>0.97</v>
      </c>
      <c r="P385" s="51">
        <v>97.39</v>
      </c>
    </row>
    <row r="386" spans="1:16" x14ac:dyDescent="0.25">
      <c r="A386" s="80" t="s">
        <v>668</v>
      </c>
      <c r="B386" s="53" t="s">
        <v>166</v>
      </c>
      <c r="C386" s="51" t="s">
        <v>131</v>
      </c>
      <c r="D386" s="51" t="s">
        <v>1017</v>
      </c>
      <c r="E386" s="51" t="s">
        <v>245</v>
      </c>
      <c r="F386" s="51">
        <v>44.7</v>
      </c>
      <c r="G386" s="51">
        <v>2.0099999999999998</v>
      </c>
      <c r="H386" s="51">
        <v>11.39</v>
      </c>
      <c r="I386" s="51">
        <v>0.11</v>
      </c>
      <c r="J386" s="51">
        <v>7.34</v>
      </c>
      <c r="K386" s="51">
        <v>0.11</v>
      </c>
      <c r="L386" s="51">
        <v>16.670000000000002</v>
      </c>
      <c r="M386" s="51">
        <v>12.11</v>
      </c>
      <c r="N386" s="51">
        <v>2.2200000000000002</v>
      </c>
      <c r="O386" s="51">
        <v>0.98</v>
      </c>
      <c r="P386" s="51">
        <v>97.66</v>
      </c>
    </row>
    <row r="387" spans="1:16" x14ac:dyDescent="0.25">
      <c r="A387" s="80" t="s">
        <v>668</v>
      </c>
      <c r="B387" s="53" t="s">
        <v>166</v>
      </c>
      <c r="C387" s="51" t="s">
        <v>131</v>
      </c>
      <c r="D387" s="51" t="s">
        <v>1017</v>
      </c>
      <c r="E387" s="51" t="s">
        <v>245</v>
      </c>
      <c r="F387" s="51">
        <v>44.02</v>
      </c>
      <c r="G387" s="51">
        <v>1.93</v>
      </c>
      <c r="H387" s="51">
        <v>11.06</v>
      </c>
      <c r="I387" s="51">
        <v>0.12</v>
      </c>
      <c r="J387" s="51">
        <v>10.62</v>
      </c>
      <c r="K387" s="51">
        <v>0.24</v>
      </c>
      <c r="L387" s="51">
        <v>14.81</v>
      </c>
      <c r="M387" s="51">
        <v>12.05</v>
      </c>
      <c r="N387" s="51">
        <v>2.0499999999999998</v>
      </c>
      <c r="O387" s="51">
        <v>0.91</v>
      </c>
      <c r="P387" s="51">
        <v>97.86</v>
      </c>
    </row>
    <row r="388" spans="1:16" x14ac:dyDescent="0.25">
      <c r="A388" s="80" t="s">
        <v>668</v>
      </c>
      <c r="B388" s="53" t="s">
        <v>166</v>
      </c>
      <c r="C388" s="51" t="s">
        <v>1018</v>
      </c>
      <c r="D388" s="51" t="s">
        <v>1019</v>
      </c>
      <c r="E388" s="51" t="s">
        <v>245</v>
      </c>
      <c r="F388" s="51">
        <v>45.73</v>
      </c>
      <c r="G388" s="51">
        <v>1.46</v>
      </c>
      <c r="H388" s="51">
        <v>8.7799999999999994</v>
      </c>
      <c r="I388" s="51">
        <v>0.02</v>
      </c>
      <c r="J388" s="51">
        <v>12.51</v>
      </c>
      <c r="K388" s="51">
        <v>0.28999999999999998</v>
      </c>
      <c r="L388" s="51">
        <v>14.34</v>
      </c>
      <c r="M388" s="51">
        <v>11.95</v>
      </c>
      <c r="N388" s="51">
        <v>1.7</v>
      </c>
      <c r="O388" s="51">
        <v>0.89</v>
      </c>
      <c r="P388" s="51">
        <v>97.68</v>
      </c>
    </row>
    <row r="389" spans="1:16" x14ac:dyDescent="0.25">
      <c r="A389" s="80" t="s">
        <v>668</v>
      </c>
      <c r="B389" s="53" t="s">
        <v>166</v>
      </c>
      <c r="C389" s="51" t="s">
        <v>1018</v>
      </c>
      <c r="D389" s="51" t="s">
        <v>1019</v>
      </c>
      <c r="E389" s="51" t="s">
        <v>245</v>
      </c>
      <c r="F389" s="51">
        <v>45.52</v>
      </c>
      <c r="G389" s="51">
        <v>1.45</v>
      </c>
      <c r="H389" s="51">
        <v>8.5299999999999994</v>
      </c>
      <c r="I389" s="51">
        <v>0.01</v>
      </c>
      <c r="J389" s="51">
        <v>12.95</v>
      </c>
      <c r="K389" s="51">
        <v>0.34</v>
      </c>
      <c r="L389" s="51">
        <v>13.93</v>
      </c>
      <c r="M389" s="51">
        <v>11.88</v>
      </c>
      <c r="N389" s="51">
        <v>1.66</v>
      </c>
      <c r="O389" s="51">
        <v>0.87</v>
      </c>
      <c r="P389" s="51">
        <v>97.16</v>
      </c>
    </row>
    <row r="390" spans="1:16" x14ac:dyDescent="0.25">
      <c r="A390" s="80" t="s">
        <v>668</v>
      </c>
      <c r="B390" s="53" t="s">
        <v>166</v>
      </c>
      <c r="C390" s="51" t="s">
        <v>1018</v>
      </c>
      <c r="D390" s="51" t="s">
        <v>1019</v>
      </c>
      <c r="E390" s="51" t="s">
        <v>245</v>
      </c>
      <c r="F390" s="51">
        <v>45.55</v>
      </c>
      <c r="G390" s="51">
        <v>1.4</v>
      </c>
      <c r="H390" s="51">
        <v>8.48</v>
      </c>
      <c r="I390" s="51">
        <v>0.05</v>
      </c>
      <c r="J390" s="51">
        <v>14.33</v>
      </c>
      <c r="K390" s="51">
        <v>0.39</v>
      </c>
      <c r="L390" s="51">
        <v>13.13</v>
      </c>
      <c r="M390" s="51">
        <v>11.9</v>
      </c>
      <c r="N390" s="51">
        <v>1.66</v>
      </c>
      <c r="O390" s="51">
        <v>0.89</v>
      </c>
      <c r="P390" s="51">
        <v>97.79</v>
      </c>
    </row>
    <row r="391" spans="1:16" x14ac:dyDescent="0.25">
      <c r="A391" s="80" t="s">
        <v>668</v>
      </c>
      <c r="B391" s="53" t="s">
        <v>166</v>
      </c>
      <c r="C391" s="51" t="s">
        <v>1018</v>
      </c>
      <c r="D391" s="51" t="s">
        <v>1019</v>
      </c>
      <c r="E391" s="51" t="s">
        <v>245</v>
      </c>
      <c r="F391" s="51">
        <v>45.45</v>
      </c>
      <c r="G391" s="51">
        <v>1.39</v>
      </c>
      <c r="H391" s="51">
        <v>8.3699999999999992</v>
      </c>
      <c r="I391" s="51">
        <v>0.04</v>
      </c>
      <c r="J391" s="51">
        <v>14.06</v>
      </c>
      <c r="K391" s="51">
        <v>0.34</v>
      </c>
      <c r="L391" s="51">
        <v>13.08</v>
      </c>
      <c r="M391" s="51">
        <v>11.77</v>
      </c>
      <c r="N391" s="51">
        <v>1.6</v>
      </c>
      <c r="O391" s="51">
        <v>0.88</v>
      </c>
      <c r="P391" s="51">
        <v>96.99</v>
      </c>
    </row>
    <row r="392" spans="1:16" x14ac:dyDescent="0.25">
      <c r="A392" s="80" t="s">
        <v>668</v>
      </c>
      <c r="B392" s="53" t="s">
        <v>166</v>
      </c>
      <c r="C392" s="51" t="s">
        <v>114</v>
      </c>
      <c r="D392" s="51" t="s">
        <v>1020</v>
      </c>
      <c r="E392" s="51" t="s">
        <v>245</v>
      </c>
      <c r="F392" s="51">
        <v>43.74</v>
      </c>
      <c r="G392" s="51">
        <v>1.39</v>
      </c>
      <c r="H392" s="51">
        <v>11.31</v>
      </c>
      <c r="I392" s="51">
        <v>0.02</v>
      </c>
      <c r="J392" s="51">
        <v>11.85</v>
      </c>
      <c r="K392" s="51">
        <v>0.23</v>
      </c>
      <c r="L392" s="51">
        <v>13.98</v>
      </c>
      <c r="M392" s="51">
        <v>12.06</v>
      </c>
      <c r="N392" s="51">
        <v>2.11</v>
      </c>
      <c r="O392" s="51">
        <v>0.81</v>
      </c>
      <c r="P392" s="51">
        <v>97.51</v>
      </c>
    </row>
    <row r="393" spans="1:16" x14ac:dyDescent="0.25">
      <c r="A393" s="80" t="s">
        <v>668</v>
      </c>
      <c r="B393" s="53" t="s">
        <v>166</v>
      </c>
      <c r="C393" s="51" t="s">
        <v>114</v>
      </c>
      <c r="D393" s="51" t="s">
        <v>1020</v>
      </c>
      <c r="E393" s="51" t="s">
        <v>245</v>
      </c>
      <c r="F393" s="51">
        <v>42.87</v>
      </c>
      <c r="G393" s="51">
        <v>1.35</v>
      </c>
      <c r="H393" s="51">
        <v>12.42</v>
      </c>
      <c r="I393" s="51">
        <v>0.03</v>
      </c>
      <c r="J393" s="51">
        <v>11.03</v>
      </c>
      <c r="K393" s="51">
        <v>0.15</v>
      </c>
      <c r="L393" s="51">
        <v>14.4</v>
      </c>
      <c r="M393" s="51">
        <v>12.05</v>
      </c>
      <c r="N393" s="51">
        <v>2.2999999999999998</v>
      </c>
      <c r="O393" s="51">
        <v>0.81</v>
      </c>
      <c r="P393" s="51">
        <v>97.39</v>
      </c>
    </row>
    <row r="394" spans="1:16" x14ac:dyDescent="0.25">
      <c r="A394" s="80" t="s">
        <v>668</v>
      </c>
      <c r="B394" s="53" t="s">
        <v>166</v>
      </c>
      <c r="C394" s="51" t="s">
        <v>114</v>
      </c>
      <c r="D394" s="51" t="s">
        <v>1020</v>
      </c>
      <c r="E394" s="51" t="s">
        <v>245</v>
      </c>
      <c r="F394" s="51">
        <v>43.24</v>
      </c>
      <c r="G394" s="51">
        <v>1.39</v>
      </c>
      <c r="H394" s="51">
        <v>11.67</v>
      </c>
      <c r="I394" s="51">
        <v>0</v>
      </c>
      <c r="J394" s="51">
        <v>11.43</v>
      </c>
      <c r="K394" s="51">
        <v>0.21</v>
      </c>
      <c r="L394" s="51">
        <v>14.32</v>
      </c>
      <c r="M394" s="51">
        <v>12.06</v>
      </c>
      <c r="N394" s="51">
        <v>2.25</v>
      </c>
      <c r="O394" s="51">
        <v>0.78</v>
      </c>
      <c r="P394" s="51">
        <v>97.37</v>
      </c>
    </row>
    <row r="395" spans="1:16" x14ac:dyDescent="0.25">
      <c r="A395" s="80" t="s">
        <v>668</v>
      </c>
      <c r="B395" s="53" t="s">
        <v>166</v>
      </c>
      <c r="C395" s="58" t="s">
        <v>114</v>
      </c>
      <c r="D395" s="58" t="s">
        <v>1020</v>
      </c>
      <c r="E395" s="58" t="s">
        <v>245</v>
      </c>
      <c r="F395" s="58">
        <v>43.15</v>
      </c>
      <c r="G395" s="58">
        <v>1.38</v>
      </c>
      <c r="H395" s="58">
        <v>11.64</v>
      </c>
      <c r="I395" s="58">
        <v>0</v>
      </c>
      <c r="J395" s="51">
        <v>12.25</v>
      </c>
      <c r="K395" s="51">
        <v>0.21</v>
      </c>
      <c r="L395" s="51">
        <v>13.59</v>
      </c>
      <c r="M395" s="51">
        <v>11.68</v>
      </c>
      <c r="N395" s="51">
        <v>2.2200000000000002</v>
      </c>
      <c r="O395" s="51">
        <v>0.8</v>
      </c>
      <c r="P395" s="51">
        <v>96.91</v>
      </c>
    </row>
    <row r="396" spans="1:16" x14ac:dyDescent="0.25">
      <c r="A396" s="80" t="s">
        <v>818</v>
      </c>
      <c r="C396" s="58" t="s">
        <v>131</v>
      </c>
      <c r="D396" s="58"/>
      <c r="E396" s="58"/>
      <c r="F396" s="81">
        <v>0.22938958854606512</v>
      </c>
      <c r="G396" s="81">
        <v>6.8358735116052782E-2</v>
      </c>
      <c r="H396" s="81">
        <v>0.14376920161610854</v>
      </c>
      <c r="I396" s="81">
        <v>2.7202941017470918E-2</v>
      </c>
      <c r="J396" s="81">
        <v>0.83213355298292202</v>
      </c>
      <c r="K396" s="81">
        <v>3.3807050546693099E-2</v>
      </c>
      <c r="L396" s="81">
        <v>0.5350665846415753</v>
      </c>
      <c r="M396" s="81">
        <v>9.2787840438999819E-2</v>
      </c>
      <c r="N396" s="81">
        <v>6.8650685842653256E-2</v>
      </c>
      <c r="O396" s="81">
        <v>5.446711546122731E-2</v>
      </c>
    </row>
    <row r="397" spans="1:16" x14ac:dyDescent="0.25">
      <c r="A397" s="80" t="s">
        <v>818</v>
      </c>
      <c r="C397" s="58" t="s">
        <v>1018</v>
      </c>
      <c r="D397" s="58"/>
      <c r="E397" s="58"/>
      <c r="F397" s="81">
        <v>0.119268604418763</v>
      </c>
      <c r="G397" s="81">
        <v>3.5118845842842493E-2</v>
      </c>
      <c r="H397" s="81">
        <v>0.17339742404853262</v>
      </c>
      <c r="I397" s="81">
        <v>1.8257418583505547E-2</v>
      </c>
      <c r="J397" s="81">
        <v>0.87167941354605849</v>
      </c>
      <c r="K397" s="81">
        <v>4.0824829046386096E-2</v>
      </c>
      <c r="L397" s="81">
        <v>0.61811541532845327</v>
      </c>
      <c r="M397" s="81">
        <v>7.5938571665963475E-2</v>
      </c>
      <c r="N397" s="81">
        <v>4.1231056256176547E-2</v>
      </c>
      <c r="O397" s="81">
        <v>9.5742710775633903E-3</v>
      </c>
    </row>
    <row r="398" spans="1:16" x14ac:dyDescent="0.25">
      <c r="A398" s="53" t="s">
        <v>818</v>
      </c>
      <c r="C398" s="51" t="s">
        <v>114</v>
      </c>
      <c r="F398" s="81">
        <v>0.36267524499658738</v>
      </c>
      <c r="G398" s="81">
        <v>1.892969448600082E-2</v>
      </c>
      <c r="H398" s="81">
        <v>0.46925472826600245</v>
      </c>
      <c r="I398" s="81">
        <v>1.4999999999999998E-2</v>
      </c>
      <c r="J398" s="81">
        <v>0.52675104809261364</v>
      </c>
      <c r="K398" s="81">
        <v>3.4641016151377643E-2</v>
      </c>
      <c r="L398" s="81">
        <v>0.36962819156552457</v>
      </c>
      <c r="M398" s="81">
        <v>0.188392321145706</v>
      </c>
      <c r="N398" s="81">
        <v>8.041558721209878E-2</v>
      </c>
      <c r="O398" s="81">
        <v>1.4142135623730965E-2</v>
      </c>
    </row>
    <row r="402" spans="1:1" x14ac:dyDescent="0.25">
      <c r="A402" s="4" t="s">
        <v>681</v>
      </c>
    </row>
    <row r="403" spans="1:1" x14ac:dyDescent="0.25">
      <c r="A403" s="4" t="s">
        <v>520</v>
      </c>
    </row>
    <row r="404" spans="1:1" x14ac:dyDescent="0.25">
      <c r="A404" s="51" t="s">
        <v>1116</v>
      </c>
    </row>
  </sheetData>
  <mergeCells count="17">
    <mergeCell ref="DD1:EE1"/>
    <mergeCell ref="FB2:FC2"/>
    <mergeCell ref="DV2:EE2"/>
    <mergeCell ref="EG2:EZ2"/>
    <mergeCell ref="G2:S2"/>
    <mergeCell ref="U2:AL2"/>
    <mergeCell ref="DD2:DI2"/>
    <mergeCell ref="DJ2:DN2"/>
    <mergeCell ref="DO2:DU2"/>
    <mergeCell ref="AV2:BE2"/>
    <mergeCell ref="BK2:BU2"/>
    <mergeCell ref="CC2:DB2"/>
    <mergeCell ref="BW2:CA2"/>
    <mergeCell ref="BF2:BI2"/>
    <mergeCell ref="AR2:AS2"/>
    <mergeCell ref="AT2:AU2"/>
    <mergeCell ref="AM2:AQ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K341"/>
  <sheetViews>
    <sheetView workbookViewId="0"/>
  </sheetViews>
  <sheetFormatPr defaultColWidth="9.109375" defaultRowHeight="13.2" x14ac:dyDescent="0.25"/>
  <cols>
    <col min="1" max="1" width="10.33203125" style="2" customWidth="1"/>
    <col min="2" max="2" width="11" style="2" customWidth="1"/>
    <col min="3" max="3" width="10.33203125" style="2" customWidth="1"/>
    <col min="4" max="4" width="7" style="10" bestFit="1" customWidth="1"/>
    <col min="5" max="5" width="6.109375" style="3" customWidth="1"/>
    <col min="6" max="6" width="6.88671875" style="3" customWidth="1"/>
    <col min="7" max="7" width="7.109375" style="3" customWidth="1"/>
    <col min="8" max="8" width="6.44140625" style="3" bestFit="1" customWidth="1"/>
    <col min="9" max="9" width="6.6640625" style="3" bestFit="1" customWidth="1"/>
    <col min="10" max="10" width="5.5546875" style="3" bestFit="1" customWidth="1"/>
    <col min="11" max="11" width="5.44140625" style="3" bestFit="1" customWidth="1"/>
    <col min="12" max="12" width="6.44140625" style="3" customWidth="1"/>
    <col min="13" max="13" width="10.6640625" style="3" customWidth="1"/>
    <col min="14" max="14" width="11.5546875" style="3" customWidth="1"/>
    <col min="15" max="15" width="9.44140625" style="3" customWidth="1"/>
    <col min="16" max="16" width="12.33203125" style="3" bestFit="1" customWidth="1"/>
    <col min="17" max="22" width="9.109375" style="14"/>
    <col min="23" max="23" width="11.44140625" style="14" customWidth="1"/>
    <col min="24" max="26" width="9.109375" style="14"/>
    <col min="27" max="27" width="11.88671875" style="2" customWidth="1"/>
    <col min="28" max="28" width="9.109375" style="2"/>
    <col min="29" max="29" width="10.5546875" style="2" customWidth="1"/>
    <col min="30" max="30" width="12.33203125" style="3" customWidth="1"/>
    <col min="31" max="31" width="6.44140625" style="3" customWidth="1"/>
    <col min="32" max="32" width="7.33203125" style="3" customWidth="1"/>
    <col min="33" max="33" width="8" style="3" customWidth="1"/>
    <col min="34" max="34" width="8.33203125" style="3" customWidth="1"/>
    <col min="35" max="35" width="6.6640625" style="3" customWidth="1"/>
    <col min="36" max="36" width="7.109375" style="3" customWidth="1"/>
    <col min="37" max="37" width="10.88671875" style="3" customWidth="1"/>
    <col min="38" max="38" width="11.5546875" style="3" customWidth="1"/>
    <col min="39" max="39" width="9" style="3" customWidth="1"/>
    <col min="40" max="40" width="12.33203125" style="3" bestFit="1" customWidth="1"/>
    <col min="41" max="48" width="7.6640625" style="3" customWidth="1"/>
    <col min="49" max="49" width="10" style="3" customWidth="1"/>
    <col min="50" max="50" width="13.88671875" style="3" customWidth="1"/>
    <col min="51" max="52" width="15" style="3" customWidth="1"/>
    <col min="53" max="53" width="12.5546875" style="3" customWidth="1"/>
    <col min="54" max="54" width="13.6640625" style="3" customWidth="1"/>
    <col min="55" max="55" width="16" style="3" customWidth="1"/>
    <col min="56" max="56" width="10" style="2" customWidth="1"/>
    <col min="57" max="66" width="9.109375" style="2"/>
    <col min="67" max="67" width="8.33203125" style="2" customWidth="1"/>
    <col min="68" max="69" width="9.109375" style="2"/>
    <col min="70" max="70" width="7.5546875" style="2" customWidth="1"/>
    <col min="71" max="72" width="9.109375" style="2"/>
    <col min="73" max="73" width="11" style="2" customWidth="1"/>
    <col min="74" max="87" width="9.109375" style="2"/>
    <col min="88" max="88" width="11.5546875" style="2" customWidth="1"/>
    <col min="89" max="16384" width="9.109375" style="2"/>
  </cols>
  <sheetData>
    <row r="1" spans="1:88" x14ac:dyDescent="0.25">
      <c r="A1" s="22" t="s">
        <v>815</v>
      </c>
    </row>
    <row r="2" spans="1:88" s="169" customFormat="1" ht="31.2" customHeight="1" x14ac:dyDescent="0.3">
      <c r="C2" s="170" t="s">
        <v>523</v>
      </c>
      <c r="D2" s="171"/>
      <c r="E2" s="171"/>
      <c r="F2" s="171"/>
      <c r="G2" s="171"/>
      <c r="H2" s="171"/>
      <c r="I2" s="171"/>
      <c r="J2" s="171"/>
      <c r="K2" s="171"/>
      <c r="L2" s="171"/>
      <c r="M2" s="171"/>
      <c r="N2" s="171"/>
      <c r="O2" s="171"/>
      <c r="P2" s="171"/>
      <c r="Q2" s="171"/>
      <c r="R2" s="171"/>
      <c r="S2" s="171"/>
      <c r="T2" s="171"/>
      <c r="U2" s="171"/>
      <c r="V2" s="171"/>
      <c r="W2" s="171"/>
      <c r="X2" s="171"/>
      <c r="Y2" s="171"/>
      <c r="Z2" s="171"/>
      <c r="AA2" s="172"/>
      <c r="AC2" s="170" t="s">
        <v>524</v>
      </c>
      <c r="AD2" s="171"/>
      <c r="AE2" s="171"/>
      <c r="AF2" s="171"/>
      <c r="AG2" s="171"/>
      <c r="AH2" s="171"/>
      <c r="AI2" s="171"/>
      <c r="AJ2" s="171"/>
      <c r="AK2" s="171"/>
      <c r="AL2" s="171"/>
      <c r="AM2" s="171"/>
      <c r="AN2" s="171"/>
      <c r="AO2" s="171"/>
      <c r="AP2" s="171"/>
      <c r="AQ2" s="171"/>
      <c r="AR2" s="171"/>
      <c r="AS2" s="171"/>
      <c r="AT2" s="171"/>
      <c r="AU2" s="171"/>
      <c r="AV2" s="171"/>
      <c r="AW2" s="171"/>
      <c r="AX2" s="170" t="s">
        <v>1106</v>
      </c>
      <c r="AY2" s="171"/>
      <c r="AZ2" s="171"/>
      <c r="BA2" s="171"/>
      <c r="BB2" s="171"/>
      <c r="BC2" s="172"/>
      <c r="BD2" s="171" t="s">
        <v>676</v>
      </c>
      <c r="BE2" s="171"/>
      <c r="BF2" s="171"/>
      <c r="BG2" s="171"/>
      <c r="BH2" s="171"/>
      <c r="BI2" s="171"/>
      <c r="BJ2" s="171"/>
      <c r="BK2" s="171"/>
      <c r="BL2" s="171"/>
      <c r="BM2" s="171"/>
      <c r="BN2" s="171"/>
      <c r="BO2" s="171"/>
      <c r="BP2" s="171"/>
      <c r="BQ2" s="171"/>
      <c r="BR2" s="171"/>
      <c r="BS2" s="172"/>
      <c r="BU2" s="170" t="s">
        <v>677</v>
      </c>
      <c r="BV2" s="171"/>
      <c r="BW2" s="171"/>
      <c r="BX2" s="171"/>
      <c r="BY2" s="171"/>
      <c r="BZ2" s="171"/>
      <c r="CA2" s="171"/>
      <c r="CB2" s="171"/>
      <c r="CC2" s="171"/>
      <c r="CD2" s="171"/>
      <c r="CE2" s="171"/>
      <c r="CF2" s="171"/>
      <c r="CG2" s="171"/>
      <c r="CH2" s="171"/>
      <c r="CI2" s="171"/>
      <c r="CJ2" s="172"/>
    </row>
    <row r="3" spans="1:88" s="3" customFormat="1" ht="13.8" x14ac:dyDescent="0.3">
      <c r="A3" s="1" t="s">
        <v>667</v>
      </c>
      <c r="B3" s="1" t="s">
        <v>165</v>
      </c>
      <c r="C3" s="13" t="s">
        <v>816</v>
      </c>
      <c r="D3" s="13" t="s">
        <v>3</v>
      </c>
      <c r="E3" s="1" t="s">
        <v>239</v>
      </c>
      <c r="F3" s="1" t="s">
        <v>4</v>
      </c>
      <c r="G3" s="1" t="s">
        <v>12</v>
      </c>
      <c r="H3" s="1" t="s">
        <v>521</v>
      </c>
      <c r="I3" s="1" t="s">
        <v>5</v>
      </c>
      <c r="J3" s="1" t="s">
        <v>6</v>
      </c>
      <c r="K3" s="1" t="s">
        <v>7</v>
      </c>
      <c r="L3" s="1" t="s">
        <v>522</v>
      </c>
      <c r="M3" s="1" t="s">
        <v>673</v>
      </c>
      <c r="N3" s="1" t="s">
        <v>671</v>
      </c>
      <c r="O3" s="1" t="s">
        <v>672</v>
      </c>
      <c r="P3" s="1" t="s">
        <v>1101</v>
      </c>
      <c r="Q3" s="17" t="s">
        <v>641</v>
      </c>
      <c r="R3" s="17" t="s">
        <v>529</v>
      </c>
      <c r="S3" s="17" t="s">
        <v>642</v>
      </c>
      <c r="T3" s="17" t="s">
        <v>663</v>
      </c>
      <c r="U3" s="17" t="s">
        <v>656</v>
      </c>
      <c r="V3" s="17" t="s">
        <v>664</v>
      </c>
      <c r="W3" s="17" t="s">
        <v>665</v>
      </c>
      <c r="X3" s="17" t="s">
        <v>658</v>
      </c>
      <c r="Y3" s="17" t="s">
        <v>666</v>
      </c>
      <c r="Z3" s="17" t="s">
        <v>644</v>
      </c>
      <c r="AA3" s="1" t="s">
        <v>674</v>
      </c>
      <c r="AB3" s="1"/>
      <c r="AC3" s="1" t="s">
        <v>817</v>
      </c>
      <c r="AD3" s="1" t="s">
        <v>3</v>
      </c>
      <c r="AE3" s="1" t="s">
        <v>239</v>
      </c>
      <c r="AF3" s="1" t="s">
        <v>4</v>
      </c>
      <c r="AG3" s="1" t="s">
        <v>521</v>
      </c>
      <c r="AH3" s="1" t="s">
        <v>5</v>
      </c>
      <c r="AI3" s="1" t="s">
        <v>6</v>
      </c>
      <c r="AJ3" s="1" t="s">
        <v>7</v>
      </c>
      <c r="AK3" s="1" t="s">
        <v>673</v>
      </c>
      <c r="AL3" s="1" t="s">
        <v>671</v>
      </c>
      <c r="AM3" s="1" t="s">
        <v>672</v>
      </c>
      <c r="AN3" s="1" t="s">
        <v>1101</v>
      </c>
      <c r="AO3" s="17" t="s">
        <v>641</v>
      </c>
      <c r="AP3" s="17" t="s">
        <v>642</v>
      </c>
      <c r="AQ3" s="17" t="s">
        <v>655</v>
      </c>
      <c r="AR3" s="17" t="s">
        <v>529</v>
      </c>
      <c r="AS3" s="17" t="s">
        <v>644</v>
      </c>
      <c r="AT3" s="17" t="s">
        <v>657</v>
      </c>
      <c r="AU3" s="17" t="s">
        <v>658</v>
      </c>
      <c r="AV3" s="17" t="s">
        <v>663</v>
      </c>
      <c r="AW3" s="17" t="s">
        <v>675</v>
      </c>
      <c r="AX3" s="17" t="s">
        <v>823</v>
      </c>
      <c r="AY3" s="17" t="s">
        <v>819</v>
      </c>
      <c r="AZ3" s="17" t="s">
        <v>820</v>
      </c>
      <c r="BA3" s="17" t="s">
        <v>824</v>
      </c>
      <c r="BB3" s="17" t="s">
        <v>821</v>
      </c>
      <c r="BC3" s="17" t="s">
        <v>822</v>
      </c>
      <c r="BD3" s="1" t="s">
        <v>816</v>
      </c>
      <c r="BE3" s="1" t="s">
        <v>3</v>
      </c>
      <c r="BF3" s="1" t="s">
        <v>9</v>
      </c>
      <c r="BG3" s="1" t="s">
        <v>10</v>
      </c>
      <c r="BH3" s="1" t="s">
        <v>8</v>
      </c>
      <c r="BI3" s="1" t="s">
        <v>5</v>
      </c>
      <c r="BJ3" s="1" t="s">
        <v>4</v>
      </c>
      <c r="BK3" s="1" t="s">
        <v>7</v>
      </c>
      <c r="BL3" s="1" t="s">
        <v>11</v>
      </c>
      <c r="BM3" s="1" t="s">
        <v>579</v>
      </c>
      <c r="BN3" s="1" t="s">
        <v>6</v>
      </c>
      <c r="BO3" s="1" t="s">
        <v>240</v>
      </c>
      <c r="BP3" s="1" t="s">
        <v>12</v>
      </c>
      <c r="BQ3" s="1" t="s">
        <v>239</v>
      </c>
      <c r="BR3" s="1" t="s">
        <v>13</v>
      </c>
      <c r="BS3" s="1" t="s">
        <v>673</v>
      </c>
      <c r="BU3" s="1" t="s">
        <v>816</v>
      </c>
      <c r="BV3" s="1" t="s">
        <v>3</v>
      </c>
      <c r="BW3" s="1" t="s">
        <v>9</v>
      </c>
      <c r="BX3" s="1" t="s">
        <v>10</v>
      </c>
      <c r="BY3" s="1" t="s">
        <v>8</v>
      </c>
      <c r="BZ3" s="1" t="s">
        <v>5</v>
      </c>
      <c r="CA3" s="1" t="s">
        <v>4</v>
      </c>
      <c r="CB3" s="1" t="s">
        <v>7</v>
      </c>
      <c r="CC3" s="1" t="s">
        <v>11</v>
      </c>
      <c r="CD3" s="1" t="s">
        <v>579</v>
      </c>
      <c r="CE3" s="1" t="s">
        <v>6</v>
      </c>
      <c r="CF3" s="1" t="s">
        <v>240</v>
      </c>
      <c r="CG3" s="1" t="s">
        <v>12</v>
      </c>
      <c r="CH3" s="1" t="s">
        <v>239</v>
      </c>
      <c r="CI3" s="1" t="s">
        <v>13</v>
      </c>
      <c r="CJ3" s="1" t="s">
        <v>673</v>
      </c>
    </row>
    <row r="4" spans="1:88" x14ac:dyDescent="0.25">
      <c r="A4" s="7" t="s">
        <v>668</v>
      </c>
      <c r="B4" s="3" t="s">
        <v>166</v>
      </c>
      <c r="C4" s="3">
        <v>12</v>
      </c>
      <c r="D4" s="10">
        <v>6.3299999999999995E-2</v>
      </c>
      <c r="E4" s="10">
        <v>5.58</v>
      </c>
      <c r="F4" s="10">
        <v>1.8001</v>
      </c>
      <c r="G4" s="10">
        <v>4.9700000000000001E-2</v>
      </c>
      <c r="H4" s="10">
        <v>0.40889999999999999</v>
      </c>
      <c r="I4" s="10">
        <v>84.45</v>
      </c>
      <c r="J4" s="10">
        <v>0.43909999999999999</v>
      </c>
      <c r="K4" s="10">
        <v>1.3379000000000001</v>
      </c>
      <c r="L4" s="10">
        <v>8.1299999999999997E-2</v>
      </c>
      <c r="M4" s="10">
        <v>94.235399999999998</v>
      </c>
      <c r="N4" s="10">
        <v>56.081447386413203</v>
      </c>
      <c r="O4" s="10">
        <v>33.985276355247699</v>
      </c>
      <c r="P4" s="10">
        <v>99.825491718892863</v>
      </c>
      <c r="Q4" s="11">
        <v>2.37901267186623E-3</v>
      </c>
      <c r="R4" s="11">
        <v>0.15777108196701101</v>
      </c>
      <c r="S4" s="11">
        <v>7.9734342424708601E-2</v>
      </c>
      <c r="T4" s="11">
        <v>1.2321228049413199E-2</v>
      </c>
      <c r="U4" s="11">
        <v>1.47680882062829E-3</v>
      </c>
      <c r="V4" s="11">
        <v>1.5861674314275001</v>
      </c>
      <c r="W4" s="11">
        <v>1.06819842871294</v>
      </c>
      <c r="X4" s="11">
        <v>1.3977899758826901E-2</v>
      </c>
      <c r="Y4" s="11">
        <v>2.2556761617220401E-3</v>
      </c>
      <c r="Z4" s="11">
        <v>7.4959252072069493E-2</v>
      </c>
      <c r="AA4" s="10">
        <v>16.153779261629502</v>
      </c>
      <c r="AB4" s="3"/>
      <c r="AC4" s="3">
        <v>130</v>
      </c>
      <c r="AD4" s="10">
        <v>2.9399999999999999E-2</v>
      </c>
      <c r="AE4" s="10">
        <v>44.75</v>
      </c>
      <c r="AF4" s="10">
        <v>0.17599999999999999</v>
      </c>
      <c r="AG4" s="10">
        <v>8.5500000000000007E-2</v>
      </c>
      <c r="AH4" s="10">
        <v>47.94</v>
      </c>
      <c r="AI4" s="10">
        <v>0.78769999999999996</v>
      </c>
      <c r="AJ4" s="10">
        <v>3.51</v>
      </c>
      <c r="AK4" s="10">
        <v>97.348500000000001</v>
      </c>
      <c r="AL4" s="10">
        <v>16.356641367436406</v>
      </c>
      <c r="AM4" s="10">
        <v>33.221524910072517</v>
      </c>
      <c r="AN4" s="10">
        <v>98.916766277508927</v>
      </c>
      <c r="AO4" s="11">
        <v>7.3547085768099069E-4</v>
      </c>
      <c r="AP4" s="11">
        <v>5.189081403919913E-3</v>
      </c>
      <c r="AQ4" s="11">
        <v>0.30792188996681125</v>
      </c>
      <c r="AR4" s="11">
        <v>0.84185159945195809</v>
      </c>
      <c r="AS4" s="11">
        <v>0.13087659683096992</v>
      </c>
      <c r="AT4" s="11">
        <v>0.69502001228983512</v>
      </c>
      <c r="AU4" s="11">
        <v>1.6690461188833498E-2</v>
      </c>
      <c r="AV4" s="11">
        <v>1.7148880099911051E-3</v>
      </c>
      <c r="AW4" s="10">
        <v>83.244747313094251</v>
      </c>
      <c r="AX4" s="19">
        <v>724</v>
      </c>
      <c r="AY4" s="10">
        <v>-14.556773805345236</v>
      </c>
      <c r="AZ4" s="10">
        <v>0.9</v>
      </c>
      <c r="BA4" s="19">
        <v>792.55800749621426</v>
      </c>
      <c r="BB4" s="10">
        <v>-12.865217107715992</v>
      </c>
      <c r="BC4" s="10">
        <v>0.99507008721522361</v>
      </c>
      <c r="BD4" s="3"/>
      <c r="BE4" s="10"/>
      <c r="BF4" s="10"/>
      <c r="BG4" s="10"/>
      <c r="BH4" s="10"/>
      <c r="BI4" s="10"/>
      <c r="BJ4" s="10"/>
      <c r="BK4" s="10"/>
      <c r="BL4" s="10"/>
      <c r="BM4" s="10"/>
      <c r="BN4" s="10"/>
      <c r="BO4" s="10"/>
      <c r="BP4" s="10"/>
      <c r="BQ4" s="10"/>
      <c r="BR4" s="10"/>
      <c r="BS4" s="10"/>
      <c r="BT4" s="3"/>
      <c r="BU4" s="3"/>
      <c r="BV4" s="3"/>
      <c r="BW4" s="3"/>
      <c r="BX4" s="3"/>
      <c r="BY4" s="3"/>
      <c r="BZ4" s="3"/>
      <c r="CA4" s="3"/>
      <c r="CB4" s="3"/>
      <c r="CC4" s="3"/>
      <c r="CD4" s="3"/>
      <c r="CE4" s="3"/>
      <c r="CF4" s="3"/>
      <c r="CG4" s="3"/>
      <c r="CH4" s="3"/>
      <c r="CI4" s="3"/>
      <c r="CJ4" s="3"/>
    </row>
    <row r="5" spans="1:88" x14ac:dyDescent="0.25">
      <c r="A5" s="7" t="s">
        <v>668</v>
      </c>
      <c r="B5" s="3" t="s">
        <v>166</v>
      </c>
      <c r="C5" s="3">
        <v>19</v>
      </c>
      <c r="D5" s="10">
        <v>2.5600000000000001E-2</v>
      </c>
      <c r="E5" s="10">
        <v>4.8899999999999997</v>
      </c>
      <c r="F5" s="10">
        <v>1.96</v>
      </c>
      <c r="G5" s="10">
        <v>3.5700000000000003E-2</v>
      </c>
      <c r="H5" s="10">
        <v>0.38619999999999999</v>
      </c>
      <c r="I5" s="10">
        <v>84.27</v>
      </c>
      <c r="J5" s="10">
        <v>0.44350000000000001</v>
      </c>
      <c r="K5" s="10">
        <v>1.2178</v>
      </c>
      <c r="L5" s="10">
        <v>7.1499999999999994E-2</v>
      </c>
      <c r="M5" s="10">
        <v>93.300299999999993</v>
      </c>
      <c r="N5" s="10">
        <v>56.684486584158698</v>
      </c>
      <c r="O5" s="10">
        <v>33.262633326591597</v>
      </c>
      <c r="P5" s="10">
        <v>98.977645968650876</v>
      </c>
      <c r="Q5" s="11">
        <v>9.7126495648444504E-4</v>
      </c>
      <c r="R5" s="11">
        <v>0.13957472247182601</v>
      </c>
      <c r="S5" s="11">
        <v>8.7641452238078704E-2</v>
      </c>
      <c r="T5" s="11">
        <v>1.17477274890337E-2</v>
      </c>
      <c r="U5" s="11">
        <v>1.0708800154837399E-3</v>
      </c>
      <c r="V5" s="11">
        <v>1.61844796540078</v>
      </c>
      <c r="W5" s="11">
        <v>1.0554130656456699</v>
      </c>
      <c r="X5" s="11">
        <v>1.4252032946584101E-2</v>
      </c>
      <c r="Y5" s="11">
        <v>2.0026126493630802E-3</v>
      </c>
      <c r="Z5" s="11">
        <v>6.8878276186696993E-2</v>
      </c>
      <c r="AA5" s="10">
        <v>14.404292969636373</v>
      </c>
      <c r="AB5" s="3"/>
      <c r="AC5" s="3">
        <v>72</v>
      </c>
      <c r="AD5" s="10">
        <v>0</v>
      </c>
      <c r="AE5" s="10">
        <v>39.200000000000003</v>
      </c>
      <c r="AF5" s="10">
        <v>0.2306</v>
      </c>
      <c r="AG5" s="10">
        <v>0.1789</v>
      </c>
      <c r="AH5" s="10">
        <v>54.54</v>
      </c>
      <c r="AI5" s="10">
        <v>0.5756</v>
      </c>
      <c r="AJ5" s="10">
        <v>2.2200000000000002</v>
      </c>
      <c r="AK5" s="10">
        <v>96.945099999999996</v>
      </c>
      <c r="AL5" s="10">
        <v>26.48263673996242</v>
      </c>
      <c r="AM5" s="10">
        <v>30.709678088758732</v>
      </c>
      <c r="AN5" s="10">
        <v>99.597414828721156</v>
      </c>
      <c r="AO5" s="11">
        <v>0</v>
      </c>
      <c r="AP5" s="11">
        <v>6.8543196813397305E-3</v>
      </c>
      <c r="AQ5" s="11">
        <v>0.50261435997147585</v>
      </c>
      <c r="AR5" s="11">
        <v>0.74345691564264649</v>
      </c>
      <c r="AS5" s="11">
        <v>8.3451680841712381E-2</v>
      </c>
      <c r="AT5" s="11">
        <v>0.64770947094216336</v>
      </c>
      <c r="AU5" s="11">
        <v>1.2295763858772544E-2</v>
      </c>
      <c r="AV5" s="11">
        <v>3.6174890618900497E-3</v>
      </c>
      <c r="AW5" s="10">
        <v>73.413426662330224</v>
      </c>
      <c r="AX5" s="19">
        <v>749</v>
      </c>
      <c r="AY5" s="10">
        <v>-13.389798953186911</v>
      </c>
      <c r="AZ5" s="10">
        <v>1.46</v>
      </c>
      <c r="BA5" s="19">
        <v>817.77249003445172</v>
      </c>
      <c r="BB5" s="10">
        <v>-11.860411653163416</v>
      </c>
      <c r="BC5" s="10">
        <v>1.4631852348414434</v>
      </c>
      <c r="BD5" s="3">
        <v>19</v>
      </c>
      <c r="BE5" s="10">
        <v>69.930000000000007</v>
      </c>
      <c r="BF5" s="10">
        <v>4.6900000000000004</v>
      </c>
      <c r="BG5" s="10">
        <v>4.67</v>
      </c>
      <c r="BH5" s="10">
        <v>1.1660999999999999</v>
      </c>
      <c r="BI5" s="10">
        <v>2.3199999999999998</v>
      </c>
      <c r="BJ5" s="10">
        <v>14.56</v>
      </c>
      <c r="BK5" s="10">
        <v>0.3382</v>
      </c>
      <c r="BL5" s="10">
        <v>0.40789999999999998</v>
      </c>
      <c r="BM5" s="10">
        <v>4.3200000000000002E-2</v>
      </c>
      <c r="BN5" s="10">
        <v>6.4799999999999996E-2</v>
      </c>
      <c r="BO5" s="10" t="s">
        <v>17</v>
      </c>
      <c r="BP5" s="10" t="s">
        <v>357</v>
      </c>
      <c r="BQ5" s="10">
        <v>0.84389999999999998</v>
      </c>
      <c r="BR5" s="10" t="s">
        <v>17</v>
      </c>
      <c r="BS5" s="10">
        <v>99.03</v>
      </c>
      <c r="BT5" s="3"/>
      <c r="BU5" s="3"/>
      <c r="BV5" s="3"/>
      <c r="BW5" s="3"/>
      <c r="BX5" s="3"/>
      <c r="BY5" s="3"/>
      <c r="BZ5" s="3"/>
      <c r="CA5" s="3"/>
      <c r="CB5" s="3"/>
      <c r="CC5" s="3"/>
      <c r="CD5" s="3"/>
      <c r="CE5" s="3"/>
      <c r="CF5" s="3"/>
      <c r="CG5" s="3"/>
      <c r="CH5" s="3"/>
      <c r="CI5" s="3"/>
      <c r="CJ5" s="3"/>
    </row>
    <row r="6" spans="1:88" ht="14.25" customHeight="1" x14ac:dyDescent="0.25">
      <c r="A6" s="7" t="s">
        <v>668</v>
      </c>
      <c r="B6" s="3" t="s">
        <v>166</v>
      </c>
      <c r="C6" s="3">
        <v>23</v>
      </c>
      <c r="D6" s="10">
        <v>5.16E-2</v>
      </c>
      <c r="E6" s="10">
        <v>5.04</v>
      </c>
      <c r="F6" s="10">
        <v>2.0299999999999998</v>
      </c>
      <c r="G6" s="10">
        <v>0.26590000000000003</v>
      </c>
      <c r="H6" s="10">
        <v>0.30730000000000002</v>
      </c>
      <c r="I6" s="10">
        <v>84.85</v>
      </c>
      <c r="J6" s="10">
        <v>0.53290000000000004</v>
      </c>
      <c r="K6" s="10">
        <v>1.2979000000000001</v>
      </c>
      <c r="L6" s="10">
        <v>8.2000000000000003E-2</v>
      </c>
      <c r="M6" s="10">
        <v>94.457599999999999</v>
      </c>
      <c r="N6" s="10">
        <v>56.958777301123199</v>
      </c>
      <c r="O6" s="10">
        <v>33.595813640670201</v>
      </c>
      <c r="P6" s="10">
        <v>100.1624231377665</v>
      </c>
      <c r="Q6" s="11">
        <v>1.9325799742943199E-3</v>
      </c>
      <c r="R6" s="11">
        <v>0.14200985024118301</v>
      </c>
      <c r="S6" s="11">
        <v>8.9606507579182398E-2</v>
      </c>
      <c r="T6" s="11">
        <v>9.2277150179890799E-3</v>
      </c>
      <c r="U6" s="11">
        <v>7.8737379060777705E-3</v>
      </c>
      <c r="V6" s="11">
        <v>1.6054071790658</v>
      </c>
      <c r="W6" s="11">
        <v>1.0523035138469401</v>
      </c>
      <c r="X6" s="11">
        <v>1.69051462716709E-2</v>
      </c>
      <c r="Y6" s="11">
        <v>2.26722585083465E-3</v>
      </c>
      <c r="Z6" s="11">
        <v>7.2466544246032896E-2</v>
      </c>
      <c r="AA6" s="10">
        <v>14.715851948832304</v>
      </c>
      <c r="AB6" s="3"/>
      <c r="AC6" s="3">
        <v>85</v>
      </c>
      <c r="AD6" s="10">
        <v>0</v>
      </c>
      <c r="AE6" s="10">
        <v>36.5</v>
      </c>
      <c r="AF6" s="10">
        <v>0.27229999999999999</v>
      </c>
      <c r="AG6" s="10">
        <v>0.18079999999999999</v>
      </c>
      <c r="AH6" s="10">
        <v>56.54</v>
      </c>
      <c r="AI6" s="10">
        <v>0.55930000000000002</v>
      </c>
      <c r="AJ6" s="10">
        <v>1.84</v>
      </c>
      <c r="AK6" s="10">
        <v>95.892399999999995</v>
      </c>
      <c r="AL6" s="10">
        <v>30.632353339418859</v>
      </c>
      <c r="AM6" s="10">
        <v>28.975567947971868</v>
      </c>
      <c r="AN6" s="10">
        <v>98.960321287390727</v>
      </c>
      <c r="AO6" s="11">
        <v>0</v>
      </c>
      <c r="AP6" s="11">
        <v>8.1853969357579652E-3</v>
      </c>
      <c r="AQ6" s="11">
        <v>0.58795093095005058</v>
      </c>
      <c r="AR6" s="11">
        <v>0.70008319596743263</v>
      </c>
      <c r="AS6" s="11">
        <v>6.9949882190877832E-2</v>
      </c>
      <c r="AT6" s="11">
        <v>0.61805054127944636</v>
      </c>
      <c r="AU6" s="11">
        <v>1.2082772497108693E-2</v>
      </c>
      <c r="AV6" s="11">
        <v>3.6972801793260391E-3</v>
      </c>
      <c r="AW6" s="10">
        <v>69.112592951716493</v>
      </c>
      <c r="AX6" s="19">
        <v>765</v>
      </c>
      <c r="AY6" s="10">
        <v>-12.94667678081202</v>
      </c>
      <c r="AZ6" s="10">
        <v>1.53</v>
      </c>
      <c r="BA6" s="19">
        <v>829.91917864131187</v>
      </c>
      <c r="BB6" s="10">
        <v>-11.541270327678074</v>
      </c>
      <c r="BC6" s="10">
        <v>1.5325411495681287</v>
      </c>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row>
    <row r="7" spans="1:88" x14ac:dyDescent="0.25">
      <c r="A7" s="7" t="s">
        <v>668</v>
      </c>
      <c r="B7" s="3" t="s">
        <v>166</v>
      </c>
      <c r="C7" s="3">
        <v>24</v>
      </c>
      <c r="D7" s="10">
        <v>6.7100000000000007E-2</v>
      </c>
      <c r="E7" s="10">
        <v>3.88</v>
      </c>
      <c r="F7" s="10">
        <v>1.6900999999999999</v>
      </c>
      <c r="G7" s="10">
        <v>0.1517</v>
      </c>
      <c r="H7" s="10">
        <v>0.39650000000000002</v>
      </c>
      <c r="I7" s="10">
        <v>85.49</v>
      </c>
      <c r="J7" s="10">
        <v>0.48720000000000002</v>
      </c>
      <c r="K7" s="10">
        <v>1.0009999999999999</v>
      </c>
      <c r="L7" s="10">
        <v>6.4199999999999993E-2</v>
      </c>
      <c r="M7" s="10">
        <v>93.227800000000002</v>
      </c>
      <c r="N7" s="10">
        <v>58.699378627101602</v>
      </c>
      <c r="O7" s="10">
        <v>32.669538714027098</v>
      </c>
      <c r="P7" s="10">
        <v>99.106895793216353</v>
      </c>
      <c r="Q7" s="11">
        <v>2.5524823143122499E-3</v>
      </c>
      <c r="R7" s="11">
        <v>0.111038121683324</v>
      </c>
      <c r="S7" s="11">
        <v>7.5771932360949507E-2</v>
      </c>
      <c r="T7" s="11">
        <v>1.20928106607816E-2</v>
      </c>
      <c r="U7" s="11">
        <v>4.5624765554992596E-3</v>
      </c>
      <c r="V7" s="11">
        <v>1.6803915724275</v>
      </c>
      <c r="W7" s="11">
        <v>1.03932484104836</v>
      </c>
      <c r="X7" s="11">
        <v>1.56975885039175E-2</v>
      </c>
      <c r="Y7" s="11">
        <v>1.80288659034721E-3</v>
      </c>
      <c r="Z7" s="11">
        <v>5.6765287855008097E-2</v>
      </c>
      <c r="AA7" s="10">
        <v>11.440728016437223</v>
      </c>
      <c r="AB7" s="3"/>
      <c r="AC7" s="3">
        <v>146</v>
      </c>
      <c r="AD7" s="10">
        <v>4.5900000000000003E-2</v>
      </c>
      <c r="AE7" s="10">
        <v>42.94</v>
      </c>
      <c r="AF7" s="10">
        <v>0.1852</v>
      </c>
      <c r="AG7" s="10">
        <v>0.13270000000000001</v>
      </c>
      <c r="AH7" s="10">
        <v>50.71</v>
      </c>
      <c r="AI7" s="10">
        <v>0.86170000000000002</v>
      </c>
      <c r="AJ7" s="10">
        <v>2.52</v>
      </c>
      <c r="AK7" s="10">
        <v>97.436099999999996</v>
      </c>
      <c r="AL7" s="10">
        <v>19.344193609358548</v>
      </c>
      <c r="AM7" s="10">
        <v>33.303184910142583</v>
      </c>
      <c r="AN7" s="10">
        <v>99.332878519501122</v>
      </c>
      <c r="AO7" s="11">
        <v>1.1538978644217964E-3</v>
      </c>
      <c r="AP7" s="11">
        <v>5.4872575388132091E-3</v>
      </c>
      <c r="AQ7" s="11">
        <v>0.36595999077608043</v>
      </c>
      <c r="AR7" s="11">
        <v>0.81178512169659589</v>
      </c>
      <c r="AS7" s="11">
        <v>9.4426080576335822E-2</v>
      </c>
      <c r="AT7" s="11">
        <v>0.70016445740446542</v>
      </c>
      <c r="AU7" s="11">
        <v>1.8348481580217901E-2</v>
      </c>
      <c r="AV7" s="11">
        <v>2.6747125630698994E-3</v>
      </c>
      <c r="AW7" s="10">
        <v>80.469464562592663</v>
      </c>
      <c r="AX7" s="19">
        <v>676</v>
      </c>
      <c r="AY7" s="10">
        <v>-15.341796870884476</v>
      </c>
      <c r="AZ7" s="10">
        <v>1.37</v>
      </c>
      <c r="BA7" s="19">
        <v>777.16811658556389</v>
      </c>
      <c r="BB7" s="10">
        <v>-12.770051846369901</v>
      </c>
      <c r="BC7" s="10">
        <v>1.430472921541277</v>
      </c>
      <c r="BD7" s="3">
        <v>24</v>
      </c>
      <c r="BE7" s="10">
        <v>70</v>
      </c>
      <c r="BF7" s="10">
        <v>4.6100000000000003</v>
      </c>
      <c r="BG7" s="10">
        <v>5.1100000000000003</v>
      </c>
      <c r="BH7" s="10">
        <v>1.1355999999999999</v>
      </c>
      <c r="BI7" s="10">
        <v>2.13</v>
      </c>
      <c r="BJ7" s="10">
        <v>15.17</v>
      </c>
      <c r="BK7" s="10">
        <v>0.18010000000000001</v>
      </c>
      <c r="BL7" s="10">
        <v>0.30740000000000001</v>
      </c>
      <c r="BM7" s="10">
        <v>2.87E-2</v>
      </c>
      <c r="BN7" s="10">
        <v>4.8899999999999999E-2</v>
      </c>
      <c r="BO7" s="10" t="s">
        <v>17</v>
      </c>
      <c r="BP7" s="10" t="s">
        <v>357</v>
      </c>
      <c r="BQ7" s="10">
        <v>0.68579999999999997</v>
      </c>
      <c r="BR7" s="10" t="s">
        <v>17</v>
      </c>
      <c r="BS7" s="10">
        <v>99.41</v>
      </c>
      <c r="BT7" s="3"/>
      <c r="BU7" s="3">
        <v>146</v>
      </c>
      <c r="BV7" s="10">
        <v>70.17</v>
      </c>
      <c r="BW7" s="10">
        <v>4.84</v>
      </c>
      <c r="BX7" s="10">
        <v>4.9800000000000004</v>
      </c>
      <c r="BY7" s="10">
        <v>1.1577999999999999</v>
      </c>
      <c r="BZ7" s="10">
        <v>2</v>
      </c>
      <c r="CA7" s="10">
        <v>14.39</v>
      </c>
      <c r="CB7" s="10">
        <v>0.15590000000000001</v>
      </c>
      <c r="CC7" s="10">
        <v>0.20519999999999999</v>
      </c>
      <c r="CD7" s="10">
        <v>3.4299999999999997E-2</v>
      </c>
      <c r="CE7" s="10">
        <v>5.4399999999999997E-2</v>
      </c>
      <c r="CF7" s="10" t="s">
        <v>17</v>
      </c>
      <c r="CG7" s="10" t="s">
        <v>357</v>
      </c>
      <c r="CH7" s="10">
        <v>0.93830000000000002</v>
      </c>
      <c r="CI7" s="10" t="s">
        <v>17</v>
      </c>
      <c r="CJ7" s="10">
        <v>98.93</v>
      </c>
    </row>
    <row r="8" spans="1:88" x14ac:dyDescent="0.25">
      <c r="A8" s="7" t="s">
        <v>668</v>
      </c>
      <c r="B8" s="3" t="s">
        <v>166</v>
      </c>
      <c r="C8" s="3">
        <v>27</v>
      </c>
      <c r="D8" s="10">
        <v>5.2400000000000002E-2</v>
      </c>
      <c r="E8" s="10">
        <v>5.75</v>
      </c>
      <c r="F8" s="10">
        <v>2.29</v>
      </c>
      <c r="G8" s="10">
        <v>0</v>
      </c>
      <c r="H8" s="10">
        <v>0.58699999999999997</v>
      </c>
      <c r="I8" s="10">
        <v>83.58</v>
      </c>
      <c r="J8" s="10">
        <v>0.4123</v>
      </c>
      <c r="K8" s="10">
        <v>1.4963</v>
      </c>
      <c r="L8" s="10">
        <v>7.9299999999999995E-2</v>
      </c>
      <c r="M8" s="10">
        <v>94.247299999999996</v>
      </c>
      <c r="N8" s="10">
        <v>55.097906610794801</v>
      </c>
      <c r="O8" s="10">
        <v>34.0003125971431</v>
      </c>
      <c r="P8" s="10">
        <v>99.765783312548592</v>
      </c>
      <c r="Q8" s="11">
        <v>1.9629123645353999E-3</v>
      </c>
      <c r="R8" s="11">
        <v>0.16204574358137799</v>
      </c>
      <c r="S8" s="11">
        <v>0.101102255809293</v>
      </c>
      <c r="T8" s="11">
        <v>1.7629969661334299E-2</v>
      </c>
      <c r="U8" s="11">
        <v>0</v>
      </c>
      <c r="V8" s="11">
        <v>1.5532504626375501</v>
      </c>
      <c r="W8" s="11">
        <v>1.06517414767506</v>
      </c>
      <c r="X8" s="11">
        <v>1.3081826885801401E-2</v>
      </c>
      <c r="Y8" s="11">
        <v>2.1929865597374999E-3</v>
      </c>
      <c r="Z8" s="11">
        <v>8.3559694825317707E-2</v>
      </c>
      <c r="AA8" s="10">
        <v>16.893681235781624</v>
      </c>
      <c r="AB8" s="3"/>
      <c r="AC8" s="3">
        <v>26</v>
      </c>
      <c r="AD8" s="10">
        <v>0</v>
      </c>
      <c r="AE8" s="10">
        <v>44.77</v>
      </c>
      <c r="AF8" s="10">
        <v>0.17710000000000001</v>
      </c>
      <c r="AG8" s="10">
        <v>0.11749999999999999</v>
      </c>
      <c r="AH8" s="10">
        <v>48.46</v>
      </c>
      <c r="AI8" s="10">
        <v>0.70789999999999997</v>
      </c>
      <c r="AJ8" s="10">
        <v>3.27</v>
      </c>
      <c r="AK8" s="10">
        <v>97.502499999999998</v>
      </c>
      <c r="AL8" s="10">
        <v>16.388424274886429</v>
      </c>
      <c r="AM8" s="10">
        <v>33.712925155325806</v>
      </c>
      <c r="AN8" s="10">
        <v>99.143849430212242</v>
      </c>
      <c r="AO8" s="11">
        <v>0</v>
      </c>
      <c r="AP8" s="11">
        <v>5.2200668347899739E-3</v>
      </c>
      <c r="AQ8" s="11">
        <v>0.30843476071565123</v>
      </c>
      <c r="AR8" s="11">
        <v>0.84199455390277844</v>
      </c>
      <c r="AS8" s="11">
        <v>0.12189399643454681</v>
      </c>
      <c r="AT8" s="11">
        <v>0.70510512171590634</v>
      </c>
      <c r="AU8" s="11">
        <v>1.4995435752326621E-2</v>
      </c>
      <c r="AV8" s="11">
        <v>2.3560646440008294E-3</v>
      </c>
      <c r="AW8" s="10">
        <v>83.323041112193181</v>
      </c>
      <c r="AX8" s="19">
        <v>735</v>
      </c>
      <c r="AY8" s="10">
        <v>-14.27599613152805</v>
      </c>
      <c r="AZ8" s="10">
        <v>0.91</v>
      </c>
      <c r="BA8" s="19">
        <v>795.71142948938723</v>
      </c>
      <c r="BB8" s="10">
        <v>-12.8436677371397</v>
      </c>
      <c r="BC8" s="10">
        <v>0.94811351089503759</v>
      </c>
      <c r="BD8" s="3"/>
      <c r="BE8" s="10"/>
      <c r="BF8" s="10"/>
      <c r="BG8" s="10"/>
      <c r="BH8" s="10"/>
      <c r="BI8" s="10"/>
      <c r="BJ8" s="10"/>
      <c r="BK8" s="10"/>
      <c r="BL8" s="10"/>
      <c r="BM8" s="10"/>
      <c r="BN8" s="10"/>
      <c r="BO8" s="10"/>
      <c r="BP8" s="10"/>
      <c r="BQ8" s="10"/>
      <c r="BR8" s="10"/>
      <c r="BS8" s="10"/>
      <c r="BT8" s="3"/>
      <c r="BU8" s="3"/>
      <c r="BV8" s="3"/>
      <c r="BW8" s="3"/>
      <c r="BX8" s="3"/>
      <c r="BY8" s="3"/>
      <c r="BZ8" s="3"/>
      <c r="CA8" s="3"/>
      <c r="CB8" s="3"/>
      <c r="CC8" s="3"/>
      <c r="CD8" s="3"/>
      <c r="CE8" s="3"/>
      <c r="CF8" s="3"/>
      <c r="CG8" s="3"/>
      <c r="CH8" s="3"/>
      <c r="CI8" s="3"/>
      <c r="CJ8" s="3"/>
    </row>
    <row r="9" spans="1:88" x14ac:dyDescent="0.25">
      <c r="A9" s="7" t="s">
        <v>668</v>
      </c>
      <c r="B9" s="3" t="s">
        <v>166</v>
      </c>
      <c r="C9" s="3">
        <v>30</v>
      </c>
      <c r="D9" s="10">
        <v>4.9700000000000001E-2</v>
      </c>
      <c r="E9" s="10">
        <v>3.85</v>
      </c>
      <c r="F9" s="10">
        <v>2.02</v>
      </c>
      <c r="G9" s="10">
        <v>0</v>
      </c>
      <c r="H9" s="10">
        <v>0.2999</v>
      </c>
      <c r="I9" s="10">
        <v>86.11</v>
      </c>
      <c r="J9" s="10">
        <v>0.39629999999999999</v>
      </c>
      <c r="K9" s="10">
        <v>1.1919</v>
      </c>
      <c r="L9" s="10">
        <v>8.7599999999999997E-2</v>
      </c>
      <c r="M9" s="10">
        <v>94.005399999999995</v>
      </c>
      <c r="N9" s="10">
        <v>59.343949316636902</v>
      </c>
      <c r="O9" s="10">
        <v>32.709523695998499</v>
      </c>
      <c r="P9" s="10">
        <v>99.949046126560432</v>
      </c>
      <c r="Q9" s="11">
        <v>1.8693759028380001E-3</v>
      </c>
      <c r="R9" s="11">
        <v>0.108943454065655</v>
      </c>
      <c r="S9" s="11">
        <v>8.9546241190971806E-2</v>
      </c>
      <c r="T9" s="11">
        <v>9.0440000723123505E-3</v>
      </c>
      <c r="U9" s="11">
        <v>0</v>
      </c>
      <c r="V9" s="11">
        <v>1.6797840987997299</v>
      </c>
      <c r="W9" s="11">
        <v>1.02892224164926</v>
      </c>
      <c r="X9" s="11">
        <v>1.2625534209104301E-2</v>
      </c>
      <c r="Y9" s="11">
        <v>2.4324141241966802E-3</v>
      </c>
      <c r="Z9" s="11">
        <v>6.6832639985934306E-2</v>
      </c>
      <c r="AA9" s="10">
        <v>11.229616266939313</v>
      </c>
      <c r="AB9" s="3"/>
      <c r="AC9" s="3">
        <v>130</v>
      </c>
      <c r="AD9" s="10">
        <v>2.9399999999999999E-2</v>
      </c>
      <c r="AE9" s="10">
        <v>44.75</v>
      </c>
      <c r="AF9" s="10">
        <v>0.17599999999999999</v>
      </c>
      <c r="AG9" s="10">
        <v>8.5500000000000007E-2</v>
      </c>
      <c r="AH9" s="10">
        <v>47.94</v>
      </c>
      <c r="AI9" s="10">
        <v>0.78769999999999996</v>
      </c>
      <c r="AJ9" s="10">
        <v>3.51</v>
      </c>
      <c r="AK9" s="10">
        <v>97.348500000000001</v>
      </c>
      <c r="AL9" s="10">
        <v>16.356641367436406</v>
      </c>
      <c r="AM9" s="10">
        <v>33.221524910072517</v>
      </c>
      <c r="AN9" s="10">
        <v>98.916766277508927</v>
      </c>
      <c r="AO9" s="11">
        <v>7.3547085768099069E-4</v>
      </c>
      <c r="AP9" s="11">
        <v>5.189081403919913E-3</v>
      </c>
      <c r="AQ9" s="11">
        <v>0.30792188996681125</v>
      </c>
      <c r="AR9" s="11">
        <v>0.84185159945195809</v>
      </c>
      <c r="AS9" s="11">
        <v>0.13087659683096992</v>
      </c>
      <c r="AT9" s="11">
        <v>0.69502001228983512</v>
      </c>
      <c r="AU9" s="11">
        <v>1.6690461188833498E-2</v>
      </c>
      <c r="AV9" s="11">
        <v>1.7148880099911051E-3</v>
      </c>
      <c r="AW9" s="10">
        <v>83.244747313094251</v>
      </c>
      <c r="AX9" s="19">
        <v>657</v>
      </c>
      <c r="AY9" s="10">
        <v>-16.084360587002099</v>
      </c>
      <c r="AZ9" s="10">
        <v>1.1599999999999999</v>
      </c>
      <c r="BA9" s="19">
        <v>764.24152156217133</v>
      </c>
      <c r="BB9" s="10">
        <v>-13.204988277706134</v>
      </c>
      <c r="BC9" s="10">
        <v>1.2891164509847268</v>
      </c>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row>
    <row r="10" spans="1:88" x14ac:dyDescent="0.25">
      <c r="A10" s="7" t="s">
        <v>668</v>
      </c>
      <c r="B10" s="3" t="s">
        <v>166</v>
      </c>
      <c r="C10" s="3">
        <v>31</v>
      </c>
      <c r="D10" s="10">
        <v>4.9200000000000001E-2</v>
      </c>
      <c r="E10" s="10">
        <v>5.05</v>
      </c>
      <c r="F10" s="10">
        <v>2.4300000000000002</v>
      </c>
      <c r="G10" s="10">
        <v>0</v>
      </c>
      <c r="H10" s="10">
        <v>0.16520000000000001</v>
      </c>
      <c r="I10" s="10">
        <v>83.97</v>
      </c>
      <c r="J10" s="10">
        <v>0.4829</v>
      </c>
      <c r="K10" s="10">
        <v>1.2848999999999999</v>
      </c>
      <c r="L10" s="10">
        <v>8.2400000000000001E-2</v>
      </c>
      <c r="M10" s="10">
        <v>93.5441</v>
      </c>
      <c r="N10" s="10">
        <v>56.199105319689401</v>
      </c>
      <c r="O10" s="10">
        <v>33.399402213903102</v>
      </c>
      <c r="P10" s="10">
        <v>99.141234835007808</v>
      </c>
      <c r="Q10" s="11">
        <v>1.85709638894834E-3</v>
      </c>
      <c r="R10" s="11">
        <v>0.143403872913623</v>
      </c>
      <c r="S10" s="11">
        <v>0.10810140936300899</v>
      </c>
      <c r="T10" s="11">
        <v>4.9994614705370002E-3</v>
      </c>
      <c r="U10" s="11">
        <v>0</v>
      </c>
      <c r="V10" s="11">
        <v>1.59637719056131</v>
      </c>
      <c r="W10" s="11">
        <v>1.0543289224735299</v>
      </c>
      <c r="X10" s="11">
        <v>1.5438744762701699E-2</v>
      </c>
      <c r="Y10" s="11">
        <v>2.2960942629564598E-3</v>
      </c>
      <c r="Z10" s="11">
        <v>7.2301485012641997E-2</v>
      </c>
      <c r="AA10" s="10">
        <v>15.019345105696601</v>
      </c>
      <c r="AB10" s="3"/>
      <c r="AC10" s="3">
        <v>132</v>
      </c>
      <c r="AD10" s="10">
        <v>0</v>
      </c>
      <c r="AE10" s="10">
        <v>43.04</v>
      </c>
      <c r="AF10" s="10">
        <v>0.1779</v>
      </c>
      <c r="AG10" s="10">
        <v>9.2200000000000004E-2</v>
      </c>
      <c r="AH10" s="10">
        <v>50.65</v>
      </c>
      <c r="AI10" s="10">
        <v>0.72829999999999995</v>
      </c>
      <c r="AJ10" s="10">
        <v>2.77</v>
      </c>
      <c r="AK10" s="10">
        <v>97.458399999999997</v>
      </c>
      <c r="AL10" s="10">
        <v>19.583595411127604</v>
      </c>
      <c r="AM10" s="10">
        <v>33.02775991080032</v>
      </c>
      <c r="AN10" s="10">
        <v>99.419755321927923</v>
      </c>
      <c r="AO10" s="11">
        <v>0</v>
      </c>
      <c r="AP10" s="11">
        <v>5.2579020593336266E-3</v>
      </c>
      <c r="AQ10" s="11">
        <v>0.36957074759981179</v>
      </c>
      <c r="AR10" s="11">
        <v>0.81165878281007131</v>
      </c>
      <c r="AS10" s="11">
        <v>0.10353647483642778</v>
      </c>
      <c r="AT10" s="11">
        <v>0.69265279896296716</v>
      </c>
      <c r="AU10" s="11">
        <v>1.5469509010677791E-2</v>
      </c>
      <c r="AV10" s="11">
        <v>1.8537847207106719E-3</v>
      </c>
      <c r="AW10" s="10">
        <v>80.22805793341962</v>
      </c>
      <c r="AX10" s="19">
        <v>733</v>
      </c>
      <c r="AY10" s="10">
        <v>-14.024788053471156</v>
      </c>
      <c r="AZ10" s="10">
        <v>1.21</v>
      </c>
      <c r="BA10" s="19">
        <v>799.91810461719092</v>
      </c>
      <c r="BB10" s="10">
        <v>-12.490611450692032</v>
      </c>
      <c r="BC10" s="10">
        <v>1.210409460770034</v>
      </c>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row>
    <row r="11" spans="1:88" x14ac:dyDescent="0.25">
      <c r="A11" s="7" t="s">
        <v>668</v>
      </c>
      <c r="B11" s="3" t="s">
        <v>166</v>
      </c>
      <c r="C11" s="3">
        <v>39</v>
      </c>
      <c r="D11" s="10">
        <v>6.3100000000000003E-2</v>
      </c>
      <c r="E11" s="10">
        <v>4.6399999999999997</v>
      </c>
      <c r="F11" s="10">
        <v>2.0499999999999998</v>
      </c>
      <c r="G11" s="10">
        <v>5.1400000000000001E-2</v>
      </c>
      <c r="H11" s="10">
        <v>0.31109999999999999</v>
      </c>
      <c r="I11" s="10">
        <v>84.29</v>
      </c>
      <c r="J11" s="10">
        <v>0.45169999999999999</v>
      </c>
      <c r="K11" s="10">
        <v>1.2176</v>
      </c>
      <c r="L11" s="10">
        <v>6.5600000000000006E-2</v>
      </c>
      <c r="M11" s="10">
        <v>93.140500000000003</v>
      </c>
      <c r="N11" s="10">
        <v>56.942311103435102</v>
      </c>
      <c r="O11" s="10">
        <v>33.0506306996894</v>
      </c>
      <c r="P11" s="10">
        <v>98.843654787644155</v>
      </c>
      <c r="Q11" s="11">
        <v>2.3962373333259101E-3</v>
      </c>
      <c r="R11" s="11">
        <v>0.132561866711944</v>
      </c>
      <c r="S11" s="11">
        <v>9.1750844794386902E-2</v>
      </c>
      <c r="T11" s="11">
        <v>9.4720574188008107E-3</v>
      </c>
      <c r="U11" s="11">
        <v>1.5432576324419999E-3</v>
      </c>
      <c r="V11" s="11">
        <v>1.6273176320638301</v>
      </c>
      <c r="W11" s="11">
        <v>1.04965917463213</v>
      </c>
      <c r="X11" s="11">
        <v>1.4529009265844E-2</v>
      </c>
      <c r="Y11" s="11">
        <v>1.8390666517878E-3</v>
      </c>
      <c r="Z11" s="11">
        <v>6.8930853495510702E-2</v>
      </c>
      <c r="AA11" s="10">
        <v>13.737161209049042</v>
      </c>
      <c r="AB11" s="3"/>
      <c r="AC11" s="3">
        <v>136</v>
      </c>
      <c r="AD11" s="10">
        <v>0</v>
      </c>
      <c r="AE11" s="10">
        <v>43.4</v>
      </c>
      <c r="AF11" s="10">
        <v>0.1802</v>
      </c>
      <c r="AG11" s="10">
        <v>7.8299999999999995E-2</v>
      </c>
      <c r="AH11" s="10">
        <v>50.07</v>
      </c>
      <c r="AI11" s="10">
        <v>0.74739999999999995</v>
      </c>
      <c r="AJ11" s="10">
        <v>2.83</v>
      </c>
      <c r="AK11" s="10">
        <v>97.3262</v>
      </c>
      <c r="AL11" s="10">
        <v>18.71963027386278</v>
      </c>
      <c r="AM11" s="10">
        <v>33.225196370140573</v>
      </c>
      <c r="AN11" s="10">
        <v>99.180726644003357</v>
      </c>
      <c r="AO11" s="11">
        <v>0</v>
      </c>
      <c r="AP11" s="11">
        <v>5.3337142148697954E-3</v>
      </c>
      <c r="AQ11" s="11">
        <v>0.35378615926924817</v>
      </c>
      <c r="AR11" s="11">
        <v>0.81965175050020789</v>
      </c>
      <c r="AS11" s="11">
        <v>0.10593475149104245</v>
      </c>
      <c r="AT11" s="11">
        <v>0.69781844140481053</v>
      </c>
      <c r="AU11" s="11">
        <v>1.5898557604353821E-2</v>
      </c>
      <c r="AV11" s="11">
        <v>1.5766255154671034E-3</v>
      </c>
      <c r="AW11" s="10">
        <v>81.044031689921667</v>
      </c>
      <c r="AX11" s="19">
        <v>709</v>
      </c>
      <c r="AY11" s="10">
        <v>-14.625790866975514</v>
      </c>
      <c r="AZ11" s="10">
        <v>1.21</v>
      </c>
      <c r="BA11" s="19">
        <v>789.20123973642694</v>
      </c>
      <c r="BB11" s="10">
        <v>-12.685110262547841</v>
      </c>
      <c r="BC11" s="10">
        <v>1.2485473098192585</v>
      </c>
      <c r="BD11" s="3">
        <v>39</v>
      </c>
      <c r="BE11" s="10">
        <v>69.849999999999994</v>
      </c>
      <c r="BF11" s="10">
        <v>4.5999999999999996</v>
      </c>
      <c r="BG11" s="10">
        <v>3.99</v>
      </c>
      <c r="BH11" s="10">
        <v>1.65</v>
      </c>
      <c r="BI11" s="10">
        <v>2.57</v>
      </c>
      <c r="BJ11" s="10">
        <v>15.05</v>
      </c>
      <c r="BK11" s="10">
        <v>0.16189999999999999</v>
      </c>
      <c r="BL11" s="10">
        <v>0.29749999999999999</v>
      </c>
      <c r="BM11" s="10">
        <v>7.3800000000000004E-2</v>
      </c>
      <c r="BN11" s="10">
        <v>2.92E-2</v>
      </c>
      <c r="BO11" s="10" t="s">
        <v>17</v>
      </c>
      <c r="BP11" s="10" t="s">
        <v>357</v>
      </c>
      <c r="BQ11" s="10">
        <v>0.22070000000000001</v>
      </c>
      <c r="BR11" s="10" t="s">
        <v>17</v>
      </c>
      <c r="BS11" s="10">
        <v>98.5</v>
      </c>
      <c r="BT11" s="3"/>
      <c r="BU11" s="3">
        <v>136</v>
      </c>
      <c r="BV11" s="10">
        <v>68.64</v>
      </c>
      <c r="BW11" s="10">
        <v>4.58</v>
      </c>
      <c r="BX11" s="10">
        <v>5.19</v>
      </c>
      <c r="BY11" s="10">
        <v>1.3728</v>
      </c>
      <c r="BZ11" s="10">
        <v>1.55</v>
      </c>
      <c r="CA11" s="10">
        <v>14.94</v>
      </c>
      <c r="CB11" s="10">
        <v>0.21229999999999999</v>
      </c>
      <c r="CC11" s="10">
        <v>0.25650000000000001</v>
      </c>
      <c r="CD11" s="10" t="s">
        <v>357</v>
      </c>
      <c r="CE11" s="10">
        <v>3.9899999999999998E-2</v>
      </c>
      <c r="CF11" s="10" t="s">
        <v>17</v>
      </c>
      <c r="CG11" s="10" t="s">
        <v>357</v>
      </c>
      <c r="CH11" s="10">
        <v>0.49170000000000003</v>
      </c>
      <c r="CI11" s="10" t="s">
        <v>17</v>
      </c>
      <c r="CJ11" s="10">
        <v>97.29</v>
      </c>
    </row>
    <row r="12" spans="1:88" x14ac:dyDescent="0.25">
      <c r="A12" s="7" t="s">
        <v>668</v>
      </c>
      <c r="B12" s="3" t="s">
        <v>166</v>
      </c>
      <c r="C12" s="3">
        <v>42</v>
      </c>
      <c r="D12" s="10">
        <v>4.7600000000000003E-2</v>
      </c>
      <c r="E12" s="10">
        <v>5.42</v>
      </c>
      <c r="F12" s="10">
        <v>1.95</v>
      </c>
      <c r="G12" s="10">
        <v>0</v>
      </c>
      <c r="H12" s="10">
        <v>0.3805</v>
      </c>
      <c r="I12" s="10">
        <v>84.12</v>
      </c>
      <c r="J12" s="10">
        <v>0.4632</v>
      </c>
      <c r="K12" s="10">
        <v>1.276</v>
      </c>
      <c r="L12" s="10">
        <v>8.9700000000000002E-2</v>
      </c>
      <c r="M12" s="10">
        <v>93.747</v>
      </c>
      <c r="N12" s="10">
        <v>55.951225112647499</v>
      </c>
      <c r="O12" s="10">
        <v>33.772456481015503</v>
      </c>
      <c r="P12" s="10">
        <v>99.350933987397184</v>
      </c>
      <c r="Q12" s="11">
        <v>1.7975893060606699E-3</v>
      </c>
      <c r="R12" s="11">
        <v>0.15398661392890001</v>
      </c>
      <c r="S12" s="11">
        <v>8.6790836492816201E-2</v>
      </c>
      <c r="T12" s="11">
        <v>1.1520783732869E-2</v>
      </c>
      <c r="U12" s="11">
        <v>0</v>
      </c>
      <c r="V12" s="11">
        <v>1.59011997330439</v>
      </c>
      <c r="W12" s="11">
        <v>1.0666311371828201</v>
      </c>
      <c r="X12" s="11">
        <v>1.4816223239981699E-2</v>
      </c>
      <c r="Y12" s="11">
        <v>2.50074336436984E-3</v>
      </c>
      <c r="Z12" s="11">
        <v>7.1836099447788307E-2</v>
      </c>
      <c r="AA12" s="10">
        <v>15.854288871798532</v>
      </c>
      <c r="AB12" s="3"/>
      <c r="AC12" s="3">
        <v>72</v>
      </c>
      <c r="AD12" s="10">
        <v>0</v>
      </c>
      <c r="AE12" s="10">
        <v>39.200000000000003</v>
      </c>
      <c r="AF12" s="10">
        <v>0.2306</v>
      </c>
      <c r="AG12" s="10">
        <v>0.1789</v>
      </c>
      <c r="AH12" s="10">
        <v>54.54</v>
      </c>
      <c r="AI12" s="10">
        <v>0.5756</v>
      </c>
      <c r="AJ12" s="10">
        <v>2.2200000000000002</v>
      </c>
      <c r="AK12" s="10">
        <v>96.945099999999996</v>
      </c>
      <c r="AL12" s="10">
        <v>26.48263673996242</v>
      </c>
      <c r="AM12" s="10">
        <v>30.709678088758732</v>
      </c>
      <c r="AN12" s="10">
        <v>99.597414828721156</v>
      </c>
      <c r="AO12" s="11">
        <v>0</v>
      </c>
      <c r="AP12" s="11">
        <v>6.8543196813397305E-3</v>
      </c>
      <c r="AQ12" s="11">
        <v>0.50261435997147585</v>
      </c>
      <c r="AR12" s="11">
        <v>0.74345691564264649</v>
      </c>
      <c r="AS12" s="11">
        <v>8.3451680841712381E-2</v>
      </c>
      <c r="AT12" s="11">
        <v>0.64770947094216336</v>
      </c>
      <c r="AU12" s="11">
        <v>1.2295763858772544E-2</v>
      </c>
      <c r="AV12" s="11">
        <v>3.6174890618900497E-3</v>
      </c>
      <c r="AW12" s="10">
        <v>73.413426662330224</v>
      </c>
      <c r="AX12" s="19">
        <v>770</v>
      </c>
      <c r="AY12" s="10">
        <v>-12.962423429037051</v>
      </c>
      <c r="AZ12" s="10">
        <v>1.4</v>
      </c>
      <c r="BA12" s="19">
        <v>826.77998476086418</v>
      </c>
      <c r="BB12" s="10">
        <v>-11.759292160650405</v>
      </c>
      <c r="BC12" s="10">
        <v>1.3785452861394862</v>
      </c>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row>
    <row r="13" spans="1:88" x14ac:dyDescent="0.25">
      <c r="A13" s="7" t="s">
        <v>668</v>
      </c>
      <c r="B13" s="3" t="s">
        <v>166</v>
      </c>
      <c r="C13" s="3">
        <v>44</v>
      </c>
      <c r="D13" s="10">
        <v>5.3800000000000001E-2</v>
      </c>
      <c r="E13" s="10">
        <v>4.6399999999999997</v>
      </c>
      <c r="F13" s="10">
        <v>1.7419</v>
      </c>
      <c r="G13" s="10">
        <v>3.8399999999999997E-2</v>
      </c>
      <c r="H13" s="10">
        <v>0.41170000000000001</v>
      </c>
      <c r="I13" s="10">
        <v>84.89</v>
      </c>
      <c r="J13" s="10">
        <v>0.44719999999999999</v>
      </c>
      <c r="K13" s="10">
        <v>1.1713</v>
      </c>
      <c r="L13" s="10">
        <v>7.0300000000000001E-2</v>
      </c>
      <c r="M13" s="10">
        <v>93.464600000000004</v>
      </c>
      <c r="N13" s="10">
        <v>57.471525401762101</v>
      </c>
      <c r="O13" s="10">
        <v>33.174418787220297</v>
      </c>
      <c r="P13" s="10">
        <v>99.220758476107576</v>
      </c>
      <c r="Q13" s="11">
        <v>2.0397012188713899E-3</v>
      </c>
      <c r="R13" s="11">
        <v>0.13234344026252701</v>
      </c>
      <c r="S13" s="11">
        <v>7.7832904723369803E-2</v>
      </c>
      <c r="T13" s="11">
        <v>1.25143698719846E-2</v>
      </c>
      <c r="U13" s="11">
        <v>1.15103981862944E-3</v>
      </c>
      <c r="V13" s="11">
        <v>1.63973540262322</v>
      </c>
      <c r="W13" s="11">
        <v>1.0518545411496101</v>
      </c>
      <c r="X13" s="11">
        <v>1.43605645636634E-2</v>
      </c>
      <c r="Y13" s="11">
        <v>1.9675816507128199E-3</v>
      </c>
      <c r="Z13" s="11">
        <v>6.6200454117409199E-2</v>
      </c>
      <c r="AA13" s="10">
        <v>13.55618839837639</v>
      </c>
      <c r="AB13" s="3"/>
      <c r="AC13" s="3">
        <v>138</v>
      </c>
      <c r="AD13" s="10">
        <v>0</v>
      </c>
      <c r="AE13" s="10">
        <v>43.05</v>
      </c>
      <c r="AF13" s="10">
        <v>0.1636</v>
      </c>
      <c r="AG13" s="10">
        <v>8.2799999999999999E-2</v>
      </c>
      <c r="AH13" s="10">
        <v>50.76</v>
      </c>
      <c r="AI13" s="10">
        <v>0.76119999999999999</v>
      </c>
      <c r="AJ13" s="10">
        <v>2.78</v>
      </c>
      <c r="AK13" s="10">
        <v>97.5976</v>
      </c>
      <c r="AL13" s="10">
        <v>19.752682215888679</v>
      </c>
      <c r="AM13" s="10">
        <v>32.985607652399281</v>
      </c>
      <c r="AN13" s="10">
        <v>99.575889868287973</v>
      </c>
      <c r="AO13" s="11">
        <v>0</v>
      </c>
      <c r="AP13" s="11">
        <v>4.8281231061132529E-3</v>
      </c>
      <c r="AQ13" s="11">
        <v>0.37221144998321187</v>
      </c>
      <c r="AR13" s="11">
        <v>0.81064904852594077</v>
      </c>
      <c r="AS13" s="11">
        <v>0.10375687735062281</v>
      </c>
      <c r="AT13" s="11">
        <v>0.69074771237027188</v>
      </c>
      <c r="AU13" s="11">
        <v>1.6144458805045718E-2</v>
      </c>
      <c r="AV13" s="11">
        <v>1.6623298587936143E-3</v>
      </c>
      <c r="AW13" s="10">
        <v>80.083000829997403</v>
      </c>
      <c r="AX13" s="19">
        <v>709</v>
      </c>
      <c r="AY13" s="10">
        <v>-14.575790866975515</v>
      </c>
      <c r="AZ13" s="10">
        <v>1.26</v>
      </c>
      <c r="BA13" s="19">
        <v>791.90242079043469</v>
      </c>
      <c r="BB13" s="10">
        <v>-12.571324792457062</v>
      </c>
      <c r="BC13" s="10">
        <v>1.3032555126462171</v>
      </c>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row>
    <row r="14" spans="1:88" x14ac:dyDescent="0.25">
      <c r="A14" s="7" t="s">
        <v>668</v>
      </c>
      <c r="B14" s="3" t="s">
        <v>166</v>
      </c>
      <c r="C14" s="3">
        <v>45</v>
      </c>
      <c r="D14" s="10">
        <v>6.7199999999999996E-2</v>
      </c>
      <c r="E14" s="10">
        <v>4.59</v>
      </c>
      <c r="F14" s="10">
        <v>1.8745000000000001</v>
      </c>
      <c r="G14" s="10">
        <v>6.5500000000000003E-2</v>
      </c>
      <c r="H14" s="10">
        <v>0.38030000000000003</v>
      </c>
      <c r="I14" s="10">
        <v>84.4</v>
      </c>
      <c r="J14" s="10">
        <v>0.46860000000000002</v>
      </c>
      <c r="K14" s="10">
        <v>1.2048000000000001</v>
      </c>
      <c r="L14" s="10">
        <v>6.0100000000000001E-2</v>
      </c>
      <c r="M14" s="10">
        <v>93.111000000000004</v>
      </c>
      <c r="N14" s="10">
        <v>57.137471764889703</v>
      </c>
      <c r="O14" s="10">
        <v>32.985015958886301</v>
      </c>
      <c r="P14" s="10">
        <v>98.833698508150235</v>
      </c>
      <c r="Q14" s="11">
        <v>2.55486451500451E-3</v>
      </c>
      <c r="R14" s="11">
        <v>0.13128389298701201</v>
      </c>
      <c r="S14" s="11">
        <v>8.39923603130317E-2</v>
      </c>
      <c r="T14" s="11">
        <v>1.1592277442021799E-2</v>
      </c>
      <c r="U14" s="11">
        <v>1.9688595878300501E-3</v>
      </c>
      <c r="V14" s="11">
        <v>1.63476898765308</v>
      </c>
      <c r="W14" s="11">
        <v>1.0487775529349599</v>
      </c>
      <c r="X14" s="11">
        <v>1.50898987165527E-2</v>
      </c>
      <c r="Y14" s="11">
        <v>1.6868102535997399E-3</v>
      </c>
      <c r="Z14" s="11">
        <v>6.8284495596900793E-2</v>
      </c>
      <c r="AA14" s="10">
        <v>13.518134512946723</v>
      </c>
      <c r="AB14" s="3"/>
      <c r="AC14" s="3">
        <v>138</v>
      </c>
      <c r="AD14" s="10">
        <v>0</v>
      </c>
      <c r="AE14" s="10">
        <v>43.05</v>
      </c>
      <c r="AF14" s="10">
        <v>0.1636</v>
      </c>
      <c r="AG14" s="10">
        <v>8.2799999999999999E-2</v>
      </c>
      <c r="AH14" s="10">
        <v>50.76</v>
      </c>
      <c r="AI14" s="10">
        <v>0.76119999999999999</v>
      </c>
      <c r="AJ14" s="10">
        <v>2.78</v>
      </c>
      <c r="AK14" s="10">
        <v>97.5976</v>
      </c>
      <c r="AL14" s="10">
        <v>19.752682215888679</v>
      </c>
      <c r="AM14" s="10">
        <v>32.985607652399281</v>
      </c>
      <c r="AN14" s="10">
        <v>99.575889868287973</v>
      </c>
      <c r="AO14" s="11">
        <v>0</v>
      </c>
      <c r="AP14" s="11">
        <v>4.8281231061132529E-3</v>
      </c>
      <c r="AQ14" s="11">
        <v>0.37221144998321187</v>
      </c>
      <c r="AR14" s="11">
        <v>0.81064904852594077</v>
      </c>
      <c r="AS14" s="11">
        <v>0.10375687735062281</v>
      </c>
      <c r="AT14" s="11">
        <v>0.69074771237027188</v>
      </c>
      <c r="AU14" s="11">
        <v>1.6144458805045718E-2</v>
      </c>
      <c r="AV14" s="11">
        <v>1.6623298587936143E-3</v>
      </c>
      <c r="AW14" s="10">
        <v>80.083000829997403</v>
      </c>
      <c r="AX14" s="19">
        <v>710</v>
      </c>
      <c r="AY14" s="10">
        <v>-14.540163250775571</v>
      </c>
      <c r="AZ14" s="10">
        <v>1.27</v>
      </c>
      <c r="BA14" s="19">
        <v>791.62310070861349</v>
      </c>
      <c r="BB14" s="10">
        <v>-12.574542193667037</v>
      </c>
      <c r="BC14" s="10">
        <v>1.3061331986126365</v>
      </c>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row>
    <row r="15" spans="1:88" x14ac:dyDescent="0.25">
      <c r="A15" s="7" t="s">
        <v>668</v>
      </c>
      <c r="B15" s="3" t="s">
        <v>166</v>
      </c>
      <c r="C15" s="3">
        <v>46</v>
      </c>
      <c r="D15" s="10">
        <v>4.8300000000000003E-2</v>
      </c>
      <c r="E15" s="10">
        <v>3.81</v>
      </c>
      <c r="F15" s="10">
        <v>2.4300000000000002</v>
      </c>
      <c r="G15" s="10">
        <v>5.73</v>
      </c>
      <c r="H15" s="10">
        <v>0.48230000000000001</v>
      </c>
      <c r="I15" s="10">
        <v>79.680000000000007</v>
      </c>
      <c r="J15" s="10">
        <v>0.51160000000000005</v>
      </c>
      <c r="K15" s="10">
        <v>1.4784999999999999</v>
      </c>
      <c r="L15" s="10">
        <v>9.1899999999999996E-2</v>
      </c>
      <c r="M15" s="10">
        <v>94.292100000000005</v>
      </c>
      <c r="N15" s="10">
        <v>52.839355922726099</v>
      </c>
      <c r="O15" s="10">
        <v>32.132662716884603</v>
      </c>
      <c r="P15" s="10">
        <v>99.552672324119627</v>
      </c>
      <c r="Q15" s="11">
        <v>1.8098504984049E-3</v>
      </c>
      <c r="R15" s="11">
        <v>0.10740406191531</v>
      </c>
      <c r="S15" s="11">
        <v>0.107314296841614</v>
      </c>
      <c r="T15" s="11">
        <v>1.4489609221247699E-2</v>
      </c>
      <c r="U15" s="11">
        <v>0.169755962174124</v>
      </c>
      <c r="V15" s="11">
        <v>1.4900123069355899</v>
      </c>
      <c r="W15" s="11">
        <v>1.00695571273915</v>
      </c>
      <c r="X15" s="11">
        <v>1.62372151764489E-2</v>
      </c>
      <c r="Y15" s="11">
        <v>2.5421679630391802E-3</v>
      </c>
      <c r="Z15" s="11">
        <v>8.2589615718731704E-2</v>
      </c>
      <c r="AA15" s="10">
        <v>13.446285989735449</v>
      </c>
      <c r="AB15" s="3"/>
      <c r="AC15" s="3">
        <v>56</v>
      </c>
      <c r="AD15" s="10">
        <v>3.6799999999999999E-2</v>
      </c>
      <c r="AE15" s="10">
        <v>43.92</v>
      </c>
      <c r="AF15" s="10">
        <v>0.1777</v>
      </c>
      <c r="AG15" s="10">
        <v>0.12609999999999999</v>
      </c>
      <c r="AH15" s="10">
        <v>48.83</v>
      </c>
      <c r="AI15" s="10">
        <v>0.75849999999999995</v>
      </c>
      <c r="AJ15" s="10">
        <v>3.07</v>
      </c>
      <c r="AK15" s="10">
        <v>96.9191</v>
      </c>
      <c r="AL15" s="10">
        <v>17.260931126071913</v>
      </c>
      <c r="AM15" s="10">
        <v>33.297802460117055</v>
      </c>
      <c r="AN15" s="10">
        <v>98.647833586188952</v>
      </c>
      <c r="AO15" s="11">
        <v>9.2659839974051645E-4</v>
      </c>
      <c r="AP15" s="11">
        <v>5.2734014274308455E-3</v>
      </c>
      <c r="AQ15" s="11">
        <v>0.32706663329323105</v>
      </c>
      <c r="AR15" s="11">
        <v>0.83163052514888436</v>
      </c>
      <c r="AS15" s="11">
        <v>0.11521760442320528</v>
      </c>
      <c r="AT15" s="11">
        <v>0.7011628662801328</v>
      </c>
      <c r="AU15" s="11">
        <v>1.6176652845287649E-2</v>
      </c>
      <c r="AV15" s="11">
        <v>2.5457181820875674E-3</v>
      </c>
      <c r="AW15" s="10">
        <v>82.361694740402243</v>
      </c>
      <c r="AX15" s="19">
        <v>741</v>
      </c>
      <c r="AY15" s="10">
        <v>-13.770775033279103</v>
      </c>
      <c r="AZ15" s="10">
        <v>1.27</v>
      </c>
      <c r="BA15" s="19">
        <v>774.86326246024305</v>
      </c>
      <c r="BB15" s="10">
        <v>-12.986898629883381</v>
      </c>
      <c r="BC15" s="10">
        <v>1.2654418684686206</v>
      </c>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row>
    <row r="16" spans="1:88" x14ac:dyDescent="0.25">
      <c r="A16" s="7" t="s">
        <v>668</v>
      </c>
      <c r="B16" s="3" t="s">
        <v>166</v>
      </c>
      <c r="C16" s="3">
        <v>49</v>
      </c>
      <c r="D16" s="10">
        <v>4.5199999999999997E-2</v>
      </c>
      <c r="E16" s="10">
        <v>5.18</v>
      </c>
      <c r="F16" s="10">
        <v>2.06</v>
      </c>
      <c r="G16" s="10">
        <v>0.22900000000000001</v>
      </c>
      <c r="H16" s="10">
        <v>0.3296</v>
      </c>
      <c r="I16" s="10">
        <v>83.83</v>
      </c>
      <c r="J16" s="10">
        <v>0.44030000000000002</v>
      </c>
      <c r="K16" s="10">
        <v>1.3322000000000001</v>
      </c>
      <c r="L16" s="10">
        <v>8.9499999999999996E-2</v>
      </c>
      <c r="M16" s="10">
        <v>93.535799999999995</v>
      </c>
      <c r="N16" s="10">
        <v>55.997887603622402</v>
      </c>
      <c r="O16" s="10">
        <v>33.4404673772857</v>
      </c>
      <c r="P16" s="10">
        <v>99.144393575514329</v>
      </c>
      <c r="Q16" s="11">
        <v>1.70891992560281E-3</v>
      </c>
      <c r="R16" s="11">
        <v>0.147337466613781</v>
      </c>
      <c r="S16" s="11">
        <v>9.1792297235857495E-2</v>
      </c>
      <c r="T16" s="11">
        <v>9.9911233730600492E-3</v>
      </c>
      <c r="U16" s="11">
        <v>6.8453176305261904E-3</v>
      </c>
      <c r="V16" s="11">
        <v>1.5932784886817899</v>
      </c>
      <c r="W16" s="11">
        <v>1.0573620065624001</v>
      </c>
      <c r="X16" s="11">
        <v>1.4099944508746701E-2</v>
      </c>
      <c r="Y16" s="11">
        <v>2.4980404878526099E-3</v>
      </c>
      <c r="Z16" s="11">
        <v>7.5086394980389604E-2</v>
      </c>
      <c r="AA16" s="10">
        <v>15.300961616850747</v>
      </c>
      <c r="AB16" s="3"/>
      <c r="AC16" s="3">
        <v>130</v>
      </c>
      <c r="AD16" s="10">
        <v>2.9399999999999999E-2</v>
      </c>
      <c r="AE16" s="10">
        <v>44.75</v>
      </c>
      <c r="AF16" s="10">
        <v>0.17599999999999999</v>
      </c>
      <c r="AG16" s="10">
        <v>8.5500000000000007E-2</v>
      </c>
      <c r="AH16" s="10">
        <v>47.94</v>
      </c>
      <c r="AI16" s="10">
        <v>0.78769999999999996</v>
      </c>
      <c r="AJ16" s="10">
        <v>3.51</v>
      </c>
      <c r="AK16" s="10">
        <v>97.348500000000001</v>
      </c>
      <c r="AL16" s="10">
        <v>16.356641367436406</v>
      </c>
      <c r="AM16" s="10">
        <v>33.221524910072517</v>
      </c>
      <c r="AN16" s="10">
        <v>98.916766277508927</v>
      </c>
      <c r="AO16" s="11">
        <v>7.3547085768099069E-4</v>
      </c>
      <c r="AP16" s="11">
        <v>5.189081403919913E-3</v>
      </c>
      <c r="AQ16" s="11">
        <v>0.30792188996681125</v>
      </c>
      <c r="AR16" s="11">
        <v>0.84185159945195809</v>
      </c>
      <c r="AS16" s="11">
        <v>0.13087659683096992</v>
      </c>
      <c r="AT16" s="11">
        <v>0.69502001228983512</v>
      </c>
      <c r="AU16" s="11">
        <v>1.6690461188833498E-2</v>
      </c>
      <c r="AV16" s="11">
        <v>1.7148880099911051E-3</v>
      </c>
      <c r="AW16" s="10">
        <v>83.244747313094251</v>
      </c>
      <c r="AX16" s="19">
        <v>718</v>
      </c>
      <c r="AY16" s="10">
        <v>-14.657003985269636</v>
      </c>
      <c r="AZ16" s="10">
        <v>0.95</v>
      </c>
      <c r="BA16" s="19">
        <v>787.82033765076676</v>
      </c>
      <c r="BB16" s="10">
        <v>-12.922830403660978</v>
      </c>
      <c r="BC16" s="10">
        <v>1.041144944032018</v>
      </c>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row>
    <row r="17" spans="1:88" x14ac:dyDescent="0.25">
      <c r="A17" s="7" t="s">
        <v>668</v>
      </c>
      <c r="B17" s="3" t="s">
        <v>166</v>
      </c>
      <c r="C17" s="3">
        <v>51</v>
      </c>
      <c r="D17" s="10">
        <v>6.3500000000000001E-2</v>
      </c>
      <c r="E17" s="10">
        <v>4.54</v>
      </c>
      <c r="F17" s="10">
        <v>2.1</v>
      </c>
      <c r="G17" s="10">
        <v>5.16E-2</v>
      </c>
      <c r="H17" s="10">
        <v>0.31540000000000001</v>
      </c>
      <c r="I17" s="10">
        <v>84.59</v>
      </c>
      <c r="J17" s="10">
        <v>0.45040000000000002</v>
      </c>
      <c r="K17" s="10">
        <v>1.2965</v>
      </c>
      <c r="L17" s="10">
        <v>4.24E-2</v>
      </c>
      <c r="M17" s="10">
        <v>93.474500000000006</v>
      </c>
      <c r="N17" s="10">
        <v>57.375106388930902</v>
      </c>
      <c r="O17" s="10">
        <v>32.961181149166897</v>
      </c>
      <c r="P17" s="10">
        <v>99.19453069623053</v>
      </c>
      <c r="Q17" s="11">
        <v>2.4005531176934099E-3</v>
      </c>
      <c r="R17" s="11">
        <v>0.129120026748413</v>
      </c>
      <c r="S17" s="11">
        <v>9.3564829238536804E-2</v>
      </c>
      <c r="T17" s="11">
        <v>9.5596749126400093E-3</v>
      </c>
      <c r="U17" s="11">
        <v>1.5422761409329001E-3</v>
      </c>
      <c r="V17" s="11">
        <v>1.6322920599756801</v>
      </c>
      <c r="W17" s="11">
        <v>1.04209771741344</v>
      </c>
      <c r="X17" s="11">
        <v>1.44218646694762E-2</v>
      </c>
      <c r="Y17" s="11">
        <v>1.1833047570786201E-3</v>
      </c>
      <c r="Z17" s="11">
        <v>7.3066560075596906E-2</v>
      </c>
      <c r="AA17" s="10">
        <v>13.366471790866166</v>
      </c>
      <c r="AB17" s="3"/>
      <c r="AC17" s="3">
        <v>56</v>
      </c>
      <c r="AD17" s="10">
        <v>3.6799999999999999E-2</v>
      </c>
      <c r="AE17" s="10">
        <v>43.92</v>
      </c>
      <c r="AF17" s="10">
        <v>0.1777</v>
      </c>
      <c r="AG17" s="10">
        <v>0.12609999999999999</v>
      </c>
      <c r="AH17" s="10">
        <v>48.83</v>
      </c>
      <c r="AI17" s="10">
        <v>0.75849999999999995</v>
      </c>
      <c r="AJ17" s="10">
        <v>3.07</v>
      </c>
      <c r="AK17" s="10">
        <v>96.9191</v>
      </c>
      <c r="AL17" s="10">
        <v>17.260931126071913</v>
      </c>
      <c r="AM17" s="10">
        <v>33.297802460117055</v>
      </c>
      <c r="AN17" s="10">
        <v>98.647833586188952</v>
      </c>
      <c r="AO17" s="11">
        <v>9.2659839974051645E-4</v>
      </c>
      <c r="AP17" s="11">
        <v>5.2734014274308455E-3</v>
      </c>
      <c r="AQ17" s="11">
        <v>0.32706663329323105</v>
      </c>
      <c r="AR17" s="11">
        <v>0.83163052514888436</v>
      </c>
      <c r="AS17" s="11">
        <v>0.11521760442320528</v>
      </c>
      <c r="AT17" s="11">
        <v>0.7011628662801328</v>
      </c>
      <c r="AU17" s="11">
        <v>1.6176652845287649E-2</v>
      </c>
      <c r="AV17" s="11">
        <v>2.5457181820875674E-3</v>
      </c>
      <c r="AW17" s="10">
        <v>82.361694740402243</v>
      </c>
      <c r="AX17" s="19">
        <v>696</v>
      </c>
      <c r="AY17" s="10">
        <v>-15.023762575452716</v>
      </c>
      <c r="AZ17" s="10">
        <v>1.1499999999999999</v>
      </c>
      <c r="BA17" s="19">
        <v>781.0539773220446</v>
      </c>
      <c r="BB17" s="10">
        <v>-12.913902980811473</v>
      </c>
      <c r="BC17" s="10">
        <v>1.199776242882475</v>
      </c>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row>
    <row r="18" spans="1:88" x14ac:dyDescent="0.25">
      <c r="A18" s="7" t="s">
        <v>668</v>
      </c>
      <c r="B18" s="3" t="s">
        <v>166</v>
      </c>
      <c r="C18" s="3">
        <v>59</v>
      </c>
      <c r="D18" s="10">
        <v>7.1900000000000006E-2</v>
      </c>
      <c r="E18" s="10">
        <v>5.35</v>
      </c>
      <c r="F18" s="10">
        <v>2.21</v>
      </c>
      <c r="G18" s="10">
        <v>0</v>
      </c>
      <c r="H18" s="10">
        <v>0.32169999999999999</v>
      </c>
      <c r="I18" s="10">
        <v>84.2</v>
      </c>
      <c r="J18" s="10">
        <v>0.4128</v>
      </c>
      <c r="K18" s="10">
        <v>1.3555999999999999</v>
      </c>
      <c r="L18" s="10">
        <v>9.3200000000000005E-2</v>
      </c>
      <c r="M18" s="10">
        <v>94.015199999999993</v>
      </c>
      <c r="N18" s="10">
        <v>56.015491862848499</v>
      </c>
      <c r="O18" s="10">
        <v>33.7946262369761</v>
      </c>
      <c r="P18" s="10">
        <v>99.625564890398053</v>
      </c>
      <c r="Q18" s="11">
        <v>2.7024618687320999E-3</v>
      </c>
      <c r="R18" s="11">
        <v>0.151281083419054</v>
      </c>
      <c r="S18" s="11">
        <v>9.7899099677019305E-2</v>
      </c>
      <c r="T18" s="11">
        <v>9.6945038034236802E-3</v>
      </c>
      <c r="U18" s="11">
        <v>0</v>
      </c>
      <c r="V18" s="11">
        <v>1.5844393059439801</v>
      </c>
      <c r="W18" s="11">
        <v>1.06229812700705</v>
      </c>
      <c r="X18" s="11">
        <v>1.3141829012776799E-2</v>
      </c>
      <c r="Y18" s="11">
        <v>2.5860669010825299E-3</v>
      </c>
      <c r="Z18" s="11">
        <v>7.5957522366875696E-2</v>
      </c>
      <c r="AA18" s="10">
        <v>15.72336677813345</v>
      </c>
      <c r="AB18" s="3"/>
      <c r="AC18" s="3">
        <v>56</v>
      </c>
      <c r="AD18" s="10">
        <v>3.6799999999999999E-2</v>
      </c>
      <c r="AE18" s="10">
        <v>43.92</v>
      </c>
      <c r="AF18" s="10">
        <v>0.1777</v>
      </c>
      <c r="AG18" s="10">
        <v>0.12609999999999999</v>
      </c>
      <c r="AH18" s="10">
        <v>48.83</v>
      </c>
      <c r="AI18" s="10">
        <v>0.75849999999999995</v>
      </c>
      <c r="AJ18" s="10">
        <v>3.07</v>
      </c>
      <c r="AK18" s="10">
        <v>96.9191</v>
      </c>
      <c r="AL18" s="10">
        <v>17.260931126071913</v>
      </c>
      <c r="AM18" s="10">
        <v>33.297802460117055</v>
      </c>
      <c r="AN18" s="10">
        <v>98.647833586188952</v>
      </c>
      <c r="AO18" s="11">
        <v>9.2659839974051645E-4</v>
      </c>
      <c r="AP18" s="11">
        <v>5.2734014274308455E-3</v>
      </c>
      <c r="AQ18" s="11">
        <v>0.32706663329323105</v>
      </c>
      <c r="AR18" s="11">
        <v>0.83163052514888436</v>
      </c>
      <c r="AS18" s="11">
        <v>0.11521760442320528</v>
      </c>
      <c r="AT18" s="11">
        <v>0.7011628662801328</v>
      </c>
      <c r="AU18" s="11">
        <v>1.6176652845287649E-2</v>
      </c>
      <c r="AV18" s="11">
        <v>2.5457181820875674E-3</v>
      </c>
      <c r="AW18" s="10">
        <v>82.361694740402243</v>
      </c>
      <c r="AX18" s="19">
        <v>728</v>
      </c>
      <c r="AY18" s="10">
        <v>-14.327620736153424</v>
      </c>
      <c r="AZ18" s="10">
        <v>1.03</v>
      </c>
      <c r="BA18" s="19">
        <v>794.47991631499463</v>
      </c>
      <c r="BB18" s="10">
        <v>-12.753843698418814</v>
      </c>
      <c r="BC18" s="10">
        <v>1.064643174085516</v>
      </c>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row>
    <row r="19" spans="1:88" x14ac:dyDescent="0.25">
      <c r="A19" s="7" t="s">
        <v>668</v>
      </c>
      <c r="B19" s="3" t="s">
        <v>166</v>
      </c>
      <c r="C19" s="3">
        <v>60</v>
      </c>
      <c r="D19" s="10">
        <v>7.1499999999999994E-2</v>
      </c>
      <c r="E19" s="10">
        <v>4.49</v>
      </c>
      <c r="F19" s="10">
        <v>2.2599999999999998</v>
      </c>
      <c r="G19" s="10">
        <v>3.6900000000000002E-2</v>
      </c>
      <c r="H19" s="10">
        <v>0.27839999999999998</v>
      </c>
      <c r="I19" s="10">
        <v>83.9</v>
      </c>
      <c r="J19" s="10">
        <v>0.44019999999999998</v>
      </c>
      <c r="K19" s="10">
        <v>1.2784</v>
      </c>
      <c r="L19" s="10">
        <v>6.2899999999999998E-2</v>
      </c>
      <c r="M19" s="10">
        <v>92.818299999999994</v>
      </c>
      <c r="N19" s="10">
        <v>56.815390807496598</v>
      </c>
      <c r="O19" s="10">
        <v>32.774839550529499</v>
      </c>
      <c r="P19" s="10">
        <v>98.508734120504727</v>
      </c>
      <c r="Q19" s="11">
        <v>2.7201147755343898E-3</v>
      </c>
      <c r="R19" s="11">
        <v>0.128507267271671</v>
      </c>
      <c r="S19" s="11">
        <v>0.101331708839805</v>
      </c>
      <c r="T19" s="11">
        <v>8.4916924900292103E-3</v>
      </c>
      <c r="U19" s="11">
        <v>1.1098962842964199E-3</v>
      </c>
      <c r="V19" s="11">
        <v>1.6266119382914599</v>
      </c>
      <c r="W19" s="11">
        <v>1.04277316334624</v>
      </c>
      <c r="X19" s="11">
        <v>1.41845860145078E-2</v>
      </c>
      <c r="Y19" s="11">
        <v>1.7665461684853701E-3</v>
      </c>
      <c r="Z19" s="11">
        <v>7.2503086517978696E-2</v>
      </c>
      <c r="AA19" s="10">
        <v>13.40187298430118</v>
      </c>
      <c r="AB19" s="3"/>
      <c r="AC19" s="3">
        <v>56</v>
      </c>
      <c r="AD19" s="10">
        <v>3.6799999999999999E-2</v>
      </c>
      <c r="AE19" s="10">
        <v>43.92</v>
      </c>
      <c r="AF19" s="10">
        <v>0.1777</v>
      </c>
      <c r="AG19" s="10">
        <v>0.12609999999999999</v>
      </c>
      <c r="AH19" s="10">
        <v>48.83</v>
      </c>
      <c r="AI19" s="10">
        <v>0.75849999999999995</v>
      </c>
      <c r="AJ19" s="10">
        <v>3.07</v>
      </c>
      <c r="AK19" s="10">
        <v>96.9191</v>
      </c>
      <c r="AL19" s="10">
        <v>17.260931126071913</v>
      </c>
      <c r="AM19" s="10">
        <v>33.297802460117055</v>
      </c>
      <c r="AN19" s="10">
        <v>98.647833586188952</v>
      </c>
      <c r="AO19" s="11">
        <v>9.2659839974051645E-4</v>
      </c>
      <c r="AP19" s="11">
        <v>5.2734014274308455E-3</v>
      </c>
      <c r="AQ19" s="11">
        <v>0.32706663329323105</v>
      </c>
      <c r="AR19" s="11">
        <v>0.83163052514888436</v>
      </c>
      <c r="AS19" s="11">
        <v>0.11521760442320528</v>
      </c>
      <c r="AT19" s="11">
        <v>0.7011628662801328</v>
      </c>
      <c r="AU19" s="11">
        <v>1.6176652845287649E-2</v>
      </c>
      <c r="AV19" s="11">
        <v>2.5457181820875674E-3</v>
      </c>
      <c r="AW19" s="10">
        <v>82.361694740402243</v>
      </c>
      <c r="AX19" s="19">
        <v>698</v>
      </c>
      <c r="AY19" s="10">
        <v>-14.971177984863308</v>
      </c>
      <c r="AZ19" s="10">
        <v>1.1499999999999999</v>
      </c>
      <c r="BA19" s="19">
        <v>781.33828630248354</v>
      </c>
      <c r="BB19" s="10">
        <v>-12.910538835858317</v>
      </c>
      <c r="BC19" s="10">
        <v>1.1968114623331534</v>
      </c>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row>
    <row r="20" spans="1:88" x14ac:dyDescent="0.25">
      <c r="A20" s="7" t="s">
        <v>668</v>
      </c>
      <c r="B20" s="3" t="s">
        <v>166</v>
      </c>
      <c r="C20" s="3">
        <v>64</v>
      </c>
      <c r="D20" s="10">
        <v>7.3300000000000004E-2</v>
      </c>
      <c r="E20" s="10">
        <v>5.03</v>
      </c>
      <c r="F20" s="10">
        <v>1.99</v>
      </c>
      <c r="G20" s="10">
        <v>4.7600000000000003E-2</v>
      </c>
      <c r="H20" s="10">
        <v>0.30370000000000003</v>
      </c>
      <c r="I20" s="10">
        <v>84.7</v>
      </c>
      <c r="J20" s="10">
        <v>0.43930000000000002</v>
      </c>
      <c r="K20" s="10">
        <v>1.2509999999999999</v>
      </c>
      <c r="L20" s="10">
        <v>7.51E-2</v>
      </c>
      <c r="M20" s="10">
        <v>93.91</v>
      </c>
      <c r="N20" s="10">
        <v>56.784456422022103</v>
      </c>
      <c r="O20" s="10">
        <v>33.602675765299999</v>
      </c>
      <c r="P20" s="10">
        <v>99.597364717421613</v>
      </c>
      <c r="Q20" s="11">
        <v>2.7621466294845401E-3</v>
      </c>
      <c r="R20" s="11">
        <v>0.14259716770578201</v>
      </c>
      <c r="S20" s="11">
        <v>8.8379506258403503E-2</v>
      </c>
      <c r="T20" s="11">
        <v>9.1755348019865006E-3</v>
      </c>
      <c r="U20" s="11">
        <v>1.41815777787349E-3</v>
      </c>
      <c r="V20" s="11">
        <v>1.6103081724912001</v>
      </c>
      <c r="W20" s="11">
        <v>1.0589725433350301</v>
      </c>
      <c r="X20" s="11">
        <v>1.40213360240729E-2</v>
      </c>
      <c r="Y20" s="11">
        <v>2.08917995790951E-3</v>
      </c>
      <c r="Z20" s="11">
        <v>7.0276255018258099E-2</v>
      </c>
      <c r="AA20" s="10">
        <v>14.734383307505416</v>
      </c>
      <c r="AB20" s="3"/>
      <c r="AC20" s="3">
        <v>56</v>
      </c>
      <c r="AD20" s="10">
        <v>3.6799999999999999E-2</v>
      </c>
      <c r="AE20" s="10">
        <v>43.92</v>
      </c>
      <c r="AF20" s="10">
        <v>0.1777</v>
      </c>
      <c r="AG20" s="10">
        <v>0.12609999999999999</v>
      </c>
      <c r="AH20" s="10">
        <v>48.83</v>
      </c>
      <c r="AI20" s="10">
        <v>0.75849999999999995</v>
      </c>
      <c r="AJ20" s="10">
        <v>3.07</v>
      </c>
      <c r="AK20" s="10">
        <v>96.9191</v>
      </c>
      <c r="AL20" s="10">
        <v>17.260931126071913</v>
      </c>
      <c r="AM20" s="10">
        <v>33.297802460117055</v>
      </c>
      <c r="AN20" s="10">
        <v>98.647833586188952</v>
      </c>
      <c r="AO20" s="11">
        <v>9.2659839974051645E-4</v>
      </c>
      <c r="AP20" s="11">
        <v>5.2734014274308455E-3</v>
      </c>
      <c r="AQ20" s="11">
        <v>0.32706663329323105</v>
      </c>
      <c r="AR20" s="11">
        <v>0.83163052514888436</v>
      </c>
      <c r="AS20" s="11">
        <v>0.11521760442320528</v>
      </c>
      <c r="AT20" s="11">
        <v>0.7011628662801328</v>
      </c>
      <c r="AU20" s="11">
        <v>1.6176652845287649E-2</v>
      </c>
      <c r="AV20" s="11">
        <v>2.5457181820875674E-3</v>
      </c>
      <c r="AW20" s="10">
        <v>82.361694740402243</v>
      </c>
      <c r="AX20" s="19">
        <v>714</v>
      </c>
      <c r="AY20" s="10">
        <v>-14.638172010332777</v>
      </c>
      <c r="AZ20" s="10">
        <v>1.07</v>
      </c>
      <c r="BA20" s="19">
        <v>788.9564608034741</v>
      </c>
      <c r="BB20" s="10">
        <v>-12.81999261976323</v>
      </c>
      <c r="BC20" s="10">
        <v>1.1190333378416604</v>
      </c>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row>
    <row r="21" spans="1:88" x14ac:dyDescent="0.25">
      <c r="A21" s="7" t="s">
        <v>668</v>
      </c>
      <c r="B21" s="3" t="s">
        <v>166</v>
      </c>
      <c r="C21" s="3">
        <v>65</v>
      </c>
      <c r="D21" s="10">
        <v>6.1600000000000002E-2</v>
      </c>
      <c r="E21" s="10">
        <v>5.09</v>
      </c>
      <c r="F21" s="10">
        <v>2.1800000000000002</v>
      </c>
      <c r="G21" s="10">
        <v>0</v>
      </c>
      <c r="H21" s="10">
        <v>0.2661</v>
      </c>
      <c r="I21" s="10">
        <v>84.36</v>
      </c>
      <c r="J21" s="10">
        <v>0.44790000000000002</v>
      </c>
      <c r="K21" s="10">
        <v>1.2895000000000001</v>
      </c>
      <c r="L21" s="10">
        <v>6.2899999999999998E-2</v>
      </c>
      <c r="M21" s="10">
        <v>93.757999999999996</v>
      </c>
      <c r="N21" s="10">
        <v>56.453471065432197</v>
      </c>
      <c r="O21" s="10">
        <v>33.560511954078798</v>
      </c>
      <c r="P21" s="10">
        <v>99.41221764537157</v>
      </c>
      <c r="Q21" s="11">
        <v>2.3223984991359802E-3</v>
      </c>
      <c r="R21" s="11">
        <v>0.14436900787453399</v>
      </c>
      <c r="S21" s="11">
        <v>9.6865307908077597E-2</v>
      </c>
      <c r="T21" s="11">
        <v>8.0434940434922705E-3</v>
      </c>
      <c r="U21" s="11">
        <v>0</v>
      </c>
      <c r="V21" s="11">
        <v>1.6017083853010901</v>
      </c>
      <c r="W21" s="11">
        <v>1.0581632902137399</v>
      </c>
      <c r="X21" s="11">
        <v>1.4302848275637501E-2</v>
      </c>
      <c r="Y21" s="11">
        <v>1.75065204096046E-3</v>
      </c>
      <c r="Z21" s="11">
        <v>7.24746158433347E-2</v>
      </c>
      <c r="AA21" s="10">
        <v>14.990350902085234</v>
      </c>
      <c r="AB21" s="3"/>
      <c r="AC21" s="3">
        <v>56</v>
      </c>
      <c r="AD21" s="10">
        <v>3.6799999999999999E-2</v>
      </c>
      <c r="AE21" s="10">
        <v>43.92</v>
      </c>
      <c r="AF21" s="10">
        <v>0.1777</v>
      </c>
      <c r="AG21" s="10">
        <v>0.12609999999999999</v>
      </c>
      <c r="AH21" s="10">
        <v>48.83</v>
      </c>
      <c r="AI21" s="10">
        <v>0.75849999999999995</v>
      </c>
      <c r="AJ21" s="10">
        <v>3.07</v>
      </c>
      <c r="AK21" s="10">
        <v>96.9191</v>
      </c>
      <c r="AL21" s="10">
        <v>17.260931126071913</v>
      </c>
      <c r="AM21" s="10">
        <v>33.297802460117055</v>
      </c>
      <c r="AN21" s="10">
        <v>98.647833586188952</v>
      </c>
      <c r="AO21" s="11">
        <v>9.2659839974051645E-4</v>
      </c>
      <c r="AP21" s="11">
        <v>5.2734014274308455E-3</v>
      </c>
      <c r="AQ21" s="11">
        <v>0.32706663329323105</v>
      </c>
      <c r="AR21" s="11">
        <v>0.83163052514888436</v>
      </c>
      <c r="AS21" s="11">
        <v>0.11521760442320528</v>
      </c>
      <c r="AT21" s="11">
        <v>0.7011628662801328</v>
      </c>
      <c r="AU21" s="11">
        <v>1.6176652845287649E-2</v>
      </c>
      <c r="AV21" s="11">
        <v>2.5457181820875674E-3</v>
      </c>
      <c r="AW21" s="10">
        <v>82.361694740402243</v>
      </c>
      <c r="AX21" s="19">
        <v>719</v>
      </c>
      <c r="AY21" s="10">
        <v>-14.521839439600868</v>
      </c>
      <c r="AZ21" s="10">
        <v>1.06</v>
      </c>
      <c r="BA21" s="19">
        <v>790.41644062065802</v>
      </c>
      <c r="BB21" s="10">
        <v>-12.80254939383469</v>
      </c>
      <c r="BC21" s="10">
        <v>1.1044935052992173</v>
      </c>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row>
    <row r="22" spans="1:88" x14ac:dyDescent="0.25">
      <c r="A22" s="7" t="s">
        <v>668</v>
      </c>
      <c r="B22" s="3" t="s">
        <v>166</v>
      </c>
      <c r="C22" s="3">
        <v>66</v>
      </c>
      <c r="D22" s="10">
        <v>6.2399999999999997E-2</v>
      </c>
      <c r="E22" s="10">
        <v>5.37</v>
      </c>
      <c r="F22" s="10">
        <v>1.98</v>
      </c>
      <c r="G22" s="10">
        <v>4.02E-2</v>
      </c>
      <c r="H22" s="10">
        <v>0.39250000000000002</v>
      </c>
      <c r="I22" s="10">
        <v>84.02</v>
      </c>
      <c r="J22" s="10">
        <v>0.46089999999999998</v>
      </c>
      <c r="K22" s="10">
        <v>1.2571000000000001</v>
      </c>
      <c r="L22" s="10">
        <v>5.3600000000000002E-2</v>
      </c>
      <c r="M22" s="10">
        <v>93.636700000000005</v>
      </c>
      <c r="N22" s="10">
        <v>55.8332673226517</v>
      </c>
      <c r="O22" s="10">
        <v>33.7786004475374</v>
      </c>
      <c r="P22" s="10">
        <v>99.228817442967539</v>
      </c>
      <c r="Q22" s="11">
        <v>2.35907114572061E-3</v>
      </c>
      <c r="R22" s="11">
        <v>0.15273230086804099</v>
      </c>
      <c r="S22" s="11">
        <v>8.8222097493378795E-2</v>
      </c>
      <c r="T22" s="11">
        <v>1.18970681698756E-2</v>
      </c>
      <c r="U22" s="11">
        <v>1.2015928783780201E-3</v>
      </c>
      <c r="V22" s="11">
        <v>1.58849649743085</v>
      </c>
      <c r="W22" s="11">
        <v>1.06798753571743</v>
      </c>
      <c r="X22" s="11">
        <v>1.4758716700669699E-2</v>
      </c>
      <c r="Y22" s="11">
        <v>1.4959407672401801E-3</v>
      </c>
      <c r="Z22" s="11">
        <v>7.08491788284248E-2</v>
      </c>
      <c r="AA22" s="10">
        <v>15.805480907785505</v>
      </c>
      <c r="AB22" s="3"/>
      <c r="AC22" s="3">
        <v>134</v>
      </c>
      <c r="AD22" s="10">
        <v>3.7199999999999997E-2</v>
      </c>
      <c r="AE22" s="10">
        <v>43.57</v>
      </c>
      <c r="AF22" s="10">
        <v>0.17810000000000001</v>
      </c>
      <c r="AG22" s="10">
        <v>0.12139999999999999</v>
      </c>
      <c r="AH22" s="10">
        <v>50.34</v>
      </c>
      <c r="AI22" s="10">
        <v>0.75139999999999996</v>
      </c>
      <c r="AJ22" s="10">
        <v>2.89</v>
      </c>
      <c r="AK22" s="10">
        <v>97.888099999999994</v>
      </c>
      <c r="AL22" s="10">
        <v>18.923708821545993</v>
      </c>
      <c r="AM22" s="10">
        <v>33.311556895936299</v>
      </c>
      <c r="AN22" s="10">
        <v>99.783365717482297</v>
      </c>
      <c r="AO22" s="11">
        <v>9.2822812623607879E-4</v>
      </c>
      <c r="AP22" s="11">
        <v>5.2376368188389874E-3</v>
      </c>
      <c r="AQ22" s="11">
        <v>0.35534182998483277</v>
      </c>
      <c r="AR22" s="11">
        <v>0.81756766579904194</v>
      </c>
      <c r="AS22" s="11">
        <v>0.10748462987996581</v>
      </c>
      <c r="AT22" s="11">
        <v>0.6951304658158135</v>
      </c>
      <c r="AU22" s="11">
        <v>1.5880798229498769E-2</v>
      </c>
      <c r="AV22" s="11">
        <v>2.4287453457719618E-3</v>
      </c>
      <c r="AW22" s="10">
        <v>80.927150823315216</v>
      </c>
      <c r="AX22" s="19">
        <v>737</v>
      </c>
      <c r="AY22" s="10">
        <v>-14.027397416225314</v>
      </c>
      <c r="AZ22" s="10">
        <v>1.1100000000000001</v>
      </c>
      <c r="BA22" s="19">
        <v>801.35894995051603</v>
      </c>
      <c r="BB22" s="10">
        <v>-12.533999543810998</v>
      </c>
      <c r="BC22" s="10">
        <v>1.1360980660224236</v>
      </c>
      <c r="BD22" s="3"/>
      <c r="BE22" s="3"/>
      <c r="BF22" s="3"/>
      <c r="BG22" s="3"/>
      <c r="BH22" s="3"/>
      <c r="BI22" s="3"/>
      <c r="BJ22" s="3"/>
      <c r="BK22" s="3"/>
      <c r="BL22" s="3"/>
      <c r="BM22" s="3"/>
      <c r="BN22" s="3"/>
      <c r="BO22" s="3"/>
      <c r="BP22" s="3"/>
      <c r="BQ22" s="3"/>
      <c r="BR22" s="3"/>
      <c r="BS22" s="3"/>
      <c r="BT22" s="3"/>
      <c r="BU22" s="3">
        <v>134</v>
      </c>
      <c r="BV22" s="10">
        <v>71.25</v>
      </c>
      <c r="BW22" s="10">
        <v>4.46</v>
      </c>
      <c r="BX22" s="10">
        <v>5.05</v>
      </c>
      <c r="BY22" s="10">
        <v>0.91869999999999996</v>
      </c>
      <c r="BZ22" s="10">
        <v>2.0499999999999998</v>
      </c>
      <c r="CA22" s="10">
        <v>14.51</v>
      </c>
      <c r="CB22" s="10">
        <v>0.125</v>
      </c>
      <c r="CC22" s="10">
        <v>0.25169999999999998</v>
      </c>
      <c r="CD22" s="10">
        <v>3.8699999999999998E-2</v>
      </c>
      <c r="CE22" s="10">
        <v>5.7599999999999998E-2</v>
      </c>
      <c r="CF22" s="10" t="s">
        <v>17</v>
      </c>
      <c r="CG22" s="10" t="s">
        <v>357</v>
      </c>
      <c r="CH22" s="10">
        <v>0.64910000000000001</v>
      </c>
      <c r="CI22" s="10" t="s">
        <v>17</v>
      </c>
      <c r="CJ22" s="10">
        <v>99.37</v>
      </c>
    </row>
    <row r="23" spans="1:88" x14ac:dyDescent="0.25">
      <c r="A23" s="7" t="s">
        <v>668</v>
      </c>
      <c r="B23" s="3" t="s">
        <v>166</v>
      </c>
      <c r="C23" s="3">
        <v>67</v>
      </c>
      <c r="D23" s="10">
        <v>6.3899999999999998E-2</v>
      </c>
      <c r="E23" s="10">
        <v>4.8</v>
      </c>
      <c r="F23" s="10">
        <v>2</v>
      </c>
      <c r="G23" s="10">
        <v>3.15E-2</v>
      </c>
      <c r="H23" s="10">
        <v>0.3392</v>
      </c>
      <c r="I23" s="10">
        <v>84.91</v>
      </c>
      <c r="J23" s="10">
        <v>0.3987</v>
      </c>
      <c r="K23" s="10">
        <v>1.2581</v>
      </c>
      <c r="L23" s="10">
        <v>0.06</v>
      </c>
      <c r="M23" s="10">
        <v>93.861400000000003</v>
      </c>
      <c r="N23" s="10">
        <v>57.220111493869503</v>
      </c>
      <c r="O23" s="10">
        <v>33.420652844533898</v>
      </c>
      <c r="P23" s="10">
        <v>99.592384655560664</v>
      </c>
      <c r="Q23" s="11">
        <v>2.4083594062219299E-3</v>
      </c>
      <c r="R23" s="11">
        <v>0.13610116328945601</v>
      </c>
      <c r="S23" s="11">
        <v>8.8839514319166701E-2</v>
      </c>
      <c r="T23" s="11">
        <v>1.0249911693853199E-2</v>
      </c>
      <c r="U23" s="11">
        <v>9.3865465363233102E-4</v>
      </c>
      <c r="V23" s="11">
        <v>1.6229528739419901</v>
      </c>
      <c r="W23" s="11">
        <v>1.0534245932324999</v>
      </c>
      <c r="X23" s="11">
        <v>1.27277640346569E-2</v>
      </c>
      <c r="Y23" s="11">
        <v>1.66941706890624E-3</v>
      </c>
      <c r="Z23" s="11">
        <v>7.0687748359612598E-2</v>
      </c>
      <c r="AA23" s="10">
        <v>14.067333720639102</v>
      </c>
      <c r="AB23" s="3"/>
      <c r="AC23" s="3">
        <v>130</v>
      </c>
      <c r="AD23" s="10">
        <v>2.9399999999999999E-2</v>
      </c>
      <c r="AE23" s="10">
        <v>44.75</v>
      </c>
      <c r="AF23" s="10">
        <v>0.17599999999999999</v>
      </c>
      <c r="AG23" s="10">
        <v>8.5500000000000007E-2</v>
      </c>
      <c r="AH23" s="10">
        <v>47.94</v>
      </c>
      <c r="AI23" s="10">
        <v>0.78769999999999996</v>
      </c>
      <c r="AJ23" s="10">
        <v>3.51</v>
      </c>
      <c r="AK23" s="10">
        <v>97.348500000000001</v>
      </c>
      <c r="AL23" s="10">
        <v>16.356641367436406</v>
      </c>
      <c r="AM23" s="10">
        <v>33.221524910072517</v>
      </c>
      <c r="AN23" s="10">
        <v>98.916766277508927</v>
      </c>
      <c r="AO23" s="11">
        <v>7.3547085768099069E-4</v>
      </c>
      <c r="AP23" s="11">
        <v>5.189081403919913E-3</v>
      </c>
      <c r="AQ23" s="11">
        <v>0.30792188996681125</v>
      </c>
      <c r="AR23" s="11">
        <v>0.84185159945195809</v>
      </c>
      <c r="AS23" s="11">
        <v>0.13087659683096992</v>
      </c>
      <c r="AT23" s="11">
        <v>0.69502001228983512</v>
      </c>
      <c r="AU23" s="11">
        <v>1.6690461188833498E-2</v>
      </c>
      <c r="AV23" s="11">
        <v>1.7148880099911051E-3</v>
      </c>
      <c r="AW23" s="10">
        <v>83.244747313094251</v>
      </c>
      <c r="AX23" s="19">
        <v>699</v>
      </c>
      <c r="AY23" s="10">
        <v>-15.094966826107086</v>
      </c>
      <c r="AZ23" s="10">
        <v>1</v>
      </c>
      <c r="BA23" s="19">
        <v>781.20596660552724</v>
      </c>
      <c r="BB23" s="10">
        <v>-13.002729976725785</v>
      </c>
      <c r="BC23" s="10">
        <v>1.10756542992827</v>
      </c>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row>
    <row r="24" spans="1:88" x14ac:dyDescent="0.25">
      <c r="A24" s="7" t="s">
        <v>668</v>
      </c>
      <c r="B24" s="3" t="s">
        <v>166</v>
      </c>
      <c r="C24" s="3">
        <v>68</v>
      </c>
      <c r="D24" s="10">
        <v>4.7100000000000003E-2</v>
      </c>
      <c r="E24" s="10">
        <v>4.9400000000000004</v>
      </c>
      <c r="F24" s="10">
        <v>1.9</v>
      </c>
      <c r="G24" s="10">
        <v>7.4999999999999997E-2</v>
      </c>
      <c r="H24" s="10">
        <v>0.37930000000000003</v>
      </c>
      <c r="I24" s="10">
        <v>84.26</v>
      </c>
      <c r="J24" s="10">
        <v>0.40079999999999999</v>
      </c>
      <c r="K24" s="10">
        <v>1.3587</v>
      </c>
      <c r="L24" s="10">
        <v>0.1079</v>
      </c>
      <c r="M24" s="10">
        <v>93.468800000000002</v>
      </c>
      <c r="N24" s="10">
        <v>56.770191037118998</v>
      </c>
      <c r="O24" s="10">
        <v>33.175512429479902</v>
      </c>
      <c r="P24" s="10">
        <v>99.154729630113536</v>
      </c>
      <c r="Q24" s="11">
        <v>1.78232495263057E-3</v>
      </c>
      <c r="R24" s="11">
        <v>0.14063489351785299</v>
      </c>
      <c r="S24" s="11">
        <v>8.4737436372172306E-2</v>
      </c>
      <c r="T24" s="11">
        <v>1.1507809470168599E-2</v>
      </c>
      <c r="U24" s="11">
        <v>2.2438927074572299E-3</v>
      </c>
      <c r="V24" s="11">
        <v>1.61667642450923</v>
      </c>
      <c r="W24" s="11">
        <v>1.04990910874291</v>
      </c>
      <c r="X24" s="11">
        <v>1.28463317201735E-2</v>
      </c>
      <c r="Y24" s="11">
        <v>3.0142591215926002E-3</v>
      </c>
      <c r="Z24" s="11">
        <v>7.6647518885805094E-2</v>
      </c>
      <c r="AA24" s="10">
        <v>14.414606257416951</v>
      </c>
      <c r="AB24" s="3"/>
      <c r="AC24" s="3">
        <v>26</v>
      </c>
      <c r="AD24" s="10">
        <v>0</v>
      </c>
      <c r="AE24" s="10">
        <v>44.77</v>
      </c>
      <c r="AF24" s="10">
        <v>0.17710000000000001</v>
      </c>
      <c r="AG24" s="10">
        <v>0.11749999999999999</v>
      </c>
      <c r="AH24" s="10">
        <v>48.46</v>
      </c>
      <c r="AI24" s="10">
        <v>0.70789999999999997</v>
      </c>
      <c r="AJ24" s="10">
        <v>3.27</v>
      </c>
      <c r="AK24" s="10">
        <v>97.502499999999998</v>
      </c>
      <c r="AL24" s="10">
        <v>16.388424274886429</v>
      </c>
      <c r="AM24" s="10">
        <v>33.712925155325806</v>
      </c>
      <c r="AN24" s="10">
        <v>99.143849430212242</v>
      </c>
      <c r="AO24" s="11">
        <v>0</v>
      </c>
      <c r="AP24" s="11">
        <v>5.2200668347899739E-3</v>
      </c>
      <c r="AQ24" s="11">
        <v>0.30843476071565123</v>
      </c>
      <c r="AR24" s="11">
        <v>0.84199455390277844</v>
      </c>
      <c r="AS24" s="11">
        <v>0.12189399643454681</v>
      </c>
      <c r="AT24" s="11">
        <v>0.70510512171590634</v>
      </c>
      <c r="AU24" s="11">
        <v>1.4995435752326621E-2</v>
      </c>
      <c r="AV24" s="11">
        <v>2.3560646440008294E-3</v>
      </c>
      <c r="AW24" s="10">
        <v>83.323041112193181</v>
      </c>
      <c r="AX24" s="19">
        <v>703</v>
      </c>
      <c r="AY24" s="10">
        <v>-14.980659222455568</v>
      </c>
      <c r="AZ24" s="10">
        <v>1.01</v>
      </c>
      <c r="BA24" s="19">
        <v>782.40683243306694</v>
      </c>
      <c r="BB24" s="10">
        <v>-13.005790588251488</v>
      </c>
      <c r="BC24" s="10">
        <v>1.0778035789712899</v>
      </c>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row>
    <row r="25" spans="1:88" x14ac:dyDescent="0.25">
      <c r="A25" s="7" t="s">
        <v>668</v>
      </c>
      <c r="B25" s="3" t="s">
        <v>166</v>
      </c>
      <c r="C25" s="3">
        <v>71</v>
      </c>
      <c r="D25" s="10">
        <v>7.4200000000000002E-2</v>
      </c>
      <c r="E25" s="10">
        <v>5.01</v>
      </c>
      <c r="F25" s="10">
        <v>2.06</v>
      </c>
      <c r="G25" s="10">
        <v>5.5199999999999999E-2</v>
      </c>
      <c r="H25" s="10">
        <v>0.25700000000000001</v>
      </c>
      <c r="I25" s="10">
        <v>84.8</v>
      </c>
      <c r="J25" s="10">
        <v>0.4516</v>
      </c>
      <c r="K25" s="10">
        <v>1.2652000000000001</v>
      </c>
      <c r="L25" s="10">
        <v>7.7200000000000005E-2</v>
      </c>
      <c r="M25" s="10">
        <v>94.050399999999996</v>
      </c>
      <c r="N25" s="10">
        <v>56.890342939226002</v>
      </c>
      <c r="O25" s="10">
        <v>33.607394097700002</v>
      </c>
      <c r="P25" s="10">
        <v>99.748368258081484</v>
      </c>
      <c r="Q25" s="11">
        <v>2.7906737993072502E-3</v>
      </c>
      <c r="R25" s="11">
        <v>0.14175652393010901</v>
      </c>
      <c r="S25" s="11">
        <v>9.1312057724853901E-2</v>
      </c>
      <c r="T25" s="11">
        <v>7.7496507894175299E-3</v>
      </c>
      <c r="U25" s="11">
        <v>1.6414176195977701E-3</v>
      </c>
      <c r="V25" s="11">
        <v>1.6102024784072999</v>
      </c>
      <c r="W25" s="11">
        <v>1.0570805747260501</v>
      </c>
      <c r="X25" s="11">
        <v>1.43861486061487E-2</v>
      </c>
      <c r="Y25" s="11">
        <v>2.1434612123026999E-3</v>
      </c>
      <c r="Z25" s="11">
        <v>7.09370131849167E-2</v>
      </c>
      <c r="AA25" s="10">
        <v>14.670832162482389</v>
      </c>
      <c r="AB25" s="3"/>
      <c r="AC25" s="3">
        <v>135</v>
      </c>
      <c r="AD25" s="10">
        <v>2.3400000000000001E-2</v>
      </c>
      <c r="AE25" s="10">
        <v>42.83</v>
      </c>
      <c r="AF25" s="10">
        <v>0.18970000000000001</v>
      </c>
      <c r="AG25" s="10">
        <v>6.5100000000000005E-2</v>
      </c>
      <c r="AH25" s="10">
        <v>50.89</v>
      </c>
      <c r="AI25" s="10">
        <v>0.72619999999999996</v>
      </c>
      <c r="AJ25" s="10">
        <v>2.84</v>
      </c>
      <c r="AK25" s="10">
        <v>97.564400000000006</v>
      </c>
      <c r="AL25" s="10">
        <v>20.16534780463757</v>
      </c>
      <c r="AM25" s="10">
        <v>32.744271749628751</v>
      </c>
      <c r="AN25" s="10">
        <v>99.584019554266334</v>
      </c>
      <c r="AO25" s="11">
        <v>5.8562189081171566E-4</v>
      </c>
      <c r="AP25" s="11">
        <v>5.5953654055491096E-3</v>
      </c>
      <c r="AQ25" s="11">
        <v>0.37978294311496574</v>
      </c>
      <c r="AR25" s="11">
        <v>0.80607208735793556</v>
      </c>
      <c r="AS25" s="11">
        <v>0.10593915967348499</v>
      </c>
      <c r="AT25" s="11">
        <v>0.685324706930724</v>
      </c>
      <c r="AU25" s="11">
        <v>1.5393842644539675E-2</v>
      </c>
      <c r="AV25" s="11">
        <v>1.3062729819896533E-3</v>
      </c>
      <c r="AW25" s="10">
        <v>79.650310115704727</v>
      </c>
      <c r="AX25" s="19">
        <v>731</v>
      </c>
      <c r="AY25" s="10">
        <v>-14.301662224010462</v>
      </c>
      <c r="AZ25" s="10">
        <v>1.23</v>
      </c>
      <c r="BA25" s="19">
        <v>800.11379111736505</v>
      </c>
      <c r="BB25" s="10">
        <v>-12.441333707500444</v>
      </c>
      <c r="BC25" s="10">
        <v>1.2554825242640852</v>
      </c>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row>
    <row r="26" spans="1:88" x14ac:dyDescent="0.25">
      <c r="A26" s="7" t="s">
        <v>668</v>
      </c>
      <c r="B26" s="3" t="s">
        <v>166</v>
      </c>
      <c r="C26" s="3">
        <v>73</v>
      </c>
      <c r="D26" s="10">
        <v>4.53E-2</v>
      </c>
      <c r="E26" s="10">
        <v>4.3099999999999996</v>
      </c>
      <c r="F26" s="10">
        <v>2.2599999999999998</v>
      </c>
      <c r="G26" s="10">
        <v>0</v>
      </c>
      <c r="H26" s="10">
        <v>0.27339999999999998</v>
      </c>
      <c r="I26" s="10">
        <v>84.45</v>
      </c>
      <c r="J26" s="10">
        <v>0.42959999999999998</v>
      </c>
      <c r="K26" s="10">
        <v>1.2089000000000001</v>
      </c>
      <c r="L26" s="10">
        <v>0.1038</v>
      </c>
      <c r="M26" s="10">
        <v>93.081000000000003</v>
      </c>
      <c r="N26" s="10">
        <v>57.450920417922397</v>
      </c>
      <c r="O26" s="10">
        <v>32.752960120649298</v>
      </c>
      <c r="P26" s="10">
        <v>98.835076901623339</v>
      </c>
      <c r="Q26" s="11">
        <v>1.7193881292949199E-3</v>
      </c>
      <c r="R26" s="11">
        <v>0.123070269550141</v>
      </c>
      <c r="S26" s="11">
        <v>0.101097380033112</v>
      </c>
      <c r="T26" s="11">
        <v>8.3198993462101807E-3</v>
      </c>
      <c r="U26" s="11">
        <v>0</v>
      </c>
      <c r="V26" s="11">
        <v>1.6410034052618101</v>
      </c>
      <c r="W26" s="11">
        <v>1.03966724624514</v>
      </c>
      <c r="X26" s="11">
        <v>1.3811009816359E-2</v>
      </c>
      <c r="Y26" s="11">
        <v>2.90848102315162E-3</v>
      </c>
      <c r="Z26" s="11">
        <v>6.8402920594786198E-2</v>
      </c>
      <c r="AA26" s="10">
        <v>12.825375021335431</v>
      </c>
      <c r="AB26" s="3"/>
      <c r="AC26" s="3">
        <v>133</v>
      </c>
      <c r="AD26" s="10">
        <v>5.2900000000000003E-2</v>
      </c>
      <c r="AE26" s="10">
        <v>42.91</v>
      </c>
      <c r="AF26" s="10">
        <v>0.16339999999999999</v>
      </c>
      <c r="AG26" s="10">
        <v>9.8699999999999996E-2</v>
      </c>
      <c r="AH26" s="10">
        <v>50.52</v>
      </c>
      <c r="AI26" s="10">
        <v>0.73460000000000003</v>
      </c>
      <c r="AJ26" s="10">
        <v>2.87</v>
      </c>
      <c r="AK26" s="10">
        <v>97.349599999999995</v>
      </c>
      <c r="AL26" s="10">
        <v>19.703896215552547</v>
      </c>
      <c r="AM26" s="10">
        <v>32.789507589712457</v>
      </c>
      <c r="AN26" s="10">
        <v>99.323003805265003</v>
      </c>
      <c r="AO26" s="11">
        <v>1.3267613857715845E-3</v>
      </c>
      <c r="AP26" s="11">
        <v>4.8300194641034654E-3</v>
      </c>
      <c r="AQ26" s="11">
        <v>0.3718926166865657</v>
      </c>
      <c r="AR26" s="11">
        <v>0.80931954552984531</v>
      </c>
      <c r="AS26" s="11">
        <v>0.10728914554676268</v>
      </c>
      <c r="AT26" s="11">
        <v>0.68775167069397902</v>
      </c>
      <c r="AU26" s="11">
        <v>1.5605490674875263E-2</v>
      </c>
      <c r="AV26" s="11">
        <v>1.984750018097173E-3</v>
      </c>
      <c r="AW26" s="10">
        <v>80.048891099487278</v>
      </c>
      <c r="AX26" s="19">
        <v>703</v>
      </c>
      <c r="AY26" s="10">
        <v>-14.670659222455567</v>
      </c>
      <c r="AZ26" s="10">
        <v>1.32</v>
      </c>
      <c r="BA26" s="19">
        <v>787.68452439703833</v>
      </c>
      <c r="BB26" s="10">
        <v>-12.616929277644337</v>
      </c>
      <c r="BC26" s="10">
        <v>1.3500321200960528</v>
      </c>
      <c r="BD26" s="3"/>
      <c r="BE26" s="3"/>
      <c r="BF26" s="3"/>
      <c r="BG26" s="3"/>
      <c r="BH26" s="3"/>
      <c r="BI26" s="3"/>
      <c r="BJ26" s="3"/>
      <c r="BK26" s="3"/>
      <c r="BL26" s="3"/>
      <c r="BM26" s="3"/>
      <c r="BN26" s="3"/>
      <c r="BO26" s="3"/>
      <c r="BP26" s="3"/>
      <c r="BQ26" s="3"/>
      <c r="BR26" s="3"/>
      <c r="BS26" s="3"/>
      <c r="BT26" s="3"/>
      <c r="BU26" s="3">
        <v>133</v>
      </c>
      <c r="BV26" s="10">
        <v>69.33</v>
      </c>
      <c r="BW26" s="10">
        <v>5.0999999999999996</v>
      </c>
      <c r="BX26" s="10">
        <v>4.75</v>
      </c>
      <c r="BY26" s="10">
        <v>1.23</v>
      </c>
      <c r="BZ26" s="10">
        <v>2.14</v>
      </c>
      <c r="CA26" s="10">
        <v>14.71</v>
      </c>
      <c r="CB26" s="10">
        <v>0.27639999999999998</v>
      </c>
      <c r="CC26" s="10">
        <v>0.25190000000000001</v>
      </c>
      <c r="CD26" s="10">
        <v>0.03</v>
      </c>
      <c r="CE26" s="10">
        <v>4.9500000000000002E-2</v>
      </c>
      <c r="CF26" s="10" t="s">
        <v>17</v>
      </c>
      <c r="CG26" s="10" t="s">
        <v>357</v>
      </c>
      <c r="CH26" s="10">
        <v>0.66239999999999999</v>
      </c>
      <c r="CI26" s="10" t="s">
        <v>17</v>
      </c>
      <c r="CJ26" s="10">
        <v>98.54</v>
      </c>
    </row>
    <row r="27" spans="1:88" x14ac:dyDescent="0.25">
      <c r="A27" s="7" t="s">
        <v>668</v>
      </c>
      <c r="B27" s="3" t="s">
        <v>166</v>
      </c>
      <c r="C27" s="3">
        <v>78</v>
      </c>
      <c r="D27" s="10">
        <v>5.4800000000000001E-2</v>
      </c>
      <c r="E27" s="10">
        <v>5.51</v>
      </c>
      <c r="F27" s="10">
        <v>2.1</v>
      </c>
      <c r="G27" s="10">
        <v>3.3099999999999997E-2</v>
      </c>
      <c r="H27" s="10">
        <v>0.29299999999999998</v>
      </c>
      <c r="I27" s="10">
        <v>83.95</v>
      </c>
      <c r="J27" s="10">
        <v>0.4713</v>
      </c>
      <c r="K27" s="10">
        <v>1.3621000000000001</v>
      </c>
      <c r="L27" s="10">
        <v>8.0500000000000002E-2</v>
      </c>
      <c r="M27" s="10">
        <v>93.877099999999999</v>
      </c>
      <c r="N27" s="10">
        <v>55.763394636205597</v>
      </c>
      <c r="O27" s="10">
        <v>33.771475176635001</v>
      </c>
      <c r="P27" s="10">
        <v>99.438333373544211</v>
      </c>
      <c r="Q27" s="11">
        <v>2.0639880416527699E-3</v>
      </c>
      <c r="R27" s="11">
        <v>0.15612713012388399</v>
      </c>
      <c r="S27" s="11">
        <v>9.3218401774923895E-2</v>
      </c>
      <c r="T27" s="11">
        <v>8.8478566680493791E-3</v>
      </c>
      <c r="U27" s="11">
        <v>9.8566527273050196E-4</v>
      </c>
      <c r="V27" s="11">
        <v>1.5805658399532201</v>
      </c>
      <c r="W27" s="11">
        <v>1.06376263983278</v>
      </c>
      <c r="X27" s="11">
        <v>1.50352099617118E-2</v>
      </c>
      <c r="Y27" s="11">
        <v>2.2382864087951899E-3</v>
      </c>
      <c r="Z27" s="11">
        <v>7.6479344460967894E-2</v>
      </c>
      <c r="AA27" s="10">
        <v>16.1327444793694</v>
      </c>
      <c r="AB27" s="3"/>
      <c r="AC27" s="3">
        <v>56</v>
      </c>
      <c r="AD27" s="10">
        <v>3.6799999999999999E-2</v>
      </c>
      <c r="AE27" s="10">
        <v>43.92</v>
      </c>
      <c r="AF27" s="10">
        <v>0.1777</v>
      </c>
      <c r="AG27" s="10">
        <v>0.12609999999999999</v>
      </c>
      <c r="AH27" s="10">
        <v>48.83</v>
      </c>
      <c r="AI27" s="10">
        <v>0.75849999999999995</v>
      </c>
      <c r="AJ27" s="10">
        <v>3.07</v>
      </c>
      <c r="AK27" s="10">
        <v>96.9191</v>
      </c>
      <c r="AL27" s="10">
        <v>17.260931126071913</v>
      </c>
      <c r="AM27" s="10">
        <v>33.297802460117055</v>
      </c>
      <c r="AN27" s="10">
        <v>98.647833586188952</v>
      </c>
      <c r="AO27" s="11">
        <v>9.2659839974051645E-4</v>
      </c>
      <c r="AP27" s="11">
        <v>5.2734014274308455E-3</v>
      </c>
      <c r="AQ27" s="11">
        <v>0.32706663329323105</v>
      </c>
      <c r="AR27" s="11">
        <v>0.83163052514888436</v>
      </c>
      <c r="AS27" s="11">
        <v>0.11521760442320528</v>
      </c>
      <c r="AT27" s="11">
        <v>0.7011628662801328</v>
      </c>
      <c r="AU27" s="11">
        <v>1.6176652845287649E-2</v>
      </c>
      <c r="AV27" s="11">
        <v>2.5457181820875674E-3</v>
      </c>
      <c r="AW27" s="10">
        <v>82.361694740402243</v>
      </c>
      <c r="AX27" s="19">
        <v>733</v>
      </c>
      <c r="AY27" s="10">
        <v>-14.224788053471155</v>
      </c>
      <c r="AZ27" s="10">
        <v>1.01</v>
      </c>
      <c r="BA27" s="19">
        <v>796.59608898872557</v>
      </c>
      <c r="BB27" s="10">
        <v>-12.728386459104138</v>
      </c>
      <c r="BC27" s="10">
        <v>1.0442487098577242</v>
      </c>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row>
    <row r="28" spans="1:88" x14ac:dyDescent="0.25">
      <c r="A28" s="7" t="s">
        <v>668</v>
      </c>
      <c r="B28" s="3" t="s">
        <v>166</v>
      </c>
      <c r="C28" s="3">
        <v>80</v>
      </c>
      <c r="D28" s="10">
        <v>4.1000000000000002E-2</v>
      </c>
      <c r="E28" s="10">
        <v>6.29</v>
      </c>
      <c r="F28" s="10">
        <v>1.8048999999999999</v>
      </c>
      <c r="G28" s="10">
        <v>0</v>
      </c>
      <c r="H28" s="10">
        <v>0.63859999999999995</v>
      </c>
      <c r="I28" s="10">
        <v>82.91</v>
      </c>
      <c r="J28" s="10">
        <v>0.48080000000000001</v>
      </c>
      <c r="K28" s="10">
        <v>1.397</v>
      </c>
      <c r="L28" s="10">
        <v>7.6999999999999999E-2</v>
      </c>
      <c r="M28" s="10">
        <v>93.684200000000004</v>
      </c>
      <c r="N28" s="10">
        <v>54.087615788172101</v>
      </c>
      <c r="O28" s="10">
        <v>34.239419789280902</v>
      </c>
      <c r="P28" s="10">
        <v>99.053425654691125</v>
      </c>
      <c r="Q28" s="11">
        <v>1.5504138141602601E-3</v>
      </c>
      <c r="R28" s="11">
        <v>0.178942943781425</v>
      </c>
      <c r="S28" s="11">
        <v>8.0440110258380798E-2</v>
      </c>
      <c r="T28" s="11">
        <v>1.9361389716469401E-2</v>
      </c>
      <c r="U28" s="11">
        <v>0</v>
      </c>
      <c r="V28" s="11">
        <v>1.5392117848339799</v>
      </c>
      <c r="W28" s="11">
        <v>1.08282494717275</v>
      </c>
      <c r="X28" s="11">
        <v>1.53997500088128E-2</v>
      </c>
      <c r="Y28" s="11">
        <v>2.14955052052068E-3</v>
      </c>
      <c r="Z28" s="11">
        <v>7.8753293316887102E-2</v>
      </c>
      <c r="AA28" s="10">
        <v>18.349873844912558</v>
      </c>
      <c r="AB28" s="3"/>
      <c r="AC28" s="3">
        <v>56</v>
      </c>
      <c r="AD28" s="10">
        <v>3.6799999999999999E-2</v>
      </c>
      <c r="AE28" s="10">
        <v>43.92</v>
      </c>
      <c r="AF28" s="10">
        <v>0.1777</v>
      </c>
      <c r="AG28" s="10">
        <v>0.12609999999999999</v>
      </c>
      <c r="AH28" s="10">
        <v>48.83</v>
      </c>
      <c r="AI28" s="10">
        <v>0.75849999999999995</v>
      </c>
      <c r="AJ28" s="10">
        <v>3.07</v>
      </c>
      <c r="AK28" s="10">
        <v>96.9191</v>
      </c>
      <c r="AL28" s="10">
        <v>17.260931126071913</v>
      </c>
      <c r="AM28" s="10">
        <v>33.297802460117055</v>
      </c>
      <c r="AN28" s="10">
        <v>98.647833586188952</v>
      </c>
      <c r="AO28" s="11">
        <v>9.2659839974051645E-4</v>
      </c>
      <c r="AP28" s="11">
        <v>5.2734014274308455E-3</v>
      </c>
      <c r="AQ28" s="11">
        <v>0.32706663329323105</v>
      </c>
      <c r="AR28" s="11">
        <v>0.83163052514888436</v>
      </c>
      <c r="AS28" s="11">
        <v>0.11521760442320528</v>
      </c>
      <c r="AT28" s="11">
        <v>0.7011628662801328</v>
      </c>
      <c r="AU28" s="11">
        <v>1.6176652845287649E-2</v>
      </c>
      <c r="AV28" s="11">
        <v>2.5457181820875674E-3</v>
      </c>
      <c r="AW28" s="10">
        <v>82.361694740402243</v>
      </c>
      <c r="AX28" s="19">
        <v>757</v>
      </c>
      <c r="AY28" s="10">
        <v>-13.751789059845652</v>
      </c>
      <c r="AZ28" s="10">
        <v>0.91</v>
      </c>
      <c r="BA28" s="19">
        <v>808.19612326328343</v>
      </c>
      <c r="BB28" s="10">
        <v>-12.587705029170351</v>
      </c>
      <c r="BC28" s="10">
        <v>0.93677706923626047</v>
      </c>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row>
    <row r="29" spans="1:88" x14ac:dyDescent="0.25">
      <c r="A29" s="7" t="s">
        <v>668</v>
      </c>
      <c r="B29" s="3" t="s">
        <v>166</v>
      </c>
      <c r="C29" s="3">
        <v>81</v>
      </c>
      <c r="D29" s="10">
        <v>4.5499999999999999E-2</v>
      </c>
      <c r="E29" s="10">
        <v>4.97</v>
      </c>
      <c r="F29" s="10">
        <v>2.12</v>
      </c>
      <c r="G29" s="10">
        <v>0</v>
      </c>
      <c r="H29" s="10">
        <v>0.19800000000000001</v>
      </c>
      <c r="I29" s="10">
        <v>84.49</v>
      </c>
      <c r="J29" s="10">
        <v>0.54330000000000001</v>
      </c>
      <c r="K29" s="10">
        <v>1.1966000000000001</v>
      </c>
      <c r="L29" s="10">
        <v>8.9399999999999993E-2</v>
      </c>
      <c r="M29" s="10">
        <v>93.679599999999994</v>
      </c>
      <c r="N29" s="10">
        <v>56.779089308002298</v>
      </c>
      <c r="O29" s="10">
        <v>33.397505346888899</v>
      </c>
      <c r="P29" s="10">
        <v>99.337712876897882</v>
      </c>
      <c r="Q29" s="11">
        <v>1.7184213733557701E-3</v>
      </c>
      <c r="R29" s="11">
        <v>0.14121304484313801</v>
      </c>
      <c r="S29" s="11">
        <v>9.4364766519172499E-2</v>
      </c>
      <c r="T29" s="11">
        <v>5.9955261193906702E-3</v>
      </c>
      <c r="U29" s="11">
        <v>0</v>
      </c>
      <c r="V29" s="11">
        <v>1.61377677492845</v>
      </c>
      <c r="W29" s="11">
        <v>1.05487349629886</v>
      </c>
      <c r="X29" s="11">
        <v>1.7379745530135299E-2</v>
      </c>
      <c r="Y29" s="11">
        <v>2.4925790865297898E-3</v>
      </c>
      <c r="Z29" s="11">
        <v>6.7371437369118506E-2</v>
      </c>
      <c r="AA29" s="10">
        <v>14.609297895596738</v>
      </c>
      <c r="AB29" s="3"/>
      <c r="AC29" s="3">
        <v>146</v>
      </c>
      <c r="AD29" s="10">
        <v>4.5900000000000003E-2</v>
      </c>
      <c r="AE29" s="10">
        <v>42.94</v>
      </c>
      <c r="AF29" s="10">
        <v>0.1852</v>
      </c>
      <c r="AG29" s="10">
        <v>0.13270000000000001</v>
      </c>
      <c r="AH29" s="10">
        <v>50.71</v>
      </c>
      <c r="AI29" s="10">
        <v>0.86170000000000002</v>
      </c>
      <c r="AJ29" s="10">
        <v>2.52</v>
      </c>
      <c r="AK29" s="10">
        <v>97.436099999999996</v>
      </c>
      <c r="AL29" s="10">
        <v>19.344193609358548</v>
      </c>
      <c r="AM29" s="10">
        <v>33.303184910142583</v>
      </c>
      <c r="AN29" s="10">
        <v>99.332878519501122</v>
      </c>
      <c r="AO29" s="11">
        <v>1.1538978644217964E-3</v>
      </c>
      <c r="AP29" s="11">
        <v>5.4872575388132091E-3</v>
      </c>
      <c r="AQ29" s="11">
        <v>0.36595999077608043</v>
      </c>
      <c r="AR29" s="11">
        <v>0.81178512169659589</v>
      </c>
      <c r="AS29" s="11">
        <v>9.4426080576335822E-2</v>
      </c>
      <c r="AT29" s="11">
        <v>0.70016445740446542</v>
      </c>
      <c r="AU29" s="11">
        <v>1.8348481580217901E-2</v>
      </c>
      <c r="AV29" s="11">
        <v>2.6747125630698994E-3</v>
      </c>
      <c r="AW29" s="10">
        <v>80.469464562592663</v>
      </c>
      <c r="AX29" s="19">
        <v>725</v>
      </c>
      <c r="AY29" s="10">
        <v>-14.22191103541552</v>
      </c>
      <c r="AZ29" s="10">
        <v>1.21</v>
      </c>
      <c r="BA29" s="19">
        <v>796.78192333615993</v>
      </c>
      <c r="BB29" s="10">
        <v>-12.544108897287103</v>
      </c>
      <c r="BC29" s="10">
        <v>1.2245084102881663</v>
      </c>
      <c r="BD29" s="3"/>
      <c r="BE29" s="3"/>
      <c r="BF29" s="3"/>
      <c r="BG29" s="3"/>
      <c r="BH29" s="3"/>
      <c r="BI29" s="3"/>
      <c r="BJ29" s="3"/>
      <c r="BK29" s="3"/>
      <c r="BL29" s="3"/>
      <c r="BM29" s="3"/>
      <c r="BN29" s="3"/>
      <c r="BO29" s="3"/>
      <c r="BP29" s="3"/>
      <c r="BQ29" s="3"/>
      <c r="BR29" s="3"/>
      <c r="BS29" s="3"/>
      <c r="BT29" s="3"/>
      <c r="BU29" s="3">
        <v>146</v>
      </c>
      <c r="BV29" s="10">
        <v>70.17</v>
      </c>
      <c r="BW29" s="10">
        <v>4.84</v>
      </c>
      <c r="BX29" s="10">
        <v>4.9800000000000004</v>
      </c>
      <c r="BY29" s="10">
        <v>1.1577999999999999</v>
      </c>
      <c r="BZ29" s="10">
        <v>2</v>
      </c>
      <c r="CA29" s="10">
        <v>14.39</v>
      </c>
      <c r="CB29" s="10">
        <v>0.15590000000000001</v>
      </c>
      <c r="CC29" s="10">
        <v>0.20519999999999999</v>
      </c>
      <c r="CD29" s="10">
        <v>3.4299999999999997E-2</v>
      </c>
      <c r="CE29" s="10">
        <v>5.4399999999999997E-2</v>
      </c>
      <c r="CF29" s="10" t="s">
        <v>17</v>
      </c>
      <c r="CG29" s="10" t="s">
        <v>357</v>
      </c>
      <c r="CH29" s="10">
        <v>0.93830000000000002</v>
      </c>
      <c r="CI29" s="10" t="s">
        <v>17</v>
      </c>
      <c r="CJ29" s="10">
        <v>98.93</v>
      </c>
    </row>
    <row r="30" spans="1:88" x14ac:dyDescent="0.25">
      <c r="A30" s="7" t="s">
        <v>668</v>
      </c>
      <c r="B30" s="3" t="s">
        <v>166</v>
      </c>
      <c r="C30" s="3">
        <v>83</v>
      </c>
      <c r="D30" s="10">
        <v>3.5700000000000003E-2</v>
      </c>
      <c r="E30" s="10">
        <v>5.26</v>
      </c>
      <c r="F30" s="10">
        <v>2.5299999999999998</v>
      </c>
      <c r="G30" s="10">
        <v>3.3099999999999997E-2</v>
      </c>
      <c r="H30" s="10">
        <v>0.24859999999999999</v>
      </c>
      <c r="I30" s="10">
        <v>83.84</v>
      </c>
      <c r="J30" s="10">
        <v>0.41499999999999998</v>
      </c>
      <c r="K30" s="10">
        <v>1.4529000000000001</v>
      </c>
      <c r="L30" s="10">
        <v>9.8400000000000001E-2</v>
      </c>
      <c r="M30" s="10">
        <v>93.913700000000006</v>
      </c>
      <c r="N30" s="10">
        <v>55.913745763438001</v>
      </c>
      <c r="O30" s="10">
        <v>33.526182161938301</v>
      </c>
      <c r="P30" s="10">
        <v>99.513867977450587</v>
      </c>
      <c r="Q30" s="11">
        <v>1.34031499797781E-3</v>
      </c>
      <c r="R30" s="11">
        <v>0.14856775643016801</v>
      </c>
      <c r="S30" s="11">
        <v>0.11194763473399599</v>
      </c>
      <c r="T30" s="11">
        <v>7.4831357805851999E-3</v>
      </c>
      <c r="U30" s="11">
        <v>9.8252022401511697E-4</v>
      </c>
      <c r="V30" s="11">
        <v>1.57977056640511</v>
      </c>
      <c r="W30" s="11">
        <v>1.0526666045068001</v>
      </c>
      <c r="X30" s="11">
        <v>1.3196908245088901E-2</v>
      </c>
      <c r="Y30" s="11">
        <v>2.7272623598335799E-3</v>
      </c>
      <c r="Z30" s="11">
        <v>8.1317296316420401E-2</v>
      </c>
      <c r="AA30" s="10">
        <v>15.569941608636778</v>
      </c>
      <c r="AB30" s="3"/>
      <c r="AC30" s="3">
        <v>26</v>
      </c>
      <c r="AD30" s="10">
        <v>0</v>
      </c>
      <c r="AE30" s="10">
        <v>44.77</v>
      </c>
      <c r="AF30" s="10">
        <v>0.17710000000000001</v>
      </c>
      <c r="AG30" s="10">
        <v>0.11749999999999999</v>
      </c>
      <c r="AH30" s="10">
        <v>48.46</v>
      </c>
      <c r="AI30" s="10">
        <v>0.70789999999999997</v>
      </c>
      <c r="AJ30" s="10">
        <v>3.27</v>
      </c>
      <c r="AK30" s="10">
        <v>97.502499999999998</v>
      </c>
      <c r="AL30" s="10">
        <v>16.388424274886429</v>
      </c>
      <c r="AM30" s="10">
        <v>33.712925155325806</v>
      </c>
      <c r="AN30" s="10">
        <v>99.143849430212242</v>
      </c>
      <c r="AO30" s="11">
        <v>0</v>
      </c>
      <c r="AP30" s="11">
        <v>5.2200668347899739E-3</v>
      </c>
      <c r="AQ30" s="11">
        <v>0.30843476071565123</v>
      </c>
      <c r="AR30" s="11">
        <v>0.84199455390277844</v>
      </c>
      <c r="AS30" s="11">
        <v>0.12189399643454681</v>
      </c>
      <c r="AT30" s="11">
        <v>0.70510512171590634</v>
      </c>
      <c r="AU30" s="11">
        <v>1.4995435752326621E-2</v>
      </c>
      <c r="AV30" s="11">
        <v>2.3560646440008294E-3</v>
      </c>
      <c r="AW30" s="10">
        <v>83.323041112193181</v>
      </c>
      <c r="AX30" s="19">
        <v>721</v>
      </c>
      <c r="AY30" s="10">
        <v>-14.551662224010462</v>
      </c>
      <c r="AZ30" s="10">
        <v>0.98</v>
      </c>
      <c r="BA30" s="19">
        <v>788.73868513681441</v>
      </c>
      <c r="BB30" s="10">
        <v>-12.928953300305967</v>
      </c>
      <c r="BC30" s="10">
        <v>1.0148508991066176</v>
      </c>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row>
    <row r="31" spans="1:88" x14ac:dyDescent="0.25">
      <c r="A31" s="7" t="s">
        <v>668</v>
      </c>
      <c r="B31" s="3" t="s">
        <v>166</v>
      </c>
      <c r="C31" s="3">
        <v>84</v>
      </c>
      <c r="D31" s="10">
        <v>4.5600000000000002E-2</v>
      </c>
      <c r="E31" s="10">
        <v>5.19</v>
      </c>
      <c r="F31" s="10">
        <v>2.08</v>
      </c>
      <c r="G31" s="10">
        <v>0.57040000000000002</v>
      </c>
      <c r="H31" s="10">
        <v>0.32879999999999998</v>
      </c>
      <c r="I31" s="10">
        <v>83.82</v>
      </c>
      <c r="J31" s="10">
        <v>0.43390000000000001</v>
      </c>
      <c r="K31" s="10">
        <v>1.2582</v>
      </c>
      <c r="L31" s="10">
        <v>8.3699999999999997E-2</v>
      </c>
      <c r="M31" s="10">
        <v>93.810599999999994</v>
      </c>
      <c r="N31" s="10">
        <v>55.740404346202197</v>
      </c>
      <c r="O31" s="10">
        <v>33.662162920721499</v>
      </c>
      <c r="P31" s="10">
        <v>99.393407352640622</v>
      </c>
      <c r="Q31" s="11">
        <v>1.72030555701081E-3</v>
      </c>
      <c r="R31" s="11">
        <v>0.14730187229525801</v>
      </c>
      <c r="S31" s="11">
        <v>9.24825560230155E-2</v>
      </c>
      <c r="T31" s="11">
        <v>9.9452658853442302E-3</v>
      </c>
      <c r="U31" s="11">
        <v>1.70135565909014E-2</v>
      </c>
      <c r="V31" s="11">
        <v>1.5825142657961999</v>
      </c>
      <c r="W31" s="11">
        <v>1.0620643979404201</v>
      </c>
      <c r="X31" s="11">
        <v>1.38648711821185E-2</v>
      </c>
      <c r="Y31" s="11">
        <v>2.3310917456025098E-3</v>
      </c>
      <c r="Z31" s="11">
        <v>7.0761816984126605E-2</v>
      </c>
      <c r="AA31" s="10">
        <v>15.53346209932184</v>
      </c>
      <c r="AB31" s="3"/>
      <c r="AC31" s="3">
        <v>56</v>
      </c>
      <c r="AD31" s="10">
        <v>3.6799999999999999E-2</v>
      </c>
      <c r="AE31" s="10">
        <v>43.92</v>
      </c>
      <c r="AF31" s="10">
        <v>0.1777</v>
      </c>
      <c r="AG31" s="10">
        <v>0.12609999999999999</v>
      </c>
      <c r="AH31" s="10">
        <v>48.83</v>
      </c>
      <c r="AI31" s="10">
        <v>0.75849999999999995</v>
      </c>
      <c r="AJ31" s="10">
        <v>3.07</v>
      </c>
      <c r="AK31" s="10">
        <v>96.9191</v>
      </c>
      <c r="AL31" s="10">
        <v>17.260931126071913</v>
      </c>
      <c r="AM31" s="10">
        <v>33.297802460117055</v>
      </c>
      <c r="AN31" s="10">
        <v>98.647833586188952</v>
      </c>
      <c r="AO31" s="11">
        <v>9.2659839974051645E-4</v>
      </c>
      <c r="AP31" s="11">
        <v>5.2734014274308455E-3</v>
      </c>
      <c r="AQ31" s="11">
        <v>0.32706663329323105</v>
      </c>
      <c r="AR31" s="11">
        <v>0.83163052514888436</v>
      </c>
      <c r="AS31" s="11">
        <v>0.11521760442320528</v>
      </c>
      <c r="AT31" s="11">
        <v>0.7011628662801328</v>
      </c>
      <c r="AU31" s="11">
        <v>1.6176652845287649E-2</v>
      </c>
      <c r="AV31" s="11">
        <v>2.5457181820875674E-3</v>
      </c>
      <c r="AW31" s="10">
        <v>82.361694740402243</v>
      </c>
      <c r="AX31" s="19">
        <v>729</v>
      </c>
      <c r="AY31" s="10">
        <v>-14.292956144289779</v>
      </c>
      <c r="AZ31" s="10">
        <v>1.04</v>
      </c>
      <c r="BA31" s="19">
        <v>792.71235643474142</v>
      </c>
      <c r="BB31" s="10">
        <v>-12.775058584487676</v>
      </c>
      <c r="BC31" s="10">
        <v>1.0818660499222901</v>
      </c>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row>
    <row r="32" spans="1:88" x14ac:dyDescent="0.25">
      <c r="A32" s="7" t="s">
        <v>668</v>
      </c>
      <c r="B32" s="3" t="s">
        <v>166</v>
      </c>
      <c r="C32" s="3">
        <v>86</v>
      </c>
      <c r="D32" s="10">
        <v>5.4100000000000002E-2</v>
      </c>
      <c r="E32" s="10">
        <v>4.99</v>
      </c>
      <c r="F32" s="10">
        <v>2.0099999999999998</v>
      </c>
      <c r="G32" s="10">
        <v>0.29670000000000002</v>
      </c>
      <c r="H32" s="10">
        <v>0.30230000000000001</v>
      </c>
      <c r="I32" s="10">
        <v>84.25</v>
      </c>
      <c r="J32" s="10">
        <v>0.50249999999999995</v>
      </c>
      <c r="K32" s="10">
        <v>1.2715000000000001</v>
      </c>
      <c r="L32" s="10">
        <v>9.1300000000000006E-2</v>
      </c>
      <c r="M32" s="10">
        <v>93.7684</v>
      </c>
      <c r="N32" s="10">
        <v>56.5263108945231</v>
      </c>
      <c r="O32" s="10">
        <v>33.384967250496601</v>
      </c>
      <c r="P32" s="10">
        <v>99.429908302039934</v>
      </c>
      <c r="Q32" s="11">
        <v>2.04146302966942E-3</v>
      </c>
      <c r="R32" s="11">
        <v>0.14165925697027201</v>
      </c>
      <c r="S32" s="11">
        <v>8.9391464298044607E-2</v>
      </c>
      <c r="T32" s="11">
        <v>9.1458956384229007E-3</v>
      </c>
      <c r="U32" s="11">
        <v>8.8519029579130198E-3</v>
      </c>
      <c r="V32" s="11">
        <v>1.6052092971057399</v>
      </c>
      <c r="W32" s="11">
        <v>1.0535697495366501</v>
      </c>
      <c r="X32" s="11">
        <v>1.60607476936073E-2</v>
      </c>
      <c r="Y32" s="11">
        <v>2.54336207334747E-3</v>
      </c>
      <c r="Z32" s="11">
        <v>7.1526860696338998E-2</v>
      </c>
      <c r="AA32" s="10">
        <v>14.709834625497608</v>
      </c>
      <c r="AB32" s="3"/>
      <c r="AC32" s="3">
        <v>147</v>
      </c>
      <c r="AD32" s="10">
        <v>2.6800000000000001E-2</v>
      </c>
      <c r="AE32" s="10">
        <v>42.84</v>
      </c>
      <c r="AF32" s="10">
        <v>0.19120000000000001</v>
      </c>
      <c r="AG32" s="10">
        <v>0.12640000000000001</v>
      </c>
      <c r="AH32" s="10">
        <v>51.06</v>
      </c>
      <c r="AI32" s="10">
        <v>0.75</v>
      </c>
      <c r="AJ32" s="10">
        <v>2.68</v>
      </c>
      <c r="AK32" s="10">
        <v>97.769199999999998</v>
      </c>
      <c r="AL32" s="10">
        <v>20.049641098839604</v>
      </c>
      <c r="AM32" s="10">
        <v>33.018390084729958</v>
      </c>
      <c r="AN32" s="10">
        <v>99.682431183569577</v>
      </c>
      <c r="AO32" s="11">
        <v>6.7083243141374295E-4</v>
      </c>
      <c r="AP32" s="11">
        <v>5.6406197250724894E-3</v>
      </c>
      <c r="AQ32" s="11">
        <v>0.37767144765499805</v>
      </c>
      <c r="AR32" s="11">
        <v>0.80640475837632497</v>
      </c>
      <c r="AS32" s="11">
        <v>9.9988669396271185E-2</v>
      </c>
      <c r="AT32" s="11">
        <v>0.69118572239958231</v>
      </c>
      <c r="AU32" s="11">
        <v>1.5901199011884908E-2</v>
      </c>
      <c r="AV32" s="11">
        <v>2.5367510044521997E-3</v>
      </c>
      <c r="AW32" s="10">
        <v>79.812551490100716</v>
      </c>
      <c r="AX32" s="19">
        <v>732</v>
      </c>
      <c r="AY32" s="10">
        <v>-14.019256827339206</v>
      </c>
      <c r="AZ32" s="10">
        <v>1.24</v>
      </c>
      <c r="BA32" s="19">
        <v>799.80987646816652</v>
      </c>
      <c r="BB32" s="10">
        <v>-12.450020357445934</v>
      </c>
      <c r="BC32" s="10">
        <v>1.2533266909599234</v>
      </c>
      <c r="BD32" s="3"/>
      <c r="BE32" s="3"/>
      <c r="BF32" s="3"/>
      <c r="BG32" s="3"/>
      <c r="BH32" s="3"/>
      <c r="BI32" s="3"/>
      <c r="BJ32" s="3"/>
      <c r="BK32" s="3"/>
      <c r="BL32" s="3"/>
      <c r="BM32" s="3"/>
      <c r="BN32" s="3"/>
      <c r="BO32" s="3"/>
      <c r="BP32" s="3"/>
      <c r="BQ32" s="3"/>
      <c r="BR32" s="3"/>
      <c r="BS32" s="3"/>
      <c r="BT32" s="3"/>
      <c r="BU32" s="3">
        <v>147</v>
      </c>
      <c r="BV32" s="10">
        <v>69.099999999999994</v>
      </c>
      <c r="BW32" s="10">
        <v>4.87</v>
      </c>
      <c r="BX32" s="10">
        <v>4.41</v>
      </c>
      <c r="BY32" s="10">
        <v>1.2645999999999999</v>
      </c>
      <c r="BZ32" s="10">
        <v>2.68</v>
      </c>
      <c r="CA32" s="10">
        <v>14.95</v>
      </c>
      <c r="CB32" s="10">
        <v>0.37159999999999999</v>
      </c>
      <c r="CC32" s="10">
        <v>0.25</v>
      </c>
      <c r="CD32" s="10" t="s">
        <v>357</v>
      </c>
      <c r="CE32" s="10">
        <v>0.1045</v>
      </c>
      <c r="CF32" s="10" t="s">
        <v>17</v>
      </c>
      <c r="CG32" s="10" t="s">
        <v>357</v>
      </c>
      <c r="CH32" s="10">
        <v>0.76919999999999999</v>
      </c>
      <c r="CI32" s="10" t="s">
        <v>17</v>
      </c>
      <c r="CJ32" s="10">
        <v>98.78</v>
      </c>
    </row>
    <row r="33" spans="1:88" x14ac:dyDescent="0.25">
      <c r="A33" s="7" t="s">
        <v>668</v>
      </c>
      <c r="B33" s="3" t="s">
        <v>166</v>
      </c>
      <c r="C33" s="3">
        <v>90</v>
      </c>
      <c r="D33" s="10">
        <v>5.6800000000000003E-2</v>
      </c>
      <c r="E33" s="10">
        <v>5.49</v>
      </c>
      <c r="F33" s="10">
        <v>1.99</v>
      </c>
      <c r="G33" s="10">
        <v>0</v>
      </c>
      <c r="H33" s="10">
        <v>0.37540000000000001</v>
      </c>
      <c r="I33" s="10">
        <v>84.1</v>
      </c>
      <c r="J33" s="10">
        <v>0.4461</v>
      </c>
      <c r="K33" s="10">
        <v>1.2857000000000001</v>
      </c>
      <c r="L33" s="10">
        <v>8.6499999999999994E-2</v>
      </c>
      <c r="M33" s="10">
        <v>93.830500000000001</v>
      </c>
      <c r="N33" s="10">
        <v>55.805620125074398</v>
      </c>
      <c r="O33" s="10">
        <v>33.883478696054702</v>
      </c>
      <c r="P33" s="10">
        <v>99.419854474173036</v>
      </c>
      <c r="Q33" s="11">
        <v>2.1427081623382502E-3</v>
      </c>
      <c r="R33" s="11">
        <v>0.155807081390191</v>
      </c>
      <c r="S33" s="11">
        <v>8.8475597535585093E-2</v>
      </c>
      <c r="T33" s="11">
        <v>1.13541021349021E-2</v>
      </c>
      <c r="U33" s="11">
        <v>0</v>
      </c>
      <c r="V33" s="11">
        <v>1.58427072122445</v>
      </c>
      <c r="W33" s="11">
        <v>1.0689829131428601</v>
      </c>
      <c r="X33" s="11">
        <v>1.42538554668213E-2</v>
      </c>
      <c r="Y33" s="11">
        <v>2.4089287493384401E-3</v>
      </c>
      <c r="Z33" s="11">
        <v>7.2304092193506503E-2</v>
      </c>
      <c r="AA33" s="10">
        <v>16.081950432918354</v>
      </c>
      <c r="AB33" s="3"/>
      <c r="AC33" s="3">
        <v>56</v>
      </c>
      <c r="AD33" s="10">
        <v>3.6799999999999999E-2</v>
      </c>
      <c r="AE33" s="10">
        <v>43.92</v>
      </c>
      <c r="AF33" s="10">
        <v>0.1777</v>
      </c>
      <c r="AG33" s="10">
        <v>0.12609999999999999</v>
      </c>
      <c r="AH33" s="10">
        <v>48.83</v>
      </c>
      <c r="AI33" s="10">
        <v>0.75849999999999995</v>
      </c>
      <c r="AJ33" s="10">
        <v>3.07</v>
      </c>
      <c r="AK33" s="10">
        <v>96.9191</v>
      </c>
      <c r="AL33" s="10">
        <v>17.260931126071913</v>
      </c>
      <c r="AM33" s="10">
        <v>33.297802460117055</v>
      </c>
      <c r="AN33" s="10">
        <v>98.647833586188952</v>
      </c>
      <c r="AO33" s="11">
        <v>9.2659839974051645E-4</v>
      </c>
      <c r="AP33" s="11">
        <v>5.2734014274308455E-3</v>
      </c>
      <c r="AQ33" s="11">
        <v>0.32706663329323105</v>
      </c>
      <c r="AR33" s="11">
        <v>0.83163052514888436</v>
      </c>
      <c r="AS33" s="11">
        <v>0.11521760442320528</v>
      </c>
      <c r="AT33" s="11">
        <v>0.7011628662801328</v>
      </c>
      <c r="AU33" s="11">
        <v>1.6176652845287649E-2</v>
      </c>
      <c r="AV33" s="11">
        <v>2.5457181820875674E-3</v>
      </c>
      <c r="AW33" s="10">
        <v>82.361694740402243</v>
      </c>
      <c r="AX33" s="19">
        <v>731</v>
      </c>
      <c r="AY33" s="10">
        <v>-14.283774336503511</v>
      </c>
      <c r="AZ33" s="10">
        <v>1</v>
      </c>
      <c r="BA33" s="19">
        <v>796.40136796361935</v>
      </c>
      <c r="BB33" s="10">
        <v>-12.730731580959986</v>
      </c>
      <c r="BC33" s="10">
        <v>1.0461150831842811</v>
      </c>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row>
    <row r="34" spans="1:88" x14ac:dyDescent="0.25">
      <c r="A34" s="7" t="s">
        <v>668</v>
      </c>
      <c r="B34" s="3" t="s">
        <v>166</v>
      </c>
      <c r="C34" s="3">
        <v>91</v>
      </c>
      <c r="D34" s="10">
        <v>3.7499999999999999E-2</v>
      </c>
      <c r="E34" s="10">
        <v>6.19</v>
      </c>
      <c r="F34" s="10">
        <v>2.2799999999999998</v>
      </c>
      <c r="G34" s="10">
        <v>0</v>
      </c>
      <c r="H34" s="10">
        <v>0.4486</v>
      </c>
      <c r="I34" s="10">
        <v>83.09</v>
      </c>
      <c r="J34" s="10">
        <v>0.46129999999999999</v>
      </c>
      <c r="K34" s="10">
        <v>1.5107999999999999</v>
      </c>
      <c r="L34" s="10">
        <v>8.9099999999999999E-2</v>
      </c>
      <c r="M34" s="10">
        <v>94.107299999999995</v>
      </c>
      <c r="N34" s="10">
        <v>54.291493700317702</v>
      </c>
      <c r="O34" s="10">
        <v>34.2359608563685</v>
      </c>
      <c r="P34" s="10">
        <v>99.545041458619764</v>
      </c>
      <c r="Q34" s="11">
        <v>1.4073228329920401E-3</v>
      </c>
      <c r="R34" s="11">
        <v>0.174764522537219</v>
      </c>
      <c r="S34" s="11">
        <v>0.10084469408751</v>
      </c>
      <c r="T34" s="11">
        <v>1.34978803914007E-2</v>
      </c>
      <c r="U34" s="11">
        <v>0</v>
      </c>
      <c r="V34" s="11">
        <v>1.53331373478067</v>
      </c>
      <c r="W34" s="11">
        <v>1.0745164560528699</v>
      </c>
      <c r="X34" s="11">
        <v>1.46632878457492E-2</v>
      </c>
      <c r="Y34" s="11">
        <v>2.46850112338168E-3</v>
      </c>
      <c r="Z34" s="11">
        <v>8.4523600348213199E-2</v>
      </c>
      <c r="AA34" s="10">
        <v>18.157193844826271</v>
      </c>
      <c r="AB34" s="3"/>
      <c r="AC34" s="3">
        <v>26</v>
      </c>
      <c r="AD34" s="10">
        <v>0</v>
      </c>
      <c r="AE34" s="10">
        <v>44.77</v>
      </c>
      <c r="AF34" s="10">
        <v>0.17710000000000001</v>
      </c>
      <c r="AG34" s="10">
        <v>0.11749999999999999</v>
      </c>
      <c r="AH34" s="10">
        <v>48.46</v>
      </c>
      <c r="AI34" s="10">
        <v>0.70789999999999997</v>
      </c>
      <c r="AJ34" s="10">
        <v>3.27</v>
      </c>
      <c r="AK34" s="10">
        <v>97.502499999999998</v>
      </c>
      <c r="AL34" s="10">
        <v>16.388424274886429</v>
      </c>
      <c r="AM34" s="10">
        <v>33.712925155325806</v>
      </c>
      <c r="AN34" s="10">
        <v>99.143849430212242</v>
      </c>
      <c r="AO34" s="11">
        <v>0</v>
      </c>
      <c r="AP34" s="11">
        <v>5.2200668347899739E-3</v>
      </c>
      <c r="AQ34" s="11">
        <v>0.30843476071565123</v>
      </c>
      <c r="AR34" s="11">
        <v>0.84199455390277844</v>
      </c>
      <c r="AS34" s="11">
        <v>0.12189399643454681</v>
      </c>
      <c r="AT34" s="11">
        <v>0.70510512171590634</v>
      </c>
      <c r="AU34" s="11">
        <v>1.4995435752326621E-2</v>
      </c>
      <c r="AV34" s="11">
        <v>2.3560646440008294E-3</v>
      </c>
      <c r="AW34" s="10">
        <v>83.323041112193181</v>
      </c>
      <c r="AX34" s="19">
        <v>751</v>
      </c>
      <c r="AY34" s="10">
        <v>-13.942521115071033</v>
      </c>
      <c r="AZ34" s="10">
        <v>0.86</v>
      </c>
      <c r="BA34" s="19">
        <v>802.18627683241948</v>
      </c>
      <c r="BB34" s="10">
        <v>-12.763833565414457</v>
      </c>
      <c r="BC34" s="10">
        <v>0.88854547651051163</v>
      </c>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row>
    <row r="35" spans="1:88" x14ac:dyDescent="0.25">
      <c r="A35" s="7" t="s">
        <v>668</v>
      </c>
      <c r="B35" s="3" t="s">
        <v>166</v>
      </c>
      <c r="C35" s="3">
        <v>92</v>
      </c>
      <c r="D35" s="10">
        <v>4.99E-2</v>
      </c>
      <c r="E35" s="10">
        <v>5.41</v>
      </c>
      <c r="F35" s="10">
        <v>1.95</v>
      </c>
      <c r="G35" s="10">
        <v>0</v>
      </c>
      <c r="H35" s="10">
        <v>0.38590000000000002</v>
      </c>
      <c r="I35" s="10">
        <v>83.87</v>
      </c>
      <c r="J35" s="10">
        <v>0.45750000000000002</v>
      </c>
      <c r="K35" s="10">
        <v>1.278</v>
      </c>
      <c r="L35" s="10">
        <v>6.8000000000000005E-2</v>
      </c>
      <c r="M35" s="10">
        <v>93.469300000000004</v>
      </c>
      <c r="N35" s="10">
        <v>55.757517807362802</v>
      </c>
      <c r="O35" s="10">
        <v>33.696763423591499</v>
      </c>
      <c r="P35" s="10">
        <v>99.053832830348085</v>
      </c>
      <c r="Q35" s="11">
        <v>1.8898678598081901E-3</v>
      </c>
      <c r="R35" s="11">
        <v>0.15414460114042799</v>
      </c>
      <c r="S35" s="11">
        <v>8.7040473448965996E-2</v>
      </c>
      <c r="T35" s="11">
        <v>1.17178925726804E-2</v>
      </c>
      <c r="U35" s="11">
        <v>0</v>
      </c>
      <c r="V35" s="11">
        <v>1.58917269597788</v>
      </c>
      <c r="W35" s="11">
        <v>1.06730161396</v>
      </c>
      <c r="X35" s="11">
        <v>1.46759908135227E-2</v>
      </c>
      <c r="Y35" s="11">
        <v>1.9012225874876E-3</v>
      </c>
      <c r="Z35" s="11">
        <v>7.21556416392274E-2</v>
      </c>
      <c r="AA35" s="10">
        <v>15.883836403014248</v>
      </c>
      <c r="AB35" s="3"/>
      <c r="AC35" s="3">
        <v>26</v>
      </c>
      <c r="AD35" s="10">
        <v>0</v>
      </c>
      <c r="AE35" s="10">
        <v>44.77</v>
      </c>
      <c r="AF35" s="10">
        <v>0.17710000000000001</v>
      </c>
      <c r="AG35" s="10">
        <v>0.11749999999999999</v>
      </c>
      <c r="AH35" s="10">
        <v>48.46</v>
      </c>
      <c r="AI35" s="10">
        <v>0.70789999999999997</v>
      </c>
      <c r="AJ35" s="10">
        <v>3.27</v>
      </c>
      <c r="AK35" s="10">
        <v>97.502499999999998</v>
      </c>
      <c r="AL35" s="10">
        <v>16.388424274886429</v>
      </c>
      <c r="AM35" s="10">
        <v>33.712925155325806</v>
      </c>
      <c r="AN35" s="10">
        <v>99.143849430212242</v>
      </c>
      <c r="AO35" s="11">
        <v>0</v>
      </c>
      <c r="AP35" s="11">
        <v>5.2200668347899739E-3</v>
      </c>
      <c r="AQ35" s="11">
        <v>0.30843476071565123</v>
      </c>
      <c r="AR35" s="11">
        <v>0.84199455390277844</v>
      </c>
      <c r="AS35" s="11">
        <v>0.12189399643454681</v>
      </c>
      <c r="AT35" s="11">
        <v>0.70510512171590634</v>
      </c>
      <c r="AU35" s="11">
        <v>1.4995435752326621E-2</v>
      </c>
      <c r="AV35" s="11">
        <v>2.3560646440008294E-3</v>
      </c>
      <c r="AW35" s="10">
        <v>83.323041112193181</v>
      </c>
      <c r="AX35" s="19">
        <v>721</v>
      </c>
      <c r="AY35" s="10">
        <v>-14.601662224010463</v>
      </c>
      <c r="AZ35" s="10">
        <v>0.93</v>
      </c>
      <c r="BA35" s="19">
        <v>790.40184807877336</v>
      </c>
      <c r="BB35" s="10">
        <v>-12.908675140123201</v>
      </c>
      <c r="BC35" s="10">
        <v>0.99868699619566215</v>
      </c>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row>
    <row r="36" spans="1:88" x14ac:dyDescent="0.25">
      <c r="A36" s="7" t="s">
        <v>668</v>
      </c>
      <c r="B36" s="3" t="s">
        <v>166</v>
      </c>
      <c r="C36" s="3">
        <v>93</v>
      </c>
      <c r="D36" s="10">
        <v>0</v>
      </c>
      <c r="E36" s="10">
        <v>4.74</v>
      </c>
      <c r="F36" s="10">
        <v>1.3369</v>
      </c>
      <c r="G36" s="10">
        <v>0</v>
      </c>
      <c r="H36" s="10">
        <v>0.26869999999999999</v>
      </c>
      <c r="I36" s="10">
        <v>85.6</v>
      </c>
      <c r="J36" s="10">
        <v>0.50419999999999998</v>
      </c>
      <c r="K36" s="10">
        <v>0.86890000000000001</v>
      </c>
      <c r="L36" s="10">
        <v>6.5600000000000006E-2</v>
      </c>
      <c r="M36" s="10">
        <v>93.384299999999996</v>
      </c>
      <c r="N36" s="10">
        <v>57.875561418797901</v>
      </c>
      <c r="O36" s="10">
        <v>33.520848178891498</v>
      </c>
      <c r="P36" s="10">
        <v>99.180935954868204</v>
      </c>
      <c r="Q36" s="11">
        <v>0</v>
      </c>
      <c r="R36" s="11">
        <v>0.13590520266563</v>
      </c>
      <c r="S36" s="11">
        <v>6.0049893877084599E-2</v>
      </c>
      <c r="T36" s="11">
        <v>8.2104902115067505E-3</v>
      </c>
      <c r="U36" s="11">
        <v>0</v>
      </c>
      <c r="V36" s="11">
        <v>1.65992921058015</v>
      </c>
      <c r="W36" s="11">
        <v>1.06841669093796</v>
      </c>
      <c r="X36" s="11">
        <v>1.6275931816003501E-2</v>
      </c>
      <c r="Y36" s="11">
        <v>1.84567223736342E-3</v>
      </c>
      <c r="Z36" s="11">
        <v>4.9366907674303601E-2</v>
      </c>
      <c r="AA36" s="10">
        <v>13.757690397728195</v>
      </c>
      <c r="AB36" s="3"/>
      <c r="AC36" s="3">
        <v>29</v>
      </c>
      <c r="AD36" s="10">
        <v>6.2899999999999998E-2</v>
      </c>
      <c r="AE36" s="10">
        <v>39.24</v>
      </c>
      <c r="AF36" s="10">
        <v>0.1678</v>
      </c>
      <c r="AG36" s="10">
        <v>0.1138</v>
      </c>
      <c r="AH36" s="10">
        <v>53.81</v>
      </c>
      <c r="AI36" s="10">
        <v>0.81930000000000003</v>
      </c>
      <c r="AJ36" s="10">
        <v>1.86</v>
      </c>
      <c r="AK36" s="10">
        <v>96.135999999999996</v>
      </c>
      <c r="AL36" s="10">
        <v>25.109090894290983</v>
      </c>
      <c r="AM36" s="10">
        <v>31.215659233068497</v>
      </c>
      <c r="AN36" s="10">
        <v>98.588550127359468</v>
      </c>
      <c r="AO36" s="11">
        <v>1.6060628373939152E-3</v>
      </c>
      <c r="AP36" s="11">
        <v>5.0496760932112498E-3</v>
      </c>
      <c r="AQ36" s="11">
        <v>0.4824709510618046</v>
      </c>
      <c r="AR36" s="11">
        <v>0.75346875840205962</v>
      </c>
      <c r="AS36" s="11">
        <v>7.0788314297666993E-2</v>
      </c>
      <c r="AT36" s="11">
        <v>0.6665673034480446</v>
      </c>
      <c r="AU36" s="11">
        <v>1.7719203493742775E-2</v>
      </c>
      <c r="AV36" s="11">
        <v>2.3297303660767699E-3</v>
      </c>
      <c r="AW36" s="10">
        <v>74.604726739702556</v>
      </c>
      <c r="AX36" s="19">
        <v>729</v>
      </c>
      <c r="AY36" s="10">
        <v>-13.902956144289778</v>
      </c>
      <c r="AZ36" s="10">
        <v>1.43</v>
      </c>
      <c r="BA36" s="19">
        <v>810.77305592916332</v>
      </c>
      <c r="BB36" s="10">
        <v>-11.994548532849173</v>
      </c>
      <c r="BC36" s="10">
        <v>1.4755277023934976</v>
      </c>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row>
    <row r="37" spans="1:88" x14ac:dyDescent="0.25">
      <c r="A37" s="7" t="s">
        <v>668</v>
      </c>
      <c r="B37" s="3" t="s">
        <v>166</v>
      </c>
      <c r="C37" s="3">
        <v>95</v>
      </c>
      <c r="D37" s="10">
        <v>8.4099999999999994E-2</v>
      </c>
      <c r="E37" s="10">
        <v>5.13</v>
      </c>
      <c r="F37" s="10">
        <v>2.06</v>
      </c>
      <c r="G37" s="10">
        <v>0.20130000000000001</v>
      </c>
      <c r="H37" s="10">
        <v>0.35260000000000002</v>
      </c>
      <c r="I37" s="10">
        <v>84.55</v>
      </c>
      <c r="J37" s="10">
        <v>0.46200000000000002</v>
      </c>
      <c r="K37" s="10">
        <v>1.2786</v>
      </c>
      <c r="L37" s="10">
        <v>5.3400000000000003E-2</v>
      </c>
      <c r="M37" s="10">
        <v>94.171999999999997</v>
      </c>
      <c r="N37" s="10">
        <v>56.452456872360301</v>
      </c>
      <c r="O37" s="10">
        <v>33.751424572698397</v>
      </c>
      <c r="P37" s="10">
        <v>99.826118055650923</v>
      </c>
      <c r="Q37" s="11">
        <v>3.1592725201452102E-3</v>
      </c>
      <c r="R37" s="11">
        <v>0.14498017474484101</v>
      </c>
      <c r="S37" s="11">
        <v>9.1204035345229098E-2</v>
      </c>
      <c r="T37" s="11">
        <v>1.0619822111359501E-2</v>
      </c>
      <c r="U37" s="11">
        <v>5.9787406213926099E-3</v>
      </c>
      <c r="V37" s="11">
        <v>1.5959185073920401</v>
      </c>
      <c r="W37" s="11">
        <v>1.06035499368485</v>
      </c>
      <c r="X37" s="11">
        <v>1.47000397440008E-2</v>
      </c>
      <c r="Y37" s="11">
        <v>1.4808992397233301E-3</v>
      </c>
      <c r="Z37" s="11">
        <v>7.1603514596409595E-2</v>
      </c>
      <c r="AA37" s="10">
        <v>15.106002514089912</v>
      </c>
      <c r="AB37" s="3"/>
      <c r="AC37" s="3">
        <v>135</v>
      </c>
      <c r="AD37" s="10">
        <v>2.3400000000000001E-2</v>
      </c>
      <c r="AE37" s="10">
        <v>42.83</v>
      </c>
      <c r="AF37" s="10">
        <v>0.18970000000000001</v>
      </c>
      <c r="AG37" s="10">
        <v>6.5100000000000005E-2</v>
      </c>
      <c r="AH37" s="10">
        <v>50.89</v>
      </c>
      <c r="AI37" s="10">
        <v>0.72619999999999996</v>
      </c>
      <c r="AJ37" s="10">
        <v>2.84</v>
      </c>
      <c r="AK37" s="10">
        <v>97.564400000000006</v>
      </c>
      <c r="AL37" s="10">
        <v>20.16534780463757</v>
      </c>
      <c r="AM37" s="10">
        <v>32.744271749628751</v>
      </c>
      <c r="AN37" s="10">
        <v>99.584019554266334</v>
      </c>
      <c r="AO37" s="11">
        <v>5.8562189081171566E-4</v>
      </c>
      <c r="AP37" s="11">
        <v>5.5953654055491096E-3</v>
      </c>
      <c r="AQ37" s="11">
        <v>0.37978294311496574</v>
      </c>
      <c r="AR37" s="11">
        <v>0.80607208735793556</v>
      </c>
      <c r="AS37" s="11">
        <v>0.10593915967348499</v>
      </c>
      <c r="AT37" s="11">
        <v>0.685324706930724</v>
      </c>
      <c r="AU37" s="11">
        <v>1.5393842644539675E-2</v>
      </c>
      <c r="AV37" s="11">
        <v>1.3062729819896533E-3</v>
      </c>
      <c r="AW37" s="10">
        <v>79.650310115704727</v>
      </c>
      <c r="AX37" s="19">
        <v>737</v>
      </c>
      <c r="AY37" s="10">
        <v>-13.917397416225313</v>
      </c>
      <c r="AZ37" s="10">
        <v>1.22</v>
      </c>
      <c r="BA37" s="19">
        <v>802.38934062236831</v>
      </c>
      <c r="BB37" s="10">
        <v>-12.415006681625199</v>
      </c>
      <c r="BC37" s="10">
        <v>1.2330275811480522</v>
      </c>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row>
    <row r="38" spans="1:88" x14ac:dyDescent="0.25">
      <c r="A38" s="7" t="s">
        <v>668</v>
      </c>
      <c r="B38" s="3" t="s">
        <v>166</v>
      </c>
      <c r="C38" s="3">
        <v>96</v>
      </c>
      <c r="D38" s="10">
        <v>6.6000000000000003E-2</v>
      </c>
      <c r="E38" s="10">
        <v>5.35</v>
      </c>
      <c r="F38" s="10">
        <v>2</v>
      </c>
      <c r="G38" s="10">
        <v>0</v>
      </c>
      <c r="H38" s="10">
        <v>0.34899999999999998</v>
      </c>
      <c r="I38" s="10">
        <v>84.06</v>
      </c>
      <c r="J38" s="10">
        <v>0.47199999999999998</v>
      </c>
      <c r="K38" s="10">
        <v>1.2912999999999999</v>
      </c>
      <c r="L38" s="10">
        <v>0.1205</v>
      </c>
      <c r="M38" s="10">
        <v>93.708799999999997</v>
      </c>
      <c r="N38" s="10">
        <v>55.999513052875301</v>
      </c>
      <c r="O38" s="10">
        <v>33.669004721609603</v>
      </c>
      <c r="P38" s="10">
        <v>99.31756649974794</v>
      </c>
      <c r="Q38" s="11">
        <v>2.4923857258597301E-3</v>
      </c>
      <c r="R38" s="11">
        <v>0.15199358598770299</v>
      </c>
      <c r="S38" s="11">
        <v>8.9013741320401199E-2</v>
      </c>
      <c r="T38" s="11">
        <v>1.05667294218693E-2</v>
      </c>
      <c r="U38" s="11">
        <v>0</v>
      </c>
      <c r="V38" s="11">
        <v>1.5914475858306001</v>
      </c>
      <c r="W38" s="11">
        <v>1.0633339545191101</v>
      </c>
      <c r="X38" s="11">
        <v>1.50972816670405E-2</v>
      </c>
      <c r="Y38" s="11">
        <v>3.3593211613266701E-3</v>
      </c>
      <c r="Z38" s="11">
        <v>7.2695414366083802E-2</v>
      </c>
      <c r="AA38" s="10">
        <v>15.661106324267953</v>
      </c>
      <c r="AB38" s="3"/>
      <c r="AC38" s="3">
        <v>134</v>
      </c>
      <c r="AD38" s="10">
        <v>3.7199999999999997E-2</v>
      </c>
      <c r="AE38" s="10">
        <v>43.57</v>
      </c>
      <c r="AF38" s="10">
        <v>0.17810000000000001</v>
      </c>
      <c r="AG38" s="10">
        <v>0.12139999999999999</v>
      </c>
      <c r="AH38" s="10">
        <v>50.34</v>
      </c>
      <c r="AI38" s="10">
        <v>0.75139999999999996</v>
      </c>
      <c r="AJ38" s="10">
        <v>2.89</v>
      </c>
      <c r="AK38" s="10">
        <v>97.888099999999994</v>
      </c>
      <c r="AL38" s="10">
        <v>18.923708821545993</v>
      </c>
      <c r="AM38" s="10">
        <v>33.311556895936299</v>
      </c>
      <c r="AN38" s="10">
        <v>99.783365717482297</v>
      </c>
      <c r="AO38" s="11">
        <v>9.2822812623607879E-4</v>
      </c>
      <c r="AP38" s="11">
        <v>5.2376368188389874E-3</v>
      </c>
      <c r="AQ38" s="11">
        <v>0.35534182998483277</v>
      </c>
      <c r="AR38" s="11">
        <v>0.81756766579904194</v>
      </c>
      <c r="AS38" s="11">
        <v>0.10748462987996581</v>
      </c>
      <c r="AT38" s="11">
        <v>0.6951304658158135</v>
      </c>
      <c r="AU38" s="11">
        <v>1.5880798229498769E-2</v>
      </c>
      <c r="AV38" s="11">
        <v>2.4287453457719618E-3</v>
      </c>
      <c r="AW38" s="10">
        <v>80.927150823315216</v>
      </c>
      <c r="AX38" s="19">
        <v>736</v>
      </c>
      <c r="AY38" s="10">
        <v>-14.041672694842195</v>
      </c>
      <c r="AZ38" s="10">
        <v>1.1200000000000001</v>
      </c>
      <c r="BA38" s="19">
        <v>800.73171942104932</v>
      </c>
      <c r="BB38" s="10">
        <v>-12.54139665025196</v>
      </c>
      <c r="BC38" s="10">
        <v>1.1421523295566214</v>
      </c>
      <c r="BD38" s="3"/>
      <c r="BE38" s="3"/>
      <c r="BF38" s="3"/>
      <c r="BG38" s="3"/>
      <c r="BH38" s="3"/>
      <c r="BI38" s="3"/>
      <c r="BJ38" s="3"/>
      <c r="BK38" s="3"/>
      <c r="BL38" s="3"/>
      <c r="BM38" s="3"/>
      <c r="BN38" s="3"/>
      <c r="BO38" s="3"/>
      <c r="BP38" s="3"/>
      <c r="BQ38" s="3"/>
      <c r="BR38" s="3"/>
      <c r="BS38" s="3"/>
      <c r="BT38" s="3"/>
      <c r="BU38" s="3">
        <v>134</v>
      </c>
      <c r="BV38" s="10">
        <v>71.25</v>
      </c>
      <c r="BW38" s="10">
        <v>4.46</v>
      </c>
      <c r="BX38" s="10">
        <v>5.05</v>
      </c>
      <c r="BY38" s="10">
        <v>0.91869999999999996</v>
      </c>
      <c r="BZ38" s="10">
        <v>2.0499999999999998</v>
      </c>
      <c r="CA38" s="10">
        <v>14.51</v>
      </c>
      <c r="CB38" s="10">
        <v>0.125</v>
      </c>
      <c r="CC38" s="10">
        <v>0.25169999999999998</v>
      </c>
      <c r="CD38" s="10">
        <v>3.8699999999999998E-2</v>
      </c>
      <c r="CE38" s="10">
        <v>5.7599999999999998E-2</v>
      </c>
      <c r="CF38" s="10"/>
      <c r="CG38" s="10" t="s">
        <v>357</v>
      </c>
      <c r="CH38" s="10">
        <v>0.64910000000000001</v>
      </c>
      <c r="CI38" s="10" t="s">
        <v>17</v>
      </c>
      <c r="CJ38" s="10">
        <v>99.37</v>
      </c>
    </row>
    <row r="39" spans="1:88" x14ac:dyDescent="0.25">
      <c r="A39" s="7" t="s">
        <v>668</v>
      </c>
      <c r="B39" s="3" t="s">
        <v>166</v>
      </c>
      <c r="C39" s="3">
        <v>109</v>
      </c>
      <c r="D39" s="10">
        <v>5.9200000000000003E-2</v>
      </c>
      <c r="E39" s="10">
        <v>4.5</v>
      </c>
      <c r="F39" s="10">
        <v>2.46</v>
      </c>
      <c r="G39" s="10">
        <v>4.4400000000000002E-2</v>
      </c>
      <c r="H39" s="10">
        <v>0.2122</v>
      </c>
      <c r="I39" s="10">
        <v>84.96</v>
      </c>
      <c r="J39" s="10">
        <v>0.49120000000000003</v>
      </c>
      <c r="K39" s="10">
        <v>1.2144999999999999</v>
      </c>
      <c r="L39" s="10">
        <v>7.2300000000000003E-2</v>
      </c>
      <c r="M39" s="10">
        <v>94.013800000000003</v>
      </c>
      <c r="N39" s="10">
        <v>57.485675880263003</v>
      </c>
      <c r="O39" s="10">
        <v>33.231685521224698</v>
      </c>
      <c r="P39" s="10">
        <v>99.771366936290192</v>
      </c>
      <c r="Q39" s="11">
        <v>2.2232758770356002E-3</v>
      </c>
      <c r="R39" s="11">
        <v>0.127140619289104</v>
      </c>
      <c r="S39" s="11">
        <v>0.108883606138944</v>
      </c>
      <c r="T39" s="11">
        <v>6.3894116410495704E-3</v>
      </c>
      <c r="U39" s="11">
        <v>1.31834617296787E-3</v>
      </c>
      <c r="V39" s="11">
        <v>1.6246808457147599</v>
      </c>
      <c r="W39" s="11">
        <v>1.0437394583831501</v>
      </c>
      <c r="X39" s="11">
        <v>1.56248352388942E-2</v>
      </c>
      <c r="Y39" s="11">
        <v>2.0044863602686602E-3</v>
      </c>
      <c r="Z39" s="11">
        <v>6.7995115183828406E-2</v>
      </c>
      <c r="AA39" s="10">
        <v>13.374324332316533</v>
      </c>
      <c r="AB39" s="3"/>
      <c r="AC39" s="3">
        <v>147</v>
      </c>
      <c r="AD39" s="10">
        <v>2.6800000000000001E-2</v>
      </c>
      <c r="AE39" s="10">
        <v>42.84</v>
      </c>
      <c r="AF39" s="10">
        <v>0.19120000000000001</v>
      </c>
      <c r="AG39" s="10">
        <v>0.12640000000000001</v>
      </c>
      <c r="AH39" s="10">
        <v>51.06</v>
      </c>
      <c r="AI39" s="10">
        <v>0.75</v>
      </c>
      <c r="AJ39" s="10">
        <v>2.68</v>
      </c>
      <c r="AK39" s="10">
        <v>97.769199999999998</v>
      </c>
      <c r="AL39" s="10">
        <v>20.049641098839604</v>
      </c>
      <c r="AM39" s="10">
        <v>33.018390084729958</v>
      </c>
      <c r="AN39" s="10">
        <v>99.682431183569577</v>
      </c>
      <c r="AO39" s="11">
        <v>6.7083243141374295E-4</v>
      </c>
      <c r="AP39" s="11">
        <v>5.6406197250724894E-3</v>
      </c>
      <c r="AQ39" s="11">
        <v>0.37767144765499805</v>
      </c>
      <c r="AR39" s="11">
        <v>0.80640475837632497</v>
      </c>
      <c r="AS39" s="11">
        <v>9.9988669396271185E-2</v>
      </c>
      <c r="AT39" s="11">
        <v>0.69118572239958231</v>
      </c>
      <c r="AU39" s="11">
        <v>1.5901199011884908E-2</v>
      </c>
      <c r="AV39" s="11">
        <v>2.5367510044521997E-3</v>
      </c>
      <c r="AW39" s="10">
        <v>79.812551490100716</v>
      </c>
      <c r="AX39" s="19">
        <v>717</v>
      </c>
      <c r="AY39" s="10">
        <v>-14.312219360702926</v>
      </c>
      <c r="AZ39" s="10">
        <v>1.32</v>
      </c>
      <c r="BA39" s="19">
        <v>792.18867543976739</v>
      </c>
      <c r="BB39" s="10">
        <v>-12.537761216866199</v>
      </c>
      <c r="BC39" s="10">
        <v>1.3305759969169522</v>
      </c>
      <c r="BD39" s="3"/>
      <c r="BE39" s="3"/>
      <c r="BF39" s="3"/>
      <c r="BG39" s="3"/>
      <c r="BH39" s="3"/>
      <c r="BI39" s="3"/>
      <c r="BJ39" s="3"/>
      <c r="BK39" s="3"/>
      <c r="BL39" s="3"/>
      <c r="BM39" s="3"/>
      <c r="BN39" s="3"/>
      <c r="BO39" s="3"/>
      <c r="BP39" s="3"/>
      <c r="BQ39" s="3"/>
      <c r="BR39" s="3"/>
      <c r="BS39" s="3"/>
      <c r="BT39" s="3"/>
      <c r="BU39" s="3">
        <v>147</v>
      </c>
      <c r="BV39" s="10">
        <v>69.099999999999994</v>
      </c>
      <c r="BW39" s="10">
        <v>4.87</v>
      </c>
      <c r="BX39" s="10">
        <v>4.41</v>
      </c>
      <c r="BY39" s="10">
        <v>1.2645999999999999</v>
      </c>
      <c r="BZ39" s="10">
        <v>2.68</v>
      </c>
      <c r="CA39" s="10">
        <v>14.95</v>
      </c>
      <c r="CB39" s="10">
        <v>0.37159999999999999</v>
      </c>
      <c r="CC39" s="10">
        <v>0.25</v>
      </c>
      <c r="CD39" s="10" t="s">
        <v>357</v>
      </c>
      <c r="CE39" s="10">
        <v>0.1045</v>
      </c>
      <c r="CF39" s="10"/>
      <c r="CG39" s="10" t="s">
        <v>357</v>
      </c>
      <c r="CH39" s="10">
        <v>0.76919999999999999</v>
      </c>
      <c r="CI39" s="10" t="s">
        <v>17</v>
      </c>
      <c r="CJ39" s="10">
        <v>98.78</v>
      </c>
    </row>
    <row r="40" spans="1:88" x14ac:dyDescent="0.25">
      <c r="A40" s="7" t="s">
        <v>668</v>
      </c>
      <c r="B40" s="3" t="s">
        <v>166</v>
      </c>
      <c r="C40" s="3">
        <v>139</v>
      </c>
      <c r="D40" s="10">
        <v>9.9500000000000005E-2</v>
      </c>
      <c r="E40" s="10">
        <v>3.59</v>
      </c>
      <c r="F40" s="10">
        <v>1.587</v>
      </c>
      <c r="G40" s="10">
        <v>0</v>
      </c>
      <c r="H40" s="10">
        <v>0.35439999999999999</v>
      </c>
      <c r="I40" s="10">
        <v>86.88</v>
      </c>
      <c r="J40" s="10">
        <v>0.48930000000000001</v>
      </c>
      <c r="K40" s="10">
        <v>1.163</v>
      </c>
      <c r="L40" s="10">
        <v>5.74E-2</v>
      </c>
      <c r="M40" s="10">
        <v>94.26</v>
      </c>
      <c r="N40" s="10">
        <v>60.407468347395699</v>
      </c>
      <c r="O40" s="10">
        <v>32.522519259069803</v>
      </c>
      <c r="P40" s="10">
        <v>100.26912810396468</v>
      </c>
      <c r="Q40" s="11">
        <v>3.73955059921362E-3</v>
      </c>
      <c r="R40" s="11">
        <v>0.101505819409712</v>
      </c>
      <c r="S40" s="11">
        <v>7.0295738800839502E-2</v>
      </c>
      <c r="T40" s="11">
        <v>1.0679081142981E-2</v>
      </c>
      <c r="U40" s="11">
        <v>0</v>
      </c>
      <c r="V40" s="11">
        <v>1.70853444003833</v>
      </c>
      <c r="W40" s="11">
        <v>1.0222299391643901</v>
      </c>
      <c r="X40" s="11">
        <v>1.5576037647697501E-2</v>
      </c>
      <c r="Y40" s="11">
        <v>1.5925804662798001E-3</v>
      </c>
      <c r="Z40" s="11">
        <v>6.5160527810365299E-2</v>
      </c>
      <c r="AA40" s="10">
        <v>10.271982546365308</v>
      </c>
      <c r="AB40" s="3"/>
      <c r="AC40" s="3">
        <v>85</v>
      </c>
      <c r="AD40" s="10">
        <v>0</v>
      </c>
      <c r="AE40" s="10">
        <v>36.5</v>
      </c>
      <c r="AF40" s="10">
        <v>0.27229999999999999</v>
      </c>
      <c r="AG40" s="10">
        <v>0.18079999999999999</v>
      </c>
      <c r="AH40" s="10">
        <v>56.54</v>
      </c>
      <c r="AI40" s="10">
        <v>0.55930000000000002</v>
      </c>
      <c r="AJ40" s="10">
        <v>1.84</v>
      </c>
      <c r="AK40" s="10">
        <v>95.892399999999995</v>
      </c>
      <c r="AL40" s="10">
        <v>30.632353339418859</v>
      </c>
      <c r="AM40" s="10">
        <v>28.975567947971868</v>
      </c>
      <c r="AN40" s="10">
        <v>98.960321287390727</v>
      </c>
      <c r="AO40" s="11">
        <v>0</v>
      </c>
      <c r="AP40" s="11">
        <v>8.1853969357579652E-3</v>
      </c>
      <c r="AQ40" s="11">
        <v>0.58795093095005058</v>
      </c>
      <c r="AR40" s="11">
        <v>0.70008319596743263</v>
      </c>
      <c r="AS40" s="11">
        <v>6.9949882190877832E-2</v>
      </c>
      <c r="AT40" s="11">
        <v>0.61805054127944636</v>
      </c>
      <c r="AU40" s="11">
        <v>1.2082772497108693E-2</v>
      </c>
      <c r="AV40" s="11">
        <v>3.6972801793260391E-3</v>
      </c>
      <c r="AW40" s="10">
        <v>69.112592951716493</v>
      </c>
      <c r="AX40" s="19">
        <v>683</v>
      </c>
      <c r="AY40" s="10">
        <v>-14.790924541128486</v>
      </c>
      <c r="AZ40" s="10">
        <v>1.73</v>
      </c>
      <c r="BA40" s="19">
        <v>798.57737888191173</v>
      </c>
      <c r="BB40" s="10">
        <v>-11.88985492417191</v>
      </c>
      <c r="BC40" s="10">
        <v>1.8400152122209086</v>
      </c>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row>
    <row r="41" spans="1:88" s="5" customFormat="1" x14ac:dyDescent="0.25">
      <c r="A41" s="8" t="s">
        <v>668</v>
      </c>
      <c r="B41" s="6" t="s">
        <v>166</v>
      </c>
      <c r="C41" s="6">
        <v>291</v>
      </c>
      <c r="D41" s="12">
        <v>8.0699999999999994E-2</v>
      </c>
      <c r="E41" s="12">
        <v>5.67</v>
      </c>
      <c r="F41" s="12">
        <v>1.97</v>
      </c>
      <c r="G41" s="12">
        <v>0</v>
      </c>
      <c r="H41" s="12">
        <v>0.48880000000000001</v>
      </c>
      <c r="I41" s="12">
        <v>84.53</v>
      </c>
      <c r="J41" s="12">
        <v>0.47710000000000002</v>
      </c>
      <c r="K41" s="12">
        <v>1.2521</v>
      </c>
      <c r="L41" s="12">
        <v>6.6799999999999998E-2</v>
      </c>
      <c r="M41" s="12">
        <v>94.535499999999999</v>
      </c>
      <c r="N41" s="12">
        <v>55.7780965249312</v>
      </c>
      <c r="O41" s="12">
        <v>34.338245725788603</v>
      </c>
      <c r="P41" s="12">
        <v>100.12210747686278</v>
      </c>
      <c r="Q41" s="21">
        <v>3.0234747484002701E-3</v>
      </c>
      <c r="R41" s="21">
        <v>0.15981444450660301</v>
      </c>
      <c r="S41" s="21">
        <v>8.6987084875379303E-2</v>
      </c>
      <c r="T41" s="21">
        <v>1.4682765013882699E-2</v>
      </c>
      <c r="U41" s="21">
        <v>0</v>
      </c>
      <c r="V41" s="21">
        <v>1.5726543116007301</v>
      </c>
      <c r="W41" s="21">
        <v>1.0759175680219899</v>
      </c>
      <c r="X41" s="21">
        <v>1.51400624610445E-2</v>
      </c>
      <c r="Y41" s="21">
        <v>1.84757651224857E-3</v>
      </c>
      <c r="Z41" s="21">
        <v>6.9932712259724097E-2</v>
      </c>
      <c r="AA41" s="12">
        <v>16.553015635091501</v>
      </c>
      <c r="AB41" s="6"/>
      <c r="AC41" s="6">
        <v>138</v>
      </c>
      <c r="AD41" s="12">
        <v>0</v>
      </c>
      <c r="AE41" s="12">
        <v>43.05</v>
      </c>
      <c r="AF41" s="12">
        <v>0.1636</v>
      </c>
      <c r="AG41" s="12">
        <v>8.2799999999999999E-2</v>
      </c>
      <c r="AH41" s="12">
        <v>50.76</v>
      </c>
      <c r="AI41" s="12">
        <v>0.76119999999999999</v>
      </c>
      <c r="AJ41" s="12">
        <v>2.78</v>
      </c>
      <c r="AK41" s="12">
        <v>97.5976</v>
      </c>
      <c r="AL41" s="12">
        <v>19.752682215888679</v>
      </c>
      <c r="AM41" s="12">
        <v>32.985607652399281</v>
      </c>
      <c r="AN41" s="12">
        <v>99.575889868287973</v>
      </c>
      <c r="AO41" s="21">
        <v>0</v>
      </c>
      <c r="AP41" s="21">
        <v>4.8281231061132529E-3</v>
      </c>
      <c r="AQ41" s="21">
        <v>0.37221144998321187</v>
      </c>
      <c r="AR41" s="21">
        <v>0.81064904852594077</v>
      </c>
      <c r="AS41" s="21">
        <v>0.10375687735062281</v>
      </c>
      <c r="AT41" s="21">
        <v>0.69074771237027188</v>
      </c>
      <c r="AU41" s="21">
        <v>1.6144458805045718E-2</v>
      </c>
      <c r="AV41" s="21">
        <v>1.6623298587936143E-3</v>
      </c>
      <c r="AW41" s="12">
        <v>80.083000829997403</v>
      </c>
      <c r="AX41" s="20">
        <v>751</v>
      </c>
      <c r="AY41" s="12">
        <v>-13.682521115071033</v>
      </c>
      <c r="AZ41" s="12">
        <v>1.1200000000000001</v>
      </c>
      <c r="BA41" s="20">
        <v>809.06736272216358</v>
      </c>
      <c r="BB41" s="12">
        <v>-12.371669584448444</v>
      </c>
      <c r="BC41" s="12">
        <v>1.1343893537992731</v>
      </c>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row>
    <row r="42" spans="1:88" x14ac:dyDescent="0.25">
      <c r="A42" s="7" t="s">
        <v>669</v>
      </c>
      <c r="B42" s="7" t="s">
        <v>167</v>
      </c>
      <c r="C42" s="3">
        <v>11</v>
      </c>
      <c r="D42" s="10">
        <v>3.3099999999999997E-2</v>
      </c>
      <c r="E42" s="10">
        <v>4.57</v>
      </c>
      <c r="F42" s="10">
        <v>1.5382</v>
      </c>
      <c r="G42" s="10">
        <v>0</v>
      </c>
      <c r="H42" s="10">
        <v>0.24260000000000001</v>
      </c>
      <c r="I42" s="10">
        <v>86.14</v>
      </c>
      <c r="J42" s="10">
        <v>0.4491</v>
      </c>
      <c r="K42" s="10">
        <v>0.65480000000000005</v>
      </c>
      <c r="L42" s="10">
        <v>0.1207</v>
      </c>
      <c r="M42" s="10">
        <v>93.748500000000007</v>
      </c>
      <c r="N42" s="10">
        <v>58.059707831332801</v>
      </c>
      <c r="O42" s="10">
        <v>33.895144577222297</v>
      </c>
      <c r="P42" s="10">
        <v>99.563574198073042</v>
      </c>
      <c r="Q42" s="11">
        <v>1.2575336726001799E-3</v>
      </c>
      <c r="R42" s="11">
        <v>0.13061949151267499</v>
      </c>
      <c r="S42" s="11">
        <v>6.8874772256068403E-2</v>
      </c>
      <c r="T42" s="11">
        <v>7.3896907764293496E-3</v>
      </c>
      <c r="U42" s="11">
        <v>0</v>
      </c>
      <c r="V42" s="11">
        <v>1.65998148659695</v>
      </c>
      <c r="W42" s="11">
        <v>1.07695412358603</v>
      </c>
      <c r="X42" s="11">
        <v>1.445173945988E-2</v>
      </c>
      <c r="Y42" s="11">
        <v>3.38526022219398E-3</v>
      </c>
      <c r="Z42" s="11">
        <v>3.7085901917174202E-2</v>
      </c>
      <c r="AA42" s="10">
        <v>13.486215163962029</v>
      </c>
      <c r="AB42" s="10"/>
      <c r="AC42" s="19">
        <v>37</v>
      </c>
      <c r="AD42" s="10">
        <v>3.0200000000000001E-2</v>
      </c>
      <c r="AE42" s="10">
        <v>36.590000000000003</v>
      </c>
      <c r="AF42" s="10">
        <v>0.1613</v>
      </c>
      <c r="AG42" s="10">
        <v>0.21659999999999999</v>
      </c>
      <c r="AH42" s="10">
        <v>57.24</v>
      </c>
      <c r="AI42" s="10">
        <v>0.495</v>
      </c>
      <c r="AJ42" s="10">
        <v>0.98160000000000003</v>
      </c>
      <c r="AK42" s="10">
        <v>95.849400000000003</v>
      </c>
      <c r="AL42" s="10">
        <v>29.507630455544628</v>
      </c>
      <c r="AM42" s="10">
        <v>30.68764649010652</v>
      </c>
      <c r="AN42" s="10">
        <v>98.669976945651158</v>
      </c>
      <c r="AO42" s="11">
        <v>7.7772951656574234E-4</v>
      </c>
      <c r="AP42" s="11">
        <v>4.8957099927778823E-3</v>
      </c>
      <c r="AQ42" s="11">
        <v>0.57185282156759953</v>
      </c>
      <c r="AR42" s="11">
        <v>0.70861185123509696</v>
      </c>
      <c r="AS42" s="11">
        <v>3.7678441186145203E-2</v>
      </c>
      <c r="AT42" s="11">
        <v>0.6609138141407207</v>
      </c>
      <c r="AU42" s="11">
        <v>1.079732542479806E-2</v>
      </c>
      <c r="AV42" s="11">
        <v>4.4723069362961314E-3</v>
      </c>
      <c r="AW42" s="10">
        <v>70.531368758674958</v>
      </c>
      <c r="AX42" s="19">
        <v>726</v>
      </c>
      <c r="AY42" s="10">
        <v>-13.877098033328332</v>
      </c>
      <c r="AZ42" s="10">
        <v>1.53</v>
      </c>
      <c r="BA42" s="19">
        <v>819.0953510236659</v>
      </c>
      <c r="BB42" s="10">
        <v>-11.716245778889061</v>
      </c>
      <c r="BC42" s="10">
        <v>1.579878119287935</v>
      </c>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row>
    <row r="43" spans="1:88" x14ac:dyDescent="0.25">
      <c r="A43" s="7" t="s">
        <v>669</v>
      </c>
      <c r="B43" s="7" t="s">
        <v>167</v>
      </c>
      <c r="C43" s="3">
        <v>12</v>
      </c>
      <c r="D43" s="10">
        <v>3.6499999999999998E-2</v>
      </c>
      <c r="E43" s="10">
        <v>4.8600000000000003</v>
      </c>
      <c r="F43" s="10">
        <v>1.4117</v>
      </c>
      <c r="G43" s="10">
        <v>0.1244</v>
      </c>
      <c r="H43" s="10">
        <v>0.30590000000000001</v>
      </c>
      <c r="I43" s="10">
        <v>84.82</v>
      </c>
      <c r="J43" s="10">
        <v>0.52</v>
      </c>
      <c r="K43" s="10">
        <v>0.7379</v>
      </c>
      <c r="L43" s="10">
        <v>0.1197</v>
      </c>
      <c r="M43" s="10">
        <v>92.936099999999996</v>
      </c>
      <c r="N43" s="10">
        <v>56.851476602584903</v>
      </c>
      <c r="O43" s="10">
        <v>33.6623678551382</v>
      </c>
      <c r="P43" s="10">
        <v>98.630179665389818</v>
      </c>
      <c r="Q43" s="11">
        <v>1.3990938578701999E-3</v>
      </c>
      <c r="R43" s="11">
        <v>0.14014913267359899</v>
      </c>
      <c r="S43" s="11">
        <v>6.3775245630865701E-2</v>
      </c>
      <c r="T43" s="11">
        <v>9.4010703484748506E-3</v>
      </c>
      <c r="U43" s="11">
        <v>3.7700682251103901E-3</v>
      </c>
      <c r="V43" s="11">
        <v>1.6399571627326099</v>
      </c>
      <c r="W43" s="11">
        <v>1.07911251877827</v>
      </c>
      <c r="X43" s="11">
        <v>1.6882733631954701E-2</v>
      </c>
      <c r="Y43" s="11">
        <v>3.3872035430167801E-3</v>
      </c>
      <c r="Z43" s="11">
        <v>4.21657705782294E-2</v>
      </c>
      <c r="AA43" s="10">
        <v>14.394763518283012</v>
      </c>
      <c r="AB43" s="10"/>
      <c r="AC43" s="19">
        <v>37</v>
      </c>
      <c r="AD43" s="10">
        <v>3.0200000000000001E-2</v>
      </c>
      <c r="AE43" s="10">
        <v>36.590000000000003</v>
      </c>
      <c r="AF43" s="10">
        <v>0.1613</v>
      </c>
      <c r="AG43" s="10">
        <v>0.21659999999999999</v>
      </c>
      <c r="AH43" s="10">
        <v>57.24</v>
      </c>
      <c r="AI43" s="10">
        <v>0.495</v>
      </c>
      <c r="AJ43" s="10">
        <v>0.98160000000000003</v>
      </c>
      <c r="AK43" s="10">
        <v>95.849400000000003</v>
      </c>
      <c r="AL43" s="10">
        <v>29.507630455544628</v>
      </c>
      <c r="AM43" s="10">
        <v>30.68764649010652</v>
      </c>
      <c r="AN43" s="10">
        <v>98.669976945651158</v>
      </c>
      <c r="AO43" s="11">
        <v>7.7772951656574234E-4</v>
      </c>
      <c r="AP43" s="11">
        <v>4.8957099927778823E-3</v>
      </c>
      <c r="AQ43" s="11">
        <v>0.57185282156759953</v>
      </c>
      <c r="AR43" s="11">
        <v>0.70861185123509696</v>
      </c>
      <c r="AS43" s="11">
        <v>3.7678441186145203E-2</v>
      </c>
      <c r="AT43" s="11">
        <v>0.6609138141407207</v>
      </c>
      <c r="AU43" s="11">
        <v>1.079732542479806E-2</v>
      </c>
      <c r="AV43" s="11">
        <v>4.4723069362961314E-3</v>
      </c>
      <c r="AW43" s="10">
        <v>70.531368758674958</v>
      </c>
      <c r="AX43" s="19">
        <v>741</v>
      </c>
      <c r="AY43" s="10">
        <v>-13.550775033279102</v>
      </c>
      <c r="AZ43" s="10">
        <v>1.49</v>
      </c>
      <c r="BA43" s="19">
        <v>824.91214640317162</v>
      </c>
      <c r="BB43" s="10">
        <v>-11.651305201910267</v>
      </c>
      <c r="BC43" s="10">
        <v>1.5248017762407535</v>
      </c>
      <c r="BD43" s="3">
        <v>12</v>
      </c>
      <c r="BE43" s="10">
        <v>71.53</v>
      </c>
      <c r="BF43" s="10">
        <v>3.71</v>
      </c>
      <c r="BG43" s="10">
        <v>3.89</v>
      </c>
      <c r="BH43" s="10">
        <v>0.9677</v>
      </c>
      <c r="BI43" s="10">
        <v>1.44</v>
      </c>
      <c r="BJ43" s="10">
        <v>14.47</v>
      </c>
      <c r="BK43" s="10">
        <v>7.2800000000000004E-2</v>
      </c>
      <c r="BL43" s="10">
        <v>0.10349999999999999</v>
      </c>
      <c r="BM43" s="10" t="s">
        <v>357</v>
      </c>
      <c r="BN43" s="11">
        <v>2.4899999999999999E-2</v>
      </c>
      <c r="BO43" s="10">
        <v>0.40560000000000002</v>
      </c>
      <c r="BP43" s="10" t="s">
        <v>357</v>
      </c>
      <c r="BQ43" s="10">
        <v>0.1164</v>
      </c>
      <c r="BR43" s="10">
        <v>0.1221</v>
      </c>
      <c r="BS43" s="3">
        <v>96.86</v>
      </c>
      <c r="BT43" s="3"/>
      <c r="BU43" s="3"/>
      <c r="BV43" s="3"/>
      <c r="BW43" s="3"/>
      <c r="BX43" s="3"/>
      <c r="BY43" s="3"/>
      <c r="BZ43" s="3"/>
      <c r="CA43" s="3"/>
      <c r="CB43" s="3"/>
      <c r="CC43" s="3"/>
      <c r="CD43" s="3"/>
      <c r="CE43" s="3"/>
      <c r="CF43" s="3"/>
      <c r="CG43" s="3"/>
      <c r="CH43" s="3"/>
      <c r="CI43" s="3"/>
      <c r="CJ43" s="3"/>
    </row>
    <row r="44" spans="1:88" x14ac:dyDescent="0.25">
      <c r="A44" s="7" t="s">
        <v>669</v>
      </c>
      <c r="B44" s="7" t="s">
        <v>167</v>
      </c>
      <c r="C44" s="3">
        <v>15</v>
      </c>
      <c r="D44" s="10">
        <v>3.2300000000000002E-2</v>
      </c>
      <c r="E44" s="10">
        <v>4.46</v>
      </c>
      <c r="F44" s="10">
        <v>1.3684000000000001</v>
      </c>
      <c r="G44" s="10">
        <v>0.1225</v>
      </c>
      <c r="H44" s="10">
        <v>0.24640000000000001</v>
      </c>
      <c r="I44" s="10">
        <v>86.14</v>
      </c>
      <c r="J44" s="10">
        <v>0.50470000000000004</v>
      </c>
      <c r="K44" s="10">
        <v>0.73380000000000001</v>
      </c>
      <c r="L44" s="10">
        <v>0.1114</v>
      </c>
      <c r="M44" s="10">
        <v>93.759100000000004</v>
      </c>
      <c r="N44" s="10">
        <v>58.420323804331403</v>
      </c>
      <c r="O44" s="10">
        <v>33.5706453663894</v>
      </c>
      <c r="P44" s="10">
        <v>99.567857666296376</v>
      </c>
      <c r="Q44" s="11">
        <v>1.22704568925365E-3</v>
      </c>
      <c r="R44" s="11">
        <v>0.127465669104361</v>
      </c>
      <c r="S44" s="11">
        <v>6.12670566770631E-2</v>
      </c>
      <c r="T44" s="11">
        <v>7.5048627673080497E-3</v>
      </c>
      <c r="U44" s="11">
        <v>3.6793334096209998E-3</v>
      </c>
      <c r="V44" s="11">
        <v>1.67016331755878</v>
      </c>
      <c r="W44" s="11">
        <v>1.0665617036483499</v>
      </c>
      <c r="X44" s="11">
        <v>1.62396608697194E-2</v>
      </c>
      <c r="Y44" s="11">
        <v>3.12418369539015E-3</v>
      </c>
      <c r="Z44" s="11">
        <v>4.1557026448960699E-2</v>
      </c>
      <c r="AA44" s="10">
        <v>13.045301890271041</v>
      </c>
      <c r="AB44" s="10"/>
      <c r="AC44" s="19">
        <v>37</v>
      </c>
      <c r="AD44" s="10">
        <v>3.0200000000000001E-2</v>
      </c>
      <c r="AE44" s="10">
        <v>36.590000000000003</v>
      </c>
      <c r="AF44" s="10">
        <v>0.1613</v>
      </c>
      <c r="AG44" s="10">
        <v>0.21659999999999999</v>
      </c>
      <c r="AH44" s="10">
        <v>57.24</v>
      </c>
      <c r="AI44" s="10">
        <v>0.495</v>
      </c>
      <c r="AJ44" s="10">
        <v>0.98160000000000003</v>
      </c>
      <c r="AK44" s="10">
        <v>95.849400000000003</v>
      </c>
      <c r="AL44" s="10">
        <v>29.507630455544628</v>
      </c>
      <c r="AM44" s="10">
        <v>30.68764649010652</v>
      </c>
      <c r="AN44" s="10">
        <v>98.669976945651158</v>
      </c>
      <c r="AO44" s="11">
        <v>7.7772951656574234E-4</v>
      </c>
      <c r="AP44" s="11">
        <v>4.8957099927778823E-3</v>
      </c>
      <c r="AQ44" s="11">
        <v>0.57185282156759953</v>
      </c>
      <c r="AR44" s="11">
        <v>0.70861185123509696</v>
      </c>
      <c r="AS44" s="11">
        <v>3.7678441186145203E-2</v>
      </c>
      <c r="AT44" s="11">
        <v>0.6609138141407207</v>
      </c>
      <c r="AU44" s="11">
        <v>1.079732542479806E-2</v>
      </c>
      <c r="AV44" s="11">
        <v>4.4723069362961314E-3</v>
      </c>
      <c r="AW44" s="10">
        <v>70.531368758674958</v>
      </c>
      <c r="AX44" s="19">
        <v>719</v>
      </c>
      <c r="AY44" s="10">
        <v>-14.021839439600868</v>
      </c>
      <c r="AZ44" s="10">
        <v>1.56</v>
      </c>
      <c r="BA44" s="19">
        <v>815.89441754254312</v>
      </c>
      <c r="BB44" s="10">
        <v>-11.751859573967421</v>
      </c>
      <c r="BC44" s="10">
        <v>1.6108554975078935</v>
      </c>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row>
    <row r="45" spans="1:88" x14ac:dyDescent="0.25">
      <c r="A45" s="7" t="s">
        <v>669</v>
      </c>
      <c r="B45" s="7" t="s">
        <v>167</v>
      </c>
      <c r="C45" s="3">
        <v>28</v>
      </c>
      <c r="D45" s="10">
        <v>6.2899999999999998E-2</v>
      </c>
      <c r="E45" s="10">
        <v>4.38</v>
      </c>
      <c r="F45" s="10">
        <v>1.6442000000000001</v>
      </c>
      <c r="G45" s="10">
        <v>6.9500000000000006E-2</v>
      </c>
      <c r="H45" s="10">
        <v>0.12720000000000001</v>
      </c>
      <c r="I45" s="10">
        <v>86.15</v>
      </c>
      <c r="J45" s="10">
        <v>0.79569999999999996</v>
      </c>
      <c r="K45" s="10">
        <v>0.70289999999999997</v>
      </c>
      <c r="L45" s="10">
        <v>9.1200000000000003E-2</v>
      </c>
      <c r="M45" s="10">
        <v>94.023600000000002</v>
      </c>
      <c r="N45" s="10">
        <v>58.533176716731198</v>
      </c>
      <c r="O45" s="10">
        <v>33.479095008790402</v>
      </c>
      <c r="P45" s="10">
        <v>99.886083088993487</v>
      </c>
      <c r="Q45" s="11">
        <v>2.3798663947722301E-3</v>
      </c>
      <c r="R45" s="11">
        <v>0.12467408834571</v>
      </c>
      <c r="S45" s="11">
        <v>7.3318287854964997E-2</v>
      </c>
      <c r="T45" s="11">
        <v>3.8586277421401101E-3</v>
      </c>
      <c r="U45" s="11">
        <v>2.0790339403302001E-3</v>
      </c>
      <c r="V45" s="11">
        <v>1.6666361409816</v>
      </c>
      <c r="W45" s="11">
        <v>1.05936037587201</v>
      </c>
      <c r="X45" s="11">
        <v>2.5499797310752002E-2</v>
      </c>
      <c r="Y45" s="11">
        <v>2.547357673752E-3</v>
      </c>
      <c r="Z45" s="11">
        <v>3.9646423883963597E-2</v>
      </c>
      <c r="AA45" s="10">
        <v>12.810382311537982</v>
      </c>
      <c r="AB45" s="10"/>
      <c r="AC45" s="19">
        <v>55</v>
      </c>
      <c r="AD45" s="10">
        <v>2.76E-2</v>
      </c>
      <c r="AE45" s="10">
        <v>36.81</v>
      </c>
      <c r="AF45" s="10">
        <v>0.1389</v>
      </c>
      <c r="AG45" s="10">
        <v>0.1391</v>
      </c>
      <c r="AH45" s="10">
        <v>57.1</v>
      </c>
      <c r="AI45" s="10">
        <v>0.92469999999999997</v>
      </c>
      <c r="AJ45" s="10">
        <v>0.87319999999999998</v>
      </c>
      <c r="AK45" s="10">
        <v>96.013499999999993</v>
      </c>
      <c r="AL45" s="10">
        <v>29.404599208248381</v>
      </c>
      <c r="AM45" s="10">
        <v>30.640358851571694</v>
      </c>
      <c r="AN45" s="10">
        <v>98.958458059820074</v>
      </c>
      <c r="AO45" s="11">
        <v>7.0931487265393214E-4</v>
      </c>
      <c r="AP45" s="11">
        <v>4.207187884807998E-3</v>
      </c>
      <c r="AQ45" s="11">
        <v>0.56868731610369405</v>
      </c>
      <c r="AR45" s="11">
        <v>0.71141032609452293</v>
      </c>
      <c r="AS45" s="11">
        <v>3.3448792906115001E-2</v>
      </c>
      <c r="AT45" s="11">
        <v>0.658541940988848</v>
      </c>
      <c r="AU45" s="11">
        <v>2.0128907072213292E-2</v>
      </c>
      <c r="AV45" s="11">
        <v>2.8662140771446324E-3</v>
      </c>
      <c r="AW45" s="10">
        <v>70.650200300521874</v>
      </c>
      <c r="AX45" s="19">
        <v>718</v>
      </c>
      <c r="AY45" s="10">
        <v>-14.047003985269635</v>
      </c>
      <c r="AZ45" s="10">
        <v>1.56</v>
      </c>
      <c r="BA45" s="19">
        <v>813.96296201952669</v>
      </c>
      <c r="BB45" s="10">
        <v>-11.780588420679726</v>
      </c>
      <c r="BC45" s="10">
        <v>1.6224977208279086</v>
      </c>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row>
    <row r="46" spans="1:88" x14ac:dyDescent="0.25">
      <c r="A46" s="7" t="s">
        <v>669</v>
      </c>
      <c r="B46" s="7" t="s">
        <v>167</v>
      </c>
      <c r="C46" s="3">
        <v>29</v>
      </c>
      <c r="D46" s="10">
        <v>4.7800000000000002E-2</v>
      </c>
      <c r="E46" s="10">
        <v>3.93</v>
      </c>
      <c r="F46" s="10">
        <v>1.2766</v>
      </c>
      <c r="G46" s="10">
        <v>0</v>
      </c>
      <c r="H46" s="10">
        <v>0.64800000000000002</v>
      </c>
      <c r="I46" s="10">
        <v>86.91</v>
      </c>
      <c r="J46" s="10">
        <v>0.44190000000000002</v>
      </c>
      <c r="K46" s="10">
        <v>0.7359</v>
      </c>
      <c r="L46" s="10">
        <v>0.1089</v>
      </c>
      <c r="M46" s="10">
        <v>94.099100000000007</v>
      </c>
      <c r="N46" s="10">
        <v>59.543773509520399</v>
      </c>
      <c r="O46" s="10">
        <v>33.329712490308196</v>
      </c>
      <c r="P46" s="10">
        <v>100.06277298727191</v>
      </c>
      <c r="Q46" s="11">
        <v>1.8091423835375701E-3</v>
      </c>
      <c r="R46" s="11">
        <v>0.11190192601978</v>
      </c>
      <c r="S46" s="11">
        <v>5.69449782406969E-2</v>
      </c>
      <c r="T46" s="11">
        <v>1.9663630166204898E-2</v>
      </c>
      <c r="U46" s="11">
        <v>0</v>
      </c>
      <c r="V46" s="11">
        <v>1.69596925478646</v>
      </c>
      <c r="W46" s="11">
        <v>1.05498067072168</v>
      </c>
      <c r="X46" s="11">
        <v>1.4166230120709101E-2</v>
      </c>
      <c r="Y46" s="11">
        <v>3.0427473319425699E-3</v>
      </c>
      <c r="Z46" s="11">
        <v>4.1521420228985202E-2</v>
      </c>
      <c r="AA46" s="10">
        <v>11.437567522506912</v>
      </c>
      <c r="AB46" s="10"/>
      <c r="AC46" s="19">
        <v>73</v>
      </c>
      <c r="AD46" s="10">
        <v>1.38E-2</v>
      </c>
      <c r="AE46" s="10">
        <v>37.36</v>
      </c>
      <c r="AF46" s="10">
        <v>0.15310000000000001</v>
      </c>
      <c r="AG46" s="10">
        <v>0.1673</v>
      </c>
      <c r="AH46" s="10">
        <v>56.39</v>
      </c>
      <c r="AI46" s="10">
        <v>0.58889999999999998</v>
      </c>
      <c r="AJ46" s="10">
        <v>1.3680000000000001</v>
      </c>
      <c r="AK46" s="10">
        <v>96.0411</v>
      </c>
      <c r="AL46" s="10">
        <v>28.68636970124863</v>
      </c>
      <c r="AM46" s="10">
        <v>30.576655537434867</v>
      </c>
      <c r="AN46" s="10">
        <v>98.914125238683496</v>
      </c>
      <c r="AO46" s="11">
        <v>3.5330244098216214E-4</v>
      </c>
      <c r="AP46" s="11">
        <v>4.6195792267799294E-3</v>
      </c>
      <c r="AQ46" s="11">
        <v>0.55267705719611504</v>
      </c>
      <c r="AR46" s="11">
        <v>0.71928132118049504</v>
      </c>
      <c r="AS46" s="11">
        <v>5.22023900818099E-2</v>
      </c>
      <c r="AT46" s="11">
        <v>0.65466201118711997</v>
      </c>
      <c r="AU46" s="11">
        <v>1.2770222352546604E-2</v>
      </c>
      <c r="AV46" s="11">
        <v>3.4341163341511825E-3</v>
      </c>
      <c r="AW46" s="10">
        <v>71.290994309128706</v>
      </c>
      <c r="AX46" s="19">
        <v>692</v>
      </c>
      <c r="AY46" s="10">
        <v>-14.649585556649228</v>
      </c>
      <c r="AZ46" s="10">
        <v>1.63</v>
      </c>
      <c r="BA46" s="19">
        <v>803.0018556830446</v>
      </c>
      <c r="BB46" s="10">
        <v>-11.928471461530805</v>
      </c>
      <c r="BC46" s="10">
        <v>1.7064672818433184</v>
      </c>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row>
    <row r="47" spans="1:88" x14ac:dyDescent="0.25">
      <c r="A47" s="7" t="s">
        <v>669</v>
      </c>
      <c r="B47" s="7" t="s">
        <v>167</v>
      </c>
      <c r="C47" s="3">
        <v>41</v>
      </c>
      <c r="D47" s="10">
        <v>4.65E-2</v>
      </c>
      <c r="E47" s="10">
        <v>4.7699999999999996</v>
      </c>
      <c r="F47" s="10">
        <v>1.4944999999999999</v>
      </c>
      <c r="G47" s="10">
        <v>0</v>
      </c>
      <c r="H47" s="10">
        <v>0.2364</v>
      </c>
      <c r="I47" s="10">
        <v>85.76</v>
      </c>
      <c r="J47" s="10">
        <v>0.74070000000000003</v>
      </c>
      <c r="K47" s="10">
        <v>0.67249999999999999</v>
      </c>
      <c r="L47" s="10">
        <v>6.5600000000000006E-2</v>
      </c>
      <c r="M47" s="10">
        <v>93.786199999999994</v>
      </c>
      <c r="N47" s="10">
        <v>57.719008463833198</v>
      </c>
      <c r="O47" s="10">
        <v>33.8217218898289</v>
      </c>
      <c r="P47" s="10">
        <v>99.567162194495936</v>
      </c>
      <c r="Q47" s="11">
        <v>1.7661273884062899E-3</v>
      </c>
      <c r="R47" s="11">
        <v>0.13629741251491301</v>
      </c>
      <c r="S47" s="11">
        <v>6.6899170310940698E-2</v>
      </c>
      <c r="T47" s="11">
        <v>7.1988045878966104E-3</v>
      </c>
      <c r="U47" s="11">
        <v>0</v>
      </c>
      <c r="V47" s="11">
        <v>1.6497749452945201</v>
      </c>
      <c r="W47" s="11">
        <v>1.0743180446259699</v>
      </c>
      <c r="X47" s="11">
        <v>2.3828508340192098E-2</v>
      </c>
      <c r="Y47" s="11">
        <v>1.8393571756802E-3</v>
      </c>
      <c r="Z47" s="11">
        <v>3.80776297614751E-2</v>
      </c>
      <c r="AA47" s="10">
        <v>13.958692551750188</v>
      </c>
      <c r="AB47" s="10"/>
      <c r="AC47" s="19">
        <v>290</v>
      </c>
      <c r="AD47" s="10">
        <v>0</v>
      </c>
      <c r="AE47" s="10">
        <v>39.04</v>
      </c>
      <c r="AF47" s="10">
        <v>0.13639999999999999</v>
      </c>
      <c r="AG47" s="10">
        <v>0.32</v>
      </c>
      <c r="AH47" s="10">
        <v>54.64</v>
      </c>
      <c r="AI47" s="10">
        <v>1.1934</v>
      </c>
      <c r="AJ47" s="10">
        <v>1.4602999999999999</v>
      </c>
      <c r="AK47" s="10">
        <v>96.826999999999998</v>
      </c>
      <c r="AL47" s="10">
        <v>25.944311367140223</v>
      </c>
      <c r="AM47" s="10">
        <v>31.294088574516135</v>
      </c>
      <c r="AN47" s="10">
        <v>99.388499941656349</v>
      </c>
      <c r="AO47" s="11">
        <v>0</v>
      </c>
      <c r="AP47" s="11">
        <v>4.0875088442864672E-3</v>
      </c>
      <c r="AQ47" s="11">
        <v>0.49642666273219271</v>
      </c>
      <c r="AR47" s="11">
        <v>0.74648112305520276</v>
      </c>
      <c r="AS47" s="11">
        <v>5.5343099905847515E-2</v>
      </c>
      <c r="AT47" s="11">
        <v>0.66543643000953012</v>
      </c>
      <c r="AU47" s="11">
        <v>2.5701593139825892E-2</v>
      </c>
      <c r="AV47" s="11">
        <v>6.5235823131146731E-3</v>
      </c>
      <c r="AW47" s="10">
        <v>73.954752445783114</v>
      </c>
      <c r="AX47" s="19">
        <v>732</v>
      </c>
      <c r="AY47" s="10">
        <v>-13.839256827339206</v>
      </c>
      <c r="AZ47" s="10">
        <v>1.42</v>
      </c>
      <c r="BA47" s="19">
        <v>813.68921685470423</v>
      </c>
      <c r="BB47" s="10">
        <v>-11.930534761777706</v>
      </c>
      <c r="BC47" s="10">
        <v>1.4782847804676251</v>
      </c>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row>
    <row r="48" spans="1:88" x14ac:dyDescent="0.25">
      <c r="A48" s="7" t="s">
        <v>669</v>
      </c>
      <c r="B48" s="7" t="s">
        <v>167</v>
      </c>
      <c r="C48" s="3">
        <v>42</v>
      </c>
      <c r="D48" s="10">
        <v>3.9300000000000002E-2</v>
      </c>
      <c r="E48" s="10">
        <v>4.13</v>
      </c>
      <c r="F48" s="10">
        <v>1.2644</v>
      </c>
      <c r="G48" s="10">
        <v>2.1299999999999999E-2</v>
      </c>
      <c r="H48" s="10">
        <v>0.2215</v>
      </c>
      <c r="I48" s="10">
        <v>87.12</v>
      </c>
      <c r="J48" s="10">
        <v>0.50009999999999999</v>
      </c>
      <c r="K48" s="10">
        <v>0.70660000000000001</v>
      </c>
      <c r="L48" s="10">
        <v>0.111</v>
      </c>
      <c r="M48" s="10">
        <v>94.114199999999997</v>
      </c>
      <c r="N48" s="10">
        <v>59.6045531801946</v>
      </c>
      <c r="O48" s="10">
        <v>33.4850200844105</v>
      </c>
      <c r="P48" s="10">
        <v>100.08397183688386</v>
      </c>
      <c r="Q48" s="11">
        <v>1.4877094908461799E-3</v>
      </c>
      <c r="R48" s="11">
        <v>0.117618542790107</v>
      </c>
      <c r="S48" s="11">
        <v>5.6411261283594402E-2</v>
      </c>
      <c r="T48" s="11">
        <v>6.7226910598446399E-3</v>
      </c>
      <c r="U48" s="11">
        <v>6.3749976682138203E-4</v>
      </c>
      <c r="V48" s="11">
        <v>1.69801604332783</v>
      </c>
      <c r="W48" s="11">
        <v>1.0600936441845801</v>
      </c>
      <c r="X48" s="11">
        <v>1.6034959856566899E-2</v>
      </c>
      <c r="Y48" s="11">
        <v>3.1019994823410402E-3</v>
      </c>
      <c r="Z48" s="11">
        <v>3.9875648757469802E-2</v>
      </c>
      <c r="AA48" s="10">
        <v>11.939551539157648</v>
      </c>
      <c r="AB48" s="10"/>
      <c r="AC48" s="19">
        <v>37</v>
      </c>
      <c r="AD48" s="10">
        <v>3.0200000000000001E-2</v>
      </c>
      <c r="AE48" s="10">
        <v>36.590000000000003</v>
      </c>
      <c r="AF48" s="10">
        <v>0.1613</v>
      </c>
      <c r="AG48" s="10">
        <v>0.21659999999999999</v>
      </c>
      <c r="AH48" s="10">
        <v>57.24</v>
      </c>
      <c r="AI48" s="10">
        <v>0.495</v>
      </c>
      <c r="AJ48" s="10">
        <v>0.98160000000000003</v>
      </c>
      <c r="AK48" s="10">
        <v>95.849400000000003</v>
      </c>
      <c r="AL48" s="10">
        <v>29.507630455544628</v>
      </c>
      <c r="AM48" s="10">
        <v>30.68764649010652</v>
      </c>
      <c r="AN48" s="10">
        <v>98.669976945651158</v>
      </c>
      <c r="AO48" s="11">
        <v>7.7772951656574234E-4</v>
      </c>
      <c r="AP48" s="11">
        <v>4.8957099927778823E-3</v>
      </c>
      <c r="AQ48" s="11">
        <v>0.57185282156759953</v>
      </c>
      <c r="AR48" s="11">
        <v>0.70861185123509696</v>
      </c>
      <c r="AS48" s="11">
        <v>3.7678441186145203E-2</v>
      </c>
      <c r="AT48" s="11">
        <v>0.6609138141407207</v>
      </c>
      <c r="AU48" s="11">
        <v>1.079732542479806E-2</v>
      </c>
      <c r="AV48" s="11">
        <v>4.4723069362961314E-3</v>
      </c>
      <c r="AW48" s="10">
        <v>70.531368758674958</v>
      </c>
      <c r="AX48" s="19">
        <v>699</v>
      </c>
      <c r="AY48" s="10">
        <v>-14.484966826107087</v>
      </c>
      <c r="AZ48" s="10">
        <v>1.61</v>
      </c>
      <c r="BA48" s="19">
        <v>808.36973325491954</v>
      </c>
      <c r="BB48" s="10">
        <v>-11.835251716344775</v>
      </c>
      <c r="BC48" s="10">
        <v>1.6855568709611717</v>
      </c>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row>
    <row r="49" spans="1:88" x14ac:dyDescent="0.25">
      <c r="A49" s="7" t="s">
        <v>669</v>
      </c>
      <c r="B49" s="7" t="s">
        <v>167</v>
      </c>
      <c r="C49" s="3">
        <v>49</v>
      </c>
      <c r="D49" s="10">
        <v>3.1600000000000003E-2</v>
      </c>
      <c r="E49" s="10">
        <v>3.5</v>
      </c>
      <c r="F49" s="10">
        <v>2.2799999999999998</v>
      </c>
      <c r="G49" s="10">
        <v>0</v>
      </c>
      <c r="H49" s="10">
        <v>0.22750000000000001</v>
      </c>
      <c r="I49" s="10">
        <v>86.14</v>
      </c>
      <c r="J49" s="10">
        <v>0.62329999999999997</v>
      </c>
      <c r="K49" s="10">
        <v>0.62139999999999995</v>
      </c>
      <c r="L49" s="10">
        <v>8.1199999999999994E-2</v>
      </c>
      <c r="M49" s="10">
        <v>93.504999999999995</v>
      </c>
      <c r="N49" s="10">
        <v>59.167469799543603</v>
      </c>
      <c r="O49" s="10">
        <v>32.898328264605802</v>
      </c>
      <c r="P49" s="10">
        <v>99.430964376553149</v>
      </c>
      <c r="Q49" s="11">
        <v>1.1986592574461301E-3</v>
      </c>
      <c r="R49" s="11">
        <v>9.9879616283212805E-2</v>
      </c>
      <c r="S49" s="11">
        <v>0.101929348407505</v>
      </c>
      <c r="T49" s="11">
        <v>6.9188497927674501E-3</v>
      </c>
      <c r="U49" s="11">
        <v>0</v>
      </c>
      <c r="V49" s="11">
        <v>1.6889952507184101</v>
      </c>
      <c r="W49" s="11">
        <v>1.0436396601453</v>
      </c>
      <c r="X49" s="11">
        <v>2.00258623826103E-2</v>
      </c>
      <c r="Y49" s="11">
        <v>2.2738292533072101E-3</v>
      </c>
      <c r="Z49" s="11">
        <v>3.5138923759444503E-2</v>
      </c>
      <c r="AA49" s="10">
        <v>10.619926888653676</v>
      </c>
      <c r="AB49" s="10"/>
      <c r="AC49" s="19">
        <v>290</v>
      </c>
      <c r="AD49" s="10">
        <v>0</v>
      </c>
      <c r="AE49" s="10">
        <v>39.04</v>
      </c>
      <c r="AF49" s="10">
        <v>0.13639999999999999</v>
      </c>
      <c r="AG49" s="10">
        <v>0.32</v>
      </c>
      <c r="AH49" s="10">
        <v>54.64</v>
      </c>
      <c r="AI49" s="10">
        <v>1.1934</v>
      </c>
      <c r="AJ49" s="10">
        <v>1.4602999999999999</v>
      </c>
      <c r="AK49" s="10">
        <v>96.826999999999998</v>
      </c>
      <c r="AL49" s="10">
        <v>25.944311367140223</v>
      </c>
      <c r="AM49" s="10">
        <v>31.294088574516135</v>
      </c>
      <c r="AN49" s="10">
        <v>99.388499941656349</v>
      </c>
      <c r="AO49" s="11">
        <v>0</v>
      </c>
      <c r="AP49" s="11">
        <v>4.0875088442864672E-3</v>
      </c>
      <c r="AQ49" s="11">
        <v>0.49642666273219271</v>
      </c>
      <c r="AR49" s="11">
        <v>0.74648112305520276</v>
      </c>
      <c r="AS49" s="11">
        <v>5.5343099905847515E-2</v>
      </c>
      <c r="AT49" s="11">
        <v>0.66543643000953012</v>
      </c>
      <c r="AU49" s="11">
        <v>2.5701593139825892E-2</v>
      </c>
      <c r="AV49" s="11">
        <v>6.5235823131146731E-3</v>
      </c>
      <c r="AW49" s="10">
        <v>73.954752445783114</v>
      </c>
      <c r="AX49" s="19">
        <v>684</v>
      </c>
      <c r="AY49" s="10">
        <v>-14.843884971007681</v>
      </c>
      <c r="AZ49" s="10">
        <v>1.65</v>
      </c>
      <c r="BA49" s="19">
        <v>791.01666043194086</v>
      </c>
      <c r="BB49" s="10">
        <v>-12.181010303750513</v>
      </c>
      <c r="BC49" s="10">
        <v>1.7129093313146218</v>
      </c>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row>
    <row r="50" spans="1:88" x14ac:dyDescent="0.25">
      <c r="A50" s="7" t="s">
        <v>669</v>
      </c>
      <c r="B50" s="7" t="s">
        <v>167</v>
      </c>
      <c r="C50" s="3">
        <v>52</v>
      </c>
      <c r="D50" s="10">
        <v>2.8299999999999999E-2</v>
      </c>
      <c r="E50" s="10">
        <v>5.58</v>
      </c>
      <c r="F50" s="10">
        <v>1.2632000000000001</v>
      </c>
      <c r="G50" s="10">
        <v>0</v>
      </c>
      <c r="H50" s="10">
        <v>0.20469999999999999</v>
      </c>
      <c r="I50" s="10">
        <v>85.63</v>
      </c>
      <c r="J50" s="10">
        <v>0.50229999999999997</v>
      </c>
      <c r="K50" s="10">
        <v>0.74529999999999996</v>
      </c>
      <c r="L50" s="10">
        <v>0.1105</v>
      </c>
      <c r="M50" s="10">
        <v>94.064300000000003</v>
      </c>
      <c r="N50" s="10">
        <v>56.653909721395102</v>
      </c>
      <c r="O50" s="10">
        <v>34.650147825613999</v>
      </c>
      <c r="P50" s="10">
        <v>99.738630018271891</v>
      </c>
      <c r="Q50" s="11">
        <v>1.07318164213672E-3</v>
      </c>
      <c r="R50" s="11">
        <v>0.159191970322064</v>
      </c>
      <c r="S50" s="11">
        <v>5.64565917096463E-2</v>
      </c>
      <c r="T50" s="11">
        <v>6.2236975908750601E-3</v>
      </c>
      <c r="U50" s="11">
        <v>0</v>
      </c>
      <c r="V50" s="11">
        <v>1.61678940677108</v>
      </c>
      <c r="W50" s="11">
        <v>1.0989045585277699</v>
      </c>
      <c r="X50" s="11">
        <v>1.61337534855149E-2</v>
      </c>
      <c r="Y50" s="11">
        <v>3.0934438434396202E-3</v>
      </c>
      <c r="Z50" s="11">
        <v>4.2133396107473402E-2</v>
      </c>
      <c r="AA50" s="10">
        <v>16.173373748465664</v>
      </c>
      <c r="AB50" s="10"/>
      <c r="AC50" s="19">
        <v>37</v>
      </c>
      <c r="AD50" s="10">
        <v>3.0200000000000001E-2</v>
      </c>
      <c r="AE50" s="10">
        <v>36.590000000000003</v>
      </c>
      <c r="AF50" s="10">
        <v>0.1613</v>
      </c>
      <c r="AG50" s="10">
        <v>0.21659999999999999</v>
      </c>
      <c r="AH50" s="10">
        <v>57.24</v>
      </c>
      <c r="AI50" s="10">
        <v>0.495</v>
      </c>
      <c r="AJ50" s="10">
        <v>0.98160000000000003</v>
      </c>
      <c r="AK50" s="10">
        <v>95.849400000000003</v>
      </c>
      <c r="AL50" s="10">
        <v>29.507630455544628</v>
      </c>
      <c r="AM50" s="10">
        <v>30.68764649010652</v>
      </c>
      <c r="AN50" s="10">
        <v>98.669976945651158</v>
      </c>
      <c r="AO50" s="11">
        <v>7.7772951656574234E-4</v>
      </c>
      <c r="AP50" s="11">
        <v>4.8957099927778823E-3</v>
      </c>
      <c r="AQ50" s="11">
        <v>0.57185282156759953</v>
      </c>
      <c r="AR50" s="11">
        <v>0.70861185123509696</v>
      </c>
      <c r="AS50" s="11">
        <v>3.7678441186145203E-2</v>
      </c>
      <c r="AT50" s="11">
        <v>0.6609138141407207</v>
      </c>
      <c r="AU50" s="11">
        <v>1.079732542479806E-2</v>
      </c>
      <c r="AV50" s="11">
        <v>4.4723069362961314E-3</v>
      </c>
      <c r="AW50" s="10">
        <v>70.531368758674958</v>
      </c>
      <c r="AX50" s="19">
        <v>764</v>
      </c>
      <c r="AY50" s="10">
        <v>-13.099659644217326</v>
      </c>
      <c r="AZ50" s="10">
        <v>1.4</v>
      </c>
      <c r="BA50" s="19">
        <v>836.36310243780372</v>
      </c>
      <c r="BB50" s="10">
        <v>-11.522597277801903</v>
      </c>
      <c r="BC50" s="10">
        <v>1.4209212165974829</v>
      </c>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row>
    <row r="51" spans="1:88" x14ac:dyDescent="0.25">
      <c r="A51" s="7" t="s">
        <v>669</v>
      </c>
      <c r="B51" s="7" t="s">
        <v>167</v>
      </c>
      <c r="C51" s="3">
        <v>56</v>
      </c>
      <c r="D51" s="10">
        <v>4.3299999999999998E-2</v>
      </c>
      <c r="E51" s="10">
        <v>3.37</v>
      </c>
      <c r="F51" s="10">
        <v>2.17</v>
      </c>
      <c r="G51" s="10">
        <v>2.6499999999999999E-2</v>
      </c>
      <c r="H51" s="10">
        <v>0.21759999999999999</v>
      </c>
      <c r="I51" s="10">
        <v>86.91</v>
      </c>
      <c r="J51" s="10">
        <v>0.79730000000000001</v>
      </c>
      <c r="K51" s="10">
        <v>0.60319999999999996</v>
      </c>
      <c r="L51" s="10">
        <v>8.1299999999999997E-2</v>
      </c>
      <c r="M51" s="10">
        <v>94.219200000000001</v>
      </c>
      <c r="N51" s="10">
        <v>60.048734478216502</v>
      </c>
      <c r="O51" s="10">
        <v>32.8753248643782</v>
      </c>
      <c r="P51" s="10">
        <v>100.23341980505374</v>
      </c>
      <c r="Q51" s="11">
        <v>1.63088685698412E-3</v>
      </c>
      <c r="R51" s="11">
        <v>9.5491781794293906E-2</v>
      </c>
      <c r="S51" s="11">
        <v>9.6327748621422293E-2</v>
      </c>
      <c r="T51" s="11">
        <v>6.57110894381249E-3</v>
      </c>
      <c r="U51" s="11">
        <v>7.8914471804336704E-4</v>
      </c>
      <c r="V51" s="11">
        <v>1.7020666604141701</v>
      </c>
      <c r="W51" s="11">
        <v>1.03555715402191</v>
      </c>
      <c r="X51" s="11">
        <v>2.5435667538218101E-2</v>
      </c>
      <c r="Y51" s="11">
        <v>2.2605787513712101E-3</v>
      </c>
      <c r="Z51" s="11">
        <v>3.3869268339778498E-2</v>
      </c>
      <c r="AA51" s="10">
        <v>10.064453523960228</v>
      </c>
      <c r="AB51" s="10"/>
      <c r="AC51" s="19">
        <v>55</v>
      </c>
      <c r="AD51" s="10">
        <v>2.76E-2</v>
      </c>
      <c r="AE51" s="10">
        <v>36.81</v>
      </c>
      <c r="AF51" s="10">
        <v>0.1389</v>
      </c>
      <c r="AG51" s="10">
        <v>0.1391</v>
      </c>
      <c r="AH51" s="10">
        <v>57.1</v>
      </c>
      <c r="AI51" s="10">
        <v>0.92469999999999997</v>
      </c>
      <c r="AJ51" s="10">
        <v>0.87319999999999998</v>
      </c>
      <c r="AK51" s="10">
        <v>96.013499999999993</v>
      </c>
      <c r="AL51" s="10">
        <v>29.404599208248381</v>
      </c>
      <c r="AM51" s="10">
        <v>30.640358851571694</v>
      </c>
      <c r="AN51" s="10">
        <v>98.958458059820074</v>
      </c>
      <c r="AO51" s="11">
        <v>7.0931487265393214E-4</v>
      </c>
      <c r="AP51" s="11">
        <v>4.207187884807998E-3</v>
      </c>
      <c r="AQ51" s="11">
        <v>0.56868731610369405</v>
      </c>
      <c r="AR51" s="11">
        <v>0.71141032609452293</v>
      </c>
      <c r="AS51" s="11">
        <v>3.3448792906115001E-2</v>
      </c>
      <c r="AT51" s="11">
        <v>0.658541940988848</v>
      </c>
      <c r="AU51" s="11">
        <v>2.0128907072213292E-2</v>
      </c>
      <c r="AV51" s="11">
        <v>2.8662140771446324E-3</v>
      </c>
      <c r="AW51" s="10">
        <v>70.650200300521874</v>
      </c>
      <c r="AX51" s="19">
        <v>674</v>
      </c>
      <c r="AY51" s="10">
        <v>-15.026850023755477</v>
      </c>
      <c r="AZ51" s="10">
        <v>1.74</v>
      </c>
      <c r="BA51" s="19">
        <v>793.89971654791611</v>
      </c>
      <c r="BB51" s="10">
        <v>-12.001681006212673</v>
      </c>
      <c r="BC51" s="10">
        <v>1.8294089835373768</v>
      </c>
      <c r="BD51" s="3"/>
      <c r="BE51" s="3"/>
      <c r="BF51" s="3"/>
      <c r="BG51" s="3"/>
      <c r="BH51" s="3"/>
      <c r="BI51" s="3"/>
      <c r="BJ51" s="3"/>
      <c r="BK51" s="3"/>
      <c r="BL51" s="3"/>
      <c r="BM51" s="3"/>
      <c r="BN51" s="3"/>
      <c r="BO51" s="3"/>
      <c r="BP51" s="3"/>
      <c r="BQ51" s="10"/>
      <c r="BR51" s="10"/>
      <c r="BS51" s="3"/>
      <c r="BT51" s="3"/>
      <c r="BU51" s="3"/>
      <c r="BV51" s="3"/>
      <c r="BW51" s="3"/>
      <c r="BX51" s="3"/>
      <c r="BY51" s="3"/>
      <c r="BZ51" s="3"/>
      <c r="CA51" s="3"/>
      <c r="CB51" s="3"/>
      <c r="CC51" s="3"/>
      <c r="CD51" s="3"/>
      <c r="CE51" s="3"/>
      <c r="CF51" s="3"/>
      <c r="CG51" s="3"/>
      <c r="CH51" s="3"/>
      <c r="CI51" s="3"/>
      <c r="CJ51" s="3"/>
    </row>
    <row r="52" spans="1:88" x14ac:dyDescent="0.25">
      <c r="A52" s="7" t="s">
        <v>669</v>
      </c>
      <c r="B52" s="7" t="s">
        <v>167</v>
      </c>
      <c r="C52" s="3">
        <v>57</v>
      </c>
      <c r="D52" s="10">
        <v>7.3800000000000004E-2</v>
      </c>
      <c r="E52" s="10">
        <v>5.52</v>
      </c>
      <c r="F52" s="10">
        <v>1.6079000000000001</v>
      </c>
      <c r="G52" s="10">
        <v>2.35E-2</v>
      </c>
      <c r="H52" s="10">
        <v>0.24229999999999999</v>
      </c>
      <c r="I52" s="10">
        <v>84.47</v>
      </c>
      <c r="J52" s="10">
        <v>0.54930000000000001</v>
      </c>
      <c r="K52" s="10">
        <v>0.75919999999999999</v>
      </c>
      <c r="L52" s="10">
        <v>9.1499999999999998E-2</v>
      </c>
      <c r="M52" s="10">
        <v>93.337500000000006</v>
      </c>
      <c r="N52" s="10">
        <v>55.633534477415097</v>
      </c>
      <c r="O52" s="10">
        <v>34.408329454319201</v>
      </c>
      <c r="P52" s="10">
        <v>98.909632216353444</v>
      </c>
      <c r="Q52" s="11">
        <v>2.8152794149474501E-3</v>
      </c>
      <c r="R52" s="11">
        <v>0.15841794683284999</v>
      </c>
      <c r="S52" s="11">
        <v>7.2290281834370002E-2</v>
      </c>
      <c r="T52" s="11">
        <v>7.4107540004845502E-3</v>
      </c>
      <c r="U52" s="11">
        <v>7.0877411576516505E-4</v>
      </c>
      <c r="V52" s="11">
        <v>1.5971237375537899</v>
      </c>
      <c r="W52" s="11">
        <v>1.09773323866448</v>
      </c>
      <c r="X52" s="11">
        <v>1.7748439776006399E-2</v>
      </c>
      <c r="Y52" s="11">
        <v>2.5767921932012298E-3</v>
      </c>
      <c r="Z52" s="11">
        <v>4.3174755614112402E-2</v>
      </c>
      <c r="AA52" s="10">
        <v>16.389180697880459</v>
      </c>
      <c r="AB52" s="10"/>
      <c r="AC52" s="19">
        <v>77</v>
      </c>
      <c r="AD52" s="10">
        <v>2.6700000000000002E-2</v>
      </c>
      <c r="AE52" s="10">
        <v>37.92</v>
      </c>
      <c r="AF52" s="10">
        <v>0.13780000000000001</v>
      </c>
      <c r="AG52" s="10">
        <v>0.1179</v>
      </c>
      <c r="AH52" s="10">
        <v>56.15</v>
      </c>
      <c r="AI52" s="10">
        <v>0.65900000000000003</v>
      </c>
      <c r="AJ52" s="10">
        <v>1.1746000000000001</v>
      </c>
      <c r="AK52" s="10">
        <v>96.186000000000007</v>
      </c>
      <c r="AL52" s="10">
        <v>27.538749513107152</v>
      </c>
      <c r="AM52" s="10">
        <v>31.369338150717937</v>
      </c>
      <c r="AN52" s="10">
        <v>98.944087663825101</v>
      </c>
      <c r="AO52" s="11">
        <v>6.8402937392803682E-4</v>
      </c>
      <c r="AP52" s="11">
        <v>4.1607573157954889E-3</v>
      </c>
      <c r="AQ52" s="11">
        <v>0.53092845262410826</v>
      </c>
      <c r="AR52" s="11">
        <v>0.73056049205631934</v>
      </c>
      <c r="AS52" s="11">
        <v>4.4852868770083841E-2</v>
      </c>
      <c r="AT52" s="11">
        <v>0.6720915795348541</v>
      </c>
      <c r="AU52" s="11">
        <v>1.4300073125308208E-2</v>
      </c>
      <c r="AV52" s="11">
        <v>2.4217471996024476E-3</v>
      </c>
      <c r="AW52" s="10">
        <v>72.524370387797958</v>
      </c>
      <c r="AX52" s="19">
        <v>768</v>
      </c>
      <c r="AY52" s="10">
        <v>-13.027993084569946</v>
      </c>
      <c r="AZ52" s="10">
        <v>1.38</v>
      </c>
      <c r="BA52" s="19">
        <v>832.34691517443798</v>
      </c>
      <c r="BB52" s="10">
        <v>-11.65548866278106</v>
      </c>
      <c r="BC52" s="10">
        <v>1.3690568391801854</v>
      </c>
      <c r="BD52" s="3">
        <v>57</v>
      </c>
      <c r="BE52" s="10">
        <v>58.62</v>
      </c>
      <c r="BF52" s="10">
        <v>7.79</v>
      </c>
      <c r="BG52" s="10">
        <v>0.59009999999999996</v>
      </c>
      <c r="BH52" s="10">
        <v>5.59</v>
      </c>
      <c r="BI52" s="10">
        <v>0.51060000000000005</v>
      </c>
      <c r="BJ52" s="10">
        <v>24.4</v>
      </c>
      <c r="BK52" s="10" t="s">
        <v>357</v>
      </c>
      <c r="BL52" s="10" t="s">
        <v>357</v>
      </c>
      <c r="BM52" s="10" t="s">
        <v>357</v>
      </c>
      <c r="BN52" s="10" t="s">
        <v>357</v>
      </c>
      <c r="BO52" s="10">
        <v>1.143</v>
      </c>
      <c r="BP52" s="10" t="s">
        <v>357</v>
      </c>
      <c r="BQ52" s="10">
        <v>3.4599999999999999E-2</v>
      </c>
      <c r="BR52" s="10">
        <v>0.17780000000000001</v>
      </c>
      <c r="BS52" s="3">
        <v>98.88</v>
      </c>
      <c r="BT52" s="3"/>
      <c r="BU52" s="19">
        <v>77</v>
      </c>
      <c r="BV52" s="10">
        <v>71.2</v>
      </c>
      <c r="BW52" s="10">
        <v>4.5599999999999996</v>
      </c>
      <c r="BX52" s="10">
        <v>3.91</v>
      </c>
      <c r="BY52" s="10">
        <v>1.1435</v>
      </c>
      <c r="BZ52" s="10">
        <v>1.32</v>
      </c>
      <c r="CA52" s="10">
        <v>14.81</v>
      </c>
      <c r="CB52" s="10">
        <v>6.0499999999999998E-2</v>
      </c>
      <c r="CC52" s="10">
        <v>9.0800000000000006E-2</v>
      </c>
      <c r="CD52" s="10">
        <v>2.4500000000000001E-2</v>
      </c>
      <c r="CE52" s="10" t="s">
        <v>357</v>
      </c>
      <c r="CF52" s="10">
        <v>0.3856</v>
      </c>
      <c r="CG52" s="10" t="s">
        <v>357</v>
      </c>
      <c r="CH52" s="10">
        <v>0.57569999999999999</v>
      </c>
      <c r="CI52" s="10">
        <v>0.1729</v>
      </c>
      <c r="CJ52" s="3">
        <v>98.28</v>
      </c>
    </row>
    <row r="53" spans="1:88" x14ac:dyDescent="0.25">
      <c r="A53" s="7" t="s">
        <v>669</v>
      </c>
      <c r="B53" s="7" t="s">
        <v>167</v>
      </c>
      <c r="C53" s="3">
        <v>60</v>
      </c>
      <c r="D53" s="10">
        <v>3.0599999999999999E-2</v>
      </c>
      <c r="E53" s="10">
        <v>4.2699999999999996</v>
      </c>
      <c r="F53" s="10">
        <v>1.2708999999999999</v>
      </c>
      <c r="G53" s="10">
        <v>5.7700000000000001E-2</v>
      </c>
      <c r="H53" s="10">
        <v>0.1797</v>
      </c>
      <c r="I53" s="10">
        <v>86.55</v>
      </c>
      <c r="J53" s="10">
        <v>0.49230000000000002</v>
      </c>
      <c r="K53" s="10">
        <v>0.68659999999999999</v>
      </c>
      <c r="L53" s="10">
        <v>8.5599999999999996E-2</v>
      </c>
      <c r="M53" s="10">
        <v>93.623400000000004</v>
      </c>
      <c r="N53" s="10">
        <v>58.960892977078998</v>
      </c>
      <c r="O53" s="10">
        <v>33.494215803942303</v>
      </c>
      <c r="P53" s="10">
        <v>99.528714709081044</v>
      </c>
      <c r="Q53" s="11">
        <v>1.1647230058875299E-3</v>
      </c>
      <c r="R53" s="11">
        <v>0.12227263234333299</v>
      </c>
      <c r="S53" s="11">
        <v>5.7012271779677999E-2</v>
      </c>
      <c r="T53" s="11">
        <v>5.48394568172324E-3</v>
      </c>
      <c r="U53" s="11">
        <v>1.7364084240076201E-3</v>
      </c>
      <c r="V53" s="11">
        <v>1.6888926634161501</v>
      </c>
      <c r="W53" s="11">
        <v>1.0662010974923699</v>
      </c>
      <c r="X53" s="11">
        <v>1.58714462391444E-2</v>
      </c>
      <c r="Y53" s="11">
        <v>2.4052939063762299E-3</v>
      </c>
      <c r="Z53" s="11">
        <v>3.8959517711326601E-2</v>
      </c>
      <c r="AA53" s="10">
        <v>12.445047352757973</v>
      </c>
      <c r="AB53" s="10"/>
      <c r="AC53" s="19">
        <v>77</v>
      </c>
      <c r="AD53" s="10">
        <v>2.6700000000000002E-2</v>
      </c>
      <c r="AE53" s="10">
        <v>37.92</v>
      </c>
      <c r="AF53" s="10">
        <v>0.13780000000000001</v>
      </c>
      <c r="AG53" s="10">
        <v>0.1179</v>
      </c>
      <c r="AH53" s="10">
        <v>56.15</v>
      </c>
      <c r="AI53" s="10">
        <v>0.65900000000000003</v>
      </c>
      <c r="AJ53" s="10">
        <v>1.1746000000000001</v>
      </c>
      <c r="AK53" s="10">
        <v>96.186000000000007</v>
      </c>
      <c r="AL53" s="10">
        <v>27.538749513107152</v>
      </c>
      <c r="AM53" s="10">
        <v>31.369338150717937</v>
      </c>
      <c r="AN53" s="10">
        <v>98.944087663825101</v>
      </c>
      <c r="AO53" s="11">
        <v>6.8402937392803682E-4</v>
      </c>
      <c r="AP53" s="11">
        <v>4.1607573157954889E-3</v>
      </c>
      <c r="AQ53" s="11">
        <v>0.53092845262410826</v>
      </c>
      <c r="AR53" s="11">
        <v>0.73056049205631934</v>
      </c>
      <c r="AS53" s="11">
        <v>4.4852868770083841E-2</v>
      </c>
      <c r="AT53" s="11">
        <v>0.6720915795348541</v>
      </c>
      <c r="AU53" s="11">
        <v>1.4300073125308208E-2</v>
      </c>
      <c r="AV53" s="11">
        <v>2.4217471996024476E-3</v>
      </c>
      <c r="AW53" s="10">
        <v>72.524370387797958</v>
      </c>
      <c r="AX53" s="19">
        <v>707</v>
      </c>
      <c r="AY53" s="10">
        <v>-14.327202979135848</v>
      </c>
      <c r="AZ53" s="10">
        <v>1.56</v>
      </c>
      <c r="BA53" s="19">
        <v>807.16674746633817</v>
      </c>
      <c r="BB53" s="10">
        <v>-11.936781461332341</v>
      </c>
      <c r="BC53" s="10">
        <v>1.6095060307728986</v>
      </c>
      <c r="BD53" s="3"/>
      <c r="BE53" s="3"/>
      <c r="BF53" s="3"/>
      <c r="BG53" s="3"/>
      <c r="BH53" s="3"/>
      <c r="BI53" s="3"/>
      <c r="BJ53" s="3"/>
      <c r="BK53" s="3"/>
      <c r="BL53" s="3"/>
      <c r="BM53" s="3"/>
      <c r="BN53" s="3"/>
      <c r="BO53" s="3"/>
      <c r="BP53" s="3"/>
      <c r="BQ53" s="3"/>
      <c r="BR53" s="3"/>
      <c r="BS53" s="3"/>
      <c r="BT53" s="3"/>
      <c r="BU53" s="19">
        <v>77</v>
      </c>
      <c r="BV53" s="10">
        <v>71.2</v>
      </c>
      <c r="BW53" s="10">
        <v>4.5599999999999996</v>
      </c>
      <c r="BX53" s="10">
        <v>3.91</v>
      </c>
      <c r="BY53" s="10">
        <v>1.1435</v>
      </c>
      <c r="BZ53" s="10">
        <v>1.32</v>
      </c>
      <c r="CA53" s="10">
        <v>14.81</v>
      </c>
      <c r="CB53" s="10">
        <v>6.0499999999999998E-2</v>
      </c>
      <c r="CC53" s="10">
        <v>9.0800000000000006E-2</v>
      </c>
      <c r="CD53" s="10">
        <v>2.4500000000000001E-2</v>
      </c>
      <c r="CE53" s="10" t="s">
        <v>357</v>
      </c>
      <c r="CF53" s="10">
        <v>0.3856</v>
      </c>
      <c r="CG53" s="10" t="s">
        <v>357</v>
      </c>
      <c r="CH53" s="10">
        <v>0.57569999999999999</v>
      </c>
      <c r="CI53" s="10">
        <v>0.1729</v>
      </c>
      <c r="CJ53" s="3">
        <v>98.28</v>
      </c>
    </row>
    <row r="54" spans="1:88" x14ac:dyDescent="0.25">
      <c r="A54" s="7" t="s">
        <v>669</v>
      </c>
      <c r="B54" s="7" t="s">
        <v>167</v>
      </c>
      <c r="C54" s="3">
        <v>61</v>
      </c>
      <c r="D54" s="10">
        <v>9.5799999999999996E-2</v>
      </c>
      <c r="E54" s="10">
        <v>5.28</v>
      </c>
      <c r="F54" s="10">
        <v>1.2625</v>
      </c>
      <c r="G54" s="10">
        <v>2.3099999999999999E-2</v>
      </c>
      <c r="H54" s="10">
        <v>0.34589999999999999</v>
      </c>
      <c r="I54" s="10">
        <v>85.21</v>
      </c>
      <c r="J54" s="10">
        <v>0.57289999999999996</v>
      </c>
      <c r="K54" s="10">
        <v>0.71099999999999997</v>
      </c>
      <c r="L54" s="10">
        <v>9.3299999999999994E-2</v>
      </c>
      <c r="M54" s="10">
        <v>93.594499999999996</v>
      </c>
      <c r="N54" s="10">
        <v>56.5615864420378</v>
      </c>
      <c r="O54" s="10">
        <v>34.3132246539748</v>
      </c>
      <c r="P54" s="10">
        <v>99.259568340746696</v>
      </c>
      <c r="Q54" s="11">
        <v>3.6505562335992399E-3</v>
      </c>
      <c r="R54" s="11">
        <v>0.151365749550356</v>
      </c>
      <c r="S54" s="11">
        <v>5.6699686832109401E-2</v>
      </c>
      <c r="T54" s="11">
        <v>1.05678815216697E-2</v>
      </c>
      <c r="U54" s="11">
        <v>6.9595371453617895E-4</v>
      </c>
      <c r="V54" s="11">
        <v>1.6220038663637699</v>
      </c>
      <c r="W54" s="11">
        <v>1.0935109872437601</v>
      </c>
      <c r="X54" s="11">
        <v>1.8490889153517601E-2</v>
      </c>
      <c r="Y54" s="11">
        <v>2.6246314977026201E-3</v>
      </c>
      <c r="Z54" s="11">
        <v>4.0389797888973997E-2</v>
      </c>
      <c r="AA54" s="10">
        <v>15.460260926266708</v>
      </c>
      <c r="AB54" s="10"/>
      <c r="AC54" s="19">
        <v>64</v>
      </c>
      <c r="AD54" s="10">
        <v>0.1142</v>
      </c>
      <c r="AE54" s="10">
        <v>38.450000000000003</v>
      </c>
      <c r="AF54" s="10">
        <v>0.17180000000000001</v>
      </c>
      <c r="AG54" s="10">
        <v>7.6600000000000001E-2</v>
      </c>
      <c r="AH54" s="10">
        <v>55.21</v>
      </c>
      <c r="AI54" s="10">
        <v>0.73419999999999996</v>
      </c>
      <c r="AJ54" s="10">
        <v>1.1856</v>
      </c>
      <c r="AK54" s="10">
        <v>95.995500000000007</v>
      </c>
      <c r="AL54" s="10">
        <v>25.954652873024159</v>
      </c>
      <c r="AM54" s="10">
        <v>31.854782801202052</v>
      </c>
      <c r="AN54" s="10">
        <v>98.541835674226206</v>
      </c>
      <c r="AO54" s="11">
        <v>2.9337031550488446E-3</v>
      </c>
      <c r="AP54" s="11">
        <v>5.2015514784254802E-3</v>
      </c>
      <c r="AQ54" s="11">
        <v>0.5017571646333483</v>
      </c>
      <c r="AR54" s="11">
        <v>0.74279807803817011</v>
      </c>
      <c r="AS54" s="11">
        <v>4.5396774131559119E-2</v>
      </c>
      <c r="AT54" s="11">
        <v>0.68435953141831307</v>
      </c>
      <c r="AU54" s="11">
        <v>1.5975475643345474E-2</v>
      </c>
      <c r="AV54" s="11">
        <v>1.577721501789199E-3</v>
      </c>
      <c r="AW54" s="10">
        <v>73.971441227704531</v>
      </c>
      <c r="AX54" s="19">
        <v>750</v>
      </c>
      <c r="AY54" s="10">
        <v>-13.446136930068906</v>
      </c>
      <c r="AZ54" s="10">
        <v>1.38</v>
      </c>
      <c r="BA54" s="19">
        <v>823.0068766732727</v>
      </c>
      <c r="BB54" s="10">
        <v>-11.826145920713145</v>
      </c>
      <c r="BC54" s="10">
        <v>1.3891318762950675</v>
      </c>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row>
    <row r="55" spans="1:88" x14ac:dyDescent="0.25">
      <c r="A55" s="7" t="s">
        <v>669</v>
      </c>
      <c r="B55" s="7" t="s">
        <v>167</v>
      </c>
      <c r="C55" s="3">
        <v>62</v>
      </c>
      <c r="D55" s="10">
        <v>5.4600000000000003E-2</v>
      </c>
      <c r="E55" s="10">
        <v>4.08</v>
      </c>
      <c r="F55" s="10">
        <v>1.7583</v>
      </c>
      <c r="G55" s="10">
        <v>0</v>
      </c>
      <c r="H55" s="10">
        <v>0.17979999999999999</v>
      </c>
      <c r="I55" s="10">
        <v>86.39</v>
      </c>
      <c r="J55" s="10">
        <v>0.70089999999999997</v>
      </c>
      <c r="K55" s="10">
        <v>0.64200000000000002</v>
      </c>
      <c r="L55" s="10">
        <v>8.9800000000000005E-2</v>
      </c>
      <c r="M55" s="10">
        <v>93.895399999999995</v>
      </c>
      <c r="N55" s="10">
        <v>58.9191857166837</v>
      </c>
      <c r="O55" s="10">
        <v>33.3717459581718</v>
      </c>
      <c r="P55" s="10">
        <v>99.79652842897643</v>
      </c>
      <c r="Q55" s="11">
        <v>2.0680129580490799E-3</v>
      </c>
      <c r="R55" s="11">
        <v>0.116257488232127</v>
      </c>
      <c r="S55" s="11">
        <v>7.8489096304344197E-2</v>
      </c>
      <c r="T55" s="11">
        <v>5.4600188290176901E-3</v>
      </c>
      <c r="U55" s="11">
        <v>0</v>
      </c>
      <c r="V55" s="11">
        <v>1.6793998824862899</v>
      </c>
      <c r="W55" s="11">
        <v>1.05707943902302</v>
      </c>
      <c r="X55" s="11">
        <v>2.2485477373779001E-2</v>
      </c>
      <c r="Y55" s="11">
        <v>2.5109040005899599E-3</v>
      </c>
      <c r="Z55" s="11">
        <v>3.6249680792787703E-2</v>
      </c>
      <c r="AA55" s="10">
        <v>12.043677101955872</v>
      </c>
      <c r="AB55" s="10"/>
      <c r="AC55" s="19">
        <v>290</v>
      </c>
      <c r="AD55" s="10">
        <v>0</v>
      </c>
      <c r="AE55" s="10">
        <v>39.04</v>
      </c>
      <c r="AF55" s="10">
        <v>0.13639999999999999</v>
      </c>
      <c r="AG55" s="10">
        <v>0.32</v>
      </c>
      <c r="AH55" s="10">
        <v>54.64</v>
      </c>
      <c r="AI55" s="10">
        <v>1.1934</v>
      </c>
      <c r="AJ55" s="10">
        <v>1.4602999999999999</v>
      </c>
      <c r="AK55" s="10">
        <v>96.826999999999998</v>
      </c>
      <c r="AL55" s="10">
        <v>25.944311367140223</v>
      </c>
      <c r="AM55" s="10">
        <v>31.294088574516135</v>
      </c>
      <c r="AN55" s="10">
        <v>99.388499941656349</v>
      </c>
      <c r="AO55" s="11">
        <v>0</v>
      </c>
      <c r="AP55" s="11">
        <v>4.0875088442864672E-3</v>
      </c>
      <c r="AQ55" s="11">
        <v>0.49642666273219271</v>
      </c>
      <c r="AR55" s="11">
        <v>0.74648112305520276</v>
      </c>
      <c r="AS55" s="11">
        <v>5.5343099905847515E-2</v>
      </c>
      <c r="AT55" s="11">
        <v>0.66543643000953012</v>
      </c>
      <c r="AU55" s="11">
        <v>2.5701593139825892E-2</v>
      </c>
      <c r="AV55" s="11">
        <v>6.5235823131146731E-3</v>
      </c>
      <c r="AW55" s="10">
        <v>73.954752445783114</v>
      </c>
      <c r="AX55" s="19">
        <v>704</v>
      </c>
      <c r="AY55" s="10">
        <v>-14.347202979135847</v>
      </c>
      <c r="AZ55" s="10">
        <v>1.54</v>
      </c>
      <c r="BA55" s="19">
        <v>801.14241067864464</v>
      </c>
      <c r="BB55" s="10">
        <v>-12.069742488959228</v>
      </c>
      <c r="BC55" s="10">
        <v>1.6049971722542402</v>
      </c>
      <c r="BD55" s="3">
        <v>62</v>
      </c>
      <c r="BE55" s="10">
        <v>61.03</v>
      </c>
      <c r="BF55" s="10">
        <v>8.41</v>
      </c>
      <c r="BG55" s="10">
        <v>0.80310000000000004</v>
      </c>
      <c r="BH55" s="10">
        <v>4.29</v>
      </c>
      <c r="BI55" s="10">
        <v>0.51910000000000001</v>
      </c>
      <c r="BJ55" s="10">
        <v>23.43</v>
      </c>
      <c r="BK55" s="10" t="s">
        <v>357</v>
      </c>
      <c r="BL55" s="10" t="s">
        <v>357</v>
      </c>
      <c r="BM55" s="10" t="s">
        <v>357</v>
      </c>
      <c r="BN55" s="10" t="s">
        <v>357</v>
      </c>
      <c r="BO55" s="10">
        <v>0.92910000000000004</v>
      </c>
      <c r="BP55" s="10" t="s">
        <v>357</v>
      </c>
      <c r="BQ55" s="10">
        <v>2.7400000000000001E-2</v>
      </c>
      <c r="BR55" s="10">
        <v>0.30680000000000002</v>
      </c>
      <c r="BS55" s="3">
        <v>99.75</v>
      </c>
      <c r="BT55" s="3"/>
      <c r="BU55" s="3"/>
      <c r="BV55" s="3"/>
      <c r="BW55" s="3"/>
      <c r="BX55" s="3"/>
      <c r="BY55" s="3"/>
      <c r="BZ55" s="3"/>
      <c r="CA55" s="3"/>
      <c r="CB55" s="3"/>
      <c r="CC55" s="3"/>
      <c r="CD55" s="3"/>
      <c r="CE55" s="3"/>
      <c r="CF55" s="3"/>
      <c r="CG55" s="3"/>
      <c r="CH55" s="3"/>
      <c r="CI55" s="3"/>
      <c r="CJ55" s="3"/>
    </row>
    <row r="56" spans="1:88" x14ac:dyDescent="0.25">
      <c r="A56" s="7" t="s">
        <v>669</v>
      </c>
      <c r="B56" s="7" t="s">
        <v>167</v>
      </c>
      <c r="C56" s="3">
        <v>66</v>
      </c>
      <c r="D56" s="10">
        <v>4.6600000000000003E-2</v>
      </c>
      <c r="E56" s="10">
        <v>5.72</v>
      </c>
      <c r="F56" s="10">
        <v>1.5007999999999999</v>
      </c>
      <c r="G56" s="10">
        <v>8.6300000000000002E-2</v>
      </c>
      <c r="H56" s="10">
        <v>0.161</v>
      </c>
      <c r="I56" s="10">
        <v>85.15</v>
      </c>
      <c r="J56" s="10">
        <v>0.82289999999999996</v>
      </c>
      <c r="K56" s="10">
        <v>0.68069999999999997</v>
      </c>
      <c r="L56" s="10">
        <v>0.1104</v>
      </c>
      <c r="M56" s="10">
        <v>94.278700000000001</v>
      </c>
      <c r="N56" s="10">
        <v>56.095705272595403</v>
      </c>
      <c r="O56" s="10">
        <v>34.672446438769498</v>
      </c>
      <c r="P56" s="10">
        <v>99.897132865014754</v>
      </c>
      <c r="Q56" s="11">
        <v>1.7624555455397501E-3</v>
      </c>
      <c r="R56" s="11">
        <v>0.16275279040340199</v>
      </c>
      <c r="S56" s="11">
        <v>6.6897642855844694E-2</v>
      </c>
      <c r="T56" s="11">
        <v>4.8820471665675796E-3</v>
      </c>
      <c r="U56" s="11">
        <v>2.5805833697785702E-3</v>
      </c>
      <c r="V56" s="11">
        <v>1.5966092347099301</v>
      </c>
      <c r="W56" s="11">
        <v>1.0966923764832199</v>
      </c>
      <c r="X56" s="11">
        <v>2.6361174528746398E-2</v>
      </c>
      <c r="Y56" s="11">
        <v>3.0824389744613899E-3</v>
      </c>
      <c r="Z56" s="11">
        <v>3.8379255962516297E-2</v>
      </c>
      <c r="AA56" s="10">
        <v>16.68519022290096</v>
      </c>
      <c r="AB56" s="10"/>
      <c r="AC56" s="19">
        <v>55</v>
      </c>
      <c r="AD56" s="10">
        <v>2.76E-2</v>
      </c>
      <c r="AE56" s="10">
        <v>36.81</v>
      </c>
      <c r="AF56" s="10">
        <v>0.1389</v>
      </c>
      <c r="AG56" s="10">
        <v>0.1391</v>
      </c>
      <c r="AH56" s="10">
        <v>57.1</v>
      </c>
      <c r="AI56" s="10">
        <v>0.92469999999999997</v>
      </c>
      <c r="AJ56" s="10">
        <v>0.87319999999999998</v>
      </c>
      <c r="AK56" s="10">
        <v>96.013499999999993</v>
      </c>
      <c r="AL56" s="10">
        <v>29.404599208248381</v>
      </c>
      <c r="AM56" s="10">
        <v>30.640358851571694</v>
      </c>
      <c r="AN56" s="10">
        <v>98.958458059820074</v>
      </c>
      <c r="AO56" s="11">
        <v>7.0931487265393214E-4</v>
      </c>
      <c r="AP56" s="11">
        <v>4.207187884807998E-3</v>
      </c>
      <c r="AQ56" s="11">
        <v>0.56868731610369405</v>
      </c>
      <c r="AR56" s="11">
        <v>0.71141032609452293</v>
      </c>
      <c r="AS56" s="11">
        <v>3.3448792906115001E-2</v>
      </c>
      <c r="AT56" s="11">
        <v>0.658541940988848</v>
      </c>
      <c r="AU56" s="11">
        <v>2.0128907072213292E-2</v>
      </c>
      <c r="AV56" s="11">
        <v>2.8662140771446324E-3</v>
      </c>
      <c r="AW56" s="10">
        <v>70.650200300521874</v>
      </c>
      <c r="AX56" s="19">
        <v>774</v>
      </c>
      <c r="AY56" s="10">
        <v>-12.911806331471134</v>
      </c>
      <c r="AZ56" s="10">
        <v>1.36</v>
      </c>
      <c r="BA56" s="19">
        <v>838.94326905745902</v>
      </c>
      <c r="BB56" s="10">
        <v>-11.500699208978842</v>
      </c>
      <c r="BC56" s="10">
        <v>1.391072911693378</v>
      </c>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row>
    <row r="57" spans="1:88" x14ac:dyDescent="0.25">
      <c r="A57" s="7" t="s">
        <v>669</v>
      </c>
      <c r="B57" s="7" t="s">
        <v>167</v>
      </c>
      <c r="C57" s="3">
        <v>80</v>
      </c>
      <c r="D57" s="10">
        <v>4.1799999999999997E-2</v>
      </c>
      <c r="E57" s="10">
        <v>5.63</v>
      </c>
      <c r="F57" s="10">
        <v>1.1874</v>
      </c>
      <c r="G57" s="10">
        <v>0</v>
      </c>
      <c r="H57" s="10">
        <v>0.23530000000000001</v>
      </c>
      <c r="I57" s="10">
        <v>85.19</v>
      </c>
      <c r="J57" s="10">
        <v>0.51539999999999997</v>
      </c>
      <c r="K57" s="10">
        <v>0.76019999999999999</v>
      </c>
      <c r="L57" s="10">
        <v>0.13539999999999999</v>
      </c>
      <c r="M57" s="10">
        <v>93.695499999999996</v>
      </c>
      <c r="N57" s="10">
        <v>56.311858152854597</v>
      </c>
      <c r="O57" s="10">
        <v>34.517941912305702</v>
      </c>
      <c r="P57" s="10">
        <v>99.335575120112978</v>
      </c>
      <c r="Q57" s="11">
        <v>1.5917627153082901E-3</v>
      </c>
      <c r="R57" s="11">
        <v>0.16129117304256699</v>
      </c>
      <c r="S57" s="11">
        <v>5.3291117859492698E-2</v>
      </c>
      <c r="T57" s="11">
        <v>7.1840246392760702E-3</v>
      </c>
      <c r="U57" s="11">
        <v>0</v>
      </c>
      <c r="V57" s="11">
        <v>1.61375898598548</v>
      </c>
      <c r="W57" s="11">
        <v>1.0992969506449899</v>
      </c>
      <c r="X57" s="11">
        <v>1.6623861021801498E-2</v>
      </c>
      <c r="Y57" s="11">
        <v>3.8063951325900298E-3</v>
      </c>
      <c r="Z57" s="11">
        <v>4.3155728958490402E-2</v>
      </c>
      <c r="AA57" s="10">
        <v>16.326413428900658</v>
      </c>
      <c r="AB57" s="10"/>
      <c r="AC57" s="19">
        <v>37</v>
      </c>
      <c r="AD57" s="10">
        <v>3.0200000000000001E-2</v>
      </c>
      <c r="AE57" s="10">
        <v>36.590000000000003</v>
      </c>
      <c r="AF57" s="10">
        <v>0.1613</v>
      </c>
      <c r="AG57" s="10">
        <v>0.21659999999999999</v>
      </c>
      <c r="AH57" s="10">
        <v>57.24</v>
      </c>
      <c r="AI57" s="10">
        <v>0.495</v>
      </c>
      <c r="AJ57" s="10">
        <v>0.98160000000000003</v>
      </c>
      <c r="AK57" s="10">
        <v>95.849400000000003</v>
      </c>
      <c r="AL57" s="10">
        <v>29.507630455544628</v>
      </c>
      <c r="AM57" s="10">
        <v>30.68764649010652</v>
      </c>
      <c r="AN57" s="10">
        <v>98.669976945651158</v>
      </c>
      <c r="AO57" s="11">
        <v>7.7772951656574234E-4</v>
      </c>
      <c r="AP57" s="11">
        <v>4.8957099927778823E-3</v>
      </c>
      <c r="AQ57" s="11">
        <v>0.57185282156759953</v>
      </c>
      <c r="AR57" s="11">
        <v>0.70861185123509696</v>
      </c>
      <c r="AS57" s="11">
        <v>3.7678441186145203E-2</v>
      </c>
      <c r="AT57" s="11">
        <v>0.6609138141407207</v>
      </c>
      <c r="AU57" s="11">
        <v>1.079732542479806E-2</v>
      </c>
      <c r="AV57" s="11">
        <v>4.4723069362961314E-3</v>
      </c>
      <c r="AW57" s="10">
        <v>70.531368758674958</v>
      </c>
      <c r="AX57" s="19">
        <v>766</v>
      </c>
      <c r="AY57" s="10">
        <v>-13.063738151373716</v>
      </c>
      <c r="AZ57" s="10">
        <v>1.39</v>
      </c>
      <c r="BA57" s="19">
        <v>837.36511620065471</v>
      </c>
      <c r="BB57" s="10">
        <v>-11.511279288521761</v>
      </c>
      <c r="BC57" s="10">
        <v>1.4121148220080553</v>
      </c>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row>
    <row r="58" spans="1:88" x14ac:dyDescent="0.25">
      <c r="A58" s="7" t="s">
        <v>669</v>
      </c>
      <c r="B58" s="7" t="s">
        <v>167</v>
      </c>
      <c r="C58" s="3">
        <v>239</v>
      </c>
      <c r="D58" s="10">
        <v>4.3499999999999997E-2</v>
      </c>
      <c r="E58" s="10">
        <v>4.8499999999999996</v>
      </c>
      <c r="F58" s="10">
        <v>1.4117999999999999</v>
      </c>
      <c r="G58" s="10">
        <v>3.9199999999999999E-2</v>
      </c>
      <c r="H58" s="10">
        <v>0.29210000000000003</v>
      </c>
      <c r="I58" s="10">
        <v>86.05</v>
      </c>
      <c r="J58" s="10">
        <v>0.47189999999999999</v>
      </c>
      <c r="K58" s="10">
        <v>0.72130000000000005</v>
      </c>
      <c r="L58" s="10">
        <v>0.10970000000000001</v>
      </c>
      <c r="M58" s="10">
        <v>93.989500000000007</v>
      </c>
      <c r="N58" s="10">
        <v>57.733801633473597</v>
      </c>
      <c r="O58" s="10">
        <v>34.098410300122801</v>
      </c>
      <c r="P58" s="10">
        <v>99.771946826330904</v>
      </c>
      <c r="Q58" s="11">
        <v>1.64893682474229E-3</v>
      </c>
      <c r="R58" s="11">
        <v>0.138310979906001</v>
      </c>
      <c r="S58" s="11">
        <v>6.3073027453638297E-2</v>
      </c>
      <c r="T58" s="11">
        <v>8.8774892888420897E-3</v>
      </c>
      <c r="U58" s="11">
        <v>1.17483173845566E-3</v>
      </c>
      <c r="V58" s="11">
        <v>1.6469548180575799</v>
      </c>
      <c r="W58" s="11">
        <v>1.0809783003045199</v>
      </c>
      <c r="X58" s="11">
        <v>1.51513097388475E-2</v>
      </c>
      <c r="Y58" s="11">
        <v>3.0698315595891999E-3</v>
      </c>
      <c r="Z58" s="11">
        <v>4.0760475127782102E-2</v>
      </c>
      <c r="AA58" s="10">
        <v>14.193449215276043</v>
      </c>
      <c r="AB58" s="10"/>
      <c r="AC58" s="19">
        <v>59</v>
      </c>
      <c r="AD58" s="10">
        <v>0</v>
      </c>
      <c r="AE58" s="10">
        <v>39.43</v>
      </c>
      <c r="AF58" s="10">
        <v>0.1479</v>
      </c>
      <c r="AG58" s="10">
        <v>0.14899999999999999</v>
      </c>
      <c r="AH58" s="10">
        <v>54.76</v>
      </c>
      <c r="AI58" s="10">
        <v>0.65590000000000004</v>
      </c>
      <c r="AJ58" s="10">
        <v>1.3328</v>
      </c>
      <c r="AK58" s="10">
        <v>96.558300000000003</v>
      </c>
      <c r="AL58" s="10">
        <v>24.830428992616188</v>
      </c>
      <c r="AM58" s="10">
        <v>32.416412316551614</v>
      </c>
      <c r="AN58" s="10">
        <v>98.962441309167815</v>
      </c>
      <c r="AO58" s="11">
        <v>0</v>
      </c>
      <c r="AP58" s="11">
        <v>4.453373830917152E-3</v>
      </c>
      <c r="AQ58" s="11">
        <v>0.47739055005304842</v>
      </c>
      <c r="AR58" s="11">
        <v>0.75755198692820891</v>
      </c>
      <c r="AS58" s="11">
        <v>5.0753152575239886E-2</v>
      </c>
      <c r="AT58" s="11">
        <v>0.69260537411405632</v>
      </c>
      <c r="AU58" s="11">
        <v>1.4193460238913847E-2</v>
      </c>
      <c r="AV58" s="11">
        <v>3.0521022596157799E-3</v>
      </c>
      <c r="AW58" s="10">
        <v>75.214561755498394</v>
      </c>
      <c r="AX58" s="19">
        <v>730</v>
      </c>
      <c r="AY58" s="10">
        <v>-13.87834072671086</v>
      </c>
      <c r="AZ58" s="10">
        <v>1.43</v>
      </c>
      <c r="BA58" s="19">
        <v>811.85615425975857</v>
      </c>
      <c r="BB58" s="10">
        <v>-12.014919539839095</v>
      </c>
      <c r="BC58" s="10">
        <v>1.4323667624979599</v>
      </c>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row>
    <row r="59" spans="1:88" x14ac:dyDescent="0.25">
      <c r="A59" s="7" t="s">
        <v>669</v>
      </c>
      <c r="B59" s="7" t="s">
        <v>167</v>
      </c>
      <c r="C59" s="3">
        <v>243</v>
      </c>
      <c r="D59" s="10">
        <v>4.2999999999999997E-2</v>
      </c>
      <c r="E59" s="10">
        <v>4.3</v>
      </c>
      <c r="F59" s="10">
        <v>1.64</v>
      </c>
      <c r="G59" s="10">
        <v>6.1899999999999997E-2</v>
      </c>
      <c r="H59" s="10">
        <v>0.1343</v>
      </c>
      <c r="I59" s="10">
        <v>85.59</v>
      </c>
      <c r="J59" s="10">
        <v>0.85309999999999997</v>
      </c>
      <c r="K59" s="10">
        <v>0.75890000000000002</v>
      </c>
      <c r="L59" s="10">
        <v>0.12770000000000001</v>
      </c>
      <c r="M59" s="10">
        <v>93.508899999999997</v>
      </c>
      <c r="N59" s="10">
        <v>58.403409861747299</v>
      </c>
      <c r="O59" s="10">
        <v>33.035865327321801</v>
      </c>
      <c r="P59" s="10">
        <v>99.35838191572816</v>
      </c>
      <c r="Q59" s="11">
        <v>1.6350737139722599E-3</v>
      </c>
      <c r="R59" s="11">
        <v>0.12300917232710799</v>
      </c>
      <c r="S59" s="11">
        <v>7.3496806478867693E-2</v>
      </c>
      <c r="T59" s="11">
        <v>4.0943855309809804E-3</v>
      </c>
      <c r="U59" s="11">
        <v>1.8609485820325401E-3</v>
      </c>
      <c r="V59" s="11">
        <v>1.6712593673259599</v>
      </c>
      <c r="W59" s="11">
        <v>1.05056433199553</v>
      </c>
      <c r="X59" s="11">
        <v>2.7476047742369E-2</v>
      </c>
      <c r="Y59" s="11">
        <v>3.5847010032460198E-3</v>
      </c>
      <c r="Z59" s="11">
        <v>4.3019165299936102E-2</v>
      </c>
      <c r="AA59" s="10">
        <v>12.560581610883728</v>
      </c>
      <c r="AB59" s="10"/>
      <c r="AC59" s="19">
        <v>290</v>
      </c>
      <c r="AD59" s="10">
        <v>0</v>
      </c>
      <c r="AE59" s="10">
        <v>39.04</v>
      </c>
      <c r="AF59" s="10">
        <v>0.13639999999999999</v>
      </c>
      <c r="AG59" s="10">
        <v>0.32</v>
      </c>
      <c r="AH59" s="10">
        <v>54.64</v>
      </c>
      <c r="AI59" s="10">
        <v>1.1934</v>
      </c>
      <c r="AJ59" s="10">
        <v>1.4602999999999999</v>
      </c>
      <c r="AK59" s="10">
        <v>96.826999999999998</v>
      </c>
      <c r="AL59" s="10">
        <v>25.944311367140223</v>
      </c>
      <c r="AM59" s="10">
        <v>31.294088574516135</v>
      </c>
      <c r="AN59" s="10">
        <v>99.388499941656349</v>
      </c>
      <c r="AO59" s="11">
        <v>0</v>
      </c>
      <c r="AP59" s="11">
        <v>4.0875088442864672E-3</v>
      </c>
      <c r="AQ59" s="11">
        <v>0.49642666273219271</v>
      </c>
      <c r="AR59" s="11">
        <v>0.74648112305520276</v>
      </c>
      <c r="AS59" s="11">
        <v>5.5343099905847515E-2</v>
      </c>
      <c r="AT59" s="11">
        <v>0.66543643000953012</v>
      </c>
      <c r="AU59" s="11">
        <v>2.5701593139825892E-2</v>
      </c>
      <c r="AV59" s="11">
        <v>6.5235823131146731E-3</v>
      </c>
      <c r="AW59" s="10">
        <v>73.954752445783114</v>
      </c>
      <c r="AX59" s="19">
        <v>714</v>
      </c>
      <c r="AY59" s="10">
        <v>-14.198172010332778</v>
      </c>
      <c r="AZ59" s="10">
        <v>1.51</v>
      </c>
      <c r="BA59" s="19">
        <v>804.63164052495358</v>
      </c>
      <c r="BB59" s="10">
        <v>-12.031184869415192</v>
      </c>
      <c r="BC59" s="10">
        <v>1.5689817075056922</v>
      </c>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row>
    <row r="60" spans="1:88" x14ac:dyDescent="0.25">
      <c r="A60" s="7" t="s">
        <v>669</v>
      </c>
      <c r="B60" s="7" t="s">
        <v>167</v>
      </c>
      <c r="C60" s="3">
        <v>244</v>
      </c>
      <c r="D60" s="10">
        <v>3.9800000000000002E-2</v>
      </c>
      <c r="E60" s="10">
        <v>3.99</v>
      </c>
      <c r="F60" s="10">
        <v>1.252</v>
      </c>
      <c r="G60" s="10">
        <v>2.29E-2</v>
      </c>
      <c r="H60" s="10">
        <v>0.25009999999999999</v>
      </c>
      <c r="I60" s="10">
        <v>86.37</v>
      </c>
      <c r="J60" s="10">
        <v>0.52259999999999995</v>
      </c>
      <c r="K60" s="10">
        <v>0.73560000000000003</v>
      </c>
      <c r="L60" s="10">
        <v>0.108</v>
      </c>
      <c r="M60" s="10">
        <v>93.290999999999997</v>
      </c>
      <c r="N60" s="10">
        <v>59.283600361568197</v>
      </c>
      <c r="O60" s="10">
        <v>33.023828523739603</v>
      </c>
      <c r="P60" s="10">
        <v>99.228619695191739</v>
      </c>
      <c r="Q60" s="11">
        <v>1.5193363922347599E-3</v>
      </c>
      <c r="R60" s="11">
        <v>0.114589262348105</v>
      </c>
      <c r="S60" s="11">
        <v>5.6328856765319298E-2</v>
      </c>
      <c r="T60" s="11">
        <v>7.6547039742400303E-3</v>
      </c>
      <c r="U60" s="11">
        <v>6.9116413523276604E-4</v>
      </c>
      <c r="V60" s="11">
        <v>1.70310807764453</v>
      </c>
      <c r="W60" s="11">
        <v>1.0543052585986901</v>
      </c>
      <c r="X60" s="11">
        <v>1.68976267600403E-2</v>
      </c>
      <c r="Y60" s="11">
        <v>3.0436014539874101E-3</v>
      </c>
      <c r="Z60" s="11">
        <v>4.1862111927627198E-2</v>
      </c>
      <c r="AA60" s="10">
        <v>11.607260324763029</v>
      </c>
      <c r="AB60" s="10"/>
      <c r="AC60" s="19">
        <v>37</v>
      </c>
      <c r="AD60" s="10">
        <v>3.0200000000000001E-2</v>
      </c>
      <c r="AE60" s="10">
        <v>36.590000000000003</v>
      </c>
      <c r="AF60" s="10">
        <v>0.1613</v>
      </c>
      <c r="AG60" s="10">
        <v>0.21659999999999999</v>
      </c>
      <c r="AH60" s="10">
        <v>57.24</v>
      </c>
      <c r="AI60" s="10">
        <v>0.495</v>
      </c>
      <c r="AJ60" s="10">
        <v>0.98160000000000003</v>
      </c>
      <c r="AK60" s="10">
        <v>95.849400000000003</v>
      </c>
      <c r="AL60" s="10">
        <v>29.507630455544628</v>
      </c>
      <c r="AM60" s="10">
        <v>30.68764649010652</v>
      </c>
      <c r="AN60" s="10">
        <v>98.669976945651158</v>
      </c>
      <c r="AO60" s="11">
        <v>7.7772951656574234E-4</v>
      </c>
      <c r="AP60" s="11">
        <v>4.8957099927778823E-3</v>
      </c>
      <c r="AQ60" s="11">
        <v>0.57185282156759953</v>
      </c>
      <c r="AR60" s="11">
        <v>0.70861185123509696</v>
      </c>
      <c r="AS60" s="11">
        <v>3.7678441186145203E-2</v>
      </c>
      <c r="AT60" s="11">
        <v>0.6609138141407207</v>
      </c>
      <c r="AU60" s="11">
        <v>1.079732542479806E-2</v>
      </c>
      <c r="AV60" s="11">
        <v>4.4723069362961314E-3</v>
      </c>
      <c r="AW60" s="10">
        <v>70.531368758674958</v>
      </c>
      <c r="AX60" s="19">
        <v>694</v>
      </c>
      <c r="AY60" s="10">
        <v>-14.586564648710127</v>
      </c>
      <c r="AZ60" s="10">
        <v>1.64</v>
      </c>
      <c r="BA60" s="19">
        <v>805.97433392148264</v>
      </c>
      <c r="BB60" s="10">
        <v>-11.86170632531951</v>
      </c>
      <c r="BC60" s="10">
        <v>1.7098922144651851</v>
      </c>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row>
    <row r="61" spans="1:88" x14ac:dyDescent="0.25">
      <c r="A61" s="7" t="s">
        <v>669</v>
      </c>
      <c r="B61" s="7" t="s">
        <v>167</v>
      </c>
      <c r="C61" s="3">
        <v>245</v>
      </c>
      <c r="D61" s="10">
        <v>4.41E-2</v>
      </c>
      <c r="E61" s="10">
        <v>4.78</v>
      </c>
      <c r="F61" s="10">
        <v>1.4238999999999999</v>
      </c>
      <c r="G61" s="10">
        <v>0</v>
      </c>
      <c r="H61" s="10">
        <v>0.1888</v>
      </c>
      <c r="I61" s="10">
        <v>85.1</v>
      </c>
      <c r="J61" s="10">
        <v>0.755</v>
      </c>
      <c r="K61" s="10">
        <v>0.71489999999999998</v>
      </c>
      <c r="L61" s="10">
        <v>7.2300000000000003E-2</v>
      </c>
      <c r="M61" s="10">
        <v>93.078999999999994</v>
      </c>
      <c r="N61" s="10">
        <v>57.345825303370702</v>
      </c>
      <c r="O61" s="10">
        <v>33.497529646926402</v>
      </c>
      <c r="P61" s="10">
        <v>98.822586761176893</v>
      </c>
      <c r="Q61" s="11">
        <v>1.68753383129774E-3</v>
      </c>
      <c r="R61" s="11">
        <v>0.13760745252304901</v>
      </c>
      <c r="S61" s="11">
        <v>6.4216869220604406E-2</v>
      </c>
      <c r="T61" s="11">
        <v>5.79241578964532E-3</v>
      </c>
      <c r="U61" s="11">
        <v>0</v>
      </c>
      <c r="V61" s="11">
        <v>1.6514007422810599</v>
      </c>
      <c r="W61" s="11">
        <v>1.07199994389844</v>
      </c>
      <c r="X61" s="11">
        <v>2.4470694186602599E-2</v>
      </c>
      <c r="Y61" s="11">
        <v>2.0424214131264098E-3</v>
      </c>
      <c r="Z61" s="11">
        <v>4.07819268561763E-2</v>
      </c>
      <c r="AA61" s="10">
        <v>14.003652511231603</v>
      </c>
      <c r="AB61" s="10"/>
      <c r="AC61" s="19">
        <v>290</v>
      </c>
      <c r="AD61" s="10">
        <v>0</v>
      </c>
      <c r="AE61" s="10">
        <v>39.04</v>
      </c>
      <c r="AF61" s="10">
        <v>0.13639999999999999</v>
      </c>
      <c r="AG61" s="10">
        <v>0.32</v>
      </c>
      <c r="AH61" s="10">
        <v>54.64</v>
      </c>
      <c r="AI61" s="10">
        <v>1.1934</v>
      </c>
      <c r="AJ61" s="10">
        <v>1.4602999999999999</v>
      </c>
      <c r="AK61" s="10">
        <v>96.826999999999998</v>
      </c>
      <c r="AL61" s="10">
        <v>25.944311367140223</v>
      </c>
      <c r="AM61" s="10">
        <v>31.294088574516135</v>
      </c>
      <c r="AN61" s="10">
        <v>99.388499941656349</v>
      </c>
      <c r="AO61" s="11">
        <v>0</v>
      </c>
      <c r="AP61" s="11">
        <v>4.0875088442864672E-3</v>
      </c>
      <c r="AQ61" s="11">
        <v>0.49642666273219271</v>
      </c>
      <c r="AR61" s="11">
        <v>0.74648112305520276</v>
      </c>
      <c r="AS61" s="11">
        <v>5.5343099905847515E-2</v>
      </c>
      <c r="AT61" s="11">
        <v>0.66543643000953012</v>
      </c>
      <c r="AU61" s="11">
        <v>2.5701593139825892E-2</v>
      </c>
      <c r="AV61" s="11">
        <v>6.5235823131146731E-3</v>
      </c>
      <c r="AW61" s="10">
        <v>73.954752445783114</v>
      </c>
      <c r="AX61" s="19">
        <v>733</v>
      </c>
      <c r="AY61" s="10">
        <v>-13.814788053471155</v>
      </c>
      <c r="AZ61" s="10">
        <v>1.42</v>
      </c>
      <c r="BA61" s="19">
        <v>813.98747798607201</v>
      </c>
      <c r="BB61" s="10">
        <v>-11.927206195373071</v>
      </c>
      <c r="BC61" s="10">
        <v>1.475366617259775</v>
      </c>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row>
    <row r="62" spans="1:88" x14ac:dyDescent="0.25">
      <c r="A62" s="7" t="s">
        <v>669</v>
      </c>
      <c r="B62" s="7" t="s">
        <v>167</v>
      </c>
      <c r="C62" s="3">
        <v>246</v>
      </c>
      <c r="D62" s="10">
        <v>2.1499999999999998E-2</v>
      </c>
      <c r="E62" s="10">
        <v>3.39</v>
      </c>
      <c r="F62" s="10">
        <v>2.3199999999999998</v>
      </c>
      <c r="G62" s="10">
        <v>0</v>
      </c>
      <c r="H62" s="10">
        <v>0.24590000000000001</v>
      </c>
      <c r="I62" s="10">
        <v>85.37</v>
      </c>
      <c r="J62" s="10">
        <v>0.61719999999999997</v>
      </c>
      <c r="K62" s="10">
        <v>0.66639999999999999</v>
      </c>
      <c r="L62" s="10">
        <v>8.09E-2</v>
      </c>
      <c r="M62" s="10">
        <v>92.7119</v>
      </c>
      <c r="N62" s="10">
        <v>58.788756984830201</v>
      </c>
      <c r="O62" s="10">
        <v>32.469111864635799</v>
      </c>
      <c r="P62" s="10">
        <v>98.599928572415266</v>
      </c>
      <c r="Q62" s="11">
        <v>8.2191633138789597E-4</v>
      </c>
      <c r="R62" s="11">
        <v>9.7496496062687593E-2</v>
      </c>
      <c r="S62" s="11">
        <v>0.104528056261256</v>
      </c>
      <c r="T62" s="11">
        <v>7.53687857902181E-3</v>
      </c>
      <c r="U62" s="11">
        <v>0</v>
      </c>
      <c r="V62" s="11">
        <v>1.6912982403715699</v>
      </c>
      <c r="W62" s="11">
        <v>1.03807239724536</v>
      </c>
      <c r="X62" s="11">
        <v>1.9984832223695501E-2</v>
      </c>
      <c r="Y62" s="11">
        <v>2.28313099859572E-3</v>
      </c>
      <c r="Z62" s="11">
        <v>3.79780519264196E-2</v>
      </c>
      <c r="AA62" s="10">
        <v>10.366547675897881</v>
      </c>
      <c r="AB62" s="10"/>
      <c r="AC62" s="19">
        <v>36</v>
      </c>
      <c r="AD62" s="10">
        <v>2.69E-2</v>
      </c>
      <c r="AE62" s="10">
        <v>38.76</v>
      </c>
      <c r="AF62" s="10">
        <v>0.11940000000000001</v>
      </c>
      <c r="AG62" s="10">
        <v>3.2899999999999999E-2</v>
      </c>
      <c r="AH62" s="10">
        <v>55.4</v>
      </c>
      <c r="AI62" s="10">
        <v>0.81830000000000003</v>
      </c>
      <c r="AJ62" s="10">
        <v>1.1850000000000001</v>
      </c>
      <c r="AK62" s="10">
        <v>96.342500000000001</v>
      </c>
      <c r="AL62" s="10">
        <v>26.065493761169236</v>
      </c>
      <c r="AM62" s="10">
        <v>31.945042957644883</v>
      </c>
      <c r="AN62" s="10">
        <v>98.953036718814118</v>
      </c>
      <c r="AO62" s="11">
        <v>6.8857755703176403E-4</v>
      </c>
      <c r="AP62" s="11">
        <v>3.6021731752044778E-3</v>
      </c>
      <c r="AQ62" s="11">
        <v>0.50210533217763076</v>
      </c>
      <c r="AR62" s="11">
        <v>0.74612005767186063</v>
      </c>
      <c r="AS62" s="11">
        <v>4.5212203374526187E-2</v>
      </c>
      <c r="AT62" s="11">
        <v>0.68385443540622282</v>
      </c>
      <c r="AU62" s="11">
        <v>1.7741996448143661E-2</v>
      </c>
      <c r="AV62" s="11">
        <v>6.7522418937960074E-4</v>
      </c>
      <c r="AW62" s="10">
        <v>73.993929406916976</v>
      </c>
      <c r="AX62" s="19">
        <v>678</v>
      </c>
      <c r="AY62" s="10">
        <v>-14.956975240498348</v>
      </c>
      <c r="AZ62" s="10">
        <v>1.7</v>
      </c>
      <c r="BA62" s="19">
        <v>788.95204653763949</v>
      </c>
      <c r="BB62" s="10">
        <v>-12.207435468783322</v>
      </c>
      <c r="BC62" s="10">
        <v>1.7316873232967449</v>
      </c>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row>
    <row r="63" spans="1:88" x14ac:dyDescent="0.25">
      <c r="A63" s="7" t="s">
        <v>669</v>
      </c>
      <c r="B63" s="7" t="s">
        <v>167</v>
      </c>
      <c r="C63" s="3">
        <v>249</v>
      </c>
      <c r="D63" s="10">
        <v>5.8400000000000001E-2</v>
      </c>
      <c r="E63" s="10">
        <v>5.66</v>
      </c>
      <c r="F63" s="10">
        <v>1.1638999999999999</v>
      </c>
      <c r="G63" s="10">
        <v>0</v>
      </c>
      <c r="H63" s="10">
        <v>0.22090000000000001</v>
      </c>
      <c r="I63" s="10">
        <v>84.81</v>
      </c>
      <c r="J63" s="10">
        <v>0.50229999999999997</v>
      </c>
      <c r="K63" s="10">
        <v>0.86240000000000006</v>
      </c>
      <c r="L63" s="10">
        <v>0.1313</v>
      </c>
      <c r="M63" s="10">
        <v>93.409199999999998</v>
      </c>
      <c r="N63" s="10">
        <v>56.100769430452601</v>
      </c>
      <c r="O63" s="10">
        <v>34.327889471382498</v>
      </c>
      <c r="P63" s="10">
        <v>99.02813345650749</v>
      </c>
      <c r="Q63" s="11">
        <v>2.22898071791662E-3</v>
      </c>
      <c r="R63" s="11">
        <v>0.162521213069142</v>
      </c>
      <c r="S63" s="11">
        <v>5.2355808720272699E-2</v>
      </c>
      <c r="T63" s="11">
        <v>6.7597871359843902E-3</v>
      </c>
      <c r="U63" s="11">
        <v>0</v>
      </c>
      <c r="V63" s="11">
        <v>1.61138401656962</v>
      </c>
      <c r="W63" s="11">
        <v>1.0957428648985901</v>
      </c>
      <c r="X63" s="11">
        <v>1.6238356877732101E-2</v>
      </c>
      <c r="Y63" s="11">
        <v>3.6995708558644601E-3</v>
      </c>
      <c r="Z63" s="11">
        <v>4.9069401154875701E-2</v>
      </c>
      <c r="AA63" s="10">
        <v>16.377196597085867</v>
      </c>
      <c r="AB63" s="10"/>
      <c r="AC63" s="19">
        <v>73</v>
      </c>
      <c r="AD63" s="10">
        <v>1.38E-2</v>
      </c>
      <c r="AE63" s="10">
        <v>37.36</v>
      </c>
      <c r="AF63" s="10">
        <v>0.15310000000000001</v>
      </c>
      <c r="AG63" s="10">
        <v>0.1673</v>
      </c>
      <c r="AH63" s="10">
        <v>56.39</v>
      </c>
      <c r="AI63" s="10">
        <v>0.58889999999999998</v>
      </c>
      <c r="AJ63" s="10">
        <v>1.3680000000000001</v>
      </c>
      <c r="AK63" s="10">
        <v>96.0411</v>
      </c>
      <c r="AL63" s="10">
        <v>28.68636970124863</v>
      </c>
      <c r="AM63" s="10">
        <v>30.576655537434867</v>
      </c>
      <c r="AN63" s="10">
        <v>98.914125238683496</v>
      </c>
      <c r="AO63" s="11">
        <v>3.5330244098216214E-4</v>
      </c>
      <c r="AP63" s="11">
        <v>4.6195792267799294E-3</v>
      </c>
      <c r="AQ63" s="11">
        <v>0.55267705719611504</v>
      </c>
      <c r="AR63" s="11">
        <v>0.71928132118049504</v>
      </c>
      <c r="AS63" s="11">
        <v>5.22023900818099E-2</v>
      </c>
      <c r="AT63" s="11">
        <v>0.65466201118711997</v>
      </c>
      <c r="AU63" s="11">
        <v>1.2770222352546604E-2</v>
      </c>
      <c r="AV63" s="11">
        <v>3.4341163341511825E-3</v>
      </c>
      <c r="AW63" s="10">
        <v>71.290994309128706</v>
      </c>
      <c r="AX63" s="19">
        <v>769</v>
      </c>
      <c r="AY63" s="10">
        <v>-13.015186393513407</v>
      </c>
      <c r="AZ63" s="10">
        <v>1.37</v>
      </c>
      <c r="BA63" s="19">
        <v>835.5937135433785</v>
      </c>
      <c r="BB63" s="10">
        <v>-11.565194670069047</v>
      </c>
      <c r="BC63" s="10">
        <v>1.3938008721156798</v>
      </c>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row>
    <row r="64" spans="1:88" x14ac:dyDescent="0.25">
      <c r="A64" s="7" t="s">
        <v>669</v>
      </c>
      <c r="B64" s="7" t="s">
        <v>167</v>
      </c>
      <c r="C64" s="3">
        <v>285</v>
      </c>
      <c r="D64" s="10">
        <v>5.79E-2</v>
      </c>
      <c r="E64" s="10">
        <v>5.79</v>
      </c>
      <c r="F64" s="10">
        <v>1.3986000000000001</v>
      </c>
      <c r="G64" s="10">
        <v>2.5700000000000001E-2</v>
      </c>
      <c r="H64" s="10">
        <v>0.1598</v>
      </c>
      <c r="I64" s="10">
        <v>85.49</v>
      </c>
      <c r="J64" s="10">
        <v>0.83930000000000005</v>
      </c>
      <c r="K64" s="10">
        <v>0.73050000000000004</v>
      </c>
      <c r="L64" s="10">
        <v>0.1087</v>
      </c>
      <c r="M64" s="10">
        <v>94.600499999999997</v>
      </c>
      <c r="N64" s="10">
        <v>56.386236322829902</v>
      </c>
      <c r="O64" s="10">
        <v>34.751012937253698</v>
      </c>
      <c r="P64" s="10">
        <v>100.24803324833826</v>
      </c>
      <c r="Q64" s="11">
        <v>2.1825169965126001E-3</v>
      </c>
      <c r="R64" s="11">
        <v>0.164194193226089</v>
      </c>
      <c r="S64" s="11">
        <v>6.2133859977399598E-2</v>
      </c>
      <c r="T64" s="11">
        <v>4.8294723697680196E-3</v>
      </c>
      <c r="U64" s="11">
        <v>7.6592639755134796E-4</v>
      </c>
      <c r="V64" s="11">
        <v>1.5995173208100799</v>
      </c>
      <c r="W64" s="11">
        <v>1.0955056520953701</v>
      </c>
      <c r="X64" s="11">
        <v>2.6796725849164201E-2</v>
      </c>
      <c r="Y64" s="11">
        <v>3.0248355870537199E-3</v>
      </c>
      <c r="Z64" s="11">
        <v>4.1049496691013397E-2</v>
      </c>
      <c r="AA64" s="10">
        <v>16.689257108065668</v>
      </c>
      <c r="AB64" s="10"/>
      <c r="AC64" s="19">
        <v>290</v>
      </c>
      <c r="AD64" s="10">
        <v>0</v>
      </c>
      <c r="AE64" s="10">
        <v>39.04</v>
      </c>
      <c r="AF64" s="10">
        <v>0.13639999999999999</v>
      </c>
      <c r="AG64" s="10">
        <v>0.32</v>
      </c>
      <c r="AH64" s="10">
        <v>54.64</v>
      </c>
      <c r="AI64" s="10">
        <v>1.1934</v>
      </c>
      <c r="AJ64" s="10">
        <v>1.4602999999999999</v>
      </c>
      <c r="AK64" s="10">
        <v>96.826999999999998</v>
      </c>
      <c r="AL64" s="10">
        <v>25.944311367140223</v>
      </c>
      <c r="AM64" s="10">
        <v>31.294088574516135</v>
      </c>
      <c r="AN64" s="10">
        <v>99.388499941656349</v>
      </c>
      <c r="AO64" s="11">
        <v>0</v>
      </c>
      <c r="AP64" s="11">
        <v>4.0875088442864672E-3</v>
      </c>
      <c r="AQ64" s="11">
        <v>0.49642666273219271</v>
      </c>
      <c r="AR64" s="11">
        <v>0.74648112305520276</v>
      </c>
      <c r="AS64" s="11">
        <v>5.5343099905847515E-2</v>
      </c>
      <c r="AT64" s="11">
        <v>0.66543643000953012</v>
      </c>
      <c r="AU64" s="11">
        <v>2.5701593139825892E-2</v>
      </c>
      <c r="AV64" s="11">
        <v>6.5235823131146731E-3</v>
      </c>
      <c r="AW64" s="10">
        <v>73.954752445783114</v>
      </c>
      <c r="AX64" s="19">
        <v>772</v>
      </c>
      <c r="AY64" s="10">
        <v>-13.027028177773524</v>
      </c>
      <c r="AZ64" s="10">
        <v>1.29</v>
      </c>
      <c r="BA64" s="19">
        <v>830.37848292579656</v>
      </c>
      <c r="BB64" s="10">
        <v>-11.742832994533464</v>
      </c>
      <c r="BC64" s="10">
        <v>1.3216412106003723</v>
      </c>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row>
    <row r="65" spans="1:88" x14ac:dyDescent="0.25">
      <c r="A65" s="7" t="s">
        <v>669</v>
      </c>
      <c r="B65" s="7" t="s">
        <v>167</v>
      </c>
      <c r="C65" s="3">
        <v>286</v>
      </c>
      <c r="D65" s="10">
        <v>5.2200000000000003E-2</v>
      </c>
      <c r="E65" s="10">
        <v>4.2</v>
      </c>
      <c r="F65" s="10">
        <v>1.6585000000000001</v>
      </c>
      <c r="G65" s="10">
        <v>0.03</v>
      </c>
      <c r="H65" s="10">
        <v>0.13880000000000001</v>
      </c>
      <c r="I65" s="10">
        <v>86.55</v>
      </c>
      <c r="J65" s="10">
        <v>0.73429999999999995</v>
      </c>
      <c r="K65" s="10">
        <v>0.73070000000000002</v>
      </c>
      <c r="L65" s="10">
        <v>7.4300000000000005E-2</v>
      </c>
      <c r="M65" s="10">
        <v>94.168800000000005</v>
      </c>
      <c r="N65" s="10">
        <v>59.070244344620399</v>
      </c>
      <c r="O65" s="10">
        <v>33.395816301070397</v>
      </c>
      <c r="P65" s="10">
        <v>100.08506195933388</v>
      </c>
      <c r="Q65" s="11">
        <v>1.9710396093984301E-3</v>
      </c>
      <c r="R65" s="11">
        <v>0.119309300319799</v>
      </c>
      <c r="S65" s="11">
        <v>7.3806746994073399E-2</v>
      </c>
      <c r="T65" s="11">
        <v>4.2020203848634301E-3</v>
      </c>
      <c r="U65" s="11">
        <v>8.9561415133371301E-4</v>
      </c>
      <c r="V65" s="11">
        <v>1.67853493861133</v>
      </c>
      <c r="W65" s="11">
        <v>1.05459327119573</v>
      </c>
      <c r="X65" s="11">
        <v>2.34846350823751E-2</v>
      </c>
      <c r="Y65" s="11">
        <v>2.0711274350715099E-3</v>
      </c>
      <c r="Z65" s="11">
        <v>4.1131306216025697E-2</v>
      </c>
      <c r="AA65" s="10">
        <v>12.249613743157617</v>
      </c>
      <c r="AB65" s="10"/>
      <c r="AC65" s="19">
        <v>290</v>
      </c>
      <c r="AD65" s="10">
        <v>0</v>
      </c>
      <c r="AE65" s="10">
        <v>39.04</v>
      </c>
      <c r="AF65" s="10">
        <v>0.13639999999999999</v>
      </c>
      <c r="AG65" s="10">
        <v>0.32</v>
      </c>
      <c r="AH65" s="10">
        <v>54.64</v>
      </c>
      <c r="AI65" s="10">
        <v>1.1934</v>
      </c>
      <c r="AJ65" s="10">
        <v>1.4602999999999999</v>
      </c>
      <c r="AK65" s="10">
        <v>96.826999999999998</v>
      </c>
      <c r="AL65" s="10">
        <v>25.944311367140223</v>
      </c>
      <c r="AM65" s="10">
        <v>31.294088574516135</v>
      </c>
      <c r="AN65" s="10">
        <v>99.388499941656349</v>
      </c>
      <c r="AO65" s="11">
        <v>0</v>
      </c>
      <c r="AP65" s="11">
        <v>4.0875088442864672E-3</v>
      </c>
      <c r="AQ65" s="11">
        <v>0.49642666273219271</v>
      </c>
      <c r="AR65" s="11">
        <v>0.74648112305520276</v>
      </c>
      <c r="AS65" s="11">
        <v>5.5343099905847515E-2</v>
      </c>
      <c r="AT65" s="11">
        <v>0.66543643000953012</v>
      </c>
      <c r="AU65" s="11">
        <v>2.5701593139825892E-2</v>
      </c>
      <c r="AV65" s="11">
        <v>6.5235823131146731E-3</v>
      </c>
      <c r="AW65" s="10">
        <v>73.954752445783114</v>
      </c>
      <c r="AX65" s="19">
        <v>708</v>
      </c>
      <c r="AY65" s="10">
        <v>-14.331470723131023</v>
      </c>
      <c r="AZ65" s="10">
        <v>1.53</v>
      </c>
      <c r="BA65" s="19">
        <v>802.47955893418498</v>
      </c>
      <c r="BB65" s="10">
        <v>-12.054980064032806</v>
      </c>
      <c r="BC65" s="10">
        <v>1.5911244023787106</v>
      </c>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row>
    <row r="66" spans="1:88" x14ac:dyDescent="0.25">
      <c r="A66" s="7" t="s">
        <v>669</v>
      </c>
      <c r="B66" s="7" t="s">
        <v>167</v>
      </c>
      <c r="C66" s="3">
        <v>287</v>
      </c>
      <c r="D66" s="10">
        <v>3.8199999999999998E-2</v>
      </c>
      <c r="E66" s="10">
        <v>3.6</v>
      </c>
      <c r="F66" s="10">
        <v>2.2400000000000002</v>
      </c>
      <c r="G66" s="10">
        <v>0</v>
      </c>
      <c r="H66" s="10">
        <v>0.2611</v>
      </c>
      <c r="I66" s="10">
        <v>86.61</v>
      </c>
      <c r="J66" s="10">
        <v>0.60670000000000002</v>
      </c>
      <c r="K66" s="10">
        <v>0.62739999999999996</v>
      </c>
      <c r="L66" s="10">
        <v>7.5200000000000003E-2</v>
      </c>
      <c r="M66" s="10">
        <v>94.058599999999998</v>
      </c>
      <c r="N66" s="10">
        <v>59.371185437320797</v>
      </c>
      <c r="O66" s="10">
        <v>33.185015353801099</v>
      </c>
      <c r="P66" s="10">
        <v>100.00497202766338</v>
      </c>
      <c r="Q66" s="11">
        <v>1.4409020175744E-3</v>
      </c>
      <c r="R66" s="11">
        <v>0.10215832108767101</v>
      </c>
      <c r="S66" s="11">
        <v>9.95806242837452E-2</v>
      </c>
      <c r="T66" s="11">
        <v>7.8962665176320092E-3</v>
      </c>
      <c r="U66" s="11">
        <v>0</v>
      </c>
      <c r="V66" s="11">
        <v>1.68532466298813</v>
      </c>
      <c r="W66" s="11">
        <v>1.0468421317811301</v>
      </c>
      <c r="X66" s="11">
        <v>1.93834251138961E-2</v>
      </c>
      <c r="Y66" s="11">
        <v>2.09402607926401E-3</v>
      </c>
      <c r="Z66" s="11">
        <v>3.52796401309581E-2</v>
      </c>
      <c r="AA66" s="10">
        <v>10.852984797896559</v>
      </c>
      <c r="AB66" s="10"/>
      <c r="AC66" s="19">
        <v>36</v>
      </c>
      <c r="AD66" s="10">
        <v>2.69E-2</v>
      </c>
      <c r="AE66" s="10">
        <v>38.76</v>
      </c>
      <c r="AF66" s="10">
        <v>0.11940000000000001</v>
      </c>
      <c r="AG66" s="10">
        <v>3.2899999999999999E-2</v>
      </c>
      <c r="AH66" s="10">
        <v>54.64</v>
      </c>
      <c r="AI66" s="10">
        <v>0.81830000000000003</v>
      </c>
      <c r="AJ66" s="10">
        <v>1.1850000000000001</v>
      </c>
      <c r="AK66" s="10">
        <v>95.582499999999996</v>
      </c>
      <c r="AL66" s="10">
        <v>25.22090576116932</v>
      </c>
      <c r="AM66" s="10">
        <v>31.945042957644816</v>
      </c>
      <c r="AN66" s="10">
        <v>98.108448718814117</v>
      </c>
      <c r="AO66" s="21">
        <v>6.9422489752427562E-4</v>
      </c>
      <c r="AP66" s="21">
        <v>3.6317162502373943E-3</v>
      </c>
      <c r="AQ66" s="21">
        <v>0.4898204107120312</v>
      </c>
      <c r="AR66" s="21">
        <v>0.75223933061495341</v>
      </c>
      <c r="AS66" s="21">
        <v>4.5583009399592228E-2</v>
      </c>
      <c r="AT66" s="21">
        <v>0.6894630394111223</v>
      </c>
      <c r="AU66" s="21">
        <v>1.7887506701762014E-2</v>
      </c>
      <c r="AV66" s="21">
        <v>6.8076201277693057E-4</v>
      </c>
      <c r="AW66" s="10">
        <v>74.622747344273691</v>
      </c>
      <c r="AX66" s="19">
        <v>685</v>
      </c>
      <c r="AY66" s="10">
        <v>-14.806901842091531</v>
      </c>
      <c r="AZ66" s="10">
        <v>1.66</v>
      </c>
      <c r="BA66" s="19">
        <v>792.53204785905564</v>
      </c>
      <c r="BB66" s="10">
        <v>-12.168250496139622</v>
      </c>
      <c r="BC66" s="10">
        <v>1.6926023367616665</v>
      </c>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row>
    <row r="67" spans="1:88" s="5" customFormat="1" x14ac:dyDescent="0.25">
      <c r="A67" s="8" t="s">
        <v>669</v>
      </c>
      <c r="B67" s="8" t="s">
        <v>167</v>
      </c>
      <c r="C67" s="6">
        <v>289</v>
      </c>
      <c r="D67" s="12">
        <v>6.7599999999999993E-2</v>
      </c>
      <c r="E67" s="12">
        <v>4.3600000000000003</v>
      </c>
      <c r="F67" s="12">
        <v>1.8150999999999999</v>
      </c>
      <c r="G67" s="12">
        <v>0</v>
      </c>
      <c r="H67" s="12">
        <v>0.13800000000000001</v>
      </c>
      <c r="I67" s="12">
        <v>85.93</v>
      </c>
      <c r="J67" s="12">
        <v>0.87109999999999999</v>
      </c>
      <c r="K67" s="12">
        <v>0.64449999999999996</v>
      </c>
      <c r="L67" s="12">
        <v>5.04E-2</v>
      </c>
      <c r="M67" s="12">
        <v>93.8767</v>
      </c>
      <c r="N67" s="12">
        <v>58.272573715131003</v>
      </c>
      <c r="O67" s="12">
        <v>33.4935978447485</v>
      </c>
      <c r="P67" s="12">
        <v>99.713082565209035</v>
      </c>
      <c r="Q67" s="21">
        <v>2.56068229981207E-3</v>
      </c>
      <c r="R67" s="21">
        <v>0.124249786874132</v>
      </c>
      <c r="S67" s="21">
        <v>8.1033631114637295E-2</v>
      </c>
      <c r="T67" s="21">
        <v>4.1911377013574098E-3</v>
      </c>
      <c r="U67" s="21">
        <v>0</v>
      </c>
      <c r="V67" s="21">
        <v>1.66115429283612</v>
      </c>
      <c r="W67" s="21">
        <v>1.0610574249087401</v>
      </c>
      <c r="X67" s="21">
        <v>2.7948754349914898E-2</v>
      </c>
      <c r="Y67" s="21">
        <v>1.4093949109427299E-3</v>
      </c>
      <c r="Z67" s="21">
        <v>3.63948950043433E-2</v>
      </c>
      <c r="AA67" s="12">
        <v>12.867287315684486</v>
      </c>
      <c r="AB67" s="12"/>
      <c r="AC67" s="20">
        <v>55</v>
      </c>
      <c r="AD67" s="12">
        <v>2.76E-2</v>
      </c>
      <c r="AE67" s="12">
        <v>36.81</v>
      </c>
      <c r="AF67" s="12">
        <v>0.1389</v>
      </c>
      <c r="AG67" s="12">
        <v>0.1391</v>
      </c>
      <c r="AH67" s="12">
        <v>57.1</v>
      </c>
      <c r="AI67" s="12">
        <v>0.92469999999999997</v>
      </c>
      <c r="AJ67" s="12">
        <v>0.87319999999999998</v>
      </c>
      <c r="AK67" s="12">
        <v>96.013499999999993</v>
      </c>
      <c r="AL67" s="12">
        <v>29.404599208248381</v>
      </c>
      <c r="AM67" s="12">
        <v>30.640358851571694</v>
      </c>
      <c r="AN67" s="12">
        <v>98.958458059820074</v>
      </c>
      <c r="AO67" s="21">
        <v>7.0931487265393214E-4</v>
      </c>
      <c r="AP67" s="21">
        <v>4.207187884807998E-3</v>
      </c>
      <c r="AQ67" s="21">
        <v>0.56868731610369405</v>
      </c>
      <c r="AR67" s="21">
        <v>0.71141032609452293</v>
      </c>
      <c r="AS67" s="21">
        <v>3.3448792906115001E-2</v>
      </c>
      <c r="AT67" s="21">
        <v>0.658541940988848</v>
      </c>
      <c r="AU67" s="21">
        <v>2.0128907072213292E-2</v>
      </c>
      <c r="AV67" s="21">
        <v>2.8662140771446324E-3</v>
      </c>
      <c r="AW67" s="12">
        <v>70.650200300521874</v>
      </c>
      <c r="AX67" s="20">
        <v>719</v>
      </c>
      <c r="AY67" s="12">
        <v>-14.021839439600868</v>
      </c>
      <c r="AZ67" s="12">
        <v>1.56</v>
      </c>
      <c r="BA67" s="20">
        <v>814.36664802523865</v>
      </c>
      <c r="BB67" s="12">
        <v>-11.776108387716693</v>
      </c>
      <c r="BC67" s="12">
        <v>1.6185280998579792</v>
      </c>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row>
    <row r="68" spans="1:88" x14ac:dyDescent="0.25">
      <c r="A68" s="7" t="s">
        <v>670</v>
      </c>
      <c r="B68" s="3" t="s">
        <v>168</v>
      </c>
      <c r="C68" s="3">
        <v>78</v>
      </c>
      <c r="D68" s="10">
        <v>8.09E-2</v>
      </c>
      <c r="E68" s="10">
        <v>4.49</v>
      </c>
      <c r="F68" s="10">
        <v>3.21</v>
      </c>
      <c r="G68" s="10">
        <v>3.1199999999999999E-2</v>
      </c>
      <c r="H68" s="10">
        <v>0.16819999999999999</v>
      </c>
      <c r="I68" s="10">
        <v>84.13</v>
      </c>
      <c r="J68" s="10">
        <v>0.65459999999999996</v>
      </c>
      <c r="K68" s="10">
        <v>1.3312999999999999</v>
      </c>
      <c r="L68" s="10">
        <v>5.6000000000000001E-2</v>
      </c>
      <c r="M68" s="10">
        <v>94.152199999999993</v>
      </c>
      <c r="N68" s="10">
        <v>56.740557361111698</v>
      </c>
      <c r="O68" s="10">
        <v>33.072178204704699</v>
      </c>
      <c r="P68" s="10">
        <v>99.835137398882608</v>
      </c>
      <c r="Q68" s="11">
        <v>3.0208785868797499E-3</v>
      </c>
      <c r="R68" s="11">
        <v>0.126133733187343</v>
      </c>
      <c r="S68" s="11">
        <v>0.14126856097074</v>
      </c>
      <c r="T68" s="11">
        <v>5.0356389094447498E-3</v>
      </c>
      <c r="U68" s="11">
        <v>9.2111570429920795E-4</v>
      </c>
      <c r="V68" s="11">
        <v>1.5944654608670701</v>
      </c>
      <c r="W68" s="11">
        <v>1.0327985802931601</v>
      </c>
      <c r="X68" s="11">
        <v>2.0703615301915501E-2</v>
      </c>
      <c r="Y68" s="11">
        <v>1.5437107736499E-3</v>
      </c>
      <c r="Z68" s="11">
        <v>7.4108705405494399E-2</v>
      </c>
      <c r="AA68" s="10">
        <v>13.61083883033151</v>
      </c>
      <c r="AB68" s="10"/>
      <c r="AC68" s="19">
        <v>90</v>
      </c>
      <c r="AD68" s="10">
        <v>2.5999999999999999E-2</v>
      </c>
      <c r="AE68" s="10">
        <v>41.64</v>
      </c>
      <c r="AF68" s="10">
        <v>0.17849999999999999</v>
      </c>
      <c r="AG68" s="10">
        <v>0.1149</v>
      </c>
      <c r="AH68" s="10">
        <v>51.52</v>
      </c>
      <c r="AI68" s="10">
        <v>0.74619999999999997</v>
      </c>
      <c r="AJ68" s="10">
        <v>2.4700000000000002</v>
      </c>
      <c r="AK68" s="10">
        <v>96.695599999999999</v>
      </c>
      <c r="AL68" s="10">
        <v>21.34084844126399</v>
      </c>
      <c r="AM68" s="10">
        <v>32.316500997692799</v>
      </c>
      <c r="AN68" s="10">
        <v>98.832949438956803</v>
      </c>
      <c r="AO68" s="11">
        <v>6.5787979360487571E-4</v>
      </c>
      <c r="AP68" s="11">
        <v>5.3231793333512814E-3</v>
      </c>
      <c r="AQ68" s="11">
        <v>0.40636208011684372</v>
      </c>
      <c r="AR68" s="11">
        <v>0.79233398386506315</v>
      </c>
      <c r="AS68" s="11">
        <v>9.3155154699788967E-2</v>
      </c>
      <c r="AT68" s="11">
        <v>0.68384415600212956</v>
      </c>
      <c r="AU68" s="11">
        <v>1.5992552956748906E-2</v>
      </c>
      <c r="AV68" s="11">
        <v>2.3310132324695673E-3</v>
      </c>
      <c r="AW68" s="10">
        <v>78.368290551688219</v>
      </c>
      <c r="AX68" s="19">
        <v>729</v>
      </c>
      <c r="AY68" s="10">
        <v>-13.932956144289777</v>
      </c>
      <c r="AZ68" s="10">
        <v>1.4</v>
      </c>
      <c r="BA68" s="19">
        <v>798.37776461328576</v>
      </c>
      <c r="BB68" s="10">
        <v>-12.365102401652731</v>
      </c>
      <c r="BC68" s="10">
        <v>1.4</v>
      </c>
      <c r="BD68" s="3"/>
      <c r="BE68" s="3"/>
      <c r="BF68" s="3"/>
      <c r="BG68" s="3"/>
      <c r="BH68" s="3"/>
      <c r="BI68" s="3"/>
      <c r="BJ68" s="3"/>
      <c r="BK68" s="3"/>
      <c r="BL68" s="3"/>
      <c r="BM68" s="3"/>
      <c r="BN68" s="3"/>
      <c r="BO68" s="3"/>
      <c r="BP68" s="3"/>
      <c r="BQ68" s="3"/>
      <c r="BR68" s="3"/>
      <c r="BS68" s="3"/>
      <c r="BT68" s="3"/>
      <c r="BU68" s="19">
        <v>90</v>
      </c>
      <c r="BV68" s="10">
        <v>69.78</v>
      </c>
      <c r="BW68" s="10">
        <v>4.18</v>
      </c>
      <c r="BX68" s="10">
        <v>3.67</v>
      </c>
      <c r="BY68" s="10">
        <v>1.3284</v>
      </c>
      <c r="BZ68" s="10">
        <v>1.75</v>
      </c>
      <c r="CA68" s="10">
        <v>14.74</v>
      </c>
      <c r="CB68" s="10">
        <v>0.21879999999999999</v>
      </c>
      <c r="CC68" s="10">
        <v>0.23730000000000001</v>
      </c>
      <c r="CD68" s="10">
        <v>2.7199999999999998E-2</v>
      </c>
      <c r="CE68" s="10">
        <v>3.6499999999999998E-2</v>
      </c>
      <c r="CF68" s="10">
        <v>0.33979999999999999</v>
      </c>
      <c r="CG68" s="10" t="s">
        <v>357</v>
      </c>
      <c r="CH68" s="10">
        <v>1.1474</v>
      </c>
      <c r="CI68" s="10">
        <v>0.19739999999999999</v>
      </c>
      <c r="CJ68" s="3">
        <v>97.66</v>
      </c>
    </row>
    <row r="69" spans="1:88" x14ac:dyDescent="0.25">
      <c r="A69" s="7" t="s">
        <v>670</v>
      </c>
      <c r="B69" s="3" t="s">
        <v>168</v>
      </c>
      <c r="C69" s="3">
        <v>85</v>
      </c>
      <c r="D69" s="10">
        <v>4.3700000000000003E-2</v>
      </c>
      <c r="E69" s="10">
        <v>5.92</v>
      </c>
      <c r="F69" s="10">
        <v>2.21</v>
      </c>
      <c r="G69" s="10">
        <v>0</v>
      </c>
      <c r="H69" s="10">
        <v>0.46810000000000002</v>
      </c>
      <c r="I69" s="10">
        <v>83.24</v>
      </c>
      <c r="J69" s="10">
        <v>0.41239999999999999</v>
      </c>
      <c r="K69" s="10">
        <v>1.5665</v>
      </c>
      <c r="L69" s="10">
        <v>8.6099999999999996E-2</v>
      </c>
      <c r="M69" s="10">
        <v>93.946799999999996</v>
      </c>
      <c r="N69" s="10">
        <v>54.8160483908893</v>
      </c>
      <c r="O69" s="10">
        <v>33.913941878080401</v>
      </c>
      <c r="P69" s="10">
        <v>99.437062135660028</v>
      </c>
      <c r="Q69" s="11">
        <v>1.6420325800914799E-3</v>
      </c>
      <c r="R69" s="11">
        <v>0.16734864458807699</v>
      </c>
      <c r="S69" s="11">
        <v>9.7869720099047694E-2</v>
      </c>
      <c r="T69" s="11">
        <v>1.41020683081067E-2</v>
      </c>
      <c r="U69" s="11">
        <v>0</v>
      </c>
      <c r="V69" s="11">
        <v>1.55004685725651</v>
      </c>
      <c r="W69" s="11">
        <v>1.06572876541979</v>
      </c>
      <c r="X69" s="11">
        <v>1.3125154633224299E-2</v>
      </c>
      <c r="Y69" s="11">
        <v>2.3883427003952699E-3</v>
      </c>
      <c r="Z69" s="11">
        <v>8.7748414414755199E-2</v>
      </c>
      <c r="AA69" s="10">
        <v>17.30017004102649</v>
      </c>
      <c r="AB69" s="10"/>
      <c r="AC69" s="19">
        <v>222</v>
      </c>
      <c r="AD69" s="10">
        <v>6.4600000000000005E-2</v>
      </c>
      <c r="AE69" s="10">
        <v>44.4</v>
      </c>
      <c r="AF69" s="10">
        <v>0.22550000000000001</v>
      </c>
      <c r="AG69" s="10">
        <v>8.4199999999999997E-2</v>
      </c>
      <c r="AH69" s="10">
        <v>47.73</v>
      </c>
      <c r="AI69" s="10">
        <v>0.75939999999999996</v>
      </c>
      <c r="AJ69" s="10">
        <v>3.83</v>
      </c>
      <c r="AK69" s="10">
        <v>97.093699999999998</v>
      </c>
      <c r="AL69" s="10">
        <v>17.028204692343103</v>
      </c>
      <c r="AM69" s="10">
        <v>32.407220649380811</v>
      </c>
      <c r="AN69" s="10">
        <v>98.799125341723908</v>
      </c>
      <c r="AO69" s="11">
        <v>1.613881391912412E-3</v>
      </c>
      <c r="AP69" s="11">
        <v>6.639652035336732E-3</v>
      </c>
      <c r="AQ69" s="11">
        <v>0.32013728094879612</v>
      </c>
      <c r="AR69" s="11">
        <v>0.83415437036383955</v>
      </c>
      <c r="AS69" s="11">
        <v>0.14261808765949924</v>
      </c>
      <c r="AT69" s="11">
        <v>0.67708078700364571</v>
      </c>
      <c r="AU69" s="11">
        <v>1.6069377092605697E-2</v>
      </c>
      <c r="AV69" s="11">
        <v>1.6865635043640734E-3</v>
      </c>
      <c r="AW69" s="10">
        <v>82.440791053963096</v>
      </c>
      <c r="AX69" s="19">
        <v>749</v>
      </c>
      <c r="AY69" s="10">
        <v>-13.93979895318691</v>
      </c>
      <c r="AZ69" s="10">
        <v>0.91</v>
      </c>
      <c r="BA69" s="19">
        <v>809.36354702207097</v>
      </c>
      <c r="BB69" s="10">
        <v>-12.581404602691814</v>
      </c>
      <c r="BC69" s="10">
        <v>0.91839800031013219</v>
      </c>
      <c r="BD69" s="3">
        <v>85</v>
      </c>
      <c r="BE69" s="10">
        <v>69.650000000000006</v>
      </c>
      <c r="BF69" s="10">
        <v>3.22</v>
      </c>
      <c r="BG69" s="10">
        <v>3.88</v>
      </c>
      <c r="BH69" s="10">
        <v>1.45</v>
      </c>
      <c r="BI69" s="10">
        <v>1.76</v>
      </c>
      <c r="BJ69" s="3">
        <v>15.23</v>
      </c>
      <c r="BK69" s="10">
        <v>0.2397</v>
      </c>
      <c r="BL69" s="10">
        <v>0.24510000000000001</v>
      </c>
      <c r="BM69" s="10">
        <v>4.41E-2</v>
      </c>
      <c r="BN69" s="10">
        <v>4.87E-2</v>
      </c>
      <c r="BO69" s="10">
        <v>0.36670000000000003</v>
      </c>
      <c r="BP69" s="10" t="s">
        <v>357</v>
      </c>
      <c r="BQ69" s="10">
        <v>0.31609999999999999</v>
      </c>
      <c r="BR69" s="10">
        <v>0.17749999999999999</v>
      </c>
      <c r="BS69" s="3">
        <v>96.64</v>
      </c>
      <c r="BT69" s="3"/>
      <c r="BU69" s="3"/>
      <c r="BV69" s="3"/>
      <c r="BW69" s="3"/>
      <c r="BX69" s="3"/>
      <c r="BY69" s="3"/>
      <c r="BZ69" s="3"/>
      <c r="CA69" s="3"/>
      <c r="CB69" s="10"/>
      <c r="CC69" s="10"/>
      <c r="CD69" s="10"/>
      <c r="CE69" s="10"/>
      <c r="CF69" s="10"/>
      <c r="CG69" s="3"/>
      <c r="CH69" s="3"/>
      <c r="CI69" s="3"/>
      <c r="CJ69" s="3"/>
    </row>
    <row r="70" spans="1:88" x14ac:dyDescent="0.25">
      <c r="A70" s="7" t="s">
        <v>670</v>
      </c>
      <c r="B70" s="3" t="s">
        <v>168</v>
      </c>
      <c r="C70" s="3">
        <v>102</v>
      </c>
      <c r="D70" s="10">
        <v>8.3699999999999997E-2</v>
      </c>
      <c r="E70" s="10">
        <v>5.92</v>
      </c>
      <c r="F70" s="10">
        <v>2.0299999999999998</v>
      </c>
      <c r="G70" s="10">
        <v>0</v>
      </c>
      <c r="H70" s="10">
        <v>0.27260000000000001</v>
      </c>
      <c r="I70" s="10">
        <v>83.53</v>
      </c>
      <c r="J70" s="10">
        <v>0.48809999999999998</v>
      </c>
      <c r="K70" s="10">
        <v>1.4409000000000001</v>
      </c>
      <c r="L70" s="10">
        <v>9.74E-2</v>
      </c>
      <c r="M70" s="10">
        <v>93.862700000000004</v>
      </c>
      <c r="N70" s="10">
        <v>55.021743107516897</v>
      </c>
      <c r="O70" s="10">
        <v>34.018848099057998</v>
      </c>
      <c r="P70" s="10">
        <v>99.373566158453642</v>
      </c>
      <c r="Q70" s="11">
        <v>3.1529803280670901E-3</v>
      </c>
      <c r="R70" s="11">
        <v>0.16777129989799799</v>
      </c>
      <c r="S70" s="11">
        <v>9.0125477926438005E-2</v>
      </c>
      <c r="T70" s="11">
        <v>8.23313989033609E-3</v>
      </c>
      <c r="U70" s="11">
        <v>0</v>
      </c>
      <c r="V70" s="11">
        <v>1.5597928217310999</v>
      </c>
      <c r="W70" s="11">
        <v>1.0717253190681999</v>
      </c>
      <c r="X70" s="11">
        <v>1.5573637084407401E-2</v>
      </c>
      <c r="Y70" s="11">
        <v>2.7086189902662101E-3</v>
      </c>
      <c r="Z70" s="11">
        <v>8.0916705083192195E-2</v>
      </c>
      <c r="AA70" s="10">
        <v>17.231002238787781</v>
      </c>
      <c r="AB70" s="10"/>
      <c r="AC70" s="19">
        <v>227</v>
      </c>
      <c r="AD70" s="10">
        <v>0</v>
      </c>
      <c r="AE70" s="10">
        <v>42.84</v>
      </c>
      <c r="AF70" s="10">
        <v>0.20030000000000001</v>
      </c>
      <c r="AG70" s="10">
        <v>5.62E-2</v>
      </c>
      <c r="AH70" s="10">
        <v>50.19</v>
      </c>
      <c r="AI70" s="10">
        <v>0.73599999999999999</v>
      </c>
      <c r="AJ70" s="10">
        <v>3.03</v>
      </c>
      <c r="AK70" s="10">
        <v>97.088499999999996</v>
      </c>
      <c r="AL70" s="10">
        <v>19.795893993335767</v>
      </c>
      <c r="AM70" s="10">
        <v>32.376723662975095</v>
      </c>
      <c r="AN70" s="10">
        <v>99.035117656310874</v>
      </c>
      <c r="AO70" s="11">
        <v>0</v>
      </c>
      <c r="AP70" s="11">
        <v>5.9306138045527165E-3</v>
      </c>
      <c r="AQ70" s="11">
        <v>0.37425053564434663</v>
      </c>
      <c r="AR70" s="11">
        <v>0.80934342473236442</v>
      </c>
      <c r="AS70" s="11">
        <v>0.1134588518791681</v>
      </c>
      <c r="AT70" s="11">
        <v>0.68022333140884506</v>
      </c>
      <c r="AU70" s="11">
        <v>1.5661241444350476E-2</v>
      </c>
      <c r="AV70" s="11">
        <v>1.132001086372305E-3</v>
      </c>
      <c r="AW70" s="10">
        <v>79.859626276897828</v>
      </c>
      <c r="AX70" s="19">
        <v>764</v>
      </c>
      <c r="AY70" s="10">
        <v>-13.399659644217326</v>
      </c>
      <c r="AZ70" s="10">
        <v>1.1000000000000001</v>
      </c>
      <c r="BA70" s="19">
        <v>813.87193997713598</v>
      </c>
      <c r="BB70" s="10">
        <v>-12.294521625771853</v>
      </c>
      <c r="BC70" s="10">
        <v>1.1000000000000001</v>
      </c>
      <c r="BD70" s="3"/>
      <c r="BE70" s="3"/>
      <c r="BF70" s="3"/>
      <c r="BG70" s="3"/>
      <c r="BH70" s="3"/>
      <c r="BI70" s="3"/>
      <c r="BJ70" s="3"/>
      <c r="BK70" s="10"/>
      <c r="BL70" s="10"/>
      <c r="BM70" s="3"/>
      <c r="BN70" s="3"/>
      <c r="BO70" s="3"/>
      <c r="BP70" s="3"/>
      <c r="BQ70" s="10"/>
      <c r="BR70" s="10"/>
      <c r="BS70" s="3"/>
      <c r="BT70" s="3"/>
      <c r="BU70" s="19">
        <v>227</v>
      </c>
      <c r="BV70" s="10">
        <v>67.150000000000006</v>
      </c>
      <c r="BW70" s="10">
        <v>1.88</v>
      </c>
      <c r="BX70" s="10">
        <v>6.47</v>
      </c>
      <c r="BY70" s="10">
        <v>1.52</v>
      </c>
      <c r="BZ70" s="10">
        <v>1.81</v>
      </c>
      <c r="CA70" s="10">
        <v>14.56</v>
      </c>
      <c r="CB70" s="10">
        <v>0.2228</v>
      </c>
      <c r="CC70" s="10">
        <v>0.24179999999999999</v>
      </c>
      <c r="CD70" s="10">
        <v>3.15E-2</v>
      </c>
      <c r="CE70" s="10">
        <v>5.67E-2</v>
      </c>
      <c r="CF70" s="10">
        <v>0.35249999999999998</v>
      </c>
      <c r="CG70" s="10">
        <v>3.3700000000000001E-2</v>
      </c>
      <c r="CH70" s="10">
        <v>0.6</v>
      </c>
      <c r="CI70" s="10">
        <v>0.17299999999999999</v>
      </c>
      <c r="CJ70" s="3">
        <v>95.1</v>
      </c>
    </row>
    <row r="71" spans="1:88" x14ac:dyDescent="0.25">
      <c r="A71" s="7" t="s">
        <v>670</v>
      </c>
      <c r="B71" s="3" t="s">
        <v>168</v>
      </c>
      <c r="C71" s="3">
        <v>128</v>
      </c>
      <c r="D71" s="10">
        <v>5.5199999999999999E-2</v>
      </c>
      <c r="E71" s="10">
        <v>5.62</v>
      </c>
      <c r="F71" s="10">
        <v>2.2599999999999998</v>
      </c>
      <c r="G71" s="10">
        <v>5.6000000000000001E-2</v>
      </c>
      <c r="H71" s="10">
        <v>0.34100000000000003</v>
      </c>
      <c r="I71" s="10">
        <v>83.52</v>
      </c>
      <c r="J71" s="10">
        <v>0.40279999999999999</v>
      </c>
      <c r="K71" s="10">
        <v>1.5246</v>
      </c>
      <c r="L71" s="10">
        <v>9.7100000000000006E-2</v>
      </c>
      <c r="M71" s="10">
        <v>93.8767</v>
      </c>
      <c r="N71" s="10">
        <v>55.347070371825801</v>
      </c>
      <c r="O71" s="10">
        <v>33.716103327791103</v>
      </c>
      <c r="P71" s="10">
        <v>99.42013103211508</v>
      </c>
      <c r="Q71" s="11">
        <v>2.07521731344116E-3</v>
      </c>
      <c r="R71" s="11">
        <v>0.158950163695359</v>
      </c>
      <c r="S71" s="11">
        <v>0.100135641221119</v>
      </c>
      <c r="T71" s="11">
        <v>1.02783339314069E-2</v>
      </c>
      <c r="U71" s="11">
        <v>1.6645137034244899E-3</v>
      </c>
      <c r="V71" s="11">
        <v>1.5658707491264501</v>
      </c>
      <c r="W71" s="11">
        <v>1.0600588207583601</v>
      </c>
      <c r="X71" s="11">
        <v>1.2826241282457801E-2</v>
      </c>
      <c r="Y71" s="11">
        <v>2.6948642507598599E-3</v>
      </c>
      <c r="Z71" s="11">
        <v>8.5445454717223396E-2</v>
      </c>
      <c r="AA71" s="10">
        <v>16.480787905827441</v>
      </c>
      <c r="AB71" s="10"/>
      <c r="AC71" s="19">
        <v>222</v>
      </c>
      <c r="AD71" s="10">
        <v>6.4600000000000005E-2</v>
      </c>
      <c r="AE71" s="10">
        <v>44.4</v>
      </c>
      <c r="AF71" s="10">
        <v>0.22550000000000001</v>
      </c>
      <c r="AG71" s="10">
        <v>8.4199999999999997E-2</v>
      </c>
      <c r="AH71" s="10">
        <v>47.73</v>
      </c>
      <c r="AI71" s="10">
        <v>0.75939999999999996</v>
      </c>
      <c r="AJ71" s="10">
        <v>3.83</v>
      </c>
      <c r="AK71" s="10">
        <v>97.093699999999998</v>
      </c>
      <c r="AL71" s="10">
        <v>17.028204692343103</v>
      </c>
      <c r="AM71" s="10">
        <v>32.407220649380811</v>
      </c>
      <c r="AN71" s="10">
        <v>98.799125341723908</v>
      </c>
      <c r="AO71" s="11">
        <v>1.613881391912412E-3</v>
      </c>
      <c r="AP71" s="11">
        <v>6.639652035336732E-3</v>
      </c>
      <c r="AQ71" s="11">
        <v>0.32013728094879612</v>
      </c>
      <c r="AR71" s="11">
        <v>0.83415437036383955</v>
      </c>
      <c r="AS71" s="11">
        <v>0.14261808765949924</v>
      </c>
      <c r="AT71" s="11">
        <v>0.67708078700364571</v>
      </c>
      <c r="AU71" s="11">
        <v>1.6069377092605697E-2</v>
      </c>
      <c r="AV71" s="11">
        <v>1.6865635043640734E-3</v>
      </c>
      <c r="AW71" s="10">
        <v>82.440791053963096</v>
      </c>
      <c r="AX71" s="19">
        <v>740</v>
      </c>
      <c r="AY71" s="10">
        <v>-14.124859102798204</v>
      </c>
      <c r="AZ71" s="10">
        <v>0.94</v>
      </c>
      <c r="BA71" s="19">
        <v>798.08426395903598</v>
      </c>
      <c r="BB71" s="10">
        <v>-12.71862972783002</v>
      </c>
      <c r="BC71" s="10">
        <v>1.0218692317012898</v>
      </c>
      <c r="BD71" s="3"/>
      <c r="BE71" s="3"/>
      <c r="BF71" s="3"/>
      <c r="BG71" s="3"/>
      <c r="BH71" s="3"/>
      <c r="BI71" s="3"/>
      <c r="BJ71" s="3"/>
      <c r="BK71" s="10"/>
      <c r="BL71" s="10"/>
      <c r="BM71" s="3"/>
      <c r="BN71" s="3"/>
      <c r="BO71" s="3"/>
      <c r="BP71" s="3"/>
      <c r="BQ71" s="10"/>
      <c r="BR71" s="10"/>
      <c r="BS71" s="3"/>
      <c r="BT71" s="3"/>
      <c r="BU71" s="3"/>
      <c r="BV71" s="3"/>
      <c r="BW71" s="3"/>
      <c r="BX71" s="3"/>
      <c r="BY71" s="3"/>
      <c r="BZ71" s="3"/>
      <c r="CA71" s="3"/>
      <c r="CB71" s="3"/>
      <c r="CC71" s="3"/>
      <c r="CD71" s="3"/>
      <c r="CE71" s="3"/>
      <c r="CF71" s="3"/>
      <c r="CG71" s="3"/>
      <c r="CH71" s="3"/>
      <c r="CI71" s="3"/>
      <c r="CJ71" s="3"/>
    </row>
    <row r="72" spans="1:88" x14ac:dyDescent="0.25">
      <c r="A72" s="7" t="s">
        <v>670</v>
      </c>
      <c r="B72" s="3" t="s">
        <v>168</v>
      </c>
      <c r="C72" s="3">
        <v>129</v>
      </c>
      <c r="D72" s="10">
        <v>6.1499999999999999E-2</v>
      </c>
      <c r="E72" s="10">
        <v>5.99</v>
      </c>
      <c r="F72" s="10">
        <v>2.4700000000000002</v>
      </c>
      <c r="G72" s="10">
        <v>2.9499999999999998E-2</v>
      </c>
      <c r="H72" s="10">
        <v>0.23280000000000001</v>
      </c>
      <c r="I72" s="10">
        <v>83.07</v>
      </c>
      <c r="J72" s="10">
        <v>0.46229999999999999</v>
      </c>
      <c r="K72" s="10">
        <v>1.4486000000000001</v>
      </c>
      <c r="L72" s="10">
        <v>0.1043</v>
      </c>
      <c r="M72" s="10">
        <v>93.892399999999995</v>
      </c>
      <c r="N72" s="10">
        <v>54.413079810806998</v>
      </c>
      <c r="O72" s="10">
        <v>34.106551956441102</v>
      </c>
      <c r="P72" s="10">
        <v>99.317239557562246</v>
      </c>
      <c r="Q72" s="11">
        <v>2.31179184117738E-3</v>
      </c>
      <c r="R72" s="11">
        <v>0.169395002228412</v>
      </c>
      <c r="S72" s="11">
        <v>0.109427456284896</v>
      </c>
      <c r="T72" s="11">
        <v>7.0161752270226996E-3</v>
      </c>
      <c r="U72" s="11">
        <v>8.7673929222577003E-4</v>
      </c>
      <c r="V72" s="11">
        <v>1.5392660410566801</v>
      </c>
      <c r="W72" s="11">
        <v>1.0722091540077101</v>
      </c>
      <c r="X72" s="11">
        <v>1.47191572002841E-2</v>
      </c>
      <c r="Y72" s="11">
        <v>2.8943502078732299E-3</v>
      </c>
      <c r="Z72" s="11">
        <v>8.1176558869041501E-2</v>
      </c>
      <c r="AA72" s="10">
        <v>17.760217465010399</v>
      </c>
      <c r="AB72" s="10"/>
      <c r="AC72" s="19">
        <v>234</v>
      </c>
      <c r="AD72" s="10">
        <v>1.44E-2</v>
      </c>
      <c r="AE72" s="10">
        <v>42.2</v>
      </c>
      <c r="AF72" s="10">
        <v>0.24079999999999999</v>
      </c>
      <c r="AG72" s="10">
        <v>0.11169999999999999</v>
      </c>
      <c r="AH72" s="10">
        <v>51.29</v>
      </c>
      <c r="AI72" s="10">
        <v>0.62770000000000004</v>
      </c>
      <c r="AJ72" s="10">
        <v>2.72</v>
      </c>
      <c r="AK72" s="10">
        <v>97.243700000000004</v>
      </c>
      <c r="AL72" s="10">
        <v>20.902842492639909</v>
      </c>
      <c r="AM72" s="10">
        <v>32.480639347934932</v>
      </c>
      <c r="AN72" s="10">
        <v>99.298081840574852</v>
      </c>
      <c r="AO72" s="11">
        <v>3.6179953693183401E-4</v>
      </c>
      <c r="AP72" s="11">
        <v>7.1305277539225166E-3</v>
      </c>
      <c r="AQ72" s="11">
        <v>0.39522022068979301</v>
      </c>
      <c r="AR72" s="11">
        <v>0.79733775453577838</v>
      </c>
      <c r="AS72" s="11">
        <v>0.1018617556442296</v>
      </c>
      <c r="AT72" s="11">
        <v>0.68247962749478419</v>
      </c>
      <c r="AU72" s="11">
        <v>1.3358170933697743E-2</v>
      </c>
      <c r="AV72" s="11">
        <v>2.2501434108633273E-3</v>
      </c>
      <c r="AW72" s="10">
        <v>78.871707778704916</v>
      </c>
      <c r="AX72" s="19">
        <v>778</v>
      </c>
      <c r="AY72" s="10">
        <v>-13.01187889454407</v>
      </c>
      <c r="AZ72" s="10">
        <v>1.17</v>
      </c>
      <c r="BA72" s="19">
        <v>820.55535399509904</v>
      </c>
      <c r="BB72" s="10">
        <v>-12.142470371123757</v>
      </c>
      <c r="BC72" s="10">
        <v>1.12340954215213</v>
      </c>
      <c r="BD72" s="3">
        <v>129</v>
      </c>
      <c r="BE72" s="10">
        <v>68.099999999999994</v>
      </c>
      <c r="BF72" s="10">
        <v>4.58</v>
      </c>
      <c r="BG72" s="10">
        <v>3.89</v>
      </c>
      <c r="BH72" s="10">
        <v>1.79</v>
      </c>
      <c r="BI72" s="10">
        <v>2.36</v>
      </c>
      <c r="BJ72" s="10">
        <v>15.93</v>
      </c>
      <c r="BK72" s="10">
        <v>0.54300000000000004</v>
      </c>
      <c r="BL72" s="10">
        <v>0.22320000000000001</v>
      </c>
      <c r="BM72" s="10">
        <v>6.9900000000000004E-2</v>
      </c>
      <c r="BN72" s="10">
        <v>5.7099999999999998E-2</v>
      </c>
      <c r="BO72" s="10">
        <v>0.36930000000000002</v>
      </c>
      <c r="BP72" s="10" t="s">
        <v>357</v>
      </c>
      <c r="BQ72" s="10">
        <v>0.30919999999999997</v>
      </c>
      <c r="BR72" s="10">
        <v>0.19800000000000001</v>
      </c>
      <c r="BS72" s="3">
        <v>98.42</v>
      </c>
      <c r="BT72" s="3"/>
      <c r="BU72" s="3"/>
      <c r="BV72" s="3"/>
      <c r="BW72" s="3"/>
      <c r="BX72" s="3"/>
      <c r="BY72" s="3"/>
      <c r="BZ72" s="3"/>
      <c r="CA72" s="3"/>
      <c r="CB72" s="3"/>
      <c r="CC72" s="3"/>
      <c r="CD72" s="3"/>
      <c r="CE72" s="3"/>
      <c r="CF72" s="3"/>
      <c r="CG72" s="3"/>
      <c r="CH72" s="3"/>
      <c r="CI72" s="3"/>
      <c r="CJ72" s="3"/>
    </row>
    <row r="73" spans="1:88" x14ac:dyDescent="0.25">
      <c r="A73" s="7" t="s">
        <v>670</v>
      </c>
      <c r="B73" s="3" t="s">
        <v>168</v>
      </c>
      <c r="C73" s="3">
        <v>132</v>
      </c>
      <c r="D73" s="10">
        <v>4.5900000000000003E-2</v>
      </c>
      <c r="E73" s="10">
        <v>4.91</v>
      </c>
      <c r="F73" s="10">
        <v>2.14</v>
      </c>
      <c r="G73" s="10">
        <v>4.8599999999999997E-2</v>
      </c>
      <c r="H73" s="10">
        <v>0.2114</v>
      </c>
      <c r="I73" s="10">
        <v>84.7</v>
      </c>
      <c r="J73" s="10">
        <v>0.43380000000000002</v>
      </c>
      <c r="K73" s="10">
        <v>1.3721000000000001</v>
      </c>
      <c r="L73" s="10">
        <v>7.4300000000000005E-2</v>
      </c>
      <c r="M73" s="10">
        <v>93.936099999999996</v>
      </c>
      <c r="N73" s="10">
        <v>57.102353281969997</v>
      </c>
      <c r="O73" s="10">
        <v>33.316617221299403</v>
      </c>
      <c r="P73" s="10">
        <v>99.655294499252051</v>
      </c>
      <c r="Q73" s="11">
        <v>1.7261442235558999E-3</v>
      </c>
      <c r="R73" s="11">
        <v>0.138914009130919</v>
      </c>
      <c r="S73" s="11">
        <v>9.4849251229433398E-2</v>
      </c>
      <c r="T73" s="11">
        <v>6.3740169890119701E-3</v>
      </c>
      <c r="U73" s="11">
        <v>1.4450254851120601E-3</v>
      </c>
      <c r="V73" s="11">
        <v>1.6160513995874899</v>
      </c>
      <c r="W73" s="11">
        <v>1.0478361481548899</v>
      </c>
      <c r="X73" s="11">
        <v>1.38178152165575E-2</v>
      </c>
      <c r="Y73" s="11">
        <v>2.0627489108226002E-3</v>
      </c>
      <c r="Z73" s="11">
        <v>7.6923441072207999E-2</v>
      </c>
      <c r="AA73" s="10">
        <v>14.330048613223456</v>
      </c>
      <c r="AB73" s="10"/>
      <c r="AC73" s="19">
        <v>234</v>
      </c>
      <c r="AD73" s="10">
        <v>1.44E-2</v>
      </c>
      <c r="AE73" s="10">
        <v>42.2</v>
      </c>
      <c r="AF73" s="10">
        <v>0.24079999999999999</v>
      </c>
      <c r="AG73" s="10">
        <v>0.11169999999999999</v>
      </c>
      <c r="AH73" s="10">
        <v>51.29</v>
      </c>
      <c r="AI73" s="10">
        <v>0.62770000000000004</v>
      </c>
      <c r="AJ73" s="10">
        <v>2.72</v>
      </c>
      <c r="AK73" s="10">
        <v>97.243700000000004</v>
      </c>
      <c r="AL73" s="10">
        <v>20.902842492639909</v>
      </c>
      <c r="AM73" s="10">
        <v>32.480639347934932</v>
      </c>
      <c r="AN73" s="10">
        <v>99.298081840574852</v>
      </c>
      <c r="AO73" s="11">
        <v>3.6179953693183401E-4</v>
      </c>
      <c r="AP73" s="11">
        <v>7.1305277539225166E-3</v>
      </c>
      <c r="AQ73" s="11">
        <v>0.39522022068979301</v>
      </c>
      <c r="AR73" s="11">
        <v>0.79733775453577838</v>
      </c>
      <c r="AS73" s="11">
        <v>0.1018617556442296</v>
      </c>
      <c r="AT73" s="11">
        <v>0.68247962749478419</v>
      </c>
      <c r="AU73" s="11">
        <v>1.3358170933697743E-2</v>
      </c>
      <c r="AV73" s="11">
        <v>2.2501434108633273E-3</v>
      </c>
      <c r="AW73" s="10">
        <v>78.871707778704916</v>
      </c>
      <c r="AX73" s="19">
        <v>731</v>
      </c>
      <c r="AY73" s="10">
        <v>-13.98377433650351</v>
      </c>
      <c r="AZ73" s="10">
        <v>1.3</v>
      </c>
      <c r="BA73" s="19">
        <v>801.11304849308362</v>
      </c>
      <c r="BB73" s="10">
        <v>-12.367424404358189</v>
      </c>
      <c r="BC73" s="10">
        <v>1.3079448515353036</v>
      </c>
      <c r="BD73" s="3"/>
      <c r="BE73" s="3"/>
      <c r="BF73" s="3"/>
      <c r="BG73" s="3"/>
      <c r="BH73" s="3"/>
      <c r="BI73" s="3"/>
      <c r="BJ73" s="3"/>
      <c r="BK73" s="10"/>
      <c r="BL73" s="10"/>
      <c r="BM73" s="3"/>
      <c r="BN73" s="3"/>
      <c r="BO73" s="3"/>
      <c r="BP73" s="3"/>
      <c r="BQ73" s="10"/>
      <c r="BR73" s="10"/>
      <c r="BS73" s="3"/>
      <c r="BT73" s="3"/>
      <c r="BU73" s="3"/>
      <c r="BV73" s="3"/>
      <c r="BW73" s="3"/>
      <c r="BX73" s="3"/>
      <c r="BY73" s="3"/>
      <c r="BZ73" s="3"/>
      <c r="CA73" s="3"/>
      <c r="CB73" s="3"/>
      <c r="CC73" s="3"/>
      <c r="CD73" s="3"/>
      <c r="CE73" s="3"/>
      <c r="CF73" s="3"/>
      <c r="CG73" s="3"/>
      <c r="CH73" s="3"/>
      <c r="CI73" s="3"/>
      <c r="CJ73" s="3"/>
    </row>
    <row r="74" spans="1:88" x14ac:dyDescent="0.25">
      <c r="A74" s="7" t="s">
        <v>670</v>
      </c>
      <c r="B74" s="3" t="s">
        <v>168</v>
      </c>
      <c r="C74" s="3">
        <v>139</v>
      </c>
      <c r="D74" s="10">
        <v>6.2300000000000001E-2</v>
      </c>
      <c r="E74" s="10">
        <v>5.4</v>
      </c>
      <c r="F74" s="10">
        <v>1.91</v>
      </c>
      <c r="G74" s="10">
        <v>4.4499999999999998E-2</v>
      </c>
      <c r="H74" s="10">
        <v>0.28860000000000002</v>
      </c>
      <c r="I74" s="10">
        <v>84.56</v>
      </c>
      <c r="J74" s="10">
        <v>0.47799999999999998</v>
      </c>
      <c r="K74" s="10">
        <v>1.2945</v>
      </c>
      <c r="L74" s="10">
        <v>8.2199999999999995E-2</v>
      </c>
      <c r="M74" s="10">
        <v>94.120099999999994</v>
      </c>
      <c r="N74" s="10">
        <v>56.3463855199875</v>
      </c>
      <c r="O74" s="10">
        <v>33.856872563675402</v>
      </c>
      <c r="P74" s="10">
        <v>99.763609134746233</v>
      </c>
      <c r="Q74" s="11">
        <v>2.3433887712883202E-3</v>
      </c>
      <c r="R74" s="11">
        <v>0.152809451686239</v>
      </c>
      <c r="S74" s="11">
        <v>8.4673089220374295E-2</v>
      </c>
      <c r="T74" s="11">
        <v>8.7035507236075497E-3</v>
      </c>
      <c r="U74" s="11">
        <v>1.3234000676614101E-3</v>
      </c>
      <c r="V74" s="11">
        <v>1.5949942790733</v>
      </c>
      <c r="W74" s="11">
        <v>1.06505300120183</v>
      </c>
      <c r="X74" s="11">
        <v>1.52289385333946E-2</v>
      </c>
      <c r="Y74" s="11">
        <v>2.2825551233236702E-3</v>
      </c>
      <c r="Z74" s="11">
        <v>7.2588345598982806E-2</v>
      </c>
      <c r="AA74" s="10">
        <v>15.690902650924635</v>
      </c>
      <c r="AB74" s="10"/>
      <c r="AC74" s="19">
        <v>76</v>
      </c>
      <c r="AD74" s="10">
        <v>0</v>
      </c>
      <c r="AE74" s="10">
        <v>44.14</v>
      </c>
      <c r="AF74" s="10">
        <v>0.18390000000000001</v>
      </c>
      <c r="AG74" s="10">
        <v>3.2899999999999999E-2</v>
      </c>
      <c r="AH74" s="10">
        <v>49.82</v>
      </c>
      <c r="AI74" s="10">
        <v>0.77910000000000001</v>
      </c>
      <c r="AJ74" s="10">
        <v>2.92</v>
      </c>
      <c r="AK74" s="10">
        <v>97.92</v>
      </c>
      <c r="AL74" s="10">
        <v>17.916261382153433</v>
      </c>
      <c r="AM74" s="10">
        <v>33.698105478130628</v>
      </c>
      <c r="AN74" s="10">
        <v>99.670266860284059</v>
      </c>
      <c r="AO74" s="11">
        <v>0</v>
      </c>
      <c r="AP74" s="11">
        <v>5.4108633464241898E-3</v>
      </c>
      <c r="AQ74" s="11">
        <v>0.33658971596404608</v>
      </c>
      <c r="AR74" s="11">
        <v>0.82867044761677866</v>
      </c>
      <c r="AS74" s="11">
        <v>0.108653757329349</v>
      </c>
      <c r="AT74" s="11">
        <v>0.7035423619739245</v>
      </c>
      <c r="AU74" s="11">
        <v>1.6474328313506297E-2</v>
      </c>
      <c r="AV74" s="11">
        <v>6.5852545597172281E-4</v>
      </c>
      <c r="AW74" s="10">
        <v>81.939556729363517</v>
      </c>
      <c r="AX74" s="19">
        <v>729</v>
      </c>
      <c r="AY74" s="10">
        <v>-14.272956144289777</v>
      </c>
      <c r="AZ74" s="10">
        <v>1.06</v>
      </c>
      <c r="BA74" s="19">
        <v>796.44719218166642</v>
      </c>
      <c r="BB74" s="10">
        <v>-12.683027724931668</v>
      </c>
      <c r="BC74" s="10">
        <v>1.0928276988520125</v>
      </c>
      <c r="BD74" s="3">
        <v>139</v>
      </c>
      <c r="BE74" s="10">
        <v>70.87</v>
      </c>
      <c r="BF74" s="10">
        <v>3.75</v>
      </c>
      <c r="BG74" s="10">
        <v>4.1900000000000004</v>
      </c>
      <c r="BH74" s="10">
        <v>1.1297999999999999</v>
      </c>
      <c r="BI74" s="10">
        <v>1.81</v>
      </c>
      <c r="BJ74" s="10">
        <v>14.63</v>
      </c>
      <c r="BK74" s="10">
        <v>0.22409999999999999</v>
      </c>
      <c r="BL74" s="10">
        <v>0.2263</v>
      </c>
      <c r="BM74" s="10">
        <v>3.2300000000000002E-2</v>
      </c>
      <c r="BN74" s="10">
        <v>5.3100000000000001E-2</v>
      </c>
      <c r="BO74" s="10">
        <v>0.33239999999999997</v>
      </c>
      <c r="BP74" s="10" t="s">
        <v>357</v>
      </c>
      <c r="BQ74" s="10">
        <v>0.18090000000000001</v>
      </c>
      <c r="BR74" s="10">
        <v>0.1893</v>
      </c>
      <c r="BS74" s="3">
        <v>97.63</v>
      </c>
      <c r="BT74" s="3"/>
      <c r="BU74" s="3"/>
      <c r="BV74" s="3"/>
      <c r="BW74" s="3"/>
      <c r="BX74" s="3"/>
      <c r="BY74" s="3"/>
      <c r="BZ74" s="3"/>
      <c r="CA74" s="3"/>
      <c r="CB74" s="3"/>
      <c r="CC74" s="3"/>
      <c r="CD74" s="3"/>
      <c r="CE74" s="3"/>
      <c r="CF74" s="3"/>
      <c r="CG74" s="3"/>
      <c r="CH74" s="3"/>
      <c r="CI74" s="3"/>
      <c r="CJ74" s="3"/>
    </row>
    <row r="75" spans="1:88" x14ac:dyDescent="0.25">
      <c r="A75" s="7" t="s">
        <v>670</v>
      </c>
      <c r="B75" s="3" t="s">
        <v>168</v>
      </c>
      <c r="C75" s="3">
        <v>142</v>
      </c>
      <c r="D75" s="10">
        <v>5.2299999999999999E-2</v>
      </c>
      <c r="E75" s="10">
        <v>4.6900000000000004</v>
      </c>
      <c r="F75" s="10">
        <v>1.9</v>
      </c>
      <c r="G75" s="10">
        <v>0</v>
      </c>
      <c r="H75" s="10">
        <v>0.29680000000000001</v>
      </c>
      <c r="I75" s="10">
        <v>85.54</v>
      </c>
      <c r="J75" s="10">
        <v>0.46339999999999998</v>
      </c>
      <c r="K75" s="10">
        <v>1.2082999999999999</v>
      </c>
      <c r="L75" s="10">
        <v>7.4700000000000003E-2</v>
      </c>
      <c r="M75" s="10">
        <v>94.225499999999997</v>
      </c>
      <c r="N75" s="10">
        <v>57.924715522012399</v>
      </c>
      <c r="O75" s="10">
        <v>33.416617005297901</v>
      </c>
      <c r="P75" s="10">
        <v>100.02704871023656</v>
      </c>
      <c r="Q75" s="11">
        <v>1.9650589650121301E-3</v>
      </c>
      <c r="R75" s="11">
        <v>0.132570501792625</v>
      </c>
      <c r="S75" s="11">
        <v>8.41362668738002E-2</v>
      </c>
      <c r="T75" s="11">
        <v>8.9409081708084898E-3</v>
      </c>
      <c r="U75" s="11">
        <v>0</v>
      </c>
      <c r="V75" s="11">
        <v>1.6378517034401201</v>
      </c>
      <c r="W75" s="11">
        <v>1.0500366618739301</v>
      </c>
      <c r="X75" s="11">
        <v>1.47473968260172E-2</v>
      </c>
      <c r="Y75" s="11">
        <v>2.0719900169535602E-3</v>
      </c>
      <c r="Z75" s="11">
        <v>6.7679512040739506E-2</v>
      </c>
      <c r="AA75" s="10">
        <v>13.603706275159071</v>
      </c>
      <c r="AB75" s="10"/>
      <c r="AC75" s="19">
        <v>232</v>
      </c>
      <c r="AD75" s="10">
        <v>0</v>
      </c>
      <c r="AE75" s="10">
        <v>42.38</v>
      </c>
      <c r="AF75" s="10">
        <v>0.19159999999999999</v>
      </c>
      <c r="AG75" s="10">
        <v>8.5300000000000001E-2</v>
      </c>
      <c r="AH75" s="10">
        <v>50.48</v>
      </c>
      <c r="AI75" s="10">
        <v>0.75870000000000004</v>
      </c>
      <c r="AJ75" s="10">
        <v>2.76</v>
      </c>
      <c r="AK75" s="10">
        <v>96.655600000000007</v>
      </c>
      <c r="AL75" s="10">
        <v>20.068622581370693</v>
      </c>
      <c r="AM75" s="10">
        <v>32.421309654125167</v>
      </c>
      <c r="AN75" s="10">
        <v>98.665532235495874</v>
      </c>
      <c r="AO75" s="11">
        <v>0</v>
      </c>
      <c r="AP75" s="11">
        <v>5.7069642339546761E-3</v>
      </c>
      <c r="AQ75" s="11">
        <v>0.38167685747282332</v>
      </c>
      <c r="AR75" s="11">
        <v>0.80544387670410911</v>
      </c>
      <c r="AS75" s="11">
        <v>0.10396706626886171</v>
      </c>
      <c r="AT75" s="11">
        <v>0.68523593610244937</v>
      </c>
      <c r="AU75" s="11">
        <v>1.6240874332796619E-2</v>
      </c>
      <c r="AV75" s="11">
        <v>1.7284248850047469E-3</v>
      </c>
      <c r="AW75" s="10">
        <v>79.562171425086319</v>
      </c>
      <c r="AX75" s="19">
        <v>714</v>
      </c>
      <c r="AY75" s="10">
        <v>-14.428172010332778</v>
      </c>
      <c r="AZ75" s="10">
        <v>1.28</v>
      </c>
      <c r="BA75" s="19">
        <v>794.20085364418605</v>
      </c>
      <c r="BB75" s="10">
        <v>-12.502398063082985</v>
      </c>
      <c r="BC75" s="10">
        <v>1.3221489071201127</v>
      </c>
      <c r="BD75" s="3">
        <v>142</v>
      </c>
      <c r="BE75" s="10">
        <v>68.739999999999995</v>
      </c>
      <c r="BF75" s="10">
        <v>4.18</v>
      </c>
      <c r="BG75" s="10">
        <v>3.58</v>
      </c>
      <c r="BH75" s="10">
        <v>1.76</v>
      </c>
      <c r="BI75" s="10">
        <v>1.88</v>
      </c>
      <c r="BJ75" s="10">
        <v>15.8</v>
      </c>
      <c r="BK75" s="10">
        <v>0.18099999999999999</v>
      </c>
      <c r="BL75" s="10">
        <v>0.21479999999999999</v>
      </c>
      <c r="BM75" s="10" t="s">
        <v>357</v>
      </c>
      <c r="BN75" s="10">
        <v>6.4000000000000001E-2</v>
      </c>
      <c r="BO75" s="10">
        <v>0.40079999999999999</v>
      </c>
      <c r="BP75" s="10" t="s">
        <v>357</v>
      </c>
      <c r="BQ75" s="10">
        <v>0.17</v>
      </c>
      <c r="BR75" s="10">
        <v>0.23930000000000001</v>
      </c>
      <c r="BS75" s="3">
        <v>97.27</v>
      </c>
      <c r="BT75" s="3"/>
      <c r="BU75" s="3"/>
      <c r="BV75" s="3"/>
      <c r="BW75" s="3"/>
      <c r="BX75" s="3"/>
      <c r="BY75" s="3"/>
      <c r="BZ75" s="3"/>
      <c r="CA75" s="3"/>
      <c r="CB75" s="3"/>
      <c r="CC75" s="3"/>
      <c r="CD75" s="3"/>
      <c r="CE75" s="3"/>
      <c r="CF75" s="3"/>
      <c r="CG75" s="3"/>
      <c r="CH75" s="3"/>
      <c r="CI75" s="3"/>
      <c r="CJ75" s="3"/>
    </row>
    <row r="76" spans="1:88" x14ac:dyDescent="0.25">
      <c r="A76" s="7" t="s">
        <v>670</v>
      </c>
      <c r="B76" s="3" t="s">
        <v>168</v>
      </c>
      <c r="C76" s="3">
        <v>145</v>
      </c>
      <c r="D76" s="10">
        <v>2.3900000000000001E-2</v>
      </c>
      <c r="E76" s="10">
        <v>5.66</v>
      </c>
      <c r="F76" s="10">
        <v>2.25</v>
      </c>
      <c r="G76" s="10">
        <v>4.2000000000000003E-2</v>
      </c>
      <c r="H76" s="10">
        <v>0.39069999999999999</v>
      </c>
      <c r="I76" s="10">
        <v>82.96</v>
      </c>
      <c r="J76" s="10">
        <v>0.45169999999999999</v>
      </c>
      <c r="K76" s="10">
        <v>1.4896</v>
      </c>
      <c r="L76" s="10">
        <v>6.1800000000000001E-2</v>
      </c>
      <c r="M76" s="10">
        <v>93.329700000000003</v>
      </c>
      <c r="N76" s="10">
        <v>54.894181486683898</v>
      </c>
      <c r="O76" s="10">
        <v>33.563634044196903</v>
      </c>
      <c r="P76" s="10">
        <v>98.827775423556091</v>
      </c>
      <c r="Q76" s="11">
        <v>9.0405305315669295E-4</v>
      </c>
      <c r="R76" s="11">
        <v>0.16106923910764601</v>
      </c>
      <c r="S76" s="11">
        <v>0.100307700392092</v>
      </c>
      <c r="T76" s="11">
        <v>1.1849042780793699E-2</v>
      </c>
      <c r="U76" s="11">
        <v>1.2560882419279801E-3</v>
      </c>
      <c r="V76" s="11">
        <v>1.56264058426358</v>
      </c>
      <c r="W76" s="11">
        <v>1.0617764221716299</v>
      </c>
      <c r="X76" s="11">
        <v>1.44720997100899E-2</v>
      </c>
      <c r="Y76" s="11">
        <v>1.7257490792562699E-3</v>
      </c>
      <c r="Z76" s="11">
        <v>8.3999021199831894E-2</v>
      </c>
      <c r="AA76" s="10">
        <v>16.703520554906696</v>
      </c>
      <c r="AB76" s="10"/>
      <c r="AC76" s="19">
        <v>122</v>
      </c>
      <c r="AD76" s="10">
        <v>0</v>
      </c>
      <c r="AE76" s="10">
        <v>42.16</v>
      </c>
      <c r="AF76" s="10">
        <v>0.2306</v>
      </c>
      <c r="AG76" s="10">
        <v>0.106</v>
      </c>
      <c r="AH76" s="10">
        <v>50.72</v>
      </c>
      <c r="AI76" s="10">
        <v>0.64149999999999996</v>
      </c>
      <c r="AJ76" s="10">
        <v>3.16</v>
      </c>
      <c r="AK76" s="10">
        <v>97.063400000000001</v>
      </c>
      <c r="AL76" s="10">
        <v>21.21552863641735</v>
      </c>
      <c r="AM76" s="10">
        <v>31.629269651383645</v>
      </c>
      <c r="AN76" s="10">
        <v>99.142898287800975</v>
      </c>
      <c r="AO76" s="11">
        <v>0</v>
      </c>
      <c r="AP76" s="11">
        <v>6.8173744485175618E-3</v>
      </c>
      <c r="AQ76" s="11">
        <v>0.40047952722195967</v>
      </c>
      <c r="AR76" s="11">
        <v>0.79528562686403581</v>
      </c>
      <c r="AS76" s="11">
        <v>0.11814680709375457</v>
      </c>
      <c r="AT76" s="11">
        <v>0.66350918613650967</v>
      </c>
      <c r="AU76" s="11">
        <v>1.3629633633770684E-2</v>
      </c>
      <c r="AV76" s="11">
        <v>2.1318446014519927E-3</v>
      </c>
      <c r="AW76" s="10">
        <v>78.39112394710456</v>
      </c>
      <c r="AX76" s="19">
        <v>768</v>
      </c>
      <c r="AY76" s="10">
        <v>-13.217993084569947</v>
      </c>
      <c r="AZ76" s="10">
        <v>1.19</v>
      </c>
      <c r="BA76" s="19">
        <v>816.45278452731532</v>
      </c>
      <c r="BB76" s="10">
        <v>-12.15629382080574</v>
      </c>
      <c r="BC76" s="10">
        <v>1.1947769945420568</v>
      </c>
      <c r="BD76" s="3"/>
      <c r="BE76" s="3"/>
      <c r="BF76" s="3"/>
      <c r="BG76" s="3"/>
      <c r="BH76" s="3"/>
      <c r="BI76" s="3"/>
      <c r="BJ76" s="3"/>
      <c r="BK76" s="10"/>
      <c r="BL76" s="10"/>
      <c r="BM76" s="3"/>
      <c r="BN76" s="3"/>
      <c r="BO76" s="3"/>
      <c r="BP76" s="3"/>
      <c r="BQ76" s="10"/>
      <c r="BR76" s="10"/>
      <c r="BS76" s="3"/>
      <c r="BT76" s="3"/>
      <c r="BU76" s="3"/>
      <c r="BV76" s="3"/>
      <c r="BW76" s="3"/>
      <c r="BX76" s="3"/>
      <c r="BY76" s="3"/>
      <c r="BZ76" s="3"/>
      <c r="CA76" s="3"/>
      <c r="CB76" s="3"/>
      <c r="CC76" s="3"/>
      <c r="CD76" s="3"/>
      <c r="CE76" s="3"/>
      <c r="CF76" s="3"/>
      <c r="CG76" s="3"/>
      <c r="CH76" s="3"/>
      <c r="CI76" s="3"/>
      <c r="CJ76" s="3"/>
    </row>
    <row r="77" spans="1:88" x14ac:dyDescent="0.25">
      <c r="A77" s="7" t="s">
        <v>670</v>
      </c>
      <c r="B77" s="3" t="s">
        <v>168</v>
      </c>
      <c r="C77" s="3">
        <v>148</v>
      </c>
      <c r="D77" s="10">
        <v>6.93E-2</v>
      </c>
      <c r="E77" s="10">
        <v>6.36</v>
      </c>
      <c r="F77" s="10">
        <v>2.2400000000000002</v>
      </c>
      <c r="G77" s="10">
        <v>2.9399999999999999E-2</v>
      </c>
      <c r="H77" s="10">
        <v>0.28439999999999999</v>
      </c>
      <c r="I77" s="10">
        <v>82.8</v>
      </c>
      <c r="J77" s="10">
        <v>0.41909999999999997</v>
      </c>
      <c r="K77" s="10">
        <v>1.69</v>
      </c>
      <c r="L77" s="10">
        <v>5.9299999999999999E-2</v>
      </c>
      <c r="M77" s="10">
        <v>93.951499999999996</v>
      </c>
      <c r="N77" s="10">
        <v>54.048106565486101</v>
      </c>
      <c r="O77" s="10">
        <v>34.1649720458147</v>
      </c>
      <c r="P77" s="10">
        <v>99.36487055092374</v>
      </c>
      <c r="Q77" s="11">
        <v>2.6016758341602698E-3</v>
      </c>
      <c r="R77" s="11">
        <v>0.17962931909379901</v>
      </c>
      <c r="S77" s="11">
        <v>9.9111421820434406E-2</v>
      </c>
      <c r="T77" s="11">
        <v>8.5603866379730595E-3</v>
      </c>
      <c r="U77" s="11">
        <v>8.7265407771930197E-4</v>
      </c>
      <c r="V77" s="11">
        <v>1.5269935476079499</v>
      </c>
      <c r="W77" s="11">
        <v>1.0726773287209701</v>
      </c>
      <c r="X77" s="11">
        <v>1.33267131065133E-2</v>
      </c>
      <c r="Y77" s="11">
        <v>1.6434927807998101E-3</v>
      </c>
      <c r="Z77" s="11">
        <v>9.4583460319678694E-2</v>
      </c>
      <c r="AA77" s="10">
        <v>18.523527736652227</v>
      </c>
      <c r="AB77" s="10"/>
      <c r="AC77" s="19">
        <v>222</v>
      </c>
      <c r="AD77" s="10">
        <v>6.4600000000000005E-2</v>
      </c>
      <c r="AE77" s="10">
        <v>44.4</v>
      </c>
      <c r="AF77" s="10">
        <v>0.22550000000000001</v>
      </c>
      <c r="AG77" s="10">
        <v>8.4199999999999997E-2</v>
      </c>
      <c r="AH77" s="10">
        <v>47.73</v>
      </c>
      <c r="AI77" s="10">
        <v>0.75939999999999996</v>
      </c>
      <c r="AJ77" s="10">
        <v>3.83</v>
      </c>
      <c r="AK77" s="10">
        <v>97.093699999999998</v>
      </c>
      <c r="AL77" s="10">
        <v>17.028204692343103</v>
      </c>
      <c r="AM77" s="10">
        <v>32.407220649380811</v>
      </c>
      <c r="AN77" s="10">
        <v>98.799125341723908</v>
      </c>
      <c r="AO77" s="11">
        <v>1.613881391912412E-3</v>
      </c>
      <c r="AP77" s="11">
        <v>6.639652035336732E-3</v>
      </c>
      <c r="AQ77" s="11">
        <v>0.32013728094879612</v>
      </c>
      <c r="AR77" s="11">
        <v>0.83415437036383955</v>
      </c>
      <c r="AS77" s="11">
        <v>0.14261808765949924</v>
      </c>
      <c r="AT77" s="11">
        <v>0.67708078700364571</v>
      </c>
      <c r="AU77" s="11">
        <v>1.6069377092605697E-2</v>
      </c>
      <c r="AV77" s="11">
        <v>1.6865635043640734E-3</v>
      </c>
      <c r="AW77" s="10">
        <v>82.440791053963096</v>
      </c>
      <c r="AX77" s="19">
        <v>765</v>
      </c>
      <c r="AY77" s="10">
        <v>-13.60667678081202</v>
      </c>
      <c r="AZ77" s="10">
        <v>0.87</v>
      </c>
      <c r="BA77" s="19">
        <v>808.65771093456374</v>
      </c>
      <c r="BB77" s="10">
        <v>-12.590045115582086</v>
      </c>
      <c r="BC77" s="10">
        <v>0.92467259060076223</v>
      </c>
      <c r="BD77" s="3">
        <v>148</v>
      </c>
      <c r="BE77" s="10">
        <v>69.83</v>
      </c>
      <c r="BF77" s="10">
        <v>4.5599999999999996</v>
      </c>
      <c r="BG77" s="10">
        <v>3.78</v>
      </c>
      <c r="BH77" s="10">
        <v>1.83</v>
      </c>
      <c r="BI77" s="10">
        <v>2</v>
      </c>
      <c r="BJ77" s="3">
        <v>16.41</v>
      </c>
      <c r="BK77" s="10">
        <v>0.31929999999999997</v>
      </c>
      <c r="BL77" s="10">
        <v>0.25769999999999998</v>
      </c>
      <c r="BM77" s="10">
        <v>5.3499999999999999E-2</v>
      </c>
      <c r="BN77" s="10">
        <v>3.6299999999999999E-2</v>
      </c>
      <c r="BO77" s="10">
        <v>0.40039999999999998</v>
      </c>
      <c r="BP77" s="10" t="s">
        <v>357</v>
      </c>
      <c r="BQ77" s="10">
        <v>0.31280000000000002</v>
      </c>
      <c r="BR77" s="10">
        <v>0.1206</v>
      </c>
      <c r="BS77" s="3">
        <v>99.91</v>
      </c>
      <c r="BT77" s="3"/>
      <c r="BU77" s="3"/>
      <c r="BV77" s="3"/>
      <c r="BW77" s="3"/>
      <c r="BX77" s="3"/>
      <c r="BY77" s="3"/>
      <c r="BZ77" s="3"/>
      <c r="CA77" s="3"/>
      <c r="CB77" s="3"/>
      <c r="CC77" s="3"/>
      <c r="CD77" s="3"/>
      <c r="CE77" s="3"/>
      <c r="CF77" s="3"/>
      <c r="CG77" s="3"/>
      <c r="CH77" s="3"/>
      <c r="CI77" s="3"/>
      <c r="CJ77" s="3"/>
    </row>
    <row r="78" spans="1:88" x14ac:dyDescent="0.25">
      <c r="A78" s="7" t="s">
        <v>670</v>
      </c>
      <c r="B78" s="3" t="s">
        <v>168</v>
      </c>
      <c r="C78" s="3">
        <v>153</v>
      </c>
      <c r="D78" s="10">
        <v>5.91E-2</v>
      </c>
      <c r="E78" s="10">
        <v>5.01</v>
      </c>
      <c r="F78" s="10">
        <v>2.39</v>
      </c>
      <c r="G78" s="10">
        <v>8.6400000000000005E-2</v>
      </c>
      <c r="H78" s="10">
        <v>0.2361</v>
      </c>
      <c r="I78" s="10">
        <v>84.57</v>
      </c>
      <c r="J78" s="10">
        <v>0.59379999999999999</v>
      </c>
      <c r="K78" s="10">
        <v>1.4048</v>
      </c>
      <c r="L78" s="10">
        <v>8.4599999999999995E-2</v>
      </c>
      <c r="M78" s="10">
        <v>94.434799999999996</v>
      </c>
      <c r="N78" s="10">
        <v>56.866819455179701</v>
      </c>
      <c r="O78" s="10">
        <v>33.3985616348603</v>
      </c>
      <c r="P78" s="10">
        <v>100.13040955162234</v>
      </c>
      <c r="Q78" s="11">
        <v>2.2082702076269001E-3</v>
      </c>
      <c r="R78" s="11">
        <v>0.14083241216602499</v>
      </c>
      <c r="S78" s="11">
        <v>0.10524909570355601</v>
      </c>
      <c r="T78" s="11">
        <v>7.0730146806642497E-3</v>
      </c>
      <c r="U78" s="11">
        <v>2.5524269322808502E-3</v>
      </c>
      <c r="V78" s="11">
        <v>1.5990440979361999</v>
      </c>
      <c r="W78" s="11">
        <v>1.0436637031911999</v>
      </c>
      <c r="X78" s="11">
        <v>1.8792751235202399E-2</v>
      </c>
      <c r="Y78" s="11">
        <v>2.3336098779937501E-3</v>
      </c>
      <c r="Z78" s="11">
        <v>7.8250618069258301E-2</v>
      </c>
      <c r="AA78" s="10">
        <v>14.646758055622353</v>
      </c>
      <c r="AB78" s="10"/>
      <c r="AC78" s="19">
        <v>90</v>
      </c>
      <c r="AD78" s="10">
        <v>2.5999999999999999E-2</v>
      </c>
      <c r="AE78" s="10">
        <v>41.64</v>
      </c>
      <c r="AF78" s="10">
        <v>0.17849999999999999</v>
      </c>
      <c r="AG78" s="10">
        <v>0.1149</v>
      </c>
      <c r="AH78" s="10">
        <v>51.52</v>
      </c>
      <c r="AI78" s="10">
        <v>0.74619999999999997</v>
      </c>
      <c r="AJ78" s="10">
        <v>2.4700000000000002</v>
      </c>
      <c r="AK78" s="10">
        <v>96.695599999999999</v>
      </c>
      <c r="AL78" s="10">
        <v>21.34084844126399</v>
      </c>
      <c r="AM78" s="10">
        <v>32.316500997692799</v>
      </c>
      <c r="AN78" s="10">
        <v>98.832949438956803</v>
      </c>
      <c r="AO78" s="11">
        <v>6.5787979360487571E-4</v>
      </c>
      <c r="AP78" s="11">
        <v>5.3231793333512814E-3</v>
      </c>
      <c r="AQ78" s="11">
        <v>0.40636208011684372</v>
      </c>
      <c r="AR78" s="11">
        <v>0.79233398386506315</v>
      </c>
      <c r="AS78" s="11">
        <v>9.3155154699788967E-2</v>
      </c>
      <c r="AT78" s="11">
        <v>0.68384415600212956</v>
      </c>
      <c r="AU78" s="11">
        <v>1.5992552956748906E-2</v>
      </c>
      <c r="AV78" s="11">
        <v>2.3310132324695673E-3</v>
      </c>
      <c r="AW78" s="10">
        <v>78.368290551688219</v>
      </c>
      <c r="AX78" s="19">
        <v>740</v>
      </c>
      <c r="AY78" s="10">
        <v>-13.734859102798204</v>
      </c>
      <c r="AZ78" s="10">
        <v>1.33</v>
      </c>
      <c r="BA78" s="19">
        <v>804.57140115393349</v>
      </c>
      <c r="BB78" s="10">
        <v>-12.294559854044257</v>
      </c>
      <c r="BC78" s="10">
        <v>1.306890084227371</v>
      </c>
      <c r="BD78" s="3">
        <v>153</v>
      </c>
      <c r="BE78" s="10">
        <v>68.790000000000006</v>
      </c>
      <c r="BF78" s="10">
        <v>4.6900000000000004</v>
      </c>
      <c r="BG78" s="10">
        <v>4.17</v>
      </c>
      <c r="BH78" s="10">
        <v>1.47</v>
      </c>
      <c r="BI78" s="10">
        <v>2.39</v>
      </c>
      <c r="BJ78" s="3">
        <v>15.72</v>
      </c>
      <c r="BK78" s="10">
        <v>0.29709999999999998</v>
      </c>
      <c r="BL78" s="10">
        <v>0.22800000000000001</v>
      </c>
      <c r="BM78" s="10">
        <v>4.7899999999999998E-2</v>
      </c>
      <c r="BN78" s="10">
        <v>5.6399999999999999E-2</v>
      </c>
      <c r="BO78" s="10">
        <v>0.3276</v>
      </c>
      <c r="BP78" s="10">
        <v>3.9300000000000002E-2</v>
      </c>
      <c r="BQ78" s="10">
        <v>0.21970000000000001</v>
      </c>
      <c r="BR78" s="10">
        <v>0.1792</v>
      </c>
      <c r="BS78" s="3">
        <v>98.62</v>
      </c>
      <c r="BT78" s="3"/>
      <c r="BU78" s="19">
        <v>90</v>
      </c>
      <c r="BV78" s="10">
        <v>69.78</v>
      </c>
      <c r="BW78" s="10">
        <v>4.18</v>
      </c>
      <c r="BX78" s="10">
        <v>3.67</v>
      </c>
      <c r="BY78" s="10">
        <v>1.3284</v>
      </c>
      <c r="BZ78" s="10">
        <v>1.75</v>
      </c>
      <c r="CA78" s="10">
        <v>14.74</v>
      </c>
      <c r="CB78" s="10">
        <v>0.21879999999999999</v>
      </c>
      <c r="CC78" s="10">
        <v>0.23730000000000001</v>
      </c>
      <c r="CD78" s="10">
        <v>2.7199999999999998E-2</v>
      </c>
      <c r="CE78" s="10">
        <v>3.6499999999999998E-2</v>
      </c>
      <c r="CF78" s="10">
        <v>0.33979999999999999</v>
      </c>
      <c r="CG78" s="10" t="s">
        <v>357</v>
      </c>
      <c r="CH78" s="10">
        <v>1.1474</v>
      </c>
      <c r="CI78" s="10">
        <v>0.19739999999999999</v>
      </c>
      <c r="CJ78" s="3">
        <v>97.66</v>
      </c>
    </row>
    <row r="79" spans="1:88" x14ac:dyDescent="0.25">
      <c r="A79" s="7" t="s">
        <v>670</v>
      </c>
      <c r="B79" s="3" t="s">
        <v>168</v>
      </c>
      <c r="C79" s="3">
        <v>160</v>
      </c>
      <c r="D79" s="10">
        <v>5.6000000000000001E-2</v>
      </c>
      <c r="E79" s="10">
        <v>5.32</v>
      </c>
      <c r="F79" s="10">
        <v>2.23</v>
      </c>
      <c r="G79" s="10">
        <v>4.3999999999999997E-2</v>
      </c>
      <c r="H79" s="10">
        <v>0.23430000000000001</v>
      </c>
      <c r="I79" s="10">
        <v>84.41</v>
      </c>
      <c r="J79" s="10">
        <v>0.42030000000000001</v>
      </c>
      <c r="K79" s="10">
        <v>1.4294</v>
      </c>
      <c r="L79" s="10">
        <v>7.7700000000000005E-2</v>
      </c>
      <c r="M79" s="10">
        <v>94.221699999999998</v>
      </c>
      <c r="N79" s="10">
        <v>56.337374035791001</v>
      </c>
      <c r="O79" s="10">
        <v>33.714981520929499</v>
      </c>
      <c r="P79" s="10">
        <v>99.864299340135375</v>
      </c>
      <c r="Q79" s="11">
        <v>2.0987805561329502E-3</v>
      </c>
      <c r="R79" s="11">
        <v>0.14999984040780401</v>
      </c>
      <c r="S79" s="11">
        <v>9.8500765998286499E-2</v>
      </c>
      <c r="T79" s="11">
        <v>7.0403643259946804E-3</v>
      </c>
      <c r="U79" s="11">
        <v>1.30378663601446E-3</v>
      </c>
      <c r="V79" s="11">
        <v>1.5889578411118299</v>
      </c>
      <c r="W79" s="11">
        <v>1.0567445452799</v>
      </c>
      <c r="X79" s="11">
        <v>1.33420890301064E-2</v>
      </c>
      <c r="Y79" s="11">
        <v>2.1497758650302402E-3</v>
      </c>
      <c r="Z79" s="11">
        <v>7.9862210788899698E-2</v>
      </c>
      <c r="AA79" s="10">
        <v>15.538801541947848</v>
      </c>
      <c r="AB79" s="10"/>
      <c r="AC79" s="19">
        <v>96</v>
      </c>
      <c r="AD79" s="10">
        <v>1.54E-2</v>
      </c>
      <c r="AE79" s="10">
        <v>45.09</v>
      </c>
      <c r="AF79" s="10">
        <v>0.2205</v>
      </c>
      <c r="AG79" s="10">
        <v>5.7099999999999998E-2</v>
      </c>
      <c r="AH79" s="10">
        <v>47.68</v>
      </c>
      <c r="AI79" s="10">
        <v>0.75970000000000004</v>
      </c>
      <c r="AJ79" s="10">
        <v>3.72</v>
      </c>
      <c r="AK79" s="10">
        <v>97.639200000000002</v>
      </c>
      <c r="AL79" s="10">
        <v>16.130966990351347</v>
      </c>
      <c r="AM79" s="10">
        <v>33.164597327138175</v>
      </c>
      <c r="AN79" s="10">
        <v>99.158264317489525</v>
      </c>
      <c r="AO79" s="11">
        <v>3.8359986666153435E-4</v>
      </c>
      <c r="AP79" s="11">
        <v>6.4733039266106403E-3</v>
      </c>
      <c r="AQ79" s="11">
        <v>0.30237537701699013</v>
      </c>
      <c r="AR79" s="11">
        <v>0.84462187523668564</v>
      </c>
      <c r="AS79" s="11">
        <v>0.13811390519351016</v>
      </c>
      <c r="AT79" s="11">
        <v>0.69086320554915337</v>
      </c>
      <c r="AU79" s="11">
        <v>1.6028364360682574E-2</v>
      </c>
      <c r="AV79" s="11">
        <v>1.1403688497055736E-3</v>
      </c>
      <c r="AW79" s="10">
        <v>83.478042853739581</v>
      </c>
      <c r="AX79" s="19">
        <v>719</v>
      </c>
      <c r="AY79" s="10">
        <v>-14.671839439600868</v>
      </c>
      <c r="AZ79" s="10">
        <v>0.91</v>
      </c>
      <c r="BA79" s="19">
        <v>788.23367506722661</v>
      </c>
      <c r="BB79" s="10">
        <v>-12.941444590271583</v>
      </c>
      <c r="BC79" s="10">
        <v>1.0134476407895523</v>
      </c>
      <c r="BD79" s="3">
        <v>160</v>
      </c>
      <c r="BE79" s="10">
        <v>70.290000000000006</v>
      </c>
      <c r="BF79" s="10">
        <v>4.21</v>
      </c>
      <c r="BG79" s="10">
        <v>3.81</v>
      </c>
      <c r="BH79" s="10">
        <v>1.81</v>
      </c>
      <c r="BI79" s="10">
        <v>1.7</v>
      </c>
      <c r="BJ79" s="3">
        <v>16.23</v>
      </c>
      <c r="BK79" s="10">
        <v>0.26129999999999998</v>
      </c>
      <c r="BL79" s="10">
        <v>0.29070000000000001</v>
      </c>
      <c r="BM79" s="10">
        <v>3.8600000000000002E-2</v>
      </c>
      <c r="BN79" s="10">
        <v>4.48E-2</v>
      </c>
      <c r="BO79" s="10">
        <v>0.41149999999999998</v>
      </c>
      <c r="BP79" s="10" t="s">
        <v>357</v>
      </c>
      <c r="BQ79" s="10">
        <v>0.2102</v>
      </c>
      <c r="BR79" s="10">
        <v>0.1739</v>
      </c>
      <c r="BS79" s="3">
        <v>99.47</v>
      </c>
      <c r="BT79" s="3"/>
      <c r="BU79" s="19">
        <v>96</v>
      </c>
      <c r="BV79" s="10">
        <v>70.94</v>
      </c>
      <c r="BW79" s="10">
        <v>4.49</v>
      </c>
      <c r="BX79" s="10">
        <v>3.88</v>
      </c>
      <c r="BY79" s="10">
        <v>1.77</v>
      </c>
      <c r="BZ79" s="10">
        <v>1.64</v>
      </c>
      <c r="CA79" s="10">
        <v>16.5</v>
      </c>
      <c r="CB79" s="10">
        <v>0.31080000000000002</v>
      </c>
      <c r="CC79" s="10">
        <v>0.28310000000000002</v>
      </c>
      <c r="CD79" s="10">
        <v>4.41E-2</v>
      </c>
      <c r="CE79" s="10">
        <v>3.4200000000000001E-2</v>
      </c>
      <c r="CF79" s="10">
        <v>0.35730000000000001</v>
      </c>
      <c r="CG79" s="10" t="s">
        <v>357</v>
      </c>
      <c r="CH79" s="10">
        <v>0.4713</v>
      </c>
      <c r="CI79" s="10">
        <v>0.22159999999999999</v>
      </c>
      <c r="CJ79" s="3">
        <v>100.95</v>
      </c>
    </row>
    <row r="80" spans="1:88" x14ac:dyDescent="0.25">
      <c r="A80" s="7" t="s">
        <v>670</v>
      </c>
      <c r="B80" s="3" t="s">
        <v>168</v>
      </c>
      <c r="C80" s="3">
        <v>162</v>
      </c>
      <c r="D80" s="10">
        <v>5.4899999999999997E-2</v>
      </c>
      <c r="E80" s="10">
        <v>5.63</v>
      </c>
      <c r="F80" s="10">
        <v>2.27</v>
      </c>
      <c r="G80" s="10">
        <v>6.7000000000000004E-2</v>
      </c>
      <c r="H80" s="10">
        <v>0.40789999999999998</v>
      </c>
      <c r="I80" s="10">
        <v>82.66</v>
      </c>
      <c r="J80" s="10">
        <v>0.40620000000000001</v>
      </c>
      <c r="K80" s="10">
        <v>1.4769000000000001</v>
      </c>
      <c r="L80" s="10">
        <v>0.1186</v>
      </c>
      <c r="M80" s="10">
        <v>93.128699999999995</v>
      </c>
      <c r="N80" s="10">
        <v>54.644423796839398</v>
      </c>
      <c r="O80" s="10">
        <v>33.488377758625496</v>
      </c>
      <c r="P80" s="10">
        <v>98.561905449438797</v>
      </c>
      <c r="Q80" s="11">
        <v>2.0811600871154801E-3</v>
      </c>
      <c r="R80" s="11">
        <v>0.160561604098023</v>
      </c>
      <c r="S80" s="11">
        <v>0.10141792969129999</v>
      </c>
      <c r="T80" s="11">
        <v>1.2397402150003701E-2</v>
      </c>
      <c r="U80" s="11">
        <v>2.00808822785497E-3</v>
      </c>
      <c r="V80" s="11">
        <v>1.5588910515605601</v>
      </c>
      <c r="W80" s="11">
        <v>1.06168415926849</v>
      </c>
      <c r="X80" s="11">
        <v>1.3042429629958101E-2</v>
      </c>
      <c r="Y80" s="11">
        <v>3.3190285782800102E-3</v>
      </c>
      <c r="Z80" s="11">
        <v>8.3462767260634105E-2</v>
      </c>
      <c r="AA80" s="10">
        <v>16.723050489915543</v>
      </c>
      <c r="AB80" s="10"/>
      <c r="AC80" s="19">
        <v>222</v>
      </c>
      <c r="AD80" s="10">
        <v>6.4600000000000005E-2</v>
      </c>
      <c r="AE80" s="10">
        <v>44.4</v>
      </c>
      <c r="AF80" s="10">
        <v>0.22550000000000001</v>
      </c>
      <c r="AG80" s="10">
        <v>8.4199999999999997E-2</v>
      </c>
      <c r="AH80" s="10">
        <v>47.73</v>
      </c>
      <c r="AI80" s="10">
        <v>0.75939999999999996</v>
      </c>
      <c r="AJ80" s="10">
        <v>3.83</v>
      </c>
      <c r="AK80" s="10">
        <v>97.093699999999998</v>
      </c>
      <c r="AL80" s="10">
        <v>17.028204692343103</v>
      </c>
      <c r="AM80" s="10">
        <v>32.407220649380811</v>
      </c>
      <c r="AN80" s="10">
        <v>98.799125341723908</v>
      </c>
      <c r="AO80" s="11">
        <v>1.613881391912412E-3</v>
      </c>
      <c r="AP80" s="11">
        <v>6.639652035336732E-3</v>
      </c>
      <c r="AQ80" s="11">
        <v>0.32013728094879612</v>
      </c>
      <c r="AR80" s="11">
        <v>0.83415437036383955</v>
      </c>
      <c r="AS80" s="11">
        <v>0.14261808765949924</v>
      </c>
      <c r="AT80" s="11">
        <v>0.67708078700364571</v>
      </c>
      <c r="AU80" s="11">
        <v>1.6069377092605697E-2</v>
      </c>
      <c r="AV80" s="11">
        <v>1.6865635043640734E-3</v>
      </c>
      <c r="AW80" s="10">
        <v>82.440791053963096</v>
      </c>
      <c r="AX80" s="19">
        <v>743</v>
      </c>
      <c r="AY80" s="10">
        <v>-14.062749102002659</v>
      </c>
      <c r="AZ80" s="10">
        <v>0.93</v>
      </c>
      <c r="BA80" s="19">
        <v>799.34744898647</v>
      </c>
      <c r="BB80" s="10">
        <v>-12.703352192246927</v>
      </c>
      <c r="BC80" s="10">
        <v>1.0099390527676686</v>
      </c>
      <c r="BD80" s="3">
        <v>162</v>
      </c>
      <c r="BE80" s="10">
        <v>70.02</v>
      </c>
      <c r="BF80" s="10">
        <v>4.1500000000000004</v>
      </c>
      <c r="BG80" s="10">
        <v>3.75</v>
      </c>
      <c r="BH80" s="10">
        <v>1.86</v>
      </c>
      <c r="BI80" s="10">
        <v>1.92</v>
      </c>
      <c r="BJ80" s="3">
        <v>16.37</v>
      </c>
      <c r="BK80" s="10">
        <v>0.29149999999999998</v>
      </c>
      <c r="BL80" s="10">
        <v>0.27960000000000002</v>
      </c>
      <c r="BM80" s="10">
        <v>6.0100000000000001E-2</v>
      </c>
      <c r="BN80" s="10">
        <v>4.7E-2</v>
      </c>
      <c r="BO80" s="10">
        <v>0.43190000000000001</v>
      </c>
      <c r="BP80" s="10" t="s">
        <v>357</v>
      </c>
      <c r="BQ80" s="10">
        <v>0.23530000000000001</v>
      </c>
      <c r="BR80" s="10">
        <v>0.191</v>
      </c>
      <c r="BS80" s="3">
        <v>99.61</v>
      </c>
      <c r="BT80" s="3"/>
      <c r="BU80" s="3"/>
      <c r="BV80" s="3"/>
      <c r="BW80" s="3"/>
      <c r="BX80" s="3"/>
      <c r="BY80" s="3"/>
      <c r="BZ80" s="3"/>
      <c r="CA80" s="3"/>
      <c r="CB80" s="10"/>
      <c r="CC80" s="10"/>
      <c r="CD80" s="10"/>
      <c r="CE80" s="10"/>
      <c r="CF80" s="10"/>
      <c r="CG80" s="3"/>
      <c r="CH80" s="10"/>
      <c r="CI80" s="10"/>
      <c r="CJ80" s="3"/>
    </row>
    <row r="81" spans="1:88" x14ac:dyDescent="0.25">
      <c r="A81" s="7" t="s">
        <v>670</v>
      </c>
      <c r="B81" s="3" t="s">
        <v>168</v>
      </c>
      <c r="C81" s="3">
        <v>165</v>
      </c>
      <c r="D81" s="10">
        <v>5.7599999999999998E-2</v>
      </c>
      <c r="E81" s="10">
        <v>6.37</v>
      </c>
      <c r="F81" s="10">
        <v>2.29</v>
      </c>
      <c r="G81" s="10">
        <v>0</v>
      </c>
      <c r="H81" s="10">
        <v>0.3347</v>
      </c>
      <c r="I81" s="10">
        <v>83.57</v>
      </c>
      <c r="J81" s="10">
        <v>0.56499999999999995</v>
      </c>
      <c r="K81" s="10">
        <v>1.5327999999999999</v>
      </c>
      <c r="L81" s="10">
        <v>8.7400000000000005E-2</v>
      </c>
      <c r="M81" s="10">
        <v>94.807500000000005</v>
      </c>
      <c r="N81" s="10">
        <v>54.512554065726803</v>
      </c>
      <c r="O81" s="10">
        <v>34.517040343987297</v>
      </c>
      <c r="P81" s="10">
        <v>100.26739041488985</v>
      </c>
      <c r="Q81" s="11">
        <v>2.1456295901169202E-3</v>
      </c>
      <c r="R81" s="11">
        <v>0.178513826110382</v>
      </c>
      <c r="S81" s="11">
        <v>0.100536436689546</v>
      </c>
      <c r="T81" s="11">
        <v>9.9961282340695796E-3</v>
      </c>
      <c r="U81" s="11">
        <v>0</v>
      </c>
      <c r="V81" s="11">
        <v>1.52814852367538</v>
      </c>
      <c r="W81" s="11">
        <v>1.07531053402692</v>
      </c>
      <c r="X81" s="11">
        <v>1.7826502872408501E-2</v>
      </c>
      <c r="Y81" s="11">
        <v>2.4034597750264598E-3</v>
      </c>
      <c r="Z81" s="11">
        <v>8.5118959026144997E-2</v>
      </c>
      <c r="AA81" s="10">
        <v>18.479617332635506</v>
      </c>
      <c r="AB81" s="10"/>
      <c r="AC81" s="19">
        <v>76</v>
      </c>
      <c r="AD81" s="10">
        <v>0</v>
      </c>
      <c r="AE81" s="10">
        <v>44.14</v>
      </c>
      <c r="AF81" s="10">
        <v>0.18390000000000001</v>
      </c>
      <c r="AG81" s="10">
        <v>3.2899999999999999E-2</v>
      </c>
      <c r="AH81" s="10">
        <v>49.82</v>
      </c>
      <c r="AI81" s="10">
        <v>0.77910000000000001</v>
      </c>
      <c r="AJ81" s="10">
        <v>2.92</v>
      </c>
      <c r="AK81" s="10">
        <v>97.92</v>
      </c>
      <c r="AL81" s="10">
        <v>17.916261382153433</v>
      </c>
      <c r="AM81" s="10">
        <v>33.698105478130628</v>
      </c>
      <c r="AN81" s="10">
        <v>99.670266860284059</v>
      </c>
      <c r="AO81" s="11">
        <v>0</v>
      </c>
      <c r="AP81" s="11">
        <v>5.4108633464241898E-3</v>
      </c>
      <c r="AQ81" s="11">
        <v>0.33658971596404608</v>
      </c>
      <c r="AR81" s="11">
        <v>0.82867044761677866</v>
      </c>
      <c r="AS81" s="11">
        <v>0.108653757329349</v>
      </c>
      <c r="AT81" s="11">
        <v>0.7035423619739245</v>
      </c>
      <c r="AU81" s="11">
        <v>1.6474328313506297E-2</v>
      </c>
      <c r="AV81" s="11">
        <v>6.5852545597172281E-4</v>
      </c>
      <c r="AW81" s="10">
        <v>81.939556729363517</v>
      </c>
      <c r="AX81" s="19">
        <v>766</v>
      </c>
      <c r="AY81" s="10">
        <v>-13.483738151373716</v>
      </c>
      <c r="AZ81" s="10">
        <v>0.97</v>
      </c>
      <c r="BA81" s="19">
        <v>811.25748958175154</v>
      </c>
      <c r="BB81" s="10">
        <v>-12.504742975574294</v>
      </c>
      <c r="BC81" s="10">
        <v>0.9551344577182217</v>
      </c>
      <c r="BD81" s="3">
        <v>165</v>
      </c>
      <c r="BE81" s="10">
        <v>68.459999999999994</v>
      </c>
      <c r="BF81" s="10">
        <v>4.7</v>
      </c>
      <c r="BG81" s="10">
        <v>3.87</v>
      </c>
      <c r="BH81" s="10">
        <v>1.8</v>
      </c>
      <c r="BI81" s="10">
        <v>2.02</v>
      </c>
      <c r="BJ81" s="3">
        <v>15.75</v>
      </c>
      <c r="BK81" s="10">
        <v>0.35120000000000001</v>
      </c>
      <c r="BL81" s="10">
        <v>0.24399999999999999</v>
      </c>
      <c r="BM81" s="10">
        <v>7.8E-2</v>
      </c>
      <c r="BN81" s="10">
        <v>0.06</v>
      </c>
      <c r="BO81" s="10">
        <v>0.38590000000000002</v>
      </c>
      <c r="BP81" s="10" t="s">
        <v>357</v>
      </c>
      <c r="BQ81" s="10">
        <v>0.20419999999999999</v>
      </c>
      <c r="BR81" s="10">
        <v>0.15740000000000001</v>
      </c>
      <c r="BS81" s="3">
        <v>98.09</v>
      </c>
      <c r="BT81" s="3"/>
      <c r="BU81" s="3"/>
      <c r="BV81" s="3"/>
      <c r="BW81" s="3"/>
      <c r="BX81" s="3"/>
      <c r="BY81" s="3"/>
      <c r="BZ81" s="3"/>
      <c r="CA81" s="3"/>
      <c r="CB81" s="10"/>
      <c r="CC81" s="10"/>
      <c r="CD81" s="10"/>
      <c r="CE81" s="10"/>
      <c r="CF81" s="10"/>
      <c r="CG81" s="3"/>
      <c r="CH81" s="10"/>
      <c r="CI81" s="10"/>
      <c r="CJ81" s="3"/>
    </row>
    <row r="82" spans="1:88" x14ac:dyDescent="0.25">
      <c r="A82" s="7" t="s">
        <v>670</v>
      </c>
      <c r="B82" s="3" t="s">
        <v>168</v>
      </c>
      <c r="C82" s="3">
        <v>224</v>
      </c>
      <c r="D82" s="10">
        <v>7.4800000000000005E-2</v>
      </c>
      <c r="E82" s="10">
        <v>5.6</v>
      </c>
      <c r="F82" s="10">
        <v>2.2400000000000002</v>
      </c>
      <c r="G82" s="10">
        <v>8.7900000000000006E-2</v>
      </c>
      <c r="H82" s="10">
        <v>0.35310000000000002</v>
      </c>
      <c r="I82" s="10">
        <v>82.72</v>
      </c>
      <c r="J82" s="10">
        <v>0.38150000000000001</v>
      </c>
      <c r="K82" s="10">
        <v>1.5419</v>
      </c>
      <c r="L82" s="10">
        <v>5.2200000000000003E-2</v>
      </c>
      <c r="M82" s="10">
        <v>93.051400000000001</v>
      </c>
      <c r="N82" s="10">
        <v>54.718782156992198</v>
      </c>
      <c r="O82" s="10">
        <v>33.481466609383403</v>
      </c>
      <c r="P82" s="10">
        <v>98.531904161258808</v>
      </c>
      <c r="Q82" s="11">
        <v>2.8361863679175901E-3</v>
      </c>
      <c r="R82" s="11">
        <v>0.159742822609138</v>
      </c>
      <c r="S82" s="11">
        <v>0.10010065642518499</v>
      </c>
      <c r="T82" s="11">
        <v>1.0734324624330801E-2</v>
      </c>
      <c r="U82" s="11">
        <v>2.6350986958439799E-3</v>
      </c>
      <c r="V82" s="11">
        <v>1.5613719023005299</v>
      </c>
      <c r="W82" s="11">
        <v>1.0617095516835</v>
      </c>
      <c r="X82" s="11">
        <v>1.2252173805008801E-2</v>
      </c>
      <c r="Y82" s="11">
        <v>1.46115681966023E-3</v>
      </c>
      <c r="Z82" s="11">
        <v>8.7156126668882297E-2</v>
      </c>
      <c r="AA82" s="10">
        <v>16.602396370522392</v>
      </c>
      <c r="AB82" s="10"/>
      <c r="AC82" s="19">
        <v>222</v>
      </c>
      <c r="AD82" s="10">
        <v>6.4600000000000005E-2</v>
      </c>
      <c r="AE82" s="10">
        <v>44.4</v>
      </c>
      <c r="AF82" s="10">
        <v>0.22550000000000001</v>
      </c>
      <c r="AG82" s="10">
        <v>8.4199999999999997E-2</v>
      </c>
      <c r="AH82" s="10">
        <v>47.73</v>
      </c>
      <c r="AI82" s="10">
        <v>0.75939999999999996</v>
      </c>
      <c r="AJ82" s="10">
        <v>3.83</v>
      </c>
      <c r="AK82" s="10">
        <v>97.093699999999998</v>
      </c>
      <c r="AL82" s="10">
        <v>17.028204692343103</v>
      </c>
      <c r="AM82" s="10">
        <v>32.407220649380811</v>
      </c>
      <c r="AN82" s="10">
        <v>98.799125341723908</v>
      </c>
      <c r="AO82" s="11">
        <v>1.613881391912412E-3</v>
      </c>
      <c r="AP82" s="11">
        <v>6.639652035336732E-3</v>
      </c>
      <c r="AQ82" s="11">
        <v>0.32013728094879612</v>
      </c>
      <c r="AR82" s="11">
        <v>0.83415437036383955</v>
      </c>
      <c r="AS82" s="11">
        <v>0.14261808765949924</v>
      </c>
      <c r="AT82" s="11">
        <v>0.67708078700364571</v>
      </c>
      <c r="AU82" s="11">
        <v>1.6069377092605697E-2</v>
      </c>
      <c r="AV82" s="11">
        <v>1.6865635043640734E-3</v>
      </c>
      <c r="AW82" s="10">
        <v>82.440791053963096</v>
      </c>
      <c r="AX82" s="19">
        <v>741</v>
      </c>
      <c r="AY82" s="10">
        <v>-14.100775033279103</v>
      </c>
      <c r="AZ82" s="10">
        <v>0.94</v>
      </c>
      <c r="BA82" s="19">
        <v>798.60742284843673</v>
      </c>
      <c r="BB82" s="10">
        <v>-12.7123051762866</v>
      </c>
      <c r="BC82" s="10">
        <v>1.0169176949036078</v>
      </c>
      <c r="BD82" s="3"/>
      <c r="BE82" s="3"/>
      <c r="BF82" s="3"/>
      <c r="BG82" s="3"/>
      <c r="BH82" s="3"/>
      <c r="BI82" s="3"/>
      <c r="BJ82" s="3"/>
      <c r="BK82" s="3"/>
      <c r="BL82" s="3"/>
      <c r="BM82" s="3"/>
      <c r="BN82" s="3"/>
      <c r="BO82" s="3"/>
      <c r="BP82" s="3"/>
      <c r="BQ82" s="3"/>
      <c r="BR82" s="3"/>
      <c r="BS82" s="3"/>
      <c r="BT82" s="3"/>
      <c r="BU82" s="3"/>
      <c r="BV82" s="3"/>
      <c r="BW82" s="3"/>
      <c r="BX82" s="3"/>
      <c r="BY82" s="3"/>
      <c r="BZ82" s="3"/>
      <c r="CA82" s="3"/>
      <c r="CB82" s="10"/>
      <c r="CC82" s="10"/>
      <c r="CD82" s="10"/>
      <c r="CE82" s="10"/>
      <c r="CF82" s="10"/>
      <c r="CG82" s="3"/>
      <c r="CH82" s="10"/>
      <c r="CI82" s="10"/>
      <c r="CJ82" s="3"/>
    </row>
    <row r="83" spans="1:88" x14ac:dyDescent="0.25">
      <c r="A83" s="7" t="s">
        <v>670</v>
      </c>
      <c r="B83" s="3" t="s">
        <v>168</v>
      </c>
      <c r="C83" s="3">
        <v>225</v>
      </c>
      <c r="D83" s="10">
        <v>7.4800000000000005E-2</v>
      </c>
      <c r="E83" s="10">
        <v>5.92</v>
      </c>
      <c r="F83" s="10">
        <v>2.4500000000000002</v>
      </c>
      <c r="G83" s="10">
        <v>3.7699999999999997E-2</v>
      </c>
      <c r="H83" s="10">
        <v>0.21560000000000001</v>
      </c>
      <c r="I83" s="10">
        <v>83.25</v>
      </c>
      <c r="J83" s="10">
        <v>0.4481</v>
      </c>
      <c r="K83" s="10">
        <v>1.5149999999999999</v>
      </c>
      <c r="L83" s="10">
        <v>8.7300000000000003E-2</v>
      </c>
      <c r="M83" s="10">
        <v>93.998500000000007</v>
      </c>
      <c r="N83" s="10">
        <v>54.679094816029398</v>
      </c>
      <c r="O83" s="10">
        <v>34.047179145118903</v>
      </c>
      <c r="P83" s="10">
        <v>99.47504673844287</v>
      </c>
      <c r="Q83" s="11">
        <v>2.8069611939935601E-3</v>
      </c>
      <c r="R83" s="11">
        <v>0.16713087121630199</v>
      </c>
      <c r="S83" s="11">
        <v>0.108356915733752</v>
      </c>
      <c r="T83" s="11">
        <v>6.4867536853463297E-3</v>
      </c>
      <c r="U83" s="11">
        <v>1.11853867372275E-3</v>
      </c>
      <c r="V83" s="11">
        <v>1.54416212708659</v>
      </c>
      <c r="W83" s="11">
        <v>1.06852338253304</v>
      </c>
      <c r="X83" s="11">
        <v>1.4242794030868399E-2</v>
      </c>
      <c r="Y83" s="11">
        <v>2.4184784025929299E-3</v>
      </c>
      <c r="Z83" s="11">
        <v>8.4753177443792196E-2</v>
      </c>
      <c r="AA83" s="10">
        <v>17.46646222177257</v>
      </c>
      <c r="AB83" s="10"/>
      <c r="AC83" s="19">
        <v>96</v>
      </c>
      <c r="AD83" s="10">
        <v>1.54E-2</v>
      </c>
      <c r="AE83" s="10">
        <v>45.09</v>
      </c>
      <c r="AF83" s="10">
        <v>0.2205</v>
      </c>
      <c r="AG83" s="10">
        <v>5.7099999999999998E-2</v>
      </c>
      <c r="AH83" s="10">
        <v>47.68</v>
      </c>
      <c r="AI83" s="10">
        <v>0.75970000000000004</v>
      </c>
      <c r="AJ83" s="10">
        <v>3.72</v>
      </c>
      <c r="AK83" s="10">
        <v>97.639200000000002</v>
      </c>
      <c r="AL83" s="10">
        <v>16.130966990351347</v>
      </c>
      <c r="AM83" s="10">
        <v>33.164597327138175</v>
      </c>
      <c r="AN83" s="10">
        <v>99.158264317489525</v>
      </c>
      <c r="AO83" s="11">
        <v>3.8359986666153435E-4</v>
      </c>
      <c r="AP83" s="11">
        <v>6.4733039266106403E-3</v>
      </c>
      <c r="AQ83" s="11">
        <v>0.30237537701699013</v>
      </c>
      <c r="AR83" s="11">
        <v>0.84462187523668564</v>
      </c>
      <c r="AS83" s="11">
        <v>0.13811390519351016</v>
      </c>
      <c r="AT83" s="11">
        <v>0.69086320554915337</v>
      </c>
      <c r="AU83" s="11">
        <v>1.6028364360682574E-2</v>
      </c>
      <c r="AV83" s="11">
        <v>1.1403688497055736E-3</v>
      </c>
      <c r="AW83" s="10">
        <v>83.478042853739581</v>
      </c>
      <c r="AX83" s="19">
        <v>744</v>
      </c>
      <c r="AY83" s="10">
        <v>-14.128806960625278</v>
      </c>
      <c r="AZ83" s="10">
        <v>0.84</v>
      </c>
      <c r="BA83" s="19">
        <v>798.32416931570287</v>
      </c>
      <c r="BB83" s="10">
        <v>-12.817715924322592</v>
      </c>
      <c r="BC83" s="10">
        <v>0.91761078411692765</v>
      </c>
      <c r="BD83" s="3"/>
      <c r="BE83" s="3"/>
      <c r="BF83" s="3"/>
      <c r="BG83" s="3"/>
      <c r="BH83" s="3"/>
      <c r="BI83" s="3"/>
      <c r="BJ83" s="3"/>
      <c r="BK83" s="3"/>
      <c r="BL83" s="3"/>
      <c r="BM83" s="3"/>
      <c r="BN83" s="3"/>
      <c r="BO83" s="3"/>
      <c r="BP83" s="3"/>
      <c r="BQ83" s="3"/>
      <c r="BR83" s="3"/>
      <c r="BS83" s="3"/>
      <c r="BT83" s="3"/>
      <c r="BU83" s="19">
        <v>96</v>
      </c>
      <c r="BV83" s="10">
        <v>70.94</v>
      </c>
      <c r="BW83" s="10">
        <v>4.49</v>
      </c>
      <c r="BX83" s="10">
        <v>3.88</v>
      </c>
      <c r="BY83" s="10">
        <v>1.77</v>
      </c>
      <c r="BZ83" s="10">
        <v>1.64</v>
      </c>
      <c r="CA83" s="10">
        <v>16.5</v>
      </c>
      <c r="CB83" s="10">
        <v>0.31080000000000002</v>
      </c>
      <c r="CC83" s="10">
        <v>0.28310000000000002</v>
      </c>
      <c r="CD83" s="10">
        <v>4.41E-2</v>
      </c>
      <c r="CE83" s="10">
        <v>3.4200000000000001E-2</v>
      </c>
      <c r="CF83" s="10">
        <v>0.35730000000000001</v>
      </c>
      <c r="CG83" s="10" t="s">
        <v>357</v>
      </c>
      <c r="CH83" s="10">
        <v>0.4713</v>
      </c>
      <c r="CI83" s="10">
        <v>0.22159999999999999</v>
      </c>
      <c r="CJ83" s="3">
        <v>100.95</v>
      </c>
    </row>
    <row r="84" spans="1:88" x14ac:dyDescent="0.25">
      <c r="A84" s="7" t="s">
        <v>670</v>
      </c>
      <c r="B84" s="3" t="s">
        <v>168</v>
      </c>
      <c r="C84" s="3">
        <v>226</v>
      </c>
      <c r="D84" s="10">
        <v>6.9800000000000001E-2</v>
      </c>
      <c r="E84" s="10">
        <v>4.8099999999999996</v>
      </c>
      <c r="F84" s="10">
        <v>2.2000000000000002</v>
      </c>
      <c r="G84" s="10">
        <v>4.1300000000000003E-2</v>
      </c>
      <c r="H84" s="10">
        <v>0.2117</v>
      </c>
      <c r="I84" s="10">
        <v>84.66</v>
      </c>
      <c r="J84" s="10">
        <v>0.45019999999999999</v>
      </c>
      <c r="K84" s="10">
        <v>1.3867</v>
      </c>
      <c r="L84" s="10">
        <v>6.3600000000000004E-2</v>
      </c>
      <c r="M84" s="10">
        <v>93.893299999999996</v>
      </c>
      <c r="N84" s="10">
        <v>57.159382327869203</v>
      </c>
      <c r="O84" s="10">
        <v>33.225299803951003</v>
      </c>
      <c r="P84" s="10">
        <v>99.618200468202446</v>
      </c>
      <c r="Q84" s="11">
        <v>2.6246742840814199E-3</v>
      </c>
      <c r="R84" s="11">
        <v>0.13607089129633701</v>
      </c>
      <c r="S84" s="11">
        <v>9.7498607731014902E-2</v>
      </c>
      <c r="T84" s="11">
        <v>6.3824098843542803E-3</v>
      </c>
      <c r="U84" s="11">
        <v>1.22784879621384E-3</v>
      </c>
      <c r="V84" s="11">
        <v>1.6175000024275801</v>
      </c>
      <c r="W84" s="11">
        <v>1.0448573105064201</v>
      </c>
      <c r="X84" s="11">
        <v>1.4338737806065699E-2</v>
      </c>
      <c r="Y84" s="11">
        <v>1.76551035118484E-3</v>
      </c>
      <c r="Z84" s="11">
        <v>7.7734006916743606E-2</v>
      </c>
      <c r="AA84" s="10">
        <v>14.069976026647316</v>
      </c>
      <c r="AB84" s="10"/>
      <c r="AC84" s="19">
        <v>234</v>
      </c>
      <c r="AD84" s="10">
        <v>1.44E-2</v>
      </c>
      <c r="AE84" s="10">
        <v>42.2</v>
      </c>
      <c r="AF84" s="10">
        <v>0.24079999999999999</v>
      </c>
      <c r="AG84" s="10">
        <v>0.11169999999999999</v>
      </c>
      <c r="AH84" s="10">
        <v>51.29</v>
      </c>
      <c r="AI84" s="10">
        <v>0.62770000000000004</v>
      </c>
      <c r="AJ84" s="10">
        <v>2.72</v>
      </c>
      <c r="AK84" s="10">
        <v>97.243700000000004</v>
      </c>
      <c r="AL84" s="10">
        <v>20.902842492639909</v>
      </c>
      <c r="AM84" s="10">
        <v>32.480639347934932</v>
      </c>
      <c r="AN84" s="10">
        <v>99.298081840574852</v>
      </c>
      <c r="AO84" s="11">
        <v>3.6179953693183401E-4</v>
      </c>
      <c r="AP84" s="11">
        <v>7.1305277539225166E-3</v>
      </c>
      <c r="AQ84" s="11">
        <v>0.39522022068979301</v>
      </c>
      <c r="AR84" s="11">
        <v>0.79733775453577838</v>
      </c>
      <c r="AS84" s="11">
        <v>0.1018617556442296</v>
      </c>
      <c r="AT84" s="11">
        <v>0.68247962749478419</v>
      </c>
      <c r="AU84" s="11">
        <v>1.3358170933697743E-2</v>
      </c>
      <c r="AV84" s="11">
        <v>2.2501434108633273E-3</v>
      </c>
      <c r="AW84" s="10">
        <v>78.871707778704916</v>
      </c>
      <c r="AX84" s="19">
        <v>727</v>
      </c>
      <c r="AY84" s="10">
        <v>-14.062334649802532</v>
      </c>
      <c r="AZ84" s="10">
        <v>1.32</v>
      </c>
      <c r="BA84" s="19">
        <v>799.55601392985886</v>
      </c>
      <c r="BB84" s="10">
        <v>-12.385231583999378</v>
      </c>
      <c r="BC84" s="10">
        <v>1.3235735486789189</v>
      </c>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row>
    <row r="85" spans="1:88" x14ac:dyDescent="0.25">
      <c r="A85" s="7" t="s">
        <v>670</v>
      </c>
      <c r="B85" s="3" t="s">
        <v>168</v>
      </c>
      <c r="C85" s="3">
        <v>228</v>
      </c>
      <c r="D85" s="10">
        <v>7.5600000000000001E-2</v>
      </c>
      <c r="E85" s="10">
        <v>5.34</v>
      </c>
      <c r="F85" s="10">
        <v>1.91</v>
      </c>
      <c r="G85" s="10">
        <v>7.3800000000000004E-2</v>
      </c>
      <c r="H85" s="10">
        <v>0.26490000000000002</v>
      </c>
      <c r="I85" s="10">
        <v>84.57</v>
      </c>
      <c r="J85" s="10">
        <v>0.4516</v>
      </c>
      <c r="K85" s="10">
        <v>1.3885000000000001</v>
      </c>
      <c r="L85" s="10">
        <v>7.51E-2</v>
      </c>
      <c r="M85" s="10">
        <v>94.149500000000003</v>
      </c>
      <c r="N85" s="10">
        <v>56.508047278849503</v>
      </c>
      <c r="O85" s="10">
        <v>33.721401710744601</v>
      </c>
      <c r="P85" s="10">
        <v>99.809194971093476</v>
      </c>
      <c r="Q85" s="11">
        <v>2.8403430492018799E-3</v>
      </c>
      <c r="R85" s="11">
        <v>0.150935159250807</v>
      </c>
      <c r="S85" s="11">
        <v>8.4574240739048595E-2</v>
      </c>
      <c r="T85" s="11">
        <v>7.9794838294063794E-3</v>
      </c>
      <c r="U85" s="11">
        <v>2.1922001648718098E-3</v>
      </c>
      <c r="V85" s="11">
        <v>1.59770307066666</v>
      </c>
      <c r="W85" s="11">
        <v>1.05955304321191</v>
      </c>
      <c r="X85" s="11">
        <v>1.43710457896595E-2</v>
      </c>
      <c r="Y85" s="11">
        <v>2.0829655951460401E-3</v>
      </c>
      <c r="Z85" s="11">
        <v>7.7768447703290999E-2</v>
      </c>
      <c r="AA85" s="10">
        <v>15.458817750093946</v>
      </c>
      <c r="AB85" s="10"/>
      <c r="AC85" s="19">
        <v>234</v>
      </c>
      <c r="AD85" s="10">
        <v>1.44E-2</v>
      </c>
      <c r="AE85" s="10">
        <v>42.2</v>
      </c>
      <c r="AF85" s="10">
        <v>0.24079999999999999</v>
      </c>
      <c r="AG85" s="10">
        <v>0.11169999999999999</v>
      </c>
      <c r="AH85" s="10">
        <v>51.29</v>
      </c>
      <c r="AI85" s="10">
        <v>0.62770000000000004</v>
      </c>
      <c r="AJ85" s="10">
        <v>2.72</v>
      </c>
      <c r="AK85" s="10">
        <v>97.243700000000004</v>
      </c>
      <c r="AL85" s="10">
        <v>20.902842492639909</v>
      </c>
      <c r="AM85" s="10">
        <v>32.480639347934932</v>
      </c>
      <c r="AN85" s="10">
        <v>99.298081840574852</v>
      </c>
      <c r="AO85" s="11">
        <v>3.6179953693183401E-4</v>
      </c>
      <c r="AP85" s="11">
        <v>7.1305277539225166E-3</v>
      </c>
      <c r="AQ85" s="11">
        <v>0.39522022068979301</v>
      </c>
      <c r="AR85" s="11">
        <v>0.79733775453577838</v>
      </c>
      <c r="AS85" s="11">
        <v>0.1018617556442296</v>
      </c>
      <c r="AT85" s="11">
        <v>0.68247962749478419</v>
      </c>
      <c r="AU85" s="11">
        <v>1.3358170933697743E-2</v>
      </c>
      <c r="AV85" s="11">
        <v>2.2501434108633273E-3</v>
      </c>
      <c r="AW85" s="10">
        <v>78.871707778704916</v>
      </c>
      <c r="AX85" s="19">
        <v>745</v>
      </c>
      <c r="AY85" s="10">
        <v>-13.704911849923883</v>
      </c>
      <c r="AZ85" s="10">
        <v>1.24</v>
      </c>
      <c r="BA85" s="19">
        <v>807.64853461899975</v>
      </c>
      <c r="BB85" s="10">
        <v>-12.292347962705726</v>
      </c>
      <c r="BC85" s="10">
        <v>1.2437286023160894</v>
      </c>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row>
    <row r="86" spans="1:88" x14ac:dyDescent="0.25">
      <c r="A86" s="7" t="s">
        <v>670</v>
      </c>
      <c r="B86" s="3" t="s">
        <v>168</v>
      </c>
      <c r="C86" s="3">
        <v>229</v>
      </c>
      <c r="D86" s="10">
        <v>7.5600000000000001E-2</v>
      </c>
      <c r="E86" s="10">
        <v>4.66</v>
      </c>
      <c r="F86" s="10">
        <v>1.97</v>
      </c>
      <c r="G86" s="10">
        <v>2.3300000000000001E-2</v>
      </c>
      <c r="H86" s="10">
        <v>0.29920000000000002</v>
      </c>
      <c r="I86" s="10">
        <v>84.2</v>
      </c>
      <c r="J86" s="10">
        <v>0.40770000000000001</v>
      </c>
      <c r="K86" s="10">
        <v>1.2579</v>
      </c>
      <c r="L86" s="10">
        <v>7.0400000000000004E-2</v>
      </c>
      <c r="M86" s="10">
        <v>92.964100000000002</v>
      </c>
      <c r="N86" s="10">
        <v>56.906002768326303</v>
      </c>
      <c r="O86" s="10">
        <v>32.993302647056403</v>
      </c>
      <c r="P86" s="10">
        <v>98.663618724895045</v>
      </c>
      <c r="Q86" s="11">
        <v>2.8762949444469401E-3</v>
      </c>
      <c r="R86" s="11">
        <v>0.133382145443948</v>
      </c>
      <c r="S86" s="11">
        <v>8.8335157619482796E-2</v>
      </c>
      <c r="T86" s="11">
        <v>9.1267688532290208E-3</v>
      </c>
      <c r="U86" s="11">
        <v>7.0087793384300903E-4</v>
      </c>
      <c r="V86" s="11">
        <v>1.62932031481666</v>
      </c>
      <c r="W86" s="11">
        <v>1.0497974099993901</v>
      </c>
      <c r="X86" s="11">
        <v>1.3138257610752701E-2</v>
      </c>
      <c r="Y86" s="11">
        <v>1.9773221918977899E-3</v>
      </c>
      <c r="Z86" s="11">
        <v>7.1345450586349904E-2</v>
      </c>
      <c r="AA86" s="10">
        <v>13.753571840381312</v>
      </c>
      <c r="AB86" s="10"/>
      <c r="AC86" s="19">
        <v>234</v>
      </c>
      <c r="AD86" s="10">
        <v>1.44E-2</v>
      </c>
      <c r="AE86" s="10">
        <v>42.2</v>
      </c>
      <c r="AF86" s="10">
        <v>0.24079999999999999</v>
      </c>
      <c r="AG86" s="10">
        <v>0.11169999999999999</v>
      </c>
      <c r="AH86" s="10">
        <v>51.29</v>
      </c>
      <c r="AI86" s="10">
        <v>0.62770000000000004</v>
      </c>
      <c r="AJ86" s="10">
        <v>2.72</v>
      </c>
      <c r="AK86" s="10">
        <v>97.243700000000004</v>
      </c>
      <c r="AL86" s="10">
        <v>20.902842492639909</v>
      </c>
      <c r="AM86" s="10">
        <v>32.480639347934932</v>
      </c>
      <c r="AN86" s="10">
        <v>99.298081840574852</v>
      </c>
      <c r="AO86" s="11">
        <v>3.6179953693183401E-4</v>
      </c>
      <c r="AP86" s="11">
        <v>7.1305277539225166E-3</v>
      </c>
      <c r="AQ86" s="11">
        <v>0.39522022068979301</v>
      </c>
      <c r="AR86" s="11">
        <v>0.79733775453577838</v>
      </c>
      <c r="AS86" s="11">
        <v>0.1018617556442296</v>
      </c>
      <c r="AT86" s="11">
        <v>0.68247962749478419</v>
      </c>
      <c r="AU86" s="11">
        <v>1.3358170933697743E-2</v>
      </c>
      <c r="AV86" s="11">
        <v>2.2501434108633273E-3</v>
      </c>
      <c r="AW86" s="10">
        <v>78.871707778704916</v>
      </c>
      <c r="AX86" s="19">
        <v>721</v>
      </c>
      <c r="AY86" s="10">
        <v>-14.211662224010462</v>
      </c>
      <c r="AZ86" s="10">
        <v>1.32</v>
      </c>
      <c r="BA86" s="19">
        <v>797.68966135383585</v>
      </c>
      <c r="BB86" s="10">
        <v>-12.406536799136903</v>
      </c>
      <c r="BC86" s="10">
        <v>1.3424746552149056</v>
      </c>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row>
    <row r="87" spans="1:88" x14ac:dyDescent="0.25">
      <c r="A87" s="7" t="s">
        <v>670</v>
      </c>
      <c r="B87" s="3" t="s">
        <v>168</v>
      </c>
      <c r="C87" s="3">
        <v>230</v>
      </c>
      <c r="D87" s="10">
        <v>8.4000000000000005E-2</v>
      </c>
      <c r="E87" s="10">
        <v>5.71</v>
      </c>
      <c r="F87" s="10">
        <v>2.27</v>
      </c>
      <c r="G87" s="10">
        <v>4.82E-2</v>
      </c>
      <c r="H87" s="10">
        <v>0.38229999999999997</v>
      </c>
      <c r="I87" s="10">
        <v>83</v>
      </c>
      <c r="J87" s="10">
        <v>0.40639999999999998</v>
      </c>
      <c r="K87" s="10">
        <v>1.5230999999999999</v>
      </c>
      <c r="L87" s="10">
        <v>0.1106</v>
      </c>
      <c r="M87" s="10">
        <v>93.566199999999995</v>
      </c>
      <c r="N87" s="10">
        <v>54.805743139649799</v>
      </c>
      <c r="O87" s="10">
        <v>33.683215027760397</v>
      </c>
      <c r="P87" s="10">
        <v>99.021564832063675</v>
      </c>
      <c r="Q87" s="11">
        <v>3.1683993576716299E-3</v>
      </c>
      <c r="R87" s="11">
        <v>0.16203054708713099</v>
      </c>
      <c r="S87" s="11">
        <v>0.100911863783126</v>
      </c>
      <c r="T87" s="11">
        <v>1.1561355846568099E-2</v>
      </c>
      <c r="U87" s="11">
        <v>1.4374161245209599E-3</v>
      </c>
      <c r="V87" s="11">
        <v>1.55569147135618</v>
      </c>
      <c r="W87" s="11">
        <v>1.06253257133529</v>
      </c>
      <c r="X87" s="11">
        <v>1.29837387708771E-2</v>
      </c>
      <c r="Y87" s="11">
        <v>3.0797035700320099E-3</v>
      </c>
      <c r="Z87" s="11">
        <v>8.5644128455689805E-2</v>
      </c>
      <c r="AA87" s="10">
        <v>16.848794142712659</v>
      </c>
      <c r="AB87" s="10"/>
      <c r="AC87" s="19">
        <v>222</v>
      </c>
      <c r="AD87" s="10">
        <v>6.4600000000000005E-2</v>
      </c>
      <c r="AE87" s="10">
        <v>42.2</v>
      </c>
      <c r="AF87" s="10">
        <v>0.22550000000000001</v>
      </c>
      <c r="AG87" s="10">
        <v>8.4199999999999997E-2</v>
      </c>
      <c r="AH87" s="10">
        <v>47.73</v>
      </c>
      <c r="AI87" s="10">
        <v>0.75939999999999996</v>
      </c>
      <c r="AJ87" s="10">
        <v>3.83</v>
      </c>
      <c r="AK87" s="10">
        <v>94.893699999999995</v>
      </c>
      <c r="AL87" s="10">
        <v>19.226665614209193</v>
      </c>
      <c r="AM87" s="10">
        <v>30.428942127050124</v>
      </c>
      <c r="AN87" s="10">
        <v>96.819307741259308</v>
      </c>
      <c r="AO87" s="11">
        <v>1.6479376493797305E-3</v>
      </c>
      <c r="AP87" s="11">
        <v>6.7797625170251579E-3</v>
      </c>
      <c r="AQ87" s="11">
        <v>0.36909700809818902</v>
      </c>
      <c r="AR87" s="11">
        <v>0.80955260029014919</v>
      </c>
      <c r="AS87" s="11">
        <v>0.14562762623969999</v>
      </c>
      <c r="AT87" s="11">
        <v>0.64916443729415674</v>
      </c>
      <c r="AU87" s="11">
        <v>1.6408474405672006E-2</v>
      </c>
      <c r="AV87" s="11">
        <v>1.7221535057281409E-3</v>
      </c>
      <c r="AW87" s="10">
        <v>79.708458398732787</v>
      </c>
      <c r="AX87" s="19">
        <v>744</v>
      </c>
      <c r="AY87" s="10">
        <v>-14.038806960625278</v>
      </c>
      <c r="AZ87" s="10">
        <v>0.93</v>
      </c>
      <c r="BA87" s="19">
        <v>799.95606424803009</v>
      </c>
      <c r="BB87" s="10">
        <v>-12.695983166059193</v>
      </c>
      <c r="BC87" s="10">
        <v>1.0042219939410728</v>
      </c>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row>
    <row r="88" spans="1:88" x14ac:dyDescent="0.25">
      <c r="A88" s="7" t="s">
        <v>670</v>
      </c>
      <c r="B88" s="3" t="s">
        <v>168</v>
      </c>
      <c r="C88" s="3">
        <v>231</v>
      </c>
      <c r="D88" s="10">
        <v>7.2099999999999997E-2</v>
      </c>
      <c r="E88" s="10">
        <v>6.36</v>
      </c>
      <c r="F88" s="10">
        <v>2.2200000000000002</v>
      </c>
      <c r="G88" s="10">
        <v>3.3500000000000002E-2</v>
      </c>
      <c r="H88" s="10">
        <v>0.33200000000000002</v>
      </c>
      <c r="I88" s="10">
        <v>82.06</v>
      </c>
      <c r="J88" s="10">
        <v>0.40439999999999998</v>
      </c>
      <c r="K88" s="10">
        <v>1.6471</v>
      </c>
      <c r="L88" s="10">
        <v>7.1800000000000003E-2</v>
      </c>
      <c r="M88" s="10">
        <v>93.2346</v>
      </c>
      <c r="N88" s="10">
        <v>53.4515099658827</v>
      </c>
      <c r="O88" s="10">
        <v>33.961817721692903</v>
      </c>
      <c r="P88" s="10">
        <v>98.552115317277995</v>
      </c>
      <c r="Q88" s="11">
        <v>2.7285894467856402E-3</v>
      </c>
      <c r="R88" s="11">
        <v>0.18107571371018499</v>
      </c>
      <c r="S88" s="11">
        <v>9.9017428751678196E-2</v>
      </c>
      <c r="T88" s="11">
        <v>1.00736035274604E-2</v>
      </c>
      <c r="U88" s="11">
        <v>1.0023573539855799E-3</v>
      </c>
      <c r="V88" s="11">
        <v>1.5222980040529399</v>
      </c>
      <c r="W88" s="11">
        <v>1.0748848476766699</v>
      </c>
      <c r="X88" s="11">
        <v>1.29628207767114E-2</v>
      </c>
      <c r="Y88" s="11">
        <v>2.00595198589616E-3</v>
      </c>
      <c r="Z88" s="11">
        <v>9.2924758936392807E-2</v>
      </c>
      <c r="AA88" s="10">
        <v>18.727199408156483</v>
      </c>
      <c r="AB88" s="10"/>
      <c r="AC88" s="19">
        <v>222</v>
      </c>
      <c r="AD88" s="10">
        <v>6.4600000000000005E-2</v>
      </c>
      <c r="AE88" s="10">
        <v>44.4</v>
      </c>
      <c r="AF88" s="10">
        <v>0.22550000000000001</v>
      </c>
      <c r="AG88" s="10">
        <v>8.4199999999999997E-2</v>
      </c>
      <c r="AH88" s="10">
        <v>47.73</v>
      </c>
      <c r="AI88" s="10">
        <v>0.75939999999999996</v>
      </c>
      <c r="AJ88" s="10">
        <v>3.83</v>
      </c>
      <c r="AK88" s="10">
        <v>97.093699999999998</v>
      </c>
      <c r="AL88" s="10">
        <v>17.028204692343103</v>
      </c>
      <c r="AM88" s="10">
        <v>32.407220649380811</v>
      </c>
      <c r="AN88" s="10">
        <v>98.799125341723908</v>
      </c>
      <c r="AO88" s="11">
        <v>1.613881391912412E-3</v>
      </c>
      <c r="AP88" s="11">
        <v>6.639652035336732E-3</v>
      </c>
      <c r="AQ88" s="11">
        <v>0.32013728094879612</v>
      </c>
      <c r="AR88" s="11">
        <v>0.83415437036383955</v>
      </c>
      <c r="AS88" s="11">
        <v>0.14261808765949924</v>
      </c>
      <c r="AT88" s="11">
        <v>0.67708078700364571</v>
      </c>
      <c r="AU88" s="11">
        <v>1.6069377092605697E-2</v>
      </c>
      <c r="AV88" s="11">
        <v>1.6865635043640734E-3</v>
      </c>
      <c r="AW88" s="10">
        <v>82.440791053963096</v>
      </c>
      <c r="AX88" s="19">
        <v>766</v>
      </c>
      <c r="AY88" s="10">
        <v>-13.593738151373717</v>
      </c>
      <c r="AZ88" s="10">
        <v>0.86</v>
      </c>
      <c r="BA88" s="19">
        <v>809.67073307420083</v>
      </c>
      <c r="BB88" s="10">
        <v>-12.577641974052455</v>
      </c>
      <c r="BC88" s="10">
        <v>0.91567551807231951</v>
      </c>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row>
    <row r="89" spans="1:88" x14ac:dyDescent="0.25">
      <c r="A89" s="7" t="s">
        <v>670</v>
      </c>
      <c r="B89" s="3" t="s">
        <v>168</v>
      </c>
      <c r="C89" s="3">
        <v>233</v>
      </c>
      <c r="D89" s="10">
        <v>6.5000000000000002E-2</v>
      </c>
      <c r="E89" s="10">
        <v>4.96</v>
      </c>
      <c r="F89" s="10">
        <v>2.35</v>
      </c>
      <c r="G89" s="10">
        <v>7.1599999999999997E-2</v>
      </c>
      <c r="H89" s="10">
        <v>0.2135</v>
      </c>
      <c r="I89" s="10">
        <v>84.58</v>
      </c>
      <c r="J89" s="10">
        <v>0.51729999999999998</v>
      </c>
      <c r="K89" s="10">
        <v>1.4187000000000001</v>
      </c>
      <c r="L89" s="10">
        <v>9.5399999999999999E-2</v>
      </c>
      <c r="M89" s="10">
        <v>94.271500000000003</v>
      </c>
      <c r="N89" s="10">
        <v>56.932529499377502</v>
      </c>
      <c r="O89" s="10">
        <v>33.349432647010197</v>
      </c>
      <c r="P89" s="10">
        <v>99.973687795772761</v>
      </c>
      <c r="Q89" s="11">
        <v>2.4328572078345201E-3</v>
      </c>
      <c r="R89" s="11">
        <v>0.13966420030565699</v>
      </c>
      <c r="S89" s="11">
        <v>0.10366373798068999</v>
      </c>
      <c r="T89" s="11">
        <v>6.4068562851582996E-3</v>
      </c>
      <c r="U89" s="11">
        <v>2.1188056814561399E-3</v>
      </c>
      <c r="V89" s="11">
        <v>1.60361648502571</v>
      </c>
      <c r="W89" s="11">
        <v>1.04390216080399</v>
      </c>
      <c r="X89" s="11">
        <v>1.63995216519668E-2</v>
      </c>
      <c r="Y89" s="11">
        <v>2.6359963016425298E-3</v>
      </c>
      <c r="Z89" s="11">
        <v>7.9159378755894502E-2</v>
      </c>
      <c r="AA89" s="10">
        <v>14.503694506212636</v>
      </c>
      <c r="AB89" s="10"/>
      <c r="AC89" s="19">
        <v>119</v>
      </c>
      <c r="AD89" s="10">
        <v>0</v>
      </c>
      <c r="AE89" s="10">
        <v>41.04</v>
      </c>
      <c r="AF89" s="10">
        <v>0.2137</v>
      </c>
      <c r="AG89" s="10">
        <v>0.129</v>
      </c>
      <c r="AH89" s="10">
        <v>51.7</v>
      </c>
      <c r="AI89" s="10">
        <v>0.66410000000000002</v>
      </c>
      <c r="AJ89" s="10">
        <v>2.64</v>
      </c>
      <c r="AK89" s="10">
        <v>96.386799999999994</v>
      </c>
      <c r="AL89" s="10">
        <v>22.419316641314076</v>
      </c>
      <c r="AM89" s="10">
        <v>31.526044595236147</v>
      </c>
      <c r="AN89" s="10">
        <v>98.632161236550232</v>
      </c>
      <c r="AO89" s="11">
        <v>0</v>
      </c>
      <c r="AP89" s="11">
        <v>6.380171820155967E-3</v>
      </c>
      <c r="AQ89" s="11">
        <v>0.42738457081340986</v>
      </c>
      <c r="AR89" s="11">
        <v>0.78180760423635498</v>
      </c>
      <c r="AS89" s="11">
        <v>9.9680186169233409E-2</v>
      </c>
      <c r="AT89" s="11">
        <v>0.66787820080130356</v>
      </c>
      <c r="AU89" s="11">
        <v>1.4249217265817698E-2</v>
      </c>
      <c r="AV89" s="11">
        <v>2.6200488937244853E-3</v>
      </c>
      <c r="AW89" s="10">
        <v>77.176779893571606</v>
      </c>
      <c r="AX89" s="19">
        <v>743</v>
      </c>
      <c r="AY89" s="10">
        <v>-13.622749102002658</v>
      </c>
      <c r="AZ89" s="10">
        <v>1.37</v>
      </c>
      <c r="BA89" s="19">
        <v>807.68604163490818</v>
      </c>
      <c r="BB89" s="10">
        <v>-12.179803512240881</v>
      </c>
      <c r="BC89" s="10">
        <v>1.3554785164452792</v>
      </c>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row>
    <row r="90" spans="1:88" x14ac:dyDescent="0.25">
      <c r="A90" s="7" t="s">
        <v>670</v>
      </c>
      <c r="B90" s="3" t="s">
        <v>168</v>
      </c>
      <c r="C90" s="3">
        <v>235</v>
      </c>
      <c r="D90" s="10">
        <v>7.4999999999999997E-2</v>
      </c>
      <c r="E90" s="10">
        <v>5.18</v>
      </c>
      <c r="F90" s="10">
        <v>2.15</v>
      </c>
      <c r="G90" s="10">
        <v>4.6199999999999998E-2</v>
      </c>
      <c r="H90" s="10">
        <v>0.24399999999999999</v>
      </c>
      <c r="I90" s="10">
        <v>84.05</v>
      </c>
      <c r="J90" s="10">
        <v>0.41170000000000001</v>
      </c>
      <c r="K90" s="10">
        <v>1.4543999999999999</v>
      </c>
      <c r="L90" s="10">
        <v>6.6900000000000001E-2</v>
      </c>
      <c r="M90" s="10">
        <v>93.678200000000004</v>
      </c>
      <c r="N90" s="10">
        <v>56.280654000866498</v>
      </c>
      <c r="O90" s="10">
        <v>33.406020875671302</v>
      </c>
      <c r="P90" s="10">
        <v>99.315110892361204</v>
      </c>
      <c r="Q90" s="11">
        <v>2.8267635541705202E-3</v>
      </c>
      <c r="R90" s="11">
        <v>0.14687846976377</v>
      </c>
      <c r="S90" s="11">
        <v>9.5504188668221301E-2</v>
      </c>
      <c r="T90" s="11">
        <v>7.3732996885452901E-3</v>
      </c>
      <c r="U90" s="11">
        <v>1.37671815327013E-3</v>
      </c>
      <c r="V90" s="11">
        <v>1.5963353268540801</v>
      </c>
      <c r="W90" s="11">
        <v>1.0529822532811499</v>
      </c>
      <c r="X90" s="11">
        <v>1.3143000551058799E-2</v>
      </c>
      <c r="Y90" s="11">
        <v>1.86143337585386E-3</v>
      </c>
      <c r="Z90" s="11">
        <v>8.1718546109876306E-2</v>
      </c>
      <c r="AA90" s="10">
        <v>15.160130625283152</v>
      </c>
      <c r="AB90" s="10"/>
      <c r="AC90" s="19">
        <v>222</v>
      </c>
      <c r="AD90" s="10">
        <v>6.4600000000000005E-2</v>
      </c>
      <c r="AE90" s="10">
        <v>44.4</v>
      </c>
      <c r="AF90" s="10">
        <v>0.22550000000000001</v>
      </c>
      <c r="AG90" s="10">
        <v>8.4199999999999997E-2</v>
      </c>
      <c r="AH90" s="10">
        <v>47.73</v>
      </c>
      <c r="AI90" s="10">
        <v>0.75939999999999996</v>
      </c>
      <c r="AJ90" s="10">
        <v>3.83</v>
      </c>
      <c r="AK90" s="10">
        <v>97.093699999999998</v>
      </c>
      <c r="AL90" s="10">
        <v>17.028204692343103</v>
      </c>
      <c r="AM90" s="10">
        <v>32.407220649380811</v>
      </c>
      <c r="AN90" s="10">
        <v>98.799125341723908</v>
      </c>
      <c r="AO90" s="11">
        <v>1.613881391912412E-3</v>
      </c>
      <c r="AP90" s="11">
        <v>6.639652035336732E-3</v>
      </c>
      <c r="AQ90" s="11">
        <v>0.32013728094879612</v>
      </c>
      <c r="AR90" s="11">
        <v>0.83415437036383955</v>
      </c>
      <c r="AS90" s="11">
        <v>0.14261808765949924</v>
      </c>
      <c r="AT90" s="11">
        <v>0.67708078700364571</v>
      </c>
      <c r="AU90" s="11">
        <v>1.6069377092605697E-2</v>
      </c>
      <c r="AV90" s="11">
        <v>1.6865635043640734E-3</v>
      </c>
      <c r="AW90" s="10">
        <v>82.440791053963096</v>
      </c>
      <c r="AX90" s="19">
        <v>722</v>
      </c>
      <c r="AY90" s="10">
        <v>-14.506649248856959</v>
      </c>
      <c r="AZ90" s="10">
        <v>1</v>
      </c>
      <c r="BA90" s="19">
        <v>790.92041343316373</v>
      </c>
      <c r="BB90" s="10">
        <v>-12.804842588368491</v>
      </c>
      <c r="BC90" s="10">
        <v>1.0911804037174075</v>
      </c>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row>
    <row r="91" spans="1:88" x14ac:dyDescent="0.25">
      <c r="A91" s="7" t="s">
        <v>670</v>
      </c>
      <c r="B91" s="3" t="s">
        <v>168</v>
      </c>
      <c r="C91" s="3">
        <v>236</v>
      </c>
      <c r="D91" s="10">
        <v>0.10100000000000001</v>
      </c>
      <c r="E91" s="10">
        <v>6.22</v>
      </c>
      <c r="F91" s="10">
        <v>2.23</v>
      </c>
      <c r="G91" s="10">
        <v>0</v>
      </c>
      <c r="H91" s="10">
        <v>0.33539999999999998</v>
      </c>
      <c r="I91" s="10">
        <v>83.06</v>
      </c>
      <c r="J91" s="10">
        <v>0.56130000000000002</v>
      </c>
      <c r="K91" s="10">
        <v>1.5383</v>
      </c>
      <c r="L91" s="10">
        <v>0.11260000000000001</v>
      </c>
      <c r="M91" s="10">
        <v>94.158600000000007</v>
      </c>
      <c r="N91" s="10">
        <v>54.309796192757297</v>
      </c>
      <c r="O91" s="10">
        <v>34.189491412978199</v>
      </c>
      <c r="P91" s="10">
        <v>99.598175970844551</v>
      </c>
      <c r="Q91" s="11">
        <v>3.7878147889053599E-3</v>
      </c>
      <c r="R91" s="11">
        <v>0.175492235347665</v>
      </c>
      <c r="S91" s="11">
        <v>9.8566188810563199E-2</v>
      </c>
      <c r="T91" s="11">
        <v>1.0084961853562601E-2</v>
      </c>
      <c r="U91" s="11">
        <v>0</v>
      </c>
      <c r="V91" s="11">
        <v>1.5327887490627301</v>
      </c>
      <c r="W91" s="11">
        <v>1.0723290853557199</v>
      </c>
      <c r="X91" s="11">
        <v>1.78298563014119E-2</v>
      </c>
      <c r="Y91" s="11">
        <v>3.1174457964698501E-3</v>
      </c>
      <c r="Z91" s="11">
        <v>8.60036626829664E-2</v>
      </c>
      <c r="AA91" s="10">
        <v>18.134107241106804</v>
      </c>
      <c r="AB91" s="10"/>
      <c r="AC91" s="19">
        <v>76</v>
      </c>
      <c r="AD91" s="10">
        <v>0</v>
      </c>
      <c r="AE91" s="10">
        <v>44.14</v>
      </c>
      <c r="AF91" s="10">
        <v>0.18390000000000001</v>
      </c>
      <c r="AG91" s="10">
        <v>3.2899999999999999E-2</v>
      </c>
      <c r="AH91" s="10">
        <v>49.82</v>
      </c>
      <c r="AI91" s="10">
        <v>0.77910000000000001</v>
      </c>
      <c r="AJ91" s="10">
        <v>2.92</v>
      </c>
      <c r="AK91" s="10">
        <v>97.92</v>
      </c>
      <c r="AL91" s="10">
        <v>17.916261382153433</v>
      </c>
      <c r="AM91" s="10">
        <v>33.698105478130628</v>
      </c>
      <c r="AN91" s="10">
        <v>99.670266860284059</v>
      </c>
      <c r="AO91" s="11">
        <v>0</v>
      </c>
      <c r="AP91" s="11">
        <v>5.4108633464241898E-3</v>
      </c>
      <c r="AQ91" s="11">
        <v>0.33658971596404608</v>
      </c>
      <c r="AR91" s="11">
        <v>0.82867044761677866</v>
      </c>
      <c r="AS91" s="11">
        <v>0.108653757329349</v>
      </c>
      <c r="AT91" s="11">
        <v>0.7035423619739245</v>
      </c>
      <c r="AU91" s="11">
        <v>1.6474328313506297E-2</v>
      </c>
      <c r="AV91" s="11">
        <v>6.5852545597172281E-4</v>
      </c>
      <c r="AW91" s="10">
        <v>81.939556729363517</v>
      </c>
      <c r="AX91" s="19">
        <v>761</v>
      </c>
      <c r="AY91" s="10">
        <v>-13.58887492143306</v>
      </c>
      <c r="AZ91" s="10">
        <v>0.98</v>
      </c>
      <c r="BA91" s="19">
        <v>809.51974238024331</v>
      </c>
      <c r="BB91" s="10">
        <v>-12.525821603353192</v>
      </c>
      <c r="BC91" s="10">
        <v>0.9706830456046287</v>
      </c>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row>
    <row r="92" spans="1:88" x14ac:dyDescent="0.25">
      <c r="A92" s="7" t="s">
        <v>670</v>
      </c>
      <c r="B92" s="3" t="s">
        <v>238</v>
      </c>
      <c r="C92" s="3">
        <v>99</v>
      </c>
      <c r="D92" s="10">
        <v>9.5500000000000002E-2</v>
      </c>
      <c r="E92" s="10">
        <v>5.26</v>
      </c>
      <c r="F92" s="10">
        <v>2.09</v>
      </c>
      <c r="G92" s="10">
        <v>5.4699999999999999E-2</v>
      </c>
      <c r="H92" s="10">
        <v>0.3175</v>
      </c>
      <c r="I92" s="10">
        <v>84.35</v>
      </c>
      <c r="J92" s="10">
        <v>0.439</v>
      </c>
      <c r="K92" s="10">
        <v>1.3645</v>
      </c>
      <c r="L92" s="10">
        <v>8.3000000000000004E-2</v>
      </c>
      <c r="M92" s="10">
        <v>94.054199999999994</v>
      </c>
      <c r="N92" s="10">
        <v>56.274492223973098</v>
      </c>
      <c r="O92" s="10">
        <v>33.7115655322837</v>
      </c>
      <c r="P92" s="10">
        <v>99.690499749915276</v>
      </c>
      <c r="Q92" s="11">
        <v>3.5891536913541799E-3</v>
      </c>
      <c r="R92" s="11">
        <v>0.148721784503307</v>
      </c>
      <c r="S92" s="11">
        <v>9.2574358213396796E-2</v>
      </c>
      <c r="T92" s="11">
        <v>9.5670105685147205E-3</v>
      </c>
      <c r="U92" s="11">
        <v>1.62536481450103E-3</v>
      </c>
      <c r="V92" s="11">
        <v>1.5916113900142601</v>
      </c>
      <c r="W92" s="11">
        <v>1.0595847253256301</v>
      </c>
      <c r="X92" s="11">
        <v>1.3974576117942601E-2</v>
      </c>
      <c r="Y92" s="11">
        <v>2.3028196967706401E-3</v>
      </c>
      <c r="Z92" s="11">
        <v>7.6448817054317705E-2</v>
      </c>
      <c r="AA92" s="10">
        <v>15.393113992383316</v>
      </c>
      <c r="AB92" s="10"/>
      <c r="AC92" s="19">
        <v>186</v>
      </c>
      <c r="AD92" s="10">
        <v>0</v>
      </c>
      <c r="AE92" s="10">
        <v>42.67</v>
      </c>
      <c r="AF92" s="10">
        <v>0.19869999999999999</v>
      </c>
      <c r="AG92" s="10">
        <v>9.6699999999999994E-2</v>
      </c>
      <c r="AH92" s="10">
        <v>51.24</v>
      </c>
      <c r="AI92" s="10">
        <v>0.64939999999999998</v>
      </c>
      <c r="AJ92" s="10">
        <v>2.86</v>
      </c>
      <c r="AK92" s="10">
        <v>97.774299999999997</v>
      </c>
      <c r="AL92" s="10">
        <v>20.698457224488696</v>
      </c>
      <c r="AM92" s="10">
        <v>32.614554823640162</v>
      </c>
      <c r="AN92" s="10">
        <v>99.787812048128856</v>
      </c>
      <c r="AO92" s="11">
        <v>0</v>
      </c>
      <c r="AP92" s="11">
        <v>5.8498710995399774E-3</v>
      </c>
      <c r="AQ92" s="11">
        <v>0.38909443729067261</v>
      </c>
      <c r="AR92" s="11">
        <v>0.80155948602923432</v>
      </c>
      <c r="AS92" s="11">
        <v>0.10648575728876893</v>
      </c>
      <c r="AT92" s="11">
        <v>0.68133361304549611</v>
      </c>
      <c r="AU92" s="11">
        <v>1.3740115694969733E-2</v>
      </c>
      <c r="AV92" s="11">
        <v>1.9367195513185238E-3</v>
      </c>
      <c r="AW92" s="10">
        <v>79.160557980589445</v>
      </c>
      <c r="AX92" s="19">
        <v>743</v>
      </c>
      <c r="AY92" s="10">
        <v>-13.762749102002658</v>
      </c>
      <c r="AZ92" s="10">
        <v>1.23</v>
      </c>
      <c r="BA92" s="19">
        <v>806.34083522260789</v>
      </c>
      <c r="BB92" s="10">
        <v>-12.327021410995759</v>
      </c>
      <c r="BC92" s="10">
        <v>1.2367915502295936</v>
      </c>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row>
    <row r="93" spans="1:88" x14ac:dyDescent="0.25">
      <c r="A93" s="7" t="s">
        <v>670</v>
      </c>
      <c r="B93" s="3" t="s">
        <v>238</v>
      </c>
      <c r="C93" s="3">
        <v>103</v>
      </c>
      <c r="D93" s="10">
        <v>4.5499999999999999E-2</v>
      </c>
      <c r="E93" s="10">
        <v>6.01</v>
      </c>
      <c r="F93" s="10">
        <v>2.0099999999999998</v>
      </c>
      <c r="G93" s="10">
        <v>3.7699999999999997E-2</v>
      </c>
      <c r="H93" s="10">
        <v>0.31180000000000002</v>
      </c>
      <c r="I93" s="10">
        <v>83.75</v>
      </c>
      <c r="J93" s="10">
        <v>0.43459999999999999</v>
      </c>
      <c r="K93" s="10">
        <v>1.4830000000000001</v>
      </c>
      <c r="L93" s="10">
        <v>7.3999999999999996E-2</v>
      </c>
      <c r="M93" s="10">
        <v>94.156599999999997</v>
      </c>
      <c r="N93" s="10">
        <v>55.115921497227902</v>
      </c>
      <c r="O93" s="10">
        <v>34.154101955162503</v>
      </c>
      <c r="P93" s="10">
        <v>99.676901946374883</v>
      </c>
      <c r="Q93" s="11">
        <v>1.70859355893152E-3</v>
      </c>
      <c r="R93" s="11">
        <v>0.16978604805087599</v>
      </c>
      <c r="S93" s="11">
        <v>8.8956802753297204E-2</v>
      </c>
      <c r="T93" s="11">
        <v>9.38744312981688E-3</v>
      </c>
      <c r="U93" s="11">
        <v>1.1192924181731699E-3</v>
      </c>
      <c r="V93" s="11">
        <v>1.5575471784791</v>
      </c>
      <c r="W93" s="11">
        <v>1.0726013083916299</v>
      </c>
      <c r="X93" s="11">
        <v>1.3823007045844601E-2</v>
      </c>
      <c r="Y93" s="11">
        <v>2.05140895443314E-3</v>
      </c>
      <c r="Z93" s="11">
        <v>8.3018917217897406E-2</v>
      </c>
      <c r="AA93" s="10">
        <v>17.428084568862186</v>
      </c>
      <c r="AB93" s="10"/>
      <c r="AC93" s="19">
        <v>235</v>
      </c>
      <c r="AD93" s="10">
        <v>0</v>
      </c>
      <c r="AE93" s="10">
        <v>43.93</v>
      </c>
      <c r="AF93" s="10">
        <v>0.19600000000000001</v>
      </c>
      <c r="AG93" s="10">
        <v>0.1171</v>
      </c>
      <c r="AH93" s="10">
        <v>49.06</v>
      </c>
      <c r="AI93" s="10">
        <v>0.67369999999999997</v>
      </c>
      <c r="AJ93" s="10">
        <v>3.3</v>
      </c>
      <c r="AK93" s="10">
        <v>97.276799999999994</v>
      </c>
      <c r="AL93" s="10">
        <v>17.915542744403194</v>
      </c>
      <c r="AM93" s="10">
        <v>32.938752142172959</v>
      </c>
      <c r="AN93" s="10">
        <v>99.071094886576134</v>
      </c>
      <c r="AO93" s="11">
        <v>0</v>
      </c>
      <c r="AP93" s="11">
        <v>5.7838180758422592E-3</v>
      </c>
      <c r="AQ93" s="11">
        <v>0.33756478823974523</v>
      </c>
      <c r="AR93" s="11">
        <v>0.82715031957867269</v>
      </c>
      <c r="AS93" s="11">
        <v>0.12315429257351881</v>
      </c>
      <c r="AT93" s="11">
        <v>0.68970857527977847</v>
      </c>
      <c r="AU93" s="11">
        <v>1.4287451725375093E-2</v>
      </c>
      <c r="AV93" s="11">
        <v>2.3507545270672779E-3</v>
      </c>
      <c r="AW93" s="10">
        <v>81.735326576632943</v>
      </c>
      <c r="AX93" s="19">
        <v>753</v>
      </c>
      <c r="AY93" s="10">
        <v>-13.775427569068846</v>
      </c>
      <c r="AZ93" s="10">
        <v>0.98</v>
      </c>
      <c r="BA93" s="19">
        <v>806.44286503583862</v>
      </c>
      <c r="BB93" s="10">
        <v>-12.547725867410874</v>
      </c>
      <c r="BC93" s="10">
        <v>1.0139206175151987</v>
      </c>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row>
    <row r="94" spans="1:88" x14ac:dyDescent="0.25">
      <c r="A94" s="7" t="s">
        <v>670</v>
      </c>
      <c r="B94" s="3" t="s">
        <v>238</v>
      </c>
      <c r="C94" s="3">
        <v>104</v>
      </c>
      <c r="D94" s="10">
        <v>6.3600000000000004E-2</v>
      </c>
      <c r="E94" s="10">
        <v>4.58</v>
      </c>
      <c r="F94" s="10">
        <v>2.4700000000000002</v>
      </c>
      <c r="G94" s="10">
        <v>3.3599999999999998E-2</v>
      </c>
      <c r="H94" s="10">
        <v>0.25130000000000002</v>
      </c>
      <c r="I94" s="10">
        <v>84.54</v>
      </c>
      <c r="J94" s="10">
        <v>0.43269999999999997</v>
      </c>
      <c r="K94" s="10">
        <v>1.3396999999999999</v>
      </c>
      <c r="L94" s="10">
        <v>6.8400000000000002E-2</v>
      </c>
      <c r="M94" s="10">
        <v>93.779300000000006</v>
      </c>
      <c r="N94" s="10">
        <v>57.163656660059203</v>
      </c>
      <c r="O94" s="10">
        <v>33.101453558841797</v>
      </c>
      <c r="P94" s="10">
        <v>99.50461721805857</v>
      </c>
      <c r="Q94" s="11">
        <v>2.39204849828107E-3</v>
      </c>
      <c r="R94" s="11">
        <v>0.12959209256321</v>
      </c>
      <c r="S94" s="11">
        <v>0.10948775679474899</v>
      </c>
      <c r="T94" s="11">
        <v>7.5779056475576102E-3</v>
      </c>
      <c r="U94" s="11">
        <v>9.9914147218919296E-4</v>
      </c>
      <c r="V94" s="11">
        <v>1.6179669139625199</v>
      </c>
      <c r="W94" s="11">
        <v>1.0411852660638099</v>
      </c>
      <c r="X94" s="11">
        <v>1.37843153283687E-2</v>
      </c>
      <c r="Y94" s="11">
        <v>1.89916249729993E-3</v>
      </c>
      <c r="Z94" s="11">
        <v>7.5115397172012197E-2</v>
      </c>
      <c r="AA94" s="10">
        <v>13.59481308336348</v>
      </c>
      <c r="AB94" s="10"/>
      <c r="AC94" s="19">
        <v>240</v>
      </c>
      <c r="AD94" s="10">
        <v>0</v>
      </c>
      <c r="AE94" s="10">
        <v>41.62</v>
      </c>
      <c r="AF94" s="10">
        <v>0.2165</v>
      </c>
      <c r="AG94" s="10">
        <v>0.1552</v>
      </c>
      <c r="AH94" s="10">
        <v>51.29</v>
      </c>
      <c r="AI94" s="10">
        <v>0.62519999999999998</v>
      </c>
      <c r="AJ94" s="10">
        <v>2.75</v>
      </c>
      <c r="AK94" s="10">
        <v>96.692899999999995</v>
      </c>
      <c r="AL94" s="10">
        <v>21.558177734088858</v>
      </c>
      <c r="AM94" s="10">
        <v>31.890937879880447</v>
      </c>
      <c r="AN94" s="10">
        <v>98.816015613969299</v>
      </c>
      <c r="AO94" s="11">
        <v>0</v>
      </c>
      <c r="AP94" s="11">
        <v>6.4434789339998357E-3</v>
      </c>
      <c r="AQ94" s="11">
        <v>0.40967850371877712</v>
      </c>
      <c r="AR94" s="11">
        <v>0.79036786440031481</v>
      </c>
      <c r="AS94" s="11">
        <v>0.10350760677918572</v>
      </c>
      <c r="AT94" s="11">
        <v>0.67348780224109994</v>
      </c>
      <c r="AU94" s="11">
        <v>1.3372455380029184E-2</v>
      </c>
      <c r="AV94" s="11">
        <v>3.1422885465933791E-3</v>
      </c>
      <c r="AW94" s="10">
        <v>78.078702168514596</v>
      </c>
      <c r="AX94" s="19">
        <v>725</v>
      </c>
      <c r="AY94" s="10">
        <v>-14.051911035415522</v>
      </c>
      <c r="AZ94" s="10">
        <v>1.38</v>
      </c>
      <c r="BA94" s="19">
        <v>799.35568191357243</v>
      </c>
      <c r="BB94" s="10">
        <v>-12.331221924271958</v>
      </c>
      <c r="BC94" s="10">
        <v>1.3818922021240212</v>
      </c>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row>
    <row r="95" spans="1:88" x14ac:dyDescent="0.25">
      <c r="A95" s="7" t="s">
        <v>670</v>
      </c>
      <c r="B95" s="3" t="s">
        <v>238</v>
      </c>
      <c r="C95" s="3">
        <v>109</v>
      </c>
      <c r="D95" s="10">
        <v>5.5100000000000003E-2</v>
      </c>
      <c r="E95" s="10">
        <v>4.91</v>
      </c>
      <c r="F95" s="10">
        <v>2.2000000000000002</v>
      </c>
      <c r="G95" s="10">
        <v>2.4799999999999999E-2</v>
      </c>
      <c r="H95" s="10">
        <v>0.32200000000000001</v>
      </c>
      <c r="I95" s="10">
        <v>84.68</v>
      </c>
      <c r="J95" s="10">
        <v>0.38640000000000002</v>
      </c>
      <c r="K95" s="10">
        <v>1.5289999999999999</v>
      </c>
      <c r="L95" s="10">
        <v>7.5800000000000006E-2</v>
      </c>
      <c r="M95" s="10">
        <v>94.183099999999996</v>
      </c>
      <c r="N95" s="10">
        <v>57.181592891429098</v>
      </c>
      <c r="O95" s="10">
        <v>33.225313694385797</v>
      </c>
      <c r="P95" s="10">
        <v>99.910227225538236</v>
      </c>
      <c r="Q95" s="11">
        <v>2.06364265122387E-3</v>
      </c>
      <c r="R95" s="11">
        <v>0.13834534418130001</v>
      </c>
      <c r="S95" s="11">
        <v>9.7109410317436501E-2</v>
      </c>
      <c r="T95" s="11">
        <v>9.6690233295031198E-3</v>
      </c>
      <c r="U95" s="11">
        <v>7.3436068932290202E-4</v>
      </c>
      <c r="V95" s="11">
        <v>1.6116692319986901</v>
      </c>
      <c r="W95" s="11">
        <v>1.0406868576886801</v>
      </c>
      <c r="X95" s="11">
        <v>1.22576002369687E-2</v>
      </c>
      <c r="Y95" s="11">
        <v>2.0957779223262198E-3</v>
      </c>
      <c r="Z95" s="11">
        <v>8.5368750984551406E-2</v>
      </c>
      <c r="AA95" s="10">
        <v>14.244704124032326</v>
      </c>
      <c r="AB95" s="10"/>
      <c r="AC95" s="19">
        <v>231</v>
      </c>
      <c r="AD95" s="10">
        <v>0</v>
      </c>
      <c r="AE95" s="10">
        <v>44.96</v>
      </c>
      <c r="AF95" s="10">
        <v>0.21049999999999999</v>
      </c>
      <c r="AG95" s="10">
        <v>0.15620000000000001</v>
      </c>
      <c r="AH95" s="10">
        <v>47.52</v>
      </c>
      <c r="AI95" s="10">
        <v>0.68500000000000005</v>
      </c>
      <c r="AJ95" s="10">
        <v>3.7</v>
      </c>
      <c r="AK95" s="10">
        <v>97.283799999999999</v>
      </c>
      <c r="AL95" s="10">
        <v>15.97984120755047</v>
      </c>
      <c r="AM95" s="10">
        <v>33.140587413344313</v>
      </c>
      <c r="AN95" s="10">
        <v>98.832128620894792</v>
      </c>
      <c r="AO95" s="11">
        <v>0</v>
      </c>
      <c r="AP95" s="11">
        <v>6.200765398754352E-3</v>
      </c>
      <c r="AQ95" s="11">
        <v>0.30056214116157598</v>
      </c>
      <c r="AR95" s="11">
        <v>0.84505346842904838</v>
      </c>
      <c r="AS95" s="11">
        <v>0.1378389593080368</v>
      </c>
      <c r="AT95" s="11">
        <v>0.69271299173590151</v>
      </c>
      <c r="AU95" s="11">
        <v>1.4501517385108435E-2</v>
      </c>
      <c r="AV95" s="11">
        <v>3.1301565815743922E-3</v>
      </c>
      <c r="AW95" s="10">
        <v>83.582694267698727</v>
      </c>
      <c r="AX95" s="19">
        <v>701</v>
      </c>
      <c r="AY95" s="10">
        <v>-15.062705948775857</v>
      </c>
      <c r="AZ95" s="10">
        <v>0.98</v>
      </c>
      <c r="BA95" s="19">
        <v>780.38528805779174</v>
      </c>
      <c r="BB95" s="10">
        <v>-13.054901416143426</v>
      </c>
      <c r="BC95" s="10">
        <v>1.0736767838518642</v>
      </c>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row>
    <row r="96" spans="1:88" x14ac:dyDescent="0.25">
      <c r="A96" s="7" t="s">
        <v>670</v>
      </c>
      <c r="B96" s="3" t="s">
        <v>238</v>
      </c>
      <c r="C96" s="3">
        <v>110</v>
      </c>
      <c r="D96" s="10">
        <v>5.0599999999999999E-2</v>
      </c>
      <c r="E96" s="10">
        <v>6</v>
      </c>
      <c r="F96" s="10">
        <v>2.2400000000000002</v>
      </c>
      <c r="G96" s="10">
        <v>2.24E-2</v>
      </c>
      <c r="H96" s="10">
        <v>0.2893</v>
      </c>
      <c r="I96" s="10">
        <v>83.43</v>
      </c>
      <c r="J96" s="10">
        <v>0.44379999999999997</v>
      </c>
      <c r="K96" s="10">
        <v>1.288</v>
      </c>
      <c r="L96" s="10">
        <v>9.6500000000000002E-2</v>
      </c>
      <c r="M96" s="10">
        <v>93.860600000000005</v>
      </c>
      <c r="N96" s="10">
        <v>54.540513550435598</v>
      </c>
      <c r="O96" s="10">
        <v>34.351881084823603</v>
      </c>
      <c r="P96" s="10">
        <v>99.323276301697234</v>
      </c>
      <c r="Q96" s="11">
        <v>1.9071581898768E-3</v>
      </c>
      <c r="R96" s="11">
        <v>0.17013262795970799</v>
      </c>
      <c r="S96" s="11">
        <v>9.9503866877702393E-2</v>
      </c>
      <c r="T96" s="11">
        <v>8.7423557282781793E-3</v>
      </c>
      <c r="U96" s="11">
        <v>6.6751197666330695E-4</v>
      </c>
      <c r="V96" s="11">
        <v>1.5470066931181901</v>
      </c>
      <c r="W96" s="11">
        <v>1.0828163575558101</v>
      </c>
      <c r="X96" s="11">
        <v>1.41680127018917E-2</v>
      </c>
      <c r="Y96" s="11">
        <v>2.6850765564006302E-3</v>
      </c>
      <c r="Z96" s="11">
        <v>7.2370339335484299E-2</v>
      </c>
      <c r="AA96" s="10">
        <v>17.781440583949859</v>
      </c>
      <c r="AB96" s="10"/>
      <c r="AC96" s="19">
        <v>205</v>
      </c>
      <c r="AD96" s="10">
        <v>0</v>
      </c>
      <c r="AE96" s="10">
        <v>42.87</v>
      </c>
      <c r="AF96" s="10">
        <v>0.23230000000000001</v>
      </c>
      <c r="AG96" s="10">
        <v>0.15359999999999999</v>
      </c>
      <c r="AH96" s="10">
        <v>49.82</v>
      </c>
      <c r="AI96" s="10">
        <v>0.70660000000000001</v>
      </c>
      <c r="AJ96" s="10">
        <v>2.89</v>
      </c>
      <c r="AK96" s="10">
        <v>96.672499999999999</v>
      </c>
      <c r="AL96" s="10">
        <v>19.044351644008408</v>
      </c>
      <c r="AM96" s="10">
        <v>32.682996810934576</v>
      </c>
      <c r="AN96" s="10">
        <v>98.579848454942976</v>
      </c>
      <c r="AO96" s="11">
        <v>0</v>
      </c>
      <c r="AP96" s="11">
        <v>6.9132285887108392E-3</v>
      </c>
      <c r="AQ96" s="11">
        <v>0.36188161147318421</v>
      </c>
      <c r="AR96" s="11">
        <v>0.81404774334914176</v>
      </c>
      <c r="AS96" s="11">
        <v>0.10876936956854553</v>
      </c>
      <c r="AT96" s="11">
        <v>0.69016591893153256</v>
      </c>
      <c r="AU96" s="11">
        <v>1.5112454849064764E-2</v>
      </c>
      <c r="AV96" s="11">
        <v>3.1096732398205435E-3</v>
      </c>
      <c r="AW96" s="10">
        <v>80.554300956605601</v>
      </c>
      <c r="AX96" s="19">
        <v>767</v>
      </c>
      <c r="AY96" s="10">
        <v>-13.380843628322836</v>
      </c>
      <c r="AZ96" s="10">
        <v>1.05</v>
      </c>
      <c r="BA96" s="19">
        <v>813.74771456191729</v>
      </c>
      <c r="BB96" s="10">
        <v>-12.35509462128967</v>
      </c>
      <c r="BC96" s="10">
        <v>1.0524994848163391</v>
      </c>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row>
    <row r="97" spans="1:88" x14ac:dyDescent="0.25">
      <c r="A97" s="7" t="s">
        <v>670</v>
      </c>
      <c r="B97" s="3" t="s">
        <v>238</v>
      </c>
      <c r="C97" s="3">
        <v>177</v>
      </c>
      <c r="D97" s="10">
        <v>5.0200000000000002E-2</v>
      </c>
      <c r="E97" s="10">
        <v>5.22</v>
      </c>
      <c r="F97" s="10">
        <v>2.42</v>
      </c>
      <c r="G97" s="10">
        <v>2.8899999999999999E-2</v>
      </c>
      <c r="H97" s="10">
        <v>0.2346</v>
      </c>
      <c r="I97" s="10">
        <v>84.66</v>
      </c>
      <c r="J97" s="10">
        <v>0.40749999999999997</v>
      </c>
      <c r="K97" s="10">
        <v>1.431</v>
      </c>
      <c r="L97" s="10">
        <v>0.10680000000000001</v>
      </c>
      <c r="M97" s="10">
        <v>94.558999999999997</v>
      </c>
      <c r="N97" s="10">
        <v>56.583693030481598</v>
      </c>
      <c r="O97" s="10">
        <v>33.743332106108497</v>
      </c>
      <c r="P97" s="10">
        <v>100.22626375798403</v>
      </c>
      <c r="Q97" s="11">
        <v>1.8731393398435201E-3</v>
      </c>
      <c r="R97" s="11">
        <v>0.14653353628025101</v>
      </c>
      <c r="S97" s="11">
        <v>0.106423484297669</v>
      </c>
      <c r="T97" s="11">
        <v>7.0184016052189701E-3</v>
      </c>
      <c r="U97" s="11">
        <v>8.5258768295141398E-4</v>
      </c>
      <c r="V97" s="11">
        <v>1.58889217517397</v>
      </c>
      <c r="W97" s="11">
        <v>1.05298556573701</v>
      </c>
      <c r="X97" s="11">
        <v>1.2878919250271599E-2</v>
      </c>
      <c r="Y97" s="11">
        <v>2.94191946389687E-3</v>
      </c>
      <c r="Z97" s="11">
        <v>7.9600271168919504E-2</v>
      </c>
      <c r="AA97" s="10">
        <v>15.287519449859758</v>
      </c>
      <c r="AB97" s="10"/>
      <c r="AC97" s="19">
        <v>247</v>
      </c>
      <c r="AD97" s="10">
        <v>3.61E-2</v>
      </c>
      <c r="AE97" s="10">
        <v>42.46</v>
      </c>
      <c r="AF97" s="10">
        <v>0.1988</v>
      </c>
      <c r="AG97" s="10">
        <v>0.19</v>
      </c>
      <c r="AH97" s="10">
        <v>50.56</v>
      </c>
      <c r="AI97" s="10">
        <v>0.6079</v>
      </c>
      <c r="AJ97" s="10">
        <v>3.01</v>
      </c>
      <c r="AK97" s="10">
        <v>97.104100000000003</v>
      </c>
      <c r="AL97" s="10">
        <v>20.355043357291649</v>
      </c>
      <c r="AM97" s="10">
        <v>32.243574770726489</v>
      </c>
      <c r="AN97" s="10">
        <v>99.101418128018139</v>
      </c>
      <c r="AO97" s="11">
        <v>9.0660719484302054E-4</v>
      </c>
      <c r="AP97" s="11">
        <v>5.8842080104296148E-3</v>
      </c>
      <c r="AQ97" s="11">
        <v>0.38469122936466227</v>
      </c>
      <c r="AR97" s="11">
        <v>0.80189279698537785</v>
      </c>
      <c r="AS97" s="11">
        <v>0.11267178990912999</v>
      </c>
      <c r="AT97" s="11">
        <v>0.67719657424409774</v>
      </c>
      <c r="AU97" s="11">
        <v>1.2931040026992828E-2</v>
      </c>
      <c r="AV97" s="11">
        <v>3.8257542644666584E-3</v>
      </c>
      <c r="AW97" s="10">
        <v>79.301149062438071</v>
      </c>
      <c r="AX97" s="19">
        <v>744</v>
      </c>
      <c r="AY97" s="10">
        <v>-13.738806960625277</v>
      </c>
      <c r="AZ97" s="10">
        <v>1.23</v>
      </c>
      <c r="BA97" s="19">
        <v>805.2189103824378</v>
      </c>
      <c r="BB97" s="10">
        <v>-12.352042806810298</v>
      </c>
      <c r="BC97" s="10">
        <v>1.2356198731383952</v>
      </c>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row>
    <row r="98" spans="1:88" x14ac:dyDescent="0.25">
      <c r="A98" s="7" t="s">
        <v>670</v>
      </c>
      <c r="B98" s="3" t="s">
        <v>238</v>
      </c>
      <c r="C98" s="3">
        <v>195</v>
      </c>
      <c r="D98" s="10">
        <v>0</v>
      </c>
      <c r="E98" s="10">
        <v>5.6</v>
      </c>
      <c r="F98" s="10">
        <v>2.21</v>
      </c>
      <c r="G98" s="10">
        <v>4.07E-2</v>
      </c>
      <c r="H98" s="10">
        <v>0.34429999999999999</v>
      </c>
      <c r="I98" s="10">
        <v>84.34</v>
      </c>
      <c r="J98" s="10">
        <v>0.39529999999999998</v>
      </c>
      <c r="K98" s="10">
        <v>1.4757</v>
      </c>
      <c r="L98" s="10">
        <v>9.8199999999999996E-2</v>
      </c>
      <c r="M98" s="10">
        <v>94.504199999999997</v>
      </c>
      <c r="N98" s="10">
        <v>56.039840716950103</v>
      </c>
      <c r="O98" s="10">
        <v>33.912715993026097</v>
      </c>
      <c r="P98" s="10">
        <v>100.11701422907556</v>
      </c>
      <c r="Q98" s="11">
        <v>0</v>
      </c>
      <c r="R98" s="11">
        <v>0.15745964134469501</v>
      </c>
      <c r="S98" s="11">
        <v>9.7348459787506697E-2</v>
      </c>
      <c r="T98" s="11">
        <v>1.03172020073765E-2</v>
      </c>
      <c r="U98" s="11">
        <v>1.2026806512236499E-3</v>
      </c>
      <c r="V98" s="11">
        <v>1.5762123748645001</v>
      </c>
      <c r="W98" s="11">
        <v>1.06001430904113</v>
      </c>
      <c r="X98" s="11">
        <v>1.2513918576228E-2</v>
      </c>
      <c r="Y98" s="11">
        <v>2.7094785552278901E-3</v>
      </c>
      <c r="Z98" s="11">
        <v>8.2221935172111099E-2</v>
      </c>
      <c r="AA98" s="10">
        <v>16.27115174841008</v>
      </c>
      <c r="AB98" s="10"/>
      <c r="AC98" s="19">
        <v>231</v>
      </c>
      <c r="AD98" s="10">
        <v>0</v>
      </c>
      <c r="AE98" s="10">
        <v>44.96</v>
      </c>
      <c r="AF98" s="10">
        <v>0.21049999999999999</v>
      </c>
      <c r="AG98" s="10">
        <v>0.15620000000000001</v>
      </c>
      <c r="AH98" s="10">
        <v>47.52</v>
      </c>
      <c r="AI98" s="10">
        <v>0.68500000000000005</v>
      </c>
      <c r="AJ98" s="10">
        <v>3</v>
      </c>
      <c r="AK98" s="10">
        <v>96.583799999999997</v>
      </c>
      <c r="AL98" s="10">
        <v>14.593383951687393</v>
      </c>
      <c r="AM98" s="10">
        <v>34.388186851716561</v>
      </c>
      <c r="AN98" s="10">
        <v>97.993270803403959</v>
      </c>
      <c r="AO98" s="11">
        <v>0</v>
      </c>
      <c r="AP98" s="11">
        <v>6.2826841900095378E-3</v>
      </c>
      <c r="AQ98" s="11">
        <v>0.278110736172555</v>
      </c>
      <c r="AR98" s="11">
        <v>0.85621753515758747</v>
      </c>
      <c r="AS98" s="11">
        <v>0.11323780577840477</v>
      </c>
      <c r="AT98" s="11">
        <v>0.72828663132633831</v>
      </c>
      <c r="AU98" s="11">
        <v>1.4693098052842257E-2</v>
      </c>
      <c r="AV98" s="11">
        <v>3.1715093222624289E-3</v>
      </c>
      <c r="AW98" s="10">
        <v>85.027218019380342</v>
      </c>
      <c r="AX98" s="19">
        <v>726</v>
      </c>
      <c r="AY98" s="10">
        <v>-14.537098033328332</v>
      </c>
      <c r="AZ98" s="10">
        <v>0.87</v>
      </c>
      <c r="BA98" s="19">
        <v>791.29754605376161</v>
      </c>
      <c r="BB98" s="10">
        <v>-12.921812166589724</v>
      </c>
      <c r="BC98" s="10">
        <v>0.96597124156533098</v>
      </c>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row>
    <row r="99" spans="1:88" x14ac:dyDescent="0.25">
      <c r="A99" s="7" t="s">
        <v>670</v>
      </c>
      <c r="B99" s="3" t="s">
        <v>238</v>
      </c>
      <c r="C99" s="3">
        <v>213</v>
      </c>
      <c r="D99" s="10">
        <v>4.7199999999999999E-2</v>
      </c>
      <c r="E99" s="10">
        <v>4.6900000000000004</v>
      </c>
      <c r="F99" s="10">
        <v>2.13</v>
      </c>
      <c r="G99" s="10">
        <v>0.2203</v>
      </c>
      <c r="H99" s="10">
        <v>0.42630000000000001</v>
      </c>
      <c r="I99" s="10">
        <v>84.09</v>
      </c>
      <c r="J99" s="10">
        <v>0.41349999999999998</v>
      </c>
      <c r="K99" s="10">
        <v>1.3507</v>
      </c>
      <c r="L99" s="10">
        <v>7.7399999999999997E-2</v>
      </c>
      <c r="M99" s="10">
        <v>93.445400000000006</v>
      </c>
      <c r="N99" s="10">
        <v>56.768670171841798</v>
      </c>
      <c r="O99" s="10">
        <v>33.0068809755766</v>
      </c>
      <c r="P99" s="10">
        <v>99.131163781098735</v>
      </c>
      <c r="Q99" s="11">
        <v>1.7845379964982601E-3</v>
      </c>
      <c r="R99" s="11">
        <v>0.13340029903570899</v>
      </c>
      <c r="S99" s="11">
        <v>9.4911567049235701E-2</v>
      </c>
      <c r="T99" s="11">
        <v>1.2922393851473099E-2</v>
      </c>
      <c r="U99" s="11">
        <v>6.5852632603722403E-3</v>
      </c>
      <c r="V99" s="11">
        <v>1.6152111017744999</v>
      </c>
      <c r="W99" s="11">
        <v>1.04365359055721</v>
      </c>
      <c r="X99" s="11">
        <v>1.32417307797581E-2</v>
      </c>
      <c r="Y99" s="11">
        <v>2.1603191749879902E-3</v>
      </c>
      <c r="Z99" s="11">
        <v>7.6129196520249395E-2</v>
      </c>
      <c r="AA99" s="10">
        <v>13.892311559934964</v>
      </c>
      <c r="AB99" s="10"/>
      <c r="AC99" s="19">
        <v>241</v>
      </c>
      <c r="AD99" s="10">
        <v>0</v>
      </c>
      <c r="AE99" s="10">
        <v>45.2</v>
      </c>
      <c r="AF99" s="10">
        <v>0.17230000000000001</v>
      </c>
      <c r="AG99" s="10">
        <v>0.13320000000000001</v>
      </c>
      <c r="AH99" s="10">
        <v>47.61</v>
      </c>
      <c r="AI99" s="10">
        <v>0.77690000000000003</v>
      </c>
      <c r="AJ99" s="10">
        <v>3.62</v>
      </c>
      <c r="AK99" s="10">
        <v>97.584900000000005</v>
      </c>
      <c r="AL99" s="10">
        <v>15.785011005127501</v>
      </c>
      <c r="AM99" s="10">
        <v>33.405904791570677</v>
      </c>
      <c r="AN99" s="10">
        <v>99.093315796698192</v>
      </c>
      <c r="AO99" s="11">
        <v>0</v>
      </c>
      <c r="AP99" s="11">
        <v>5.0659434682981588E-3</v>
      </c>
      <c r="AQ99" s="11">
        <v>0.29633883344430823</v>
      </c>
      <c r="AR99" s="11">
        <v>0.84796549836736412</v>
      </c>
      <c r="AS99" s="11">
        <v>0.13460484533583858</v>
      </c>
      <c r="AT99" s="11">
        <v>0.69694455794769061</v>
      </c>
      <c r="AU99" s="11">
        <v>1.6416095083836173E-2</v>
      </c>
      <c r="AV99" s="11">
        <v>2.6642263526639111E-3</v>
      </c>
      <c r="AW99" s="10">
        <v>83.840615260708034</v>
      </c>
      <c r="AX99" s="19">
        <v>694</v>
      </c>
      <c r="AY99" s="10">
        <v>-15.256564648710127</v>
      </c>
      <c r="AZ99" s="10">
        <v>0.97</v>
      </c>
      <c r="BA99" s="19">
        <v>776.9208577105303</v>
      </c>
      <c r="BB99" s="10">
        <v>-13.126124117084917</v>
      </c>
      <c r="BC99" s="10">
        <v>1.0799484182045713</v>
      </c>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row>
    <row r="100" spans="1:88" x14ac:dyDescent="0.25">
      <c r="A100" s="7" t="s">
        <v>670</v>
      </c>
      <c r="B100" s="3" t="s">
        <v>238</v>
      </c>
      <c r="C100" s="3">
        <v>263</v>
      </c>
      <c r="D100" s="10">
        <v>4.5699999999999998E-2</v>
      </c>
      <c r="E100" s="10">
        <v>6.05</v>
      </c>
      <c r="F100" s="10">
        <v>2.42</v>
      </c>
      <c r="G100" s="10">
        <v>0</v>
      </c>
      <c r="H100" s="10">
        <v>0.27279999999999999</v>
      </c>
      <c r="I100" s="10">
        <v>83.16</v>
      </c>
      <c r="J100" s="10">
        <v>0.43869999999999998</v>
      </c>
      <c r="K100" s="10">
        <v>1.4628000000000001</v>
      </c>
      <c r="L100" s="10">
        <v>5.3199999999999997E-2</v>
      </c>
      <c r="M100" s="10">
        <v>93.903199999999998</v>
      </c>
      <c r="N100" s="10">
        <v>54.400955322886297</v>
      </c>
      <c r="O100" s="10">
        <v>34.207462140838402</v>
      </c>
      <c r="P100" s="10">
        <v>99.351897684329941</v>
      </c>
      <c r="Q100" s="11">
        <v>1.7178883693610399E-3</v>
      </c>
      <c r="R100" s="11">
        <v>0.17109380058208401</v>
      </c>
      <c r="S100" s="11">
        <v>0.10721359162691201</v>
      </c>
      <c r="T100" s="11">
        <v>8.2218007040123393E-3</v>
      </c>
      <c r="U100" s="11">
        <v>0</v>
      </c>
      <c r="V100" s="11">
        <v>1.53894122976618</v>
      </c>
      <c r="W100" s="11">
        <v>1.07539417068955</v>
      </c>
      <c r="X100" s="11">
        <v>1.39679223791609E-2</v>
      </c>
      <c r="Y100" s="11">
        <v>1.4763302910132301E-3</v>
      </c>
      <c r="Z100" s="11">
        <v>8.1973265591721495E-2</v>
      </c>
      <c r="AA100" s="10">
        <v>17.897686724018065</v>
      </c>
      <c r="AB100" s="10"/>
      <c r="AC100" s="19">
        <v>248</v>
      </c>
      <c r="AD100" s="10">
        <v>0</v>
      </c>
      <c r="AE100" s="10">
        <v>44.36</v>
      </c>
      <c r="AF100" s="10">
        <v>0.19409999999999999</v>
      </c>
      <c r="AG100" s="10">
        <v>0.15690000000000001</v>
      </c>
      <c r="AH100" s="10">
        <v>48.62</v>
      </c>
      <c r="AI100" s="10">
        <v>0.70440000000000003</v>
      </c>
      <c r="AJ100" s="10">
        <v>3.37</v>
      </c>
      <c r="AK100" s="10">
        <v>97.4054</v>
      </c>
      <c r="AL100" s="10">
        <v>17.170071377813976</v>
      </c>
      <c r="AM100" s="10">
        <v>33.169562334370575</v>
      </c>
      <c r="AN100" s="10">
        <v>99.125033712184546</v>
      </c>
      <c r="AO100" s="11">
        <v>0</v>
      </c>
      <c r="AP100" s="11">
        <v>5.7194871621522635E-3</v>
      </c>
      <c r="AQ100" s="11">
        <v>0.32305187865048524</v>
      </c>
      <c r="AR100" s="11">
        <v>0.83404172410420419</v>
      </c>
      <c r="AS100" s="11">
        <v>0.12558521578846935</v>
      </c>
      <c r="AT100" s="11">
        <v>0.69353953965784054</v>
      </c>
      <c r="AU100" s="11">
        <v>1.4916968657895912E-2</v>
      </c>
      <c r="AV100" s="11">
        <v>3.1451859789526741E-3</v>
      </c>
      <c r="AW100" s="10">
        <v>82.482418049394397</v>
      </c>
      <c r="AX100" s="19">
        <v>755</v>
      </c>
      <c r="AY100" s="10">
        <v>-13.788517239702378</v>
      </c>
      <c r="AZ100" s="10">
        <v>0.92</v>
      </c>
      <c r="BA100" s="19">
        <v>805.23439042960013</v>
      </c>
      <c r="BB100" s="10">
        <v>-12.636110648762809</v>
      </c>
      <c r="BC100" s="10">
        <v>0.95122262090908194</v>
      </c>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row>
    <row r="101" spans="1:88" x14ac:dyDescent="0.25">
      <c r="A101" s="7" t="s">
        <v>670</v>
      </c>
      <c r="B101" s="3" t="s">
        <v>238</v>
      </c>
      <c r="C101" s="3">
        <v>264</v>
      </c>
      <c r="D101" s="10">
        <v>0</v>
      </c>
      <c r="E101" s="10">
        <v>5.94</v>
      </c>
      <c r="F101" s="10">
        <v>2.34</v>
      </c>
      <c r="G101" s="10">
        <v>0</v>
      </c>
      <c r="H101" s="10">
        <v>0.2457</v>
      </c>
      <c r="I101" s="10">
        <v>83.45</v>
      </c>
      <c r="J101" s="10">
        <v>0.42459999999999998</v>
      </c>
      <c r="K101" s="10">
        <v>1.4564999999999999</v>
      </c>
      <c r="L101" s="10">
        <v>7.6200000000000004E-2</v>
      </c>
      <c r="M101" s="10">
        <v>93.933000000000007</v>
      </c>
      <c r="N101" s="10">
        <v>54.890924516450703</v>
      </c>
      <c r="O101" s="10">
        <v>34.056564819175101</v>
      </c>
      <c r="P101" s="10">
        <v>99.430764531809331</v>
      </c>
      <c r="Q101" s="11">
        <v>0</v>
      </c>
      <c r="R101" s="11">
        <v>0.16799625102046001</v>
      </c>
      <c r="S101" s="11">
        <v>0.103677515826367</v>
      </c>
      <c r="T101" s="11">
        <v>7.4056295228987299E-3</v>
      </c>
      <c r="U101" s="11">
        <v>0</v>
      </c>
      <c r="V101" s="11">
        <v>1.55292435260981</v>
      </c>
      <c r="W101" s="11">
        <v>1.0707347784238199</v>
      </c>
      <c r="X101" s="11">
        <v>1.35200536401664E-2</v>
      </c>
      <c r="Y101" s="11">
        <v>2.1147601394687298E-3</v>
      </c>
      <c r="Z101" s="11">
        <v>8.1626658817009395E-2</v>
      </c>
      <c r="AA101" s="10">
        <v>17.457335891115221</v>
      </c>
      <c r="AB101" s="10"/>
      <c r="AC101" s="19">
        <v>240</v>
      </c>
      <c r="AD101" s="10">
        <v>0</v>
      </c>
      <c r="AE101" s="10">
        <v>41.62</v>
      </c>
      <c r="AF101" s="10">
        <v>0.2165</v>
      </c>
      <c r="AG101" s="10">
        <v>0.1552</v>
      </c>
      <c r="AH101" s="10">
        <v>51.29</v>
      </c>
      <c r="AI101" s="10">
        <v>0.62519999999999998</v>
      </c>
      <c r="AJ101" s="10">
        <v>2.75</v>
      </c>
      <c r="AK101" s="10">
        <v>96.692899999999995</v>
      </c>
      <c r="AL101" s="10">
        <v>21.558177734088858</v>
      </c>
      <c r="AM101" s="10">
        <v>31.890937879880447</v>
      </c>
      <c r="AN101" s="10">
        <v>98.816015613969299</v>
      </c>
      <c r="AO101" s="11">
        <v>0</v>
      </c>
      <c r="AP101" s="11">
        <v>6.4434789339998357E-3</v>
      </c>
      <c r="AQ101" s="11">
        <v>0.40967850371877712</v>
      </c>
      <c r="AR101" s="11">
        <v>0.79036786440031481</v>
      </c>
      <c r="AS101" s="11">
        <v>0.10350760677918572</v>
      </c>
      <c r="AT101" s="11">
        <v>0.67348780224109994</v>
      </c>
      <c r="AU101" s="11">
        <v>1.3372455380029184E-2</v>
      </c>
      <c r="AV101" s="11">
        <v>3.1422885465933791E-3</v>
      </c>
      <c r="AW101" s="10">
        <v>78.078702168514596</v>
      </c>
      <c r="AX101" s="19">
        <v>778</v>
      </c>
      <c r="AY101" s="10">
        <v>-12.981878894544071</v>
      </c>
      <c r="AZ101" s="10">
        <v>1.2</v>
      </c>
      <c r="BA101" s="19">
        <v>821.80807073886376</v>
      </c>
      <c r="BB101" s="10">
        <v>-12.073869048276405</v>
      </c>
      <c r="BC101" s="10">
        <v>1.1661251079397204</v>
      </c>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row>
    <row r="102" spans="1:88" x14ac:dyDescent="0.25">
      <c r="A102" s="7" t="s">
        <v>670</v>
      </c>
      <c r="B102" s="3" t="s">
        <v>238</v>
      </c>
      <c r="C102" s="3">
        <v>265</v>
      </c>
      <c r="D102" s="10">
        <v>5.5199999999999999E-2</v>
      </c>
      <c r="E102" s="10">
        <v>4.25</v>
      </c>
      <c r="F102" s="10">
        <v>1.91</v>
      </c>
      <c r="G102" s="10">
        <v>8.09E-2</v>
      </c>
      <c r="H102" s="10">
        <v>0.28560000000000002</v>
      </c>
      <c r="I102" s="10">
        <v>84.57</v>
      </c>
      <c r="J102" s="10">
        <v>0.54900000000000004</v>
      </c>
      <c r="K102" s="10">
        <v>1.3217000000000001</v>
      </c>
      <c r="L102" s="10">
        <v>8.9800000000000005E-2</v>
      </c>
      <c r="M102" s="10">
        <v>93.112200000000001</v>
      </c>
      <c r="N102" s="10">
        <v>57.981708169028998</v>
      </c>
      <c r="O102" s="10">
        <v>32.395332341375799</v>
      </c>
      <c r="P102" s="10">
        <v>98.919432120343146</v>
      </c>
      <c r="Q102" s="11">
        <v>2.09553772298251E-3</v>
      </c>
      <c r="R102" s="11">
        <v>0.12137954220248</v>
      </c>
      <c r="S102" s="11">
        <v>8.5456580832176707E-2</v>
      </c>
      <c r="T102" s="11">
        <v>8.6927751984619706E-3</v>
      </c>
      <c r="U102" s="11">
        <v>2.42817381081733E-3</v>
      </c>
      <c r="V102" s="11">
        <v>1.65647231030762</v>
      </c>
      <c r="W102" s="11">
        <v>1.0285062352061201</v>
      </c>
      <c r="X102" s="11">
        <v>1.7652823914695699E-2</v>
      </c>
      <c r="Y102" s="11">
        <v>2.51666785022535E-3</v>
      </c>
      <c r="Z102" s="11">
        <v>7.4799352954421194E-2</v>
      </c>
      <c r="AA102" s="10">
        <v>12.37472545405137</v>
      </c>
      <c r="AB102" s="10"/>
      <c r="AC102" s="19">
        <v>105</v>
      </c>
      <c r="AD102" s="10">
        <v>0</v>
      </c>
      <c r="AE102" s="10">
        <v>42.69</v>
      </c>
      <c r="AF102" s="10">
        <v>0.17580000000000001</v>
      </c>
      <c r="AG102" s="10">
        <v>0.1399</v>
      </c>
      <c r="AH102" s="10">
        <v>50.84</v>
      </c>
      <c r="AI102" s="10">
        <v>0.75480000000000003</v>
      </c>
      <c r="AJ102" s="10">
        <v>2.64</v>
      </c>
      <c r="AK102" s="10">
        <v>97.240499999999997</v>
      </c>
      <c r="AL102" s="10">
        <v>19.916839457480616</v>
      </c>
      <c r="AM102" s="10">
        <v>32.917891246755495</v>
      </c>
      <c r="AN102" s="10">
        <v>99.235230704236116</v>
      </c>
      <c r="AO102" s="11">
        <v>0</v>
      </c>
      <c r="AP102" s="11">
        <v>5.2115093175980056E-3</v>
      </c>
      <c r="AQ102" s="11">
        <v>0.3769933476187346</v>
      </c>
      <c r="AR102" s="11">
        <v>0.80748690552917313</v>
      </c>
      <c r="AS102" s="11">
        <v>9.8975028586214209E-2</v>
      </c>
      <c r="AT102" s="11">
        <v>0.69243113009328217</v>
      </c>
      <c r="AU102" s="11">
        <v>1.6080746849676603E-2</v>
      </c>
      <c r="AV102" s="11">
        <v>2.8213320053212193E-3</v>
      </c>
      <c r="AW102" s="10">
        <v>79.866758128306444</v>
      </c>
      <c r="AX102" s="19">
        <v>696</v>
      </c>
      <c r="AY102" s="10">
        <v>-14.813762575452717</v>
      </c>
      <c r="AZ102" s="10">
        <v>1.36</v>
      </c>
      <c r="BA102" s="19">
        <v>785.42278191609671</v>
      </c>
      <c r="BB102" s="10">
        <v>-12.627550889576524</v>
      </c>
      <c r="BC102" s="10">
        <v>1.3892508029890003</v>
      </c>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row>
    <row r="103" spans="1:88" x14ac:dyDescent="0.25">
      <c r="A103" s="7" t="s">
        <v>670</v>
      </c>
      <c r="B103" s="3" t="s">
        <v>238</v>
      </c>
      <c r="C103" s="3">
        <v>266</v>
      </c>
      <c r="D103" s="10">
        <v>6.5000000000000002E-2</v>
      </c>
      <c r="E103" s="10">
        <v>4.4000000000000004</v>
      </c>
      <c r="F103" s="10">
        <v>2.31</v>
      </c>
      <c r="G103" s="10">
        <v>3.79</v>
      </c>
      <c r="H103" s="10">
        <v>0.3785</v>
      </c>
      <c r="I103" s="10">
        <v>80.319999999999993</v>
      </c>
      <c r="J103" s="10">
        <v>0.4904</v>
      </c>
      <c r="K103" s="10">
        <v>1.5013000000000001</v>
      </c>
      <c r="L103" s="10">
        <v>0.1043</v>
      </c>
      <c r="M103" s="10">
        <v>93.359499999999997</v>
      </c>
      <c r="N103" s="10">
        <v>53.277688883257802</v>
      </c>
      <c r="O103" s="10">
        <v>32.378230105949903</v>
      </c>
      <c r="P103" s="10">
        <v>98.695610318909999</v>
      </c>
      <c r="Q103" s="11">
        <v>2.4589963910865002E-3</v>
      </c>
      <c r="R103" s="11">
        <v>0.12522682534340099</v>
      </c>
      <c r="S103" s="11">
        <v>0.10299407803494499</v>
      </c>
      <c r="T103" s="11">
        <v>1.1480327001933801E-2</v>
      </c>
      <c r="U103" s="11">
        <v>0.11335967399216999</v>
      </c>
      <c r="V103" s="11">
        <v>1.51679427750198</v>
      </c>
      <c r="W103" s="11">
        <v>1.0243909277626</v>
      </c>
      <c r="X103" s="11">
        <v>1.5713771566794502E-2</v>
      </c>
      <c r="Y103" s="11">
        <v>2.9128760325428799E-3</v>
      </c>
      <c r="Z103" s="11">
        <v>8.4668246372549799E-2</v>
      </c>
      <c r="AA103" s="10">
        <v>14.626182727049317</v>
      </c>
      <c r="AB103" s="10"/>
      <c r="AC103" s="19">
        <v>200</v>
      </c>
      <c r="AD103" s="10">
        <v>0</v>
      </c>
      <c r="AE103" s="10">
        <v>42.54</v>
      </c>
      <c r="AF103" s="10">
        <v>0.21249999999999999</v>
      </c>
      <c r="AG103" s="10">
        <v>0.1067</v>
      </c>
      <c r="AH103" s="10">
        <v>50.65</v>
      </c>
      <c r="AI103" s="10">
        <v>0.66949999999999998</v>
      </c>
      <c r="AJ103" s="10">
        <v>2.91</v>
      </c>
      <c r="AK103" s="10">
        <v>97.125100000000003</v>
      </c>
      <c r="AL103" s="10">
        <v>20.294355300647865</v>
      </c>
      <c r="AM103" s="10">
        <v>32.388184738011461</v>
      </c>
      <c r="AN103" s="10">
        <v>99.121240038659323</v>
      </c>
      <c r="AO103" s="11">
        <v>0</v>
      </c>
      <c r="AP103" s="11">
        <v>6.2935175282113403E-3</v>
      </c>
      <c r="AQ103" s="11">
        <v>0.38377650847337708</v>
      </c>
      <c r="AR103" s="11">
        <v>0.80389010505253977</v>
      </c>
      <c r="AS103" s="11">
        <v>0.10899449458008317</v>
      </c>
      <c r="AT103" s="11">
        <v>0.68064561360540599</v>
      </c>
      <c r="AU103" s="11">
        <v>1.4249996867050498E-2</v>
      </c>
      <c r="AV103" s="11">
        <v>2.1497638933319105E-3</v>
      </c>
      <c r="AW103" s="10">
        <v>79.402153910216157</v>
      </c>
      <c r="AX103" s="19">
        <v>762</v>
      </c>
      <c r="AY103" s="10">
        <v>-13.205758585712214</v>
      </c>
      <c r="AZ103" s="10">
        <v>1.34</v>
      </c>
      <c r="BA103" s="19">
        <v>796.11641052336836</v>
      </c>
      <c r="BB103" s="10">
        <v>-12.464952914889459</v>
      </c>
      <c r="BC103" s="10">
        <v>1.3180596743563573</v>
      </c>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row>
    <row r="104" spans="1:88" x14ac:dyDescent="0.25">
      <c r="A104" s="7" t="s">
        <v>670</v>
      </c>
      <c r="B104" s="3" t="s">
        <v>238</v>
      </c>
      <c r="C104" s="3">
        <v>268</v>
      </c>
      <c r="D104" s="10">
        <v>5.8999999999999997E-2</v>
      </c>
      <c r="E104" s="10">
        <v>4.3499999999999996</v>
      </c>
      <c r="F104" s="10">
        <v>2.4700000000000002</v>
      </c>
      <c r="G104" s="10">
        <v>0</v>
      </c>
      <c r="H104" s="10">
        <v>0.20830000000000001</v>
      </c>
      <c r="I104" s="10">
        <v>84.08</v>
      </c>
      <c r="J104" s="10">
        <v>0.53290000000000004</v>
      </c>
      <c r="K104" s="10">
        <v>1.3283</v>
      </c>
      <c r="L104" s="10">
        <v>0.1081</v>
      </c>
      <c r="M104" s="10">
        <v>93.136600000000001</v>
      </c>
      <c r="N104" s="10">
        <v>57.250707361437598</v>
      </c>
      <c r="O104" s="10">
        <v>32.563121244094603</v>
      </c>
      <c r="P104" s="10">
        <v>98.870624711411651</v>
      </c>
      <c r="Q104" s="11">
        <v>2.2337746046445402E-3</v>
      </c>
      <c r="R104" s="11">
        <v>0.12390155420646499</v>
      </c>
      <c r="S104" s="11">
        <v>0.110214828840717</v>
      </c>
      <c r="T104" s="11">
        <v>6.3229601908971504E-3</v>
      </c>
      <c r="U104" s="11">
        <v>0</v>
      </c>
      <c r="V104" s="11">
        <v>1.6311915533461601</v>
      </c>
      <c r="W104" s="11">
        <v>1.03105408570323</v>
      </c>
      <c r="X104" s="11">
        <v>1.70890726884462E-2</v>
      </c>
      <c r="Y104" s="11">
        <v>3.0213858469711401E-3</v>
      </c>
      <c r="Z104" s="11">
        <v>7.4970784572462798E-2</v>
      </c>
      <c r="AA104" s="10">
        <v>12.924230086149196</v>
      </c>
      <c r="AB104" s="10"/>
      <c r="AC104" s="19">
        <v>105</v>
      </c>
      <c r="AD104" s="10">
        <v>0</v>
      </c>
      <c r="AE104" s="10">
        <v>42.69</v>
      </c>
      <c r="AF104" s="10">
        <v>0.17580000000000001</v>
      </c>
      <c r="AG104" s="10">
        <v>0.1399</v>
      </c>
      <c r="AH104" s="10">
        <v>50.84</v>
      </c>
      <c r="AI104" s="10">
        <v>0.75480000000000003</v>
      </c>
      <c r="AJ104" s="10">
        <v>2.64</v>
      </c>
      <c r="AK104" s="10">
        <v>97.240499999999997</v>
      </c>
      <c r="AL104" s="10">
        <v>19.916839457480616</v>
      </c>
      <c r="AM104" s="10">
        <v>32.917891246755495</v>
      </c>
      <c r="AN104" s="10">
        <v>99.235230704236116</v>
      </c>
      <c r="AO104" s="11">
        <v>0</v>
      </c>
      <c r="AP104" s="11">
        <v>5.2115093175980056E-3</v>
      </c>
      <c r="AQ104" s="11">
        <v>0.3769933476187346</v>
      </c>
      <c r="AR104" s="11">
        <v>0.80748690552917313</v>
      </c>
      <c r="AS104" s="11">
        <v>9.8975028586214209E-2</v>
      </c>
      <c r="AT104" s="11">
        <v>0.69243113009328217</v>
      </c>
      <c r="AU104" s="11">
        <v>1.6080746849676603E-2</v>
      </c>
      <c r="AV104" s="11">
        <v>2.8213320053212193E-3</v>
      </c>
      <c r="AW104" s="10">
        <v>79.866758128306444</v>
      </c>
      <c r="AX104" s="19">
        <v>707</v>
      </c>
      <c r="AY104" s="10">
        <v>-14.547202979135848</v>
      </c>
      <c r="AZ104" s="10">
        <v>1.34</v>
      </c>
      <c r="BA104" s="19">
        <v>788.98588207797593</v>
      </c>
      <c r="BB104" s="10">
        <v>-12.586830519701175</v>
      </c>
      <c r="BC104" s="10">
        <v>1.3515500524592579</v>
      </c>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row>
    <row r="105" spans="1:88" x14ac:dyDescent="0.25">
      <c r="A105" s="7" t="s">
        <v>670</v>
      </c>
      <c r="B105" s="3" t="s">
        <v>238</v>
      </c>
      <c r="C105" s="3">
        <v>269</v>
      </c>
      <c r="D105" s="10">
        <v>6.6500000000000004E-2</v>
      </c>
      <c r="E105" s="10">
        <v>3.69</v>
      </c>
      <c r="F105" s="10">
        <v>2.71</v>
      </c>
      <c r="G105" s="10">
        <v>4.1900000000000004</v>
      </c>
      <c r="H105" s="10">
        <v>0.48020000000000002</v>
      </c>
      <c r="I105" s="10">
        <v>80.55</v>
      </c>
      <c r="J105" s="10">
        <v>0.38569999999999999</v>
      </c>
      <c r="K105" s="10">
        <v>1.5472999999999999</v>
      </c>
      <c r="L105" s="10">
        <v>5.7200000000000001E-2</v>
      </c>
      <c r="M105" s="10">
        <v>93.676900000000003</v>
      </c>
      <c r="N105" s="10">
        <v>53.958175545624101</v>
      </c>
      <c r="O105" s="10">
        <v>31.9958962065832</v>
      </c>
      <c r="P105" s="10">
        <v>99.081123849323347</v>
      </c>
      <c r="Q105" s="11">
        <v>2.5007929848455701E-3</v>
      </c>
      <c r="R105" s="11">
        <v>0.104395702930054</v>
      </c>
      <c r="S105" s="11">
        <v>0.120110542263568</v>
      </c>
      <c r="T105" s="11">
        <v>1.4478450738514601E-2</v>
      </c>
      <c r="U105" s="11">
        <v>0.124579035341113</v>
      </c>
      <c r="V105" s="11">
        <v>1.5270389798270101</v>
      </c>
      <c r="W105" s="11">
        <v>1.00627911720566</v>
      </c>
      <c r="X105" s="11">
        <v>1.2285453011543599E-2</v>
      </c>
      <c r="Y105" s="11">
        <v>1.58798093800122E-3</v>
      </c>
      <c r="Z105" s="11">
        <v>8.6743944759689606E-2</v>
      </c>
      <c r="AA105" s="10">
        <v>12.599630752442057</v>
      </c>
      <c r="AB105" s="10"/>
      <c r="AC105" s="19">
        <v>231</v>
      </c>
      <c r="AD105" s="10">
        <v>0</v>
      </c>
      <c r="AE105" s="10">
        <v>44.96</v>
      </c>
      <c r="AF105" s="10">
        <v>0.21049999999999999</v>
      </c>
      <c r="AG105" s="10">
        <v>0.15620000000000001</v>
      </c>
      <c r="AH105" s="10">
        <v>47.52</v>
      </c>
      <c r="AI105" s="10">
        <v>0.68500000000000005</v>
      </c>
      <c r="AJ105" s="10">
        <v>3.7</v>
      </c>
      <c r="AK105" s="10">
        <v>97.283799999999999</v>
      </c>
      <c r="AL105" s="10">
        <v>15.97984120755047</v>
      </c>
      <c r="AM105" s="10">
        <v>33.140587413344313</v>
      </c>
      <c r="AN105" s="10">
        <v>98.832128620894792</v>
      </c>
      <c r="AO105" s="11">
        <v>0</v>
      </c>
      <c r="AP105" s="11">
        <v>6.200765398754352E-3</v>
      </c>
      <c r="AQ105" s="11">
        <v>0.30056214116157598</v>
      </c>
      <c r="AR105" s="11">
        <v>0.84505346842904838</v>
      </c>
      <c r="AS105" s="11">
        <v>0.1378389593080368</v>
      </c>
      <c r="AT105" s="11">
        <v>0.69271299173590151</v>
      </c>
      <c r="AU105" s="11">
        <v>1.4501517385108435E-2</v>
      </c>
      <c r="AV105" s="11">
        <v>3.1301565815743922E-3</v>
      </c>
      <c r="AW105" s="10">
        <v>83.582694267698727</v>
      </c>
      <c r="AX105" s="19">
        <v>712</v>
      </c>
      <c r="AY105" s="10">
        <v>-14.609064101913415</v>
      </c>
      <c r="AZ105" s="10">
        <v>1.1499999999999999</v>
      </c>
      <c r="BA105" s="19">
        <v>766.12283640471082</v>
      </c>
      <c r="BB105" s="10">
        <v>-13.226370050332953</v>
      </c>
      <c r="BC105" s="10">
        <v>1.2245534465296775</v>
      </c>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row>
    <row r="106" spans="1:88" x14ac:dyDescent="0.25">
      <c r="A106" s="7" t="s">
        <v>670</v>
      </c>
      <c r="B106" s="3" t="s">
        <v>238</v>
      </c>
      <c r="C106" s="3">
        <v>270</v>
      </c>
      <c r="D106" s="10">
        <v>7.6100000000000001E-2</v>
      </c>
      <c r="E106" s="10">
        <v>4.76</v>
      </c>
      <c r="F106" s="10">
        <v>2.12</v>
      </c>
      <c r="G106" s="10">
        <v>6.5000000000000002E-2</v>
      </c>
      <c r="H106" s="10">
        <v>0.33710000000000001</v>
      </c>
      <c r="I106" s="10">
        <v>84.11</v>
      </c>
      <c r="J106" s="10">
        <v>0.52190000000000003</v>
      </c>
      <c r="K106" s="10">
        <v>1.4588000000000001</v>
      </c>
      <c r="L106" s="10">
        <v>5.0200000000000002E-2</v>
      </c>
      <c r="M106" s="10">
        <v>93.499099999999999</v>
      </c>
      <c r="N106" s="10">
        <v>56.936572297956097</v>
      </c>
      <c r="O106" s="10">
        <v>32.875794746732602</v>
      </c>
      <c r="P106" s="10">
        <v>99.201681348554246</v>
      </c>
      <c r="Q106" s="11">
        <v>2.8726608826618902E-3</v>
      </c>
      <c r="R106" s="11">
        <v>0.135178248860575</v>
      </c>
      <c r="S106" s="11">
        <v>9.4317287978949102E-2</v>
      </c>
      <c r="T106" s="11">
        <v>1.02023988175213E-2</v>
      </c>
      <c r="U106" s="11">
        <v>1.9399382405990099E-3</v>
      </c>
      <c r="V106" s="11">
        <v>1.6174385554764601</v>
      </c>
      <c r="W106" s="11">
        <v>1.0378726029307299</v>
      </c>
      <c r="X106" s="11">
        <v>1.66867761467148E-2</v>
      </c>
      <c r="Y106" s="11">
        <v>1.3989319206403701E-3</v>
      </c>
      <c r="Z106" s="11">
        <v>8.2092598745156106E-2</v>
      </c>
      <c r="AA106" s="10">
        <v>13.900106689586892</v>
      </c>
      <c r="AB106" s="10"/>
      <c r="AC106" s="19">
        <v>245</v>
      </c>
      <c r="AD106" s="10">
        <v>0</v>
      </c>
      <c r="AE106" s="10">
        <v>43.44</v>
      </c>
      <c r="AF106" s="10">
        <v>0.17050000000000001</v>
      </c>
      <c r="AG106" s="10">
        <v>0.14319999999999999</v>
      </c>
      <c r="AH106" s="10">
        <v>49.9</v>
      </c>
      <c r="AI106" s="10">
        <v>0.72770000000000001</v>
      </c>
      <c r="AJ106" s="10">
        <v>2.9</v>
      </c>
      <c r="AK106" s="10">
        <v>97.342699999999994</v>
      </c>
      <c r="AL106" s="10">
        <v>18.607209838265973</v>
      </c>
      <c r="AM106" s="10">
        <v>33.156357564774609</v>
      </c>
      <c r="AN106" s="10">
        <v>99.144967403040582</v>
      </c>
      <c r="AO106" s="11">
        <v>0</v>
      </c>
      <c r="AP106" s="11">
        <v>5.0455812410603058E-3</v>
      </c>
      <c r="AQ106" s="11">
        <v>0.35159014350925366</v>
      </c>
      <c r="AR106" s="11">
        <v>0.82024071386828379</v>
      </c>
      <c r="AS106" s="11">
        <v>0.10853301783914239</v>
      </c>
      <c r="AT106" s="11">
        <v>0.6962313343432498</v>
      </c>
      <c r="AU106" s="11">
        <v>1.5476361685893184E-2</v>
      </c>
      <c r="AV106" s="11">
        <v>2.8828475131172436E-3</v>
      </c>
      <c r="AW106" s="10">
        <v>81.127573638527835</v>
      </c>
      <c r="AX106" s="19">
        <v>713</v>
      </c>
      <c r="AY106" s="10">
        <v>-14.523592252699896</v>
      </c>
      <c r="AZ106" s="10">
        <v>1.21</v>
      </c>
      <c r="BA106" s="19">
        <v>789.93040086639485</v>
      </c>
      <c r="BB106" s="10">
        <v>-12.680653834083348</v>
      </c>
      <c r="BC106" s="10">
        <v>1.237026743822458</v>
      </c>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row>
    <row r="107" spans="1:88" x14ac:dyDescent="0.25">
      <c r="A107" s="7" t="s">
        <v>670</v>
      </c>
      <c r="B107" s="3" t="s">
        <v>238</v>
      </c>
      <c r="C107" s="3">
        <v>271</v>
      </c>
      <c r="D107" s="10">
        <v>5.5500000000000001E-2</v>
      </c>
      <c r="E107" s="10">
        <v>5.05</v>
      </c>
      <c r="F107" s="10">
        <v>2.2999999999999998</v>
      </c>
      <c r="G107" s="10">
        <v>8.8800000000000004E-2</v>
      </c>
      <c r="H107" s="10">
        <v>0.39340000000000003</v>
      </c>
      <c r="I107" s="10">
        <v>84.17</v>
      </c>
      <c r="J107" s="10">
        <v>0.38159999999999999</v>
      </c>
      <c r="K107" s="10">
        <v>1.405</v>
      </c>
      <c r="L107" s="10">
        <v>7.0199999999999999E-2</v>
      </c>
      <c r="M107" s="10">
        <v>93.914500000000004</v>
      </c>
      <c r="N107" s="10">
        <v>56.345440137676398</v>
      </c>
      <c r="O107" s="10">
        <v>33.467723263136499</v>
      </c>
      <c r="P107" s="10">
        <v>99.557893254825629</v>
      </c>
      <c r="Q107" s="11">
        <v>2.0861281044492002E-3</v>
      </c>
      <c r="R107" s="11">
        <v>0.142803722540529</v>
      </c>
      <c r="S107" s="11">
        <v>0.10189000101404</v>
      </c>
      <c r="T107" s="11">
        <v>1.1855672295976999E-2</v>
      </c>
      <c r="U107" s="11">
        <v>2.6389781852781701E-3</v>
      </c>
      <c r="V107" s="11">
        <v>1.5938356472147499</v>
      </c>
      <c r="W107" s="11">
        <v>1.05206420304835</v>
      </c>
      <c r="X107" s="11">
        <v>1.2149035360583E-2</v>
      </c>
      <c r="Y107" s="11">
        <v>1.9479520486518501E-3</v>
      </c>
      <c r="Z107" s="11">
        <v>7.8728660187393204E-2</v>
      </c>
      <c r="AA107" s="10">
        <v>14.921963986339435</v>
      </c>
      <c r="AB107" s="10"/>
      <c r="AC107" s="19">
        <v>108</v>
      </c>
      <c r="AD107" s="10">
        <v>2.75E-2</v>
      </c>
      <c r="AE107" s="10">
        <v>44.27</v>
      </c>
      <c r="AF107" s="10">
        <v>0.20499999999999999</v>
      </c>
      <c r="AG107" s="10">
        <v>0.13420000000000001</v>
      </c>
      <c r="AH107" s="10">
        <v>48.55</v>
      </c>
      <c r="AI107" s="10">
        <v>0.67910000000000004</v>
      </c>
      <c r="AJ107" s="10">
        <v>3.58</v>
      </c>
      <c r="AK107" s="10">
        <v>97.481200000000001</v>
      </c>
      <c r="AL107" s="10">
        <v>17.533135405022488</v>
      </c>
      <c r="AM107" s="10">
        <v>32.772860249237389</v>
      </c>
      <c r="AN107" s="10">
        <v>99.201795654259882</v>
      </c>
      <c r="AO107" s="11">
        <v>6.8594262253203009E-4</v>
      </c>
      <c r="AP107" s="11">
        <v>6.0265481976167516E-3</v>
      </c>
      <c r="AQ107" s="11">
        <v>0.32911143805342413</v>
      </c>
      <c r="AR107" s="11">
        <v>0.830403136524547</v>
      </c>
      <c r="AS107" s="11">
        <v>0.13309902096271331</v>
      </c>
      <c r="AT107" s="11">
        <v>0.68364249389557852</v>
      </c>
      <c r="AU107" s="11">
        <v>1.4347564288787701E-2</v>
      </c>
      <c r="AV107" s="11">
        <v>2.6838554548005156E-3</v>
      </c>
      <c r="AW107" s="10">
        <v>82.074807171823196</v>
      </c>
      <c r="AX107" s="19">
        <v>722</v>
      </c>
      <c r="AY107" s="10">
        <v>-14.446649248856959</v>
      </c>
      <c r="AZ107" s="10">
        <v>1.06</v>
      </c>
      <c r="BA107" s="19">
        <v>791.46603640972285</v>
      </c>
      <c r="BB107" s="10">
        <v>-12.756723856257517</v>
      </c>
      <c r="BC107" s="10">
        <v>1.127380265499637</v>
      </c>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row>
    <row r="108" spans="1:88" x14ac:dyDescent="0.25">
      <c r="A108" s="7" t="s">
        <v>670</v>
      </c>
      <c r="B108" s="3" t="s">
        <v>238</v>
      </c>
      <c r="C108" s="3">
        <v>272</v>
      </c>
      <c r="D108" s="10">
        <v>7.0499999999999993E-2</v>
      </c>
      <c r="E108" s="10">
        <v>5.24</v>
      </c>
      <c r="F108" s="10">
        <v>2.29</v>
      </c>
      <c r="G108" s="10">
        <v>9.8199999999999996E-2</v>
      </c>
      <c r="H108" s="10">
        <v>0.42149999999999999</v>
      </c>
      <c r="I108" s="10">
        <v>83.33</v>
      </c>
      <c r="J108" s="10">
        <v>0.41420000000000001</v>
      </c>
      <c r="K108" s="10">
        <v>1.4754</v>
      </c>
      <c r="L108" s="10">
        <v>5.5800000000000002E-2</v>
      </c>
      <c r="M108" s="10">
        <v>93.395600000000002</v>
      </c>
      <c r="N108" s="10">
        <v>55.543247516217399</v>
      </c>
      <c r="O108" s="10">
        <v>33.349573907840004</v>
      </c>
      <c r="P108" s="10">
        <v>98.958659534436848</v>
      </c>
      <c r="Q108" s="11">
        <v>2.6634435952323401E-3</v>
      </c>
      <c r="R108" s="11">
        <v>0.14893124965485199</v>
      </c>
      <c r="S108" s="11">
        <v>0.10196370529262</v>
      </c>
      <c r="T108" s="11">
        <v>1.2767204240378E-2</v>
      </c>
      <c r="U108" s="11">
        <v>2.9331935301187399E-3</v>
      </c>
      <c r="V108" s="11">
        <v>1.5791465104367099</v>
      </c>
      <c r="W108" s="11">
        <v>1.0536897617481</v>
      </c>
      <c r="X108" s="11">
        <v>1.3254090168499001E-2</v>
      </c>
      <c r="Y108" s="11">
        <v>1.5562585302773999E-3</v>
      </c>
      <c r="Z108" s="11">
        <v>8.3094582803203199E-2</v>
      </c>
      <c r="AA108" s="10">
        <v>15.538582815271679</v>
      </c>
      <c r="AB108" s="10"/>
      <c r="AC108" s="19">
        <v>247</v>
      </c>
      <c r="AD108" s="10">
        <v>3.61E-2</v>
      </c>
      <c r="AE108" s="10">
        <v>42.46</v>
      </c>
      <c r="AF108" s="10">
        <v>0.1988</v>
      </c>
      <c r="AG108" s="10">
        <v>0.19</v>
      </c>
      <c r="AH108" s="10">
        <v>50.56</v>
      </c>
      <c r="AI108" s="10">
        <v>0.6079</v>
      </c>
      <c r="AJ108" s="10">
        <v>3.01</v>
      </c>
      <c r="AK108" s="10">
        <v>97.104100000000003</v>
      </c>
      <c r="AL108" s="10">
        <v>20.355043357291649</v>
      </c>
      <c r="AM108" s="10">
        <v>32.243574770726489</v>
      </c>
      <c r="AN108" s="10">
        <v>99.101418128018139</v>
      </c>
      <c r="AO108" s="11">
        <v>9.0660719484302054E-4</v>
      </c>
      <c r="AP108" s="11">
        <v>5.8842080104296148E-3</v>
      </c>
      <c r="AQ108" s="11">
        <v>0.38469122936466227</v>
      </c>
      <c r="AR108" s="11">
        <v>0.80189279698537785</v>
      </c>
      <c r="AS108" s="11">
        <v>0.11267178990912999</v>
      </c>
      <c r="AT108" s="11">
        <v>0.67719657424409774</v>
      </c>
      <c r="AU108" s="11">
        <v>1.2931040026992828E-2</v>
      </c>
      <c r="AV108" s="11">
        <v>3.8257542644666584E-3</v>
      </c>
      <c r="AW108" s="10">
        <v>79.301149062438071</v>
      </c>
      <c r="AX108" s="19">
        <v>744</v>
      </c>
      <c r="AY108" s="10">
        <v>-13.738806960625277</v>
      </c>
      <c r="AZ108" s="10">
        <v>1.23</v>
      </c>
      <c r="BA108" s="19">
        <v>806.46791690332361</v>
      </c>
      <c r="BB108" s="10">
        <v>-12.337593926458142</v>
      </c>
      <c r="BC108" s="10">
        <v>1.223520675807146</v>
      </c>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row>
    <row r="109" spans="1:88" x14ac:dyDescent="0.25">
      <c r="A109" s="7" t="s">
        <v>670</v>
      </c>
      <c r="B109" s="3" t="s">
        <v>238</v>
      </c>
      <c r="C109" s="3">
        <v>273</v>
      </c>
      <c r="D109" s="10">
        <v>5.6899999999999999E-2</v>
      </c>
      <c r="E109" s="10">
        <v>5.08</v>
      </c>
      <c r="F109" s="10">
        <v>2.2999999999999998</v>
      </c>
      <c r="G109" s="10">
        <v>0.1125</v>
      </c>
      <c r="H109" s="10">
        <v>0.30640000000000001</v>
      </c>
      <c r="I109" s="10">
        <v>84</v>
      </c>
      <c r="J109" s="10">
        <v>0.42049999999999998</v>
      </c>
      <c r="K109" s="10">
        <v>1.4414</v>
      </c>
      <c r="L109" s="10">
        <v>6.1600000000000002E-2</v>
      </c>
      <c r="M109" s="10">
        <v>93.779300000000006</v>
      </c>
      <c r="N109" s="10">
        <v>56.271256188547298</v>
      </c>
      <c r="O109" s="10">
        <v>33.364477469137697</v>
      </c>
      <c r="P109" s="10">
        <v>99.415264436796107</v>
      </c>
      <c r="Q109" s="11">
        <v>2.1411214358005E-3</v>
      </c>
      <c r="R109" s="11">
        <v>0.14381126449463999</v>
      </c>
      <c r="S109" s="11">
        <v>0.102002921041167</v>
      </c>
      <c r="T109" s="11">
        <v>9.2440361248135195E-3</v>
      </c>
      <c r="U109" s="11">
        <v>3.3470052923308701E-3</v>
      </c>
      <c r="V109" s="11">
        <v>1.5935012656808101</v>
      </c>
      <c r="W109" s="11">
        <v>1.0499810097436</v>
      </c>
      <c r="X109" s="11">
        <v>1.34023350987654E-2</v>
      </c>
      <c r="Y109" s="11">
        <v>1.7112084029562501E-3</v>
      </c>
      <c r="Z109" s="11">
        <v>8.0857832685119105E-2</v>
      </c>
      <c r="AA109" s="10">
        <v>14.983346409215837</v>
      </c>
      <c r="AB109" s="10"/>
      <c r="AC109" s="19">
        <v>234</v>
      </c>
      <c r="AD109" s="10">
        <v>0</v>
      </c>
      <c r="AE109" s="10">
        <v>44.45</v>
      </c>
      <c r="AF109" s="10">
        <v>0.1883</v>
      </c>
      <c r="AG109" s="10">
        <v>0.1024</v>
      </c>
      <c r="AH109" s="10">
        <v>48.7</v>
      </c>
      <c r="AI109" s="10">
        <v>0.71089999999999998</v>
      </c>
      <c r="AJ109" s="10">
        <v>3.53</v>
      </c>
      <c r="AK109" s="10">
        <v>97.681600000000003</v>
      </c>
      <c r="AL109" s="10">
        <v>17.493258867846048</v>
      </c>
      <c r="AM109" s="10">
        <v>32.958743032623012</v>
      </c>
      <c r="AN109" s="10">
        <v>99.433601900469057</v>
      </c>
      <c r="AO109" s="11">
        <v>0</v>
      </c>
      <c r="AP109" s="11">
        <v>5.5259195571957494E-3</v>
      </c>
      <c r="AQ109" s="11">
        <v>0.32778839789708214</v>
      </c>
      <c r="AR109" s="11">
        <v>0.83232068797865411</v>
      </c>
      <c r="AS109" s="11">
        <v>0.13101047008871769</v>
      </c>
      <c r="AT109" s="11">
        <v>0.6863170836836503</v>
      </c>
      <c r="AU109" s="11">
        <v>1.4993134206286377E-2</v>
      </c>
      <c r="AV109" s="11">
        <v>2.044306588413702E-3</v>
      </c>
      <c r="AW109" s="10">
        <v>82.179518817765157</v>
      </c>
      <c r="AX109" s="19">
        <v>722</v>
      </c>
      <c r="AY109" s="10">
        <v>-14.456649248856959</v>
      </c>
      <c r="AZ109" s="10">
        <v>1.05</v>
      </c>
      <c r="BA109" s="19">
        <v>791.10295174328485</v>
      </c>
      <c r="BB109" s="10">
        <v>-12.775428997289756</v>
      </c>
      <c r="BC109" s="10">
        <v>1.1166051732193125</v>
      </c>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row>
    <row r="110" spans="1:88" s="5" customFormat="1" x14ac:dyDescent="0.25">
      <c r="A110" s="8" t="s">
        <v>670</v>
      </c>
      <c r="B110" s="6" t="s">
        <v>238</v>
      </c>
      <c r="C110" s="6">
        <v>292</v>
      </c>
      <c r="D110" s="12">
        <v>5.62E-2</v>
      </c>
      <c r="E110" s="12">
        <v>5.25</v>
      </c>
      <c r="F110" s="12">
        <v>2.0099999999999998</v>
      </c>
      <c r="G110" s="12">
        <v>5.21E-2</v>
      </c>
      <c r="H110" s="12">
        <v>0.39489999999999997</v>
      </c>
      <c r="I110" s="12">
        <v>85.06</v>
      </c>
      <c r="J110" s="12">
        <v>0.4304</v>
      </c>
      <c r="K110" s="12">
        <v>1.2938000000000001</v>
      </c>
      <c r="L110" s="12">
        <v>8.8300000000000003E-2</v>
      </c>
      <c r="M110" s="12">
        <v>94.6357</v>
      </c>
      <c r="N110" s="12">
        <v>56.802297352613799</v>
      </c>
      <c r="O110" s="12">
        <v>33.946621656965903</v>
      </c>
      <c r="P110" s="12">
        <v>100.32486204239909</v>
      </c>
      <c r="Q110" s="21">
        <v>2.1015176107982698E-3</v>
      </c>
      <c r="R110" s="21">
        <v>0.14769173120606799</v>
      </c>
      <c r="S110" s="21">
        <v>8.8582618795400803E-2</v>
      </c>
      <c r="T110" s="21">
        <v>1.18393454302935E-2</v>
      </c>
      <c r="U110" s="21">
        <v>1.54031407915189E-3</v>
      </c>
      <c r="V110" s="21">
        <v>1.5984512240614199</v>
      </c>
      <c r="W110" s="21">
        <v>1.06160110521675</v>
      </c>
      <c r="X110" s="21">
        <v>1.3631838118206299E-2</v>
      </c>
      <c r="Y110" s="21">
        <v>2.43753343076433E-3</v>
      </c>
      <c r="Z110" s="21">
        <v>7.2122772051141606E-2</v>
      </c>
      <c r="AA110" s="12">
        <v>15.265908832016025</v>
      </c>
      <c r="AB110" s="12"/>
      <c r="AC110" s="20">
        <v>211</v>
      </c>
      <c r="AD110" s="12">
        <v>5.1200000000000002E-2</v>
      </c>
      <c r="AE110" s="12">
        <v>41.27</v>
      </c>
      <c r="AF110" s="12">
        <v>0.23280000000000001</v>
      </c>
      <c r="AG110" s="12">
        <v>0.1338</v>
      </c>
      <c r="AH110" s="12">
        <v>51.28</v>
      </c>
      <c r="AI110" s="12">
        <v>0.63859999999999995</v>
      </c>
      <c r="AJ110" s="12">
        <v>2.72</v>
      </c>
      <c r="AK110" s="12">
        <v>96.352500000000006</v>
      </c>
      <c r="AL110" s="12">
        <v>21.784446070938849</v>
      </c>
      <c r="AM110" s="12">
        <v>31.677330989886752</v>
      </c>
      <c r="AN110" s="12">
        <v>98.508177060825588</v>
      </c>
      <c r="AO110" s="21">
        <v>1.2970450948223344E-3</v>
      </c>
      <c r="AP110" s="21">
        <v>6.9506875771107859E-3</v>
      </c>
      <c r="AQ110" s="21">
        <v>0.41529808605082708</v>
      </c>
      <c r="AR110" s="21">
        <v>0.78621974554873286</v>
      </c>
      <c r="AS110" s="21">
        <v>0.10270480379987709</v>
      </c>
      <c r="AT110" s="21">
        <v>0.67110937416284622</v>
      </c>
      <c r="AU110" s="21">
        <v>1.3702612680832057E-2</v>
      </c>
      <c r="AV110" s="21">
        <v>2.7176450849516103E-3</v>
      </c>
      <c r="AW110" s="12">
        <v>77.768648726852661</v>
      </c>
      <c r="AX110" s="20">
        <v>748</v>
      </c>
      <c r="AY110" s="12">
        <v>-13.583507320178231</v>
      </c>
      <c r="AZ110" s="12">
        <v>1.29</v>
      </c>
      <c r="BA110" s="20">
        <v>810.37860985599423</v>
      </c>
      <c r="BB110" s="12">
        <v>-12.185491811563278</v>
      </c>
      <c r="BC110" s="12">
        <v>1.2928954491929119</v>
      </c>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row>
    <row r="111" spans="1:88" x14ac:dyDescent="0.25">
      <c r="A111" s="7"/>
      <c r="B111" s="3"/>
      <c r="C111" s="3"/>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9"/>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row>
    <row r="112" spans="1:88" x14ac:dyDescent="0.25">
      <c r="A112" s="49" t="s">
        <v>1087</v>
      </c>
      <c r="B112" s="3"/>
      <c r="C112" s="3"/>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9"/>
      <c r="AD112" s="10"/>
      <c r="AE112" s="10"/>
      <c r="AF112" s="10"/>
      <c r="AG112" s="10"/>
      <c r="AH112" s="10"/>
      <c r="AI112" s="10"/>
      <c r="AJ112" s="10"/>
      <c r="AK112" s="10"/>
      <c r="AL112" s="10"/>
      <c r="AM112" s="10"/>
      <c r="AN112" s="10"/>
      <c r="AO112" s="10"/>
      <c r="AP112" s="10"/>
      <c r="AQ112" s="10"/>
      <c r="AR112" s="10"/>
      <c r="AS112" s="10"/>
      <c r="AT112" s="10"/>
      <c r="AU112" s="10"/>
      <c r="AV112" s="10"/>
      <c r="AW112" s="10"/>
      <c r="AX112" s="1"/>
      <c r="AY112" s="1"/>
      <c r="AZ112" s="1"/>
      <c r="BA112" s="1"/>
      <c r="BB112" s="1"/>
      <c r="BC112" s="1"/>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row>
    <row r="113" spans="1:89" x14ac:dyDescent="0.25">
      <c r="A113" s="7"/>
      <c r="B113" s="3"/>
      <c r="C113" s="3"/>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9"/>
      <c r="AD113" s="10"/>
      <c r="AE113" s="10"/>
      <c r="AF113" s="10"/>
      <c r="AG113" s="10"/>
      <c r="AH113" s="10"/>
      <c r="AI113" s="10"/>
      <c r="AJ113" s="10"/>
      <c r="AK113" s="10"/>
      <c r="AL113" s="10"/>
      <c r="AM113" s="10"/>
      <c r="AN113" s="10"/>
      <c r="AO113" s="10"/>
      <c r="AP113" s="10"/>
      <c r="AQ113" s="10"/>
      <c r="AR113" s="10"/>
      <c r="AS113" s="10"/>
      <c r="AT113" s="10"/>
      <c r="AU113" s="10"/>
      <c r="AV113" s="10"/>
      <c r="AW113" s="10"/>
      <c r="AX113" s="1"/>
      <c r="AY113" s="1"/>
      <c r="AZ113" s="1"/>
      <c r="BA113" s="1"/>
      <c r="BB113" s="1"/>
      <c r="BC113" s="1"/>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row>
    <row r="114" spans="1:89" x14ac:dyDescent="0.25">
      <c r="A114" s="23" t="s">
        <v>825</v>
      </c>
      <c r="B114" s="3"/>
      <c r="C114" s="3"/>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9"/>
      <c r="AD114" s="10"/>
      <c r="AE114" s="10"/>
      <c r="AF114" s="10"/>
      <c r="AG114" s="10"/>
      <c r="AH114" s="10"/>
      <c r="AI114" s="10"/>
      <c r="AJ114" s="10"/>
      <c r="AK114" s="10"/>
      <c r="AL114" s="10"/>
      <c r="AM114" s="10"/>
      <c r="AN114" s="10"/>
      <c r="AO114" s="10"/>
      <c r="AP114" s="10"/>
      <c r="AQ114" s="10"/>
      <c r="AR114" s="10"/>
      <c r="AS114" s="10"/>
      <c r="AT114" s="10"/>
      <c r="AU114" s="10"/>
      <c r="AV114" s="10"/>
      <c r="AW114" s="10"/>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row>
    <row r="115" spans="1:89" x14ac:dyDescent="0.25">
      <c r="A115" s="7"/>
      <c r="B115" s="3"/>
      <c r="C115" s="3"/>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9"/>
      <c r="AD115" s="10"/>
      <c r="AE115" s="10"/>
      <c r="AF115" s="10"/>
      <c r="AG115" s="10"/>
      <c r="AH115" s="10"/>
      <c r="AI115" s="10"/>
      <c r="AJ115" s="10"/>
      <c r="AK115" s="10"/>
      <c r="AL115" s="10"/>
      <c r="AM115" s="10"/>
      <c r="AN115" s="10"/>
      <c r="AO115" s="10"/>
      <c r="AP115" s="10"/>
      <c r="AQ115" s="10"/>
      <c r="AR115" s="10"/>
      <c r="AS115" s="10"/>
      <c r="AT115" s="10"/>
      <c r="AU115" s="10"/>
      <c r="AV115" s="10"/>
      <c r="AW115" s="10"/>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row>
    <row r="116" spans="1:89" x14ac:dyDescent="0.25">
      <c r="A116" s="23" t="s">
        <v>826</v>
      </c>
      <c r="B116" s="3"/>
      <c r="C116" s="3"/>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9"/>
      <c r="AC116" s="10"/>
      <c r="AD116" s="10"/>
      <c r="AE116" s="10"/>
      <c r="AF116" s="10"/>
      <c r="AG116" s="10"/>
      <c r="AH116" s="10"/>
      <c r="AI116" s="10"/>
      <c r="AJ116" s="10"/>
      <c r="AK116" s="10"/>
      <c r="AL116" s="10"/>
      <c r="AM116" s="10"/>
      <c r="AN116" s="10"/>
      <c r="AO116" s="10"/>
      <c r="AP116" s="10"/>
      <c r="AQ116" s="10"/>
      <c r="AR116" s="10"/>
      <c r="AS116" s="10"/>
      <c r="AT116" s="10"/>
      <c r="AU116" s="10"/>
      <c r="AV116" s="10"/>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row>
    <row r="117" spans="1:89" x14ac:dyDescent="0.25">
      <c r="A117" s="97" t="s">
        <v>3</v>
      </c>
      <c r="B117" s="97" t="s">
        <v>239</v>
      </c>
      <c r="C117" s="97" t="s">
        <v>4</v>
      </c>
      <c r="D117" s="97" t="s">
        <v>5</v>
      </c>
      <c r="E117" s="97" t="s">
        <v>6</v>
      </c>
      <c r="F117" s="97" t="s">
        <v>7</v>
      </c>
      <c r="G117" s="97" t="s">
        <v>8</v>
      </c>
      <c r="H117" s="97" t="s">
        <v>9</v>
      </c>
      <c r="I117" s="97" t="s">
        <v>10</v>
      </c>
      <c r="J117" s="97" t="s">
        <v>579</v>
      </c>
      <c r="K117" s="97" t="s">
        <v>13</v>
      </c>
      <c r="L117" s="97" t="s">
        <v>11</v>
      </c>
      <c r="M117" s="97" t="s">
        <v>827</v>
      </c>
      <c r="N117" s="97" t="s">
        <v>828</v>
      </c>
      <c r="O117" s="13"/>
      <c r="P117" s="1" t="s">
        <v>829</v>
      </c>
      <c r="Q117" s="10"/>
      <c r="R117" s="10"/>
      <c r="S117" s="10"/>
      <c r="T117" s="10"/>
      <c r="U117" s="10"/>
      <c r="V117" s="10"/>
      <c r="W117" s="10"/>
      <c r="X117" s="10"/>
      <c r="Y117" s="10"/>
      <c r="Z117" s="10"/>
      <c r="AA117" s="10"/>
      <c r="AB117" s="10"/>
      <c r="AC117" s="19"/>
      <c r="AD117" s="10"/>
      <c r="AE117" s="10"/>
      <c r="AF117" s="10"/>
      <c r="AG117" s="10"/>
      <c r="AH117" s="10"/>
      <c r="AI117" s="10"/>
      <c r="AJ117" s="10"/>
      <c r="AK117" s="10"/>
      <c r="AL117" s="10"/>
      <c r="AM117" s="10"/>
      <c r="AN117" s="10"/>
      <c r="AO117" s="10"/>
      <c r="AP117" s="10"/>
      <c r="AQ117" s="10"/>
      <c r="AR117" s="10"/>
      <c r="AS117" s="10"/>
      <c r="AT117" s="10"/>
      <c r="AU117" s="10"/>
      <c r="AV117" s="10"/>
      <c r="AW117" s="10"/>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row>
    <row r="118" spans="1:89" x14ac:dyDescent="0.25">
      <c r="A118" s="25">
        <v>70.021428571428572</v>
      </c>
      <c r="B118" s="10">
        <v>0.13155714285714287</v>
      </c>
      <c r="C118" s="10">
        <v>15.098571428571429</v>
      </c>
      <c r="D118" s="10">
        <v>1.1671142857142858</v>
      </c>
      <c r="E118" s="10">
        <v>4.0774999999999999E-2</v>
      </c>
      <c r="F118" s="10">
        <v>0.17028571428571432</v>
      </c>
      <c r="G118" s="10">
        <v>1.439242857142857</v>
      </c>
      <c r="H118" s="10">
        <v>4.5357142857142856</v>
      </c>
      <c r="I118" s="10">
        <v>4.1085714285714285</v>
      </c>
      <c r="J118" s="10">
        <v>2.23E-2</v>
      </c>
      <c r="K118" s="10">
        <v>0.19672857142857145</v>
      </c>
      <c r="L118" s="10">
        <v>0.23221428571428571</v>
      </c>
      <c r="M118" s="10">
        <v>97.137471428571445</v>
      </c>
      <c r="N118" s="10">
        <v>3.0947428571428497</v>
      </c>
      <c r="O118" s="10"/>
      <c r="P118" s="98">
        <v>1.0095370422558552</v>
      </c>
      <c r="Q118" s="10"/>
      <c r="R118" s="10"/>
      <c r="S118" s="10"/>
      <c r="T118" s="10"/>
      <c r="U118" s="10"/>
      <c r="V118" s="10"/>
      <c r="W118" s="10"/>
      <c r="X118" s="10"/>
      <c r="Y118" s="10"/>
      <c r="Z118" s="10"/>
      <c r="AA118" s="10"/>
      <c r="AB118" s="10"/>
      <c r="AC118" s="19"/>
      <c r="AD118" s="10"/>
      <c r="AE118" s="10"/>
      <c r="AF118" s="10"/>
      <c r="AG118" s="10"/>
      <c r="AH118" s="10"/>
      <c r="AI118" s="10"/>
      <c r="AJ118" s="10"/>
      <c r="AK118" s="10"/>
      <c r="AL118" s="10"/>
      <c r="AM118" s="10"/>
      <c r="AN118" s="10"/>
      <c r="AO118" s="10"/>
      <c r="AP118" s="10"/>
      <c r="AQ118" s="10"/>
      <c r="AR118" s="10"/>
      <c r="AS118" s="10"/>
      <c r="AT118" s="10"/>
      <c r="AU118" s="10"/>
      <c r="AV118" s="10"/>
      <c r="AW118" s="10"/>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row>
    <row r="119" spans="1:89" x14ac:dyDescent="0.25">
      <c r="A119" s="7"/>
      <c r="B119" s="3"/>
      <c r="C119" s="3"/>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9"/>
      <c r="AD119" s="10"/>
      <c r="AE119" s="10"/>
      <c r="AF119" s="10"/>
      <c r="AG119" s="10"/>
      <c r="AH119" s="10"/>
      <c r="AI119" s="10"/>
      <c r="AJ119" s="10"/>
      <c r="AK119" s="10"/>
      <c r="AL119" s="10"/>
      <c r="AM119" s="10"/>
      <c r="AN119" s="10"/>
      <c r="AO119" s="10"/>
      <c r="AP119" s="10"/>
      <c r="AQ119" s="10"/>
      <c r="AR119" s="10"/>
      <c r="AS119" s="10"/>
      <c r="AT119" s="10"/>
      <c r="AU119" s="10"/>
      <c r="AV119" s="10"/>
      <c r="AW119" s="10"/>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row>
    <row r="120" spans="1:89" x14ac:dyDescent="0.25">
      <c r="A120" s="23" t="s">
        <v>830</v>
      </c>
      <c r="B120" s="3"/>
      <c r="C120" s="3"/>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9"/>
      <c r="AD120" s="10"/>
      <c r="AE120" s="10"/>
      <c r="AF120" s="10"/>
      <c r="AG120" s="10"/>
      <c r="AH120" s="10"/>
      <c r="AI120" s="10"/>
      <c r="AJ120" s="10"/>
      <c r="AK120" s="10"/>
      <c r="AL120" s="10"/>
      <c r="AM120" s="10"/>
      <c r="AN120" s="10"/>
      <c r="AO120" s="10"/>
      <c r="AP120" s="10"/>
      <c r="AQ120" s="10"/>
      <c r="AR120" s="10"/>
      <c r="AS120" s="10"/>
      <c r="AT120" s="10"/>
      <c r="AU120" s="10"/>
      <c r="AV120" s="10"/>
      <c r="AW120" s="10"/>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row>
    <row r="121" spans="1:89" x14ac:dyDescent="0.25">
      <c r="A121" s="97" t="s">
        <v>3</v>
      </c>
      <c r="B121" s="97" t="s">
        <v>239</v>
      </c>
      <c r="C121" s="97" t="s">
        <v>4</v>
      </c>
      <c r="D121" s="97" t="s">
        <v>5</v>
      </c>
      <c r="E121" s="97" t="s">
        <v>6</v>
      </c>
      <c r="F121" s="97" t="s">
        <v>7</v>
      </c>
      <c r="G121" s="97" t="s">
        <v>8</v>
      </c>
      <c r="H121" s="97" t="s">
        <v>9</v>
      </c>
      <c r="I121" s="97" t="s">
        <v>10</v>
      </c>
      <c r="J121" s="97" t="s">
        <v>579</v>
      </c>
      <c r="K121" s="97" t="s">
        <v>13</v>
      </c>
      <c r="L121" s="97" t="s">
        <v>11</v>
      </c>
      <c r="M121" s="97" t="s">
        <v>827</v>
      </c>
      <c r="N121" s="97" t="s">
        <v>828</v>
      </c>
      <c r="O121" s="13"/>
      <c r="P121" s="1" t="s">
        <v>829</v>
      </c>
      <c r="Q121" s="10"/>
      <c r="R121" s="10"/>
      <c r="S121" s="10"/>
      <c r="T121" s="10"/>
      <c r="U121" s="10"/>
      <c r="V121" s="10"/>
      <c r="W121" s="10"/>
      <c r="X121" s="10"/>
      <c r="Y121" s="10"/>
      <c r="Z121" s="10"/>
      <c r="AA121" s="10"/>
      <c r="AB121" s="10"/>
      <c r="AC121" s="19"/>
      <c r="AD121" s="10"/>
      <c r="AE121" s="10"/>
      <c r="AF121" s="10"/>
      <c r="AG121" s="10"/>
      <c r="AH121" s="10"/>
      <c r="AI121" s="10"/>
      <c r="AJ121" s="10"/>
      <c r="AK121" s="10"/>
      <c r="AL121" s="10"/>
      <c r="AM121" s="10"/>
      <c r="AN121" s="10"/>
      <c r="AO121" s="10"/>
      <c r="AP121" s="10"/>
      <c r="AQ121" s="10"/>
      <c r="AR121" s="10"/>
      <c r="AS121" s="10"/>
      <c r="AT121" s="10"/>
      <c r="AU121" s="10"/>
      <c r="AV121" s="10"/>
      <c r="AW121" s="10"/>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row>
    <row r="122" spans="1:89" x14ac:dyDescent="0.25">
      <c r="A122" s="25">
        <v>72.256470588235274</v>
      </c>
      <c r="B122" s="10">
        <v>0.13882352941176471</v>
      </c>
      <c r="C122" s="10">
        <v>14.242941176470589</v>
      </c>
      <c r="D122" s="10">
        <v>0.71764705882352953</v>
      </c>
      <c r="E122" s="10">
        <v>3.2500000000000001E-2</v>
      </c>
      <c r="F122" s="10">
        <v>0.10352941176470591</v>
      </c>
      <c r="G122" s="10">
        <v>1.0447058823529412</v>
      </c>
      <c r="H122" s="10">
        <v>2.7817647058823534</v>
      </c>
      <c r="I122" s="10">
        <v>3.8582352941176472</v>
      </c>
      <c r="J122" s="2"/>
      <c r="K122" s="10"/>
      <c r="L122" s="10"/>
      <c r="M122" s="10">
        <v>95.176617647058819</v>
      </c>
      <c r="N122" s="10">
        <v>4.8317647058823532</v>
      </c>
      <c r="O122" s="10"/>
      <c r="P122" s="98">
        <v>1.3050833054129682</v>
      </c>
      <c r="Q122" s="10"/>
      <c r="R122" s="10"/>
      <c r="S122" s="10"/>
      <c r="T122" s="10"/>
      <c r="U122" s="10"/>
      <c r="V122" s="10"/>
      <c r="W122" s="10"/>
      <c r="X122" s="10"/>
      <c r="Y122" s="10"/>
      <c r="Z122" s="10"/>
      <c r="AA122" s="10"/>
      <c r="AB122" s="10"/>
      <c r="AC122" s="19"/>
      <c r="AD122" s="10"/>
      <c r="AE122" s="10"/>
      <c r="AF122" s="10"/>
      <c r="AG122" s="10"/>
      <c r="AH122" s="10"/>
      <c r="AI122" s="10"/>
      <c r="AJ122" s="10"/>
      <c r="AK122" s="10"/>
      <c r="AL122" s="10"/>
      <c r="AM122" s="10"/>
      <c r="AN122" s="10"/>
      <c r="AO122" s="10"/>
      <c r="AP122" s="10"/>
      <c r="AQ122" s="10"/>
      <c r="AR122" s="10"/>
      <c r="AS122" s="10"/>
      <c r="AT122" s="10"/>
      <c r="AU122" s="10"/>
      <c r="AV122" s="10"/>
      <c r="AW122" s="10"/>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row>
    <row r="123" spans="1:89" s="169" customFormat="1" ht="31.2" customHeight="1" x14ac:dyDescent="0.3">
      <c r="A123" s="174"/>
      <c r="D123" s="175"/>
      <c r="E123" s="175"/>
      <c r="F123" s="175"/>
      <c r="G123" s="175"/>
      <c r="H123" s="175"/>
      <c r="I123" s="175"/>
      <c r="J123" s="175"/>
      <c r="K123" s="175"/>
      <c r="L123" s="175"/>
      <c r="M123" s="175"/>
      <c r="N123" s="175"/>
      <c r="O123" s="175"/>
      <c r="P123" s="175"/>
      <c r="Q123" s="170" t="s">
        <v>1104</v>
      </c>
      <c r="R123" s="171"/>
      <c r="S123" s="171"/>
      <c r="T123" s="171"/>
      <c r="U123" s="171"/>
      <c r="V123" s="171"/>
      <c r="W123" s="172"/>
      <c r="X123" s="170" t="s">
        <v>1105</v>
      </c>
      <c r="Y123" s="171"/>
      <c r="Z123" s="171"/>
      <c r="AA123" s="171"/>
      <c r="AB123" s="171"/>
      <c r="AC123" s="171"/>
      <c r="AD123" s="171"/>
      <c r="AE123" s="171"/>
      <c r="AF123" s="171"/>
      <c r="AG123" s="171"/>
      <c r="AH123" s="171"/>
      <c r="AI123" s="171"/>
      <c r="AJ123" s="172"/>
      <c r="AK123" s="175"/>
      <c r="AL123" s="175"/>
      <c r="AM123" s="175"/>
      <c r="AN123" s="175"/>
      <c r="AO123" s="175"/>
      <c r="AP123" s="175"/>
      <c r="AQ123" s="175"/>
      <c r="AR123" s="175"/>
      <c r="AS123" s="175"/>
      <c r="AT123" s="175"/>
      <c r="AU123" s="175"/>
      <c r="AV123" s="175"/>
      <c r="AW123" s="175"/>
    </row>
    <row r="124" spans="1:89" s="3" customFormat="1" ht="15.6" x14ac:dyDescent="0.25">
      <c r="A124" s="1" t="s">
        <v>667</v>
      </c>
      <c r="B124" s="1" t="s">
        <v>165</v>
      </c>
      <c r="C124" s="13" t="s">
        <v>816</v>
      </c>
      <c r="D124" s="13" t="s">
        <v>3</v>
      </c>
      <c r="E124" s="1" t="s">
        <v>239</v>
      </c>
      <c r="F124" s="1" t="s">
        <v>4</v>
      </c>
      <c r="G124" s="1" t="s">
        <v>12</v>
      </c>
      <c r="H124" s="1" t="s">
        <v>521</v>
      </c>
      <c r="I124" s="1" t="s">
        <v>5</v>
      </c>
      <c r="J124" s="1" t="s">
        <v>6</v>
      </c>
      <c r="K124" s="1" t="s">
        <v>7</v>
      </c>
      <c r="L124" s="1" t="s">
        <v>522</v>
      </c>
      <c r="M124" s="1" t="s">
        <v>673</v>
      </c>
      <c r="N124" s="1"/>
      <c r="O124" s="1" t="s">
        <v>831</v>
      </c>
      <c r="P124" s="1"/>
      <c r="Q124" s="22" t="s">
        <v>832</v>
      </c>
      <c r="R124" s="22" t="s">
        <v>833</v>
      </c>
      <c r="S124" s="99" t="s">
        <v>1043</v>
      </c>
      <c r="T124" s="99" t="s">
        <v>834</v>
      </c>
      <c r="U124" s="22" t="s">
        <v>835</v>
      </c>
      <c r="V124" s="96" t="s">
        <v>836</v>
      </c>
      <c r="W124" s="1"/>
      <c r="X124" s="1" t="s">
        <v>837</v>
      </c>
      <c r="Y124" s="1" t="s">
        <v>663</v>
      </c>
      <c r="Z124" s="1" t="s">
        <v>838</v>
      </c>
      <c r="AA124" s="1" t="s">
        <v>839</v>
      </c>
      <c r="AB124" s="1" t="s">
        <v>840</v>
      </c>
      <c r="AC124" s="1" t="s">
        <v>1041</v>
      </c>
      <c r="AD124" s="1" t="s">
        <v>1042</v>
      </c>
      <c r="AE124" s="1"/>
      <c r="AF124" s="1" t="s">
        <v>841</v>
      </c>
      <c r="AG124" s="96" t="s">
        <v>836</v>
      </c>
      <c r="AH124" s="1" t="s">
        <v>842</v>
      </c>
      <c r="AI124" s="1" t="s">
        <v>841</v>
      </c>
      <c r="AJ124" s="96" t="s">
        <v>836</v>
      </c>
      <c r="AK124" s="1"/>
      <c r="AL124" s="1"/>
      <c r="AM124" s="1"/>
      <c r="AN124" s="1"/>
      <c r="AO124" s="1"/>
      <c r="AP124" s="17"/>
      <c r="AQ124" s="17"/>
      <c r="AR124" s="17"/>
      <c r="AS124" s="17"/>
      <c r="AT124" s="17"/>
      <c r="AU124" s="17"/>
      <c r="AV124" s="17"/>
      <c r="AW124" s="17"/>
      <c r="BD124" s="17"/>
      <c r="BE124" s="1"/>
      <c r="BF124" s="1"/>
      <c r="BG124" s="1"/>
      <c r="BH124" s="1"/>
      <c r="BI124" s="1"/>
      <c r="BJ124" s="1"/>
      <c r="BK124" s="1"/>
      <c r="BL124" s="1"/>
      <c r="BM124" s="1"/>
      <c r="BN124" s="1"/>
      <c r="BO124" s="1"/>
      <c r="BP124" s="1"/>
      <c r="BQ124" s="1"/>
      <c r="BR124" s="1"/>
      <c r="BS124" s="1"/>
      <c r="BT124" s="1"/>
      <c r="BV124" s="1"/>
      <c r="BW124" s="1"/>
      <c r="BX124" s="1"/>
      <c r="BY124" s="1"/>
      <c r="BZ124" s="1"/>
      <c r="CA124" s="1"/>
      <c r="CB124" s="1"/>
      <c r="CC124" s="1"/>
      <c r="CD124" s="1"/>
      <c r="CE124" s="1"/>
      <c r="CF124" s="1"/>
      <c r="CG124" s="1"/>
      <c r="CH124" s="1"/>
      <c r="CI124" s="1"/>
      <c r="CJ124" s="1"/>
      <c r="CK124" s="1"/>
    </row>
    <row r="125" spans="1:89" x14ac:dyDescent="0.25">
      <c r="A125" s="7" t="s">
        <v>668</v>
      </c>
      <c r="B125" s="3" t="s">
        <v>166</v>
      </c>
      <c r="C125" s="3">
        <v>12</v>
      </c>
      <c r="D125" s="10">
        <v>6.3299999999999995E-2</v>
      </c>
      <c r="E125" s="10">
        <v>5.58</v>
      </c>
      <c r="F125" s="10">
        <v>1.8001</v>
      </c>
      <c r="G125" s="10">
        <v>4.9700000000000001E-2</v>
      </c>
      <c r="H125" s="10">
        <v>0.40889999999999999</v>
      </c>
      <c r="I125" s="10">
        <v>84.45</v>
      </c>
      <c r="J125" s="10">
        <v>0.43909999999999999</v>
      </c>
      <c r="K125" s="10">
        <v>1.3379000000000001</v>
      </c>
      <c r="L125" s="10">
        <v>8.1299999999999997E-2</v>
      </c>
      <c r="M125" s="10">
        <v>94.235399999999998</v>
      </c>
      <c r="N125" s="10"/>
      <c r="O125" s="10">
        <v>1.3706419793541973</v>
      </c>
      <c r="P125" s="10"/>
      <c r="Q125" s="48">
        <v>72.35795245905652</v>
      </c>
      <c r="R125" s="48">
        <v>42.415028776197197</v>
      </c>
      <c r="S125" s="48">
        <v>1.705950804391837</v>
      </c>
      <c r="T125" s="48">
        <v>0.23196650298084784</v>
      </c>
      <c r="U125" s="48">
        <v>1.3699133925710474</v>
      </c>
      <c r="V125" s="48">
        <v>0.70991339257104735</v>
      </c>
      <c r="W125" s="10"/>
      <c r="X125" s="19">
        <v>800</v>
      </c>
      <c r="Y125" s="10">
        <v>2779.5525425999999</v>
      </c>
      <c r="Z125" s="10">
        <v>14</v>
      </c>
      <c r="AA125" s="10">
        <v>5</v>
      </c>
      <c r="AB125" s="48">
        <v>1.0394723560786856</v>
      </c>
      <c r="AC125" s="10">
        <v>2.4908276067346655</v>
      </c>
      <c r="AD125" s="10">
        <v>1.5736617686486403</v>
      </c>
      <c r="AE125" s="10"/>
      <c r="AF125" s="10">
        <v>-11.954631788503649</v>
      </c>
      <c r="AG125" s="10">
        <v>1.8303581942573786</v>
      </c>
      <c r="AH125" s="10"/>
      <c r="AI125" s="10">
        <v>-12.871797626589675</v>
      </c>
      <c r="AJ125" s="10">
        <v>0.91319235617135242</v>
      </c>
      <c r="AK125" s="10"/>
      <c r="AL125" s="10"/>
      <c r="AM125" s="10"/>
      <c r="AN125" s="10"/>
      <c r="AO125" s="10"/>
      <c r="AP125" s="10"/>
      <c r="AQ125" s="10"/>
      <c r="AR125" s="10"/>
      <c r="AS125" s="10"/>
      <c r="AT125" s="10"/>
      <c r="AU125" s="10"/>
      <c r="AV125" s="10"/>
      <c r="AW125" s="10"/>
      <c r="BD125" s="10"/>
      <c r="BE125" s="3"/>
      <c r="BF125" s="10"/>
      <c r="BG125" s="10"/>
      <c r="BH125" s="10"/>
      <c r="BI125" s="10"/>
      <c r="BJ125" s="10"/>
      <c r="BK125" s="10"/>
      <c r="BL125" s="10"/>
      <c r="BM125" s="10"/>
      <c r="BN125" s="10"/>
      <c r="BO125" s="10"/>
      <c r="BP125" s="10"/>
      <c r="BQ125" s="10"/>
      <c r="BR125" s="10"/>
      <c r="BS125" s="10"/>
      <c r="BT125" s="10"/>
      <c r="BU125" s="3"/>
      <c r="BV125" s="3"/>
      <c r="BW125" s="3"/>
      <c r="BX125" s="3"/>
      <c r="BY125" s="3"/>
      <c r="BZ125" s="3"/>
      <c r="CA125" s="3"/>
      <c r="CB125" s="3"/>
      <c r="CC125" s="3"/>
      <c r="CD125" s="3"/>
      <c r="CE125" s="3"/>
      <c r="CF125" s="3"/>
      <c r="CG125" s="3"/>
      <c r="CH125" s="3"/>
      <c r="CI125" s="3"/>
      <c r="CJ125" s="3"/>
      <c r="CK125" s="3"/>
    </row>
    <row r="126" spans="1:89" x14ac:dyDescent="0.25">
      <c r="A126" s="7" t="s">
        <v>668</v>
      </c>
      <c r="B126" s="3" t="s">
        <v>166</v>
      </c>
      <c r="C126" s="3">
        <v>19</v>
      </c>
      <c r="D126" s="10">
        <v>2.5600000000000001E-2</v>
      </c>
      <c r="E126" s="10">
        <v>4.8899999999999997</v>
      </c>
      <c r="F126" s="10">
        <v>1.96</v>
      </c>
      <c r="G126" s="10">
        <v>3.5700000000000003E-2</v>
      </c>
      <c r="H126" s="10">
        <v>0.38619999999999999</v>
      </c>
      <c r="I126" s="10">
        <v>84.27</v>
      </c>
      <c r="J126" s="10">
        <v>0.44350000000000001</v>
      </c>
      <c r="K126" s="10">
        <v>1.2178</v>
      </c>
      <c r="L126" s="10">
        <v>7.1499999999999994E-2</v>
      </c>
      <c r="M126" s="10">
        <v>93.300299999999993</v>
      </c>
      <c r="N126" s="10"/>
      <c r="O126" s="10">
        <v>1.5209043433040252</v>
      </c>
      <c r="P126" s="10"/>
      <c r="Q126" s="48">
        <v>72.203725917403105</v>
      </c>
      <c r="R126" s="48">
        <v>37.170159626452374</v>
      </c>
      <c r="S126" s="48">
        <v>1.9425185859578304</v>
      </c>
      <c r="T126" s="48">
        <v>0.28836518280901946</v>
      </c>
      <c r="U126" s="48">
        <v>1.5335079535499858</v>
      </c>
      <c r="V126" s="48">
        <v>0.87350795354998578</v>
      </c>
      <c r="W126" s="10"/>
      <c r="X126" s="19">
        <v>800</v>
      </c>
      <c r="Y126" s="10">
        <v>2625.2462507999999</v>
      </c>
      <c r="Z126" s="10">
        <v>14</v>
      </c>
      <c r="AA126" s="10">
        <v>5</v>
      </c>
      <c r="AB126" s="48">
        <v>1.0394723560786856</v>
      </c>
      <c r="AC126" s="10">
        <v>2.5417048163373552</v>
      </c>
      <c r="AD126" s="10">
        <v>1.62453897825133</v>
      </c>
      <c r="AE126" s="10"/>
      <c r="AF126" s="10">
        <v>-11.903754578900958</v>
      </c>
      <c r="AG126" s="10">
        <v>1.8812354038600692</v>
      </c>
      <c r="AH126" s="10"/>
      <c r="AI126" s="10">
        <v>-12.820920416986985</v>
      </c>
      <c r="AJ126" s="10">
        <v>0.96406956577404301</v>
      </c>
      <c r="AK126" s="10"/>
      <c r="AL126" s="10"/>
      <c r="AM126" s="10"/>
      <c r="AN126" s="10"/>
      <c r="AO126" s="10"/>
      <c r="AP126" s="10"/>
      <c r="AQ126" s="10"/>
      <c r="AR126" s="10"/>
      <c r="AS126" s="10"/>
      <c r="AT126" s="10"/>
      <c r="AU126" s="10"/>
      <c r="AV126" s="10"/>
      <c r="AW126" s="10"/>
      <c r="BD126" s="3"/>
      <c r="BE126" s="10"/>
      <c r="BF126" s="10"/>
      <c r="BG126" s="10"/>
      <c r="BH126" s="10"/>
      <c r="BI126" s="10"/>
      <c r="BJ126" s="10"/>
      <c r="BK126" s="10"/>
      <c r="BL126" s="10"/>
      <c r="BM126" s="10"/>
      <c r="BN126" s="10"/>
      <c r="BO126" s="10"/>
      <c r="BP126" s="10"/>
      <c r="BQ126" s="10"/>
      <c r="BR126" s="10"/>
      <c r="BS126" s="10"/>
      <c r="BT126" s="3"/>
      <c r="BU126" s="3"/>
      <c r="BV126" s="3"/>
      <c r="BW126" s="3"/>
      <c r="BX126" s="3"/>
      <c r="BY126" s="3"/>
      <c r="BZ126" s="3"/>
      <c r="CA126" s="3"/>
      <c r="CB126" s="3"/>
      <c r="CC126" s="3"/>
      <c r="CD126" s="3"/>
      <c r="CE126" s="3"/>
      <c r="CF126" s="3"/>
      <c r="CG126" s="3"/>
      <c r="CH126" s="3"/>
      <c r="CI126" s="3"/>
      <c r="CJ126" s="3"/>
    </row>
    <row r="127" spans="1:89" ht="14.25" customHeight="1" x14ac:dyDescent="0.25">
      <c r="A127" s="7" t="s">
        <v>668</v>
      </c>
      <c r="B127" s="3" t="s">
        <v>166</v>
      </c>
      <c r="C127" s="3">
        <v>23</v>
      </c>
      <c r="D127" s="10">
        <v>5.16E-2</v>
      </c>
      <c r="E127" s="10">
        <v>5.04</v>
      </c>
      <c r="F127" s="10">
        <v>2.0299999999999998</v>
      </c>
      <c r="G127" s="10">
        <v>0.26590000000000003</v>
      </c>
      <c r="H127" s="10">
        <v>0.30730000000000002</v>
      </c>
      <c r="I127" s="10">
        <v>84.85</v>
      </c>
      <c r="J127" s="10">
        <v>0.53290000000000004</v>
      </c>
      <c r="K127" s="10">
        <v>1.2979000000000001</v>
      </c>
      <c r="L127" s="10">
        <v>8.2000000000000003E-2</v>
      </c>
      <c r="M127" s="10">
        <v>94.457599999999999</v>
      </c>
      <c r="N127" s="10"/>
      <c r="O127" s="10">
        <v>1.7147023122217977</v>
      </c>
      <c r="P127" s="10"/>
      <c r="Q127" s="48">
        <v>72.700678107175193</v>
      </c>
      <c r="R127" s="48">
        <v>38.31034857204908</v>
      </c>
      <c r="S127" s="48">
        <v>1.8976772808644455</v>
      </c>
      <c r="T127" s="48">
        <v>0.27822235821956837</v>
      </c>
      <c r="U127" s="48">
        <v>1.5040868582184461</v>
      </c>
      <c r="V127" s="48">
        <v>0.84408685821844609</v>
      </c>
      <c r="W127" s="10"/>
      <c r="X127" s="19">
        <v>800</v>
      </c>
      <c r="Y127" s="10">
        <v>2088.9129282000004</v>
      </c>
      <c r="Z127" s="10">
        <v>14</v>
      </c>
      <c r="AA127" s="10">
        <v>5</v>
      </c>
      <c r="AB127" s="48">
        <v>1.0394723560786856</v>
      </c>
      <c r="AC127" s="10">
        <v>2.7452758948508071</v>
      </c>
      <c r="AD127" s="10">
        <v>1.828110056764781</v>
      </c>
      <c r="AE127" s="10"/>
      <c r="AF127" s="10">
        <v>-11.700183500387507</v>
      </c>
      <c r="AG127" s="10">
        <v>2.0848064823735211</v>
      </c>
      <c r="AH127" s="10"/>
      <c r="AI127" s="10">
        <v>-12.617349338473534</v>
      </c>
      <c r="AJ127" s="10">
        <v>1.1676406442874931</v>
      </c>
      <c r="AK127" s="10"/>
      <c r="AL127" s="10"/>
      <c r="AM127" s="10"/>
      <c r="AN127" s="10"/>
      <c r="AO127" s="10"/>
      <c r="AP127" s="10"/>
      <c r="AQ127" s="10"/>
      <c r="AR127" s="10"/>
      <c r="AS127" s="10"/>
      <c r="AT127" s="10"/>
      <c r="AU127" s="10"/>
      <c r="AV127" s="10"/>
      <c r="AW127" s="10"/>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row>
    <row r="128" spans="1:89" x14ac:dyDescent="0.25">
      <c r="A128" s="7" t="s">
        <v>668</v>
      </c>
      <c r="B128" s="3" t="s">
        <v>166</v>
      </c>
      <c r="C128" s="3">
        <v>24</v>
      </c>
      <c r="D128" s="10">
        <v>6.7100000000000007E-2</v>
      </c>
      <c r="E128" s="10">
        <v>3.88</v>
      </c>
      <c r="F128" s="10">
        <v>1.6900999999999999</v>
      </c>
      <c r="G128" s="10">
        <v>0.1517</v>
      </c>
      <c r="H128" s="10">
        <v>0.39650000000000002</v>
      </c>
      <c r="I128" s="10">
        <v>85.49</v>
      </c>
      <c r="J128" s="10">
        <v>0.48720000000000002</v>
      </c>
      <c r="K128" s="10">
        <v>1.0009999999999999</v>
      </c>
      <c r="L128" s="10">
        <v>6.4199999999999993E-2</v>
      </c>
      <c r="M128" s="10">
        <v>93.227800000000002</v>
      </c>
      <c r="N128" s="10"/>
      <c r="O128" s="10">
        <v>2.0326258658570131</v>
      </c>
      <c r="P128" s="10"/>
      <c r="Q128" s="48">
        <v>73.249039144165081</v>
      </c>
      <c r="R128" s="48">
        <v>29.49288739276794</v>
      </c>
      <c r="S128" s="48">
        <v>2.4836170893910765</v>
      </c>
      <c r="T128" s="48">
        <v>0.39508463949843803</v>
      </c>
      <c r="U128" s="48">
        <v>1.8430670197942189</v>
      </c>
      <c r="V128" s="48">
        <v>1.183067019794219</v>
      </c>
      <c r="W128" s="10"/>
      <c r="X128" s="19">
        <v>800</v>
      </c>
      <c r="Y128" s="10">
        <v>2695.2618810000004</v>
      </c>
      <c r="Z128" s="10">
        <v>14</v>
      </c>
      <c r="AA128" s="10">
        <v>5</v>
      </c>
      <c r="AB128" s="48">
        <v>1.0394723560786856</v>
      </c>
      <c r="AC128" s="10">
        <v>2.5182588517919191</v>
      </c>
      <c r="AD128" s="10">
        <v>1.601093013705893</v>
      </c>
      <c r="AE128" s="10"/>
      <c r="AF128" s="10">
        <v>-11.927200543446396</v>
      </c>
      <c r="AG128" s="10">
        <v>1.8577894393146313</v>
      </c>
      <c r="AH128" s="10"/>
      <c r="AI128" s="10">
        <v>-12.844366381532421</v>
      </c>
      <c r="AJ128" s="10">
        <v>0.94062360122860689</v>
      </c>
      <c r="AK128" s="10"/>
      <c r="AL128" s="10"/>
      <c r="AM128" s="10"/>
      <c r="AN128" s="10"/>
      <c r="AO128" s="10"/>
      <c r="AP128" s="10"/>
      <c r="AQ128" s="10"/>
      <c r="AR128" s="10"/>
      <c r="AS128" s="10"/>
      <c r="AT128" s="10"/>
      <c r="AU128" s="10"/>
      <c r="AV128" s="10"/>
      <c r="AW128" s="10"/>
      <c r="BD128" s="3"/>
      <c r="BE128" s="10"/>
      <c r="BF128" s="10"/>
      <c r="BG128" s="10"/>
      <c r="BH128" s="10"/>
      <c r="BI128" s="10"/>
      <c r="BJ128" s="10"/>
      <c r="BK128" s="10"/>
      <c r="BL128" s="10"/>
      <c r="BM128" s="10"/>
      <c r="BN128" s="10"/>
      <c r="BO128" s="10"/>
      <c r="BP128" s="10"/>
      <c r="BQ128" s="10"/>
      <c r="BR128" s="10"/>
      <c r="BS128" s="10"/>
      <c r="BT128" s="3"/>
      <c r="BU128" s="3"/>
      <c r="BV128" s="10"/>
      <c r="BW128" s="10"/>
      <c r="BX128" s="10"/>
      <c r="BY128" s="10"/>
      <c r="BZ128" s="10"/>
      <c r="CA128" s="10"/>
      <c r="CB128" s="10"/>
      <c r="CC128" s="10"/>
      <c r="CD128" s="10"/>
      <c r="CE128" s="10"/>
      <c r="CF128" s="10"/>
      <c r="CG128" s="10"/>
      <c r="CH128" s="10"/>
      <c r="CI128" s="10"/>
      <c r="CJ128" s="10"/>
    </row>
    <row r="129" spans="1:89" x14ac:dyDescent="0.25">
      <c r="A129" s="7" t="s">
        <v>668</v>
      </c>
      <c r="B129" s="3" t="s">
        <v>166</v>
      </c>
      <c r="C129" s="3">
        <v>27</v>
      </c>
      <c r="D129" s="10">
        <v>5.2400000000000002E-2</v>
      </c>
      <c r="E129" s="10">
        <v>5.75</v>
      </c>
      <c r="F129" s="10">
        <v>2.29</v>
      </c>
      <c r="G129" s="10">
        <v>0</v>
      </c>
      <c r="H129" s="10">
        <v>0.58699999999999997</v>
      </c>
      <c r="I129" s="10">
        <v>83.58</v>
      </c>
      <c r="J129" s="10">
        <v>0.4123</v>
      </c>
      <c r="K129" s="10">
        <v>1.4963</v>
      </c>
      <c r="L129" s="10">
        <v>7.9299999999999995E-2</v>
      </c>
      <c r="M129" s="10">
        <v>94.247299999999996</v>
      </c>
      <c r="N129" s="10"/>
      <c r="O129" s="10">
        <v>1.150744491224686</v>
      </c>
      <c r="P129" s="10"/>
      <c r="Q129" s="48">
        <v>71.612524174398388</v>
      </c>
      <c r="R129" s="48">
        <v>43.707242914540117</v>
      </c>
      <c r="S129" s="48">
        <v>1.6384589692472915</v>
      </c>
      <c r="T129" s="48">
        <v>0.21443557012937578</v>
      </c>
      <c r="U129" s="48">
        <v>1.3190617543389898</v>
      </c>
      <c r="V129" s="48">
        <v>0.65906175433898972</v>
      </c>
      <c r="W129" s="10"/>
      <c r="X129" s="19">
        <v>800</v>
      </c>
      <c r="Y129" s="10">
        <v>3990.2111579999996</v>
      </c>
      <c r="Z129" s="10">
        <v>14</v>
      </c>
      <c r="AA129" s="10">
        <v>5</v>
      </c>
      <c r="AB129" s="48">
        <v>1.0394723560786856</v>
      </c>
      <c r="AC129" s="10">
        <v>2.1687618527236827</v>
      </c>
      <c r="AD129" s="10">
        <v>1.2515960146376566</v>
      </c>
      <c r="AE129" s="10"/>
      <c r="AF129" s="10">
        <v>-12.276697542514633</v>
      </c>
      <c r="AG129" s="10">
        <v>1.5082924402463949</v>
      </c>
      <c r="AH129" s="10"/>
      <c r="AI129" s="10">
        <v>-13.193863380600657</v>
      </c>
      <c r="AJ129" s="10">
        <v>0.5911266021603705</v>
      </c>
      <c r="AK129" s="10"/>
      <c r="AL129" s="10"/>
      <c r="AM129" s="10"/>
      <c r="AN129" s="10"/>
      <c r="AO129" s="10"/>
      <c r="AP129" s="10"/>
      <c r="AQ129" s="10"/>
      <c r="AR129" s="10"/>
      <c r="AS129" s="10"/>
      <c r="AT129" s="10"/>
      <c r="AU129" s="10"/>
      <c r="AV129" s="10"/>
      <c r="AW129" s="10"/>
      <c r="BD129" s="3"/>
      <c r="BE129" s="10"/>
      <c r="BF129" s="10"/>
      <c r="BG129" s="10"/>
      <c r="BH129" s="10"/>
      <c r="BI129" s="10"/>
      <c r="BJ129" s="10"/>
      <c r="BK129" s="10"/>
      <c r="BL129" s="10"/>
      <c r="BM129" s="10"/>
      <c r="BN129" s="10"/>
      <c r="BO129" s="10"/>
      <c r="BP129" s="10"/>
      <c r="BQ129" s="10"/>
      <c r="BR129" s="10"/>
      <c r="BS129" s="10"/>
      <c r="BT129" s="3"/>
      <c r="BU129" s="3"/>
      <c r="BV129" s="3"/>
      <c r="BW129" s="3"/>
      <c r="BX129" s="3"/>
      <c r="BY129" s="3"/>
      <c r="BZ129" s="3"/>
      <c r="CA129" s="3"/>
      <c r="CB129" s="3"/>
      <c r="CC129" s="3"/>
      <c r="CD129" s="3"/>
      <c r="CE129" s="3"/>
      <c r="CF129" s="3"/>
      <c r="CG129" s="3"/>
      <c r="CH129" s="3"/>
      <c r="CI129" s="3"/>
      <c r="CJ129" s="3"/>
    </row>
    <row r="130" spans="1:89" x14ac:dyDescent="0.25">
      <c r="A130" s="7" t="s">
        <v>668</v>
      </c>
      <c r="B130" s="3" t="s">
        <v>166</v>
      </c>
      <c r="C130" s="3">
        <v>30</v>
      </c>
      <c r="D130" s="10">
        <v>4.9700000000000001E-2</v>
      </c>
      <c r="E130" s="10">
        <v>3.85</v>
      </c>
      <c r="F130" s="10">
        <v>2.02</v>
      </c>
      <c r="G130" s="10">
        <v>0</v>
      </c>
      <c r="H130" s="10">
        <v>0.2999</v>
      </c>
      <c r="I130" s="10">
        <v>86.11</v>
      </c>
      <c r="J130" s="10">
        <v>0.39629999999999999</v>
      </c>
      <c r="K130" s="10">
        <v>1.1919</v>
      </c>
      <c r="L130" s="10">
        <v>8.7599999999999997E-2</v>
      </c>
      <c r="M130" s="10">
        <v>94.005399999999995</v>
      </c>
      <c r="N130" s="10"/>
      <c r="O130" s="10">
        <v>1.3885723024741259</v>
      </c>
      <c r="P130" s="10"/>
      <c r="Q130" s="48">
        <v>73.780263898749041</v>
      </c>
      <c r="R130" s="48">
        <v>29.264849603648603</v>
      </c>
      <c r="S130" s="48">
        <v>2.5211222643546565</v>
      </c>
      <c r="T130" s="48">
        <v>0.40159390773396347</v>
      </c>
      <c r="U130" s="48">
        <v>1.8619483284086986</v>
      </c>
      <c r="V130" s="48">
        <v>1.2019483284086987</v>
      </c>
      <c r="W130" s="10"/>
      <c r="X130" s="19">
        <v>800</v>
      </c>
      <c r="Y130" s="10">
        <v>2038.6104366</v>
      </c>
      <c r="Z130" s="10">
        <v>14</v>
      </c>
      <c r="AA130" s="10">
        <v>5</v>
      </c>
      <c r="AB130" s="48">
        <v>1.0394723560786856</v>
      </c>
      <c r="AC130" s="10">
        <v>2.7669890332732976</v>
      </c>
      <c r="AD130" s="10">
        <v>1.8498231951872723</v>
      </c>
      <c r="AE130" s="10"/>
      <c r="AF130" s="10">
        <v>-11.678470361965017</v>
      </c>
      <c r="AG130" s="10">
        <v>2.1065196207960106</v>
      </c>
      <c r="AH130" s="10"/>
      <c r="AI130" s="10">
        <v>-12.595636200051043</v>
      </c>
      <c r="AJ130" s="10">
        <v>1.1893537827099845</v>
      </c>
      <c r="AK130" s="10"/>
      <c r="AL130" s="10"/>
      <c r="AM130" s="10"/>
      <c r="AN130" s="10"/>
      <c r="AO130" s="10"/>
      <c r="AP130" s="10"/>
      <c r="AQ130" s="10"/>
      <c r="AR130" s="10"/>
      <c r="AS130" s="10"/>
      <c r="AT130" s="10"/>
      <c r="AU130" s="10"/>
      <c r="AV130" s="10"/>
      <c r="AW130" s="10"/>
      <c r="BD130" s="10"/>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row>
    <row r="131" spans="1:89" x14ac:dyDescent="0.25">
      <c r="A131" s="7" t="s">
        <v>668</v>
      </c>
      <c r="B131" s="3" t="s">
        <v>166</v>
      </c>
      <c r="C131" s="3">
        <v>31</v>
      </c>
      <c r="D131" s="10">
        <v>4.9200000000000001E-2</v>
      </c>
      <c r="E131" s="10">
        <v>5.05</v>
      </c>
      <c r="F131" s="10">
        <v>2.4300000000000002</v>
      </c>
      <c r="G131" s="10">
        <v>0</v>
      </c>
      <c r="H131" s="10">
        <v>0.16520000000000001</v>
      </c>
      <c r="I131" s="10">
        <v>83.97</v>
      </c>
      <c r="J131" s="10">
        <v>0.4829</v>
      </c>
      <c r="K131" s="10">
        <v>1.2848999999999999</v>
      </c>
      <c r="L131" s="10">
        <v>8.2400000000000001E-2</v>
      </c>
      <c r="M131" s="10">
        <v>93.5441</v>
      </c>
      <c r="N131" s="10"/>
      <c r="O131" s="10">
        <v>1.5695390376436587</v>
      </c>
      <c r="P131" s="10"/>
      <c r="Q131" s="48">
        <v>71.946681681314104</v>
      </c>
      <c r="R131" s="48">
        <v>38.386361168422191</v>
      </c>
      <c r="S131" s="48">
        <v>1.8742772039695097</v>
      </c>
      <c r="T131" s="48">
        <v>0.27283382307856263</v>
      </c>
      <c r="U131" s="48">
        <v>1.4884564384391503</v>
      </c>
      <c r="V131" s="48">
        <v>0.82845643843915029</v>
      </c>
      <c r="W131" s="10"/>
      <c r="X131" s="19">
        <v>800</v>
      </c>
      <c r="Y131" s="10">
        <v>1122.9691368000001</v>
      </c>
      <c r="Z131" s="10">
        <v>14</v>
      </c>
      <c r="AA131" s="10">
        <v>5</v>
      </c>
      <c r="AB131" s="48">
        <v>1.0394723560786856</v>
      </c>
      <c r="AC131" s="10">
        <v>3.2981550630274361</v>
      </c>
      <c r="AD131" s="10">
        <v>2.3809892249414109</v>
      </c>
      <c r="AE131" s="10"/>
      <c r="AF131" s="10">
        <v>-11.147304332210879</v>
      </c>
      <c r="AG131" s="10">
        <v>2.6376856505501483</v>
      </c>
      <c r="AH131" s="10"/>
      <c r="AI131" s="10">
        <v>-12.064470170296904</v>
      </c>
      <c r="AJ131" s="10">
        <v>1.7205198124641239</v>
      </c>
      <c r="AK131" s="10"/>
      <c r="AL131" s="10"/>
      <c r="AM131" s="10"/>
      <c r="AN131" s="10"/>
      <c r="AO131" s="10"/>
      <c r="AP131" s="10"/>
      <c r="AQ131" s="10"/>
      <c r="AR131" s="10"/>
      <c r="AS131" s="10"/>
      <c r="AT131" s="10"/>
      <c r="AU131" s="10"/>
      <c r="AV131" s="10"/>
      <c r="AW131" s="10"/>
      <c r="BD131" s="10"/>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row>
    <row r="132" spans="1:89" x14ac:dyDescent="0.25">
      <c r="A132" s="7" t="s">
        <v>668</v>
      </c>
      <c r="B132" s="3" t="s">
        <v>166</v>
      </c>
      <c r="C132" s="3">
        <v>39</v>
      </c>
      <c r="D132" s="10">
        <v>6.3100000000000003E-2</v>
      </c>
      <c r="E132" s="10">
        <v>4.6399999999999997</v>
      </c>
      <c r="F132" s="10">
        <v>2.0499999999999998</v>
      </c>
      <c r="G132" s="10">
        <v>5.1400000000000001E-2</v>
      </c>
      <c r="H132" s="10">
        <v>0.31109999999999999</v>
      </c>
      <c r="I132" s="10">
        <v>84.29</v>
      </c>
      <c r="J132" s="10">
        <v>0.45169999999999999</v>
      </c>
      <c r="K132" s="10">
        <v>1.2176</v>
      </c>
      <c r="L132" s="10">
        <v>6.5600000000000006E-2</v>
      </c>
      <c r="M132" s="10">
        <v>93.140500000000003</v>
      </c>
      <c r="N132" s="10"/>
      <c r="O132" s="10">
        <v>1.5492792234002899</v>
      </c>
      <c r="P132" s="10"/>
      <c r="Q132" s="48">
        <v>72.220862199809048</v>
      </c>
      <c r="R132" s="48">
        <v>35.269844717124549</v>
      </c>
      <c r="S132" s="48">
        <v>2.047666009846187</v>
      </c>
      <c r="T132" s="48">
        <v>0.31125912129326455</v>
      </c>
      <c r="U132" s="48">
        <v>1.599915958610028</v>
      </c>
      <c r="V132" s="48">
        <v>0.93991595861002797</v>
      </c>
      <c r="W132" s="10"/>
      <c r="X132" s="19">
        <v>800</v>
      </c>
      <c r="Y132" s="10">
        <v>2114.7439374</v>
      </c>
      <c r="Z132" s="10">
        <v>14</v>
      </c>
      <c r="AA132" s="10">
        <v>5</v>
      </c>
      <c r="AB132" s="48">
        <v>1.0394723560786856</v>
      </c>
      <c r="AC132" s="10">
        <v>2.7343282494076027</v>
      </c>
      <c r="AD132" s="10">
        <v>1.8171624113215765</v>
      </c>
      <c r="AE132" s="10"/>
      <c r="AF132" s="10">
        <v>-11.711131145830713</v>
      </c>
      <c r="AG132" s="10">
        <v>2.0738588369303148</v>
      </c>
      <c r="AH132" s="10"/>
      <c r="AI132" s="10">
        <v>-12.628296983916737</v>
      </c>
      <c r="AJ132" s="10">
        <v>1.1566929988442904</v>
      </c>
      <c r="AK132" s="10"/>
      <c r="AL132" s="10"/>
      <c r="AM132" s="10"/>
      <c r="AN132" s="10"/>
      <c r="AO132" s="10"/>
      <c r="AP132" s="10"/>
      <c r="AQ132" s="10"/>
      <c r="AR132" s="10"/>
      <c r="AS132" s="10"/>
      <c r="AT132" s="10"/>
      <c r="AU132" s="10"/>
      <c r="AV132" s="10"/>
      <c r="AW132" s="10"/>
      <c r="BD132" s="10"/>
      <c r="BE132" s="3"/>
      <c r="BF132" s="10"/>
      <c r="BG132" s="10"/>
      <c r="BH132" s="10"/>
      <c r="BI132" s="10"/>
      <c r="BJ132" s="10"/>
      <c r="BK132" s="10"/>
      <c r="BL132" s="10"/>
      <c r="BM132" s="10"/>
      <c r="BN132" s="10"/>
      <c r="BO132" s="10"/>
      <c r="BP132" s="10"/>
      <c r="BQ132" s="10"/>
      <c r="BR132" s="10"/>
      <c r="BS132" s="10"/>
      <c r="BT132" s="10"/>
      <c r="BU132" s="3"/>
      <c r="BV132" s="3"/>
      <c r="BW132" s="10"/>
      <c r="BX132" s="10"/>
      <c r="BY132" s="10"/>
      <c r="BZ132" s="10"/>
      <c r="CA132" s="10"/>
      <c r="CB132" s="10"/>
      <c r="CC132" s="10"/>
      <c r="CD132" s="10"/>
      <c r="CE132" s="10"/>
      <c r="CF132" s="10"/>
      <c r="CG132" s="10"/>
      <c r="CH132" s="10"/>
      <c r="CI132" s="10"/>
      <c r="CJ132" s="10"/>
      <c r="CK132" s="10"/>
    </row>
    <row r="133" spans="1:89" x14ac:dyDescent="0.25">
      <c r="A133" s="7" t="s">
        <v>668</v>
      </c>
      <c r="B133" s="3" t="s">
        <v>166</v>
      </c>
      <c r="C133" s="3">
        <v>42</v>
      </c>
      <c r="D133" s="10">
        <v>4.7600000000000003E-2</v>
      </c>
      <c r="E133" s="10">
        <v>5.42</v>
      </c>
      <c r="F133" s="10">
        <v>1.95</v>
      </c>
      <c r="G133" s="10">
        <v>0</v>
      </c>
      <c r="H133" s="10">
        <v>0.3805</v>
      </c>
      <c r="I133" s="10">
        <v>84.12</v>
      </c>
      <c r="J133" s="10">
        <v>0.4632</v>
      </c>
      <c r="K133" s="10">
        <v>1.276</v>
      </c>
      <c r="L133" s="10">
        <v>8.9700000000000002E-2</v>
      </c>
      <c r="M133" s="10">
        <v>93.747</v>
      </c>
      <c r="N133" s="10"/>
      <c r="O133" s="10">
        <v>1.5160101954325935</v>
      </c>
      <c r="P133" s="10"/>
      <c r="Q133" s="48">
        <v>72.075203799358619</v>
      </c>
      <c r="R133" s="48">
        <v>41.19882723422738</v>
      </c>
      <c r="S133" s="48">
        <v>1.7494479488357766</v>
      </c>
      <c r="T133" s="48">
        <v>0.24290102548729581</v>
      </c>
      <c r="U133" s="48">
        <v>1.4016309507551512</v>
      </c>
      <c r="V133" s="48">
        <v>0.74163095075515117</v>
      </c>
      <c r="W133" s="10"/>
      <c r="X133" s="19">
        <v>800</v>
      </c>
      <c r="Y133" s="10">
        <v>2586.4997370000001</v>
      </c>
      <c r="Z133" s="10">
        <v>14</v>
      </c>
      <c r="AA133" s="10">
        <v>5</v>
      </c>
      <c r="AB133" s="48">
        <v>1.0394723560786856</v>
      </c>
      <c r="AC133" s="10">
        <v>2.5549500167969335</v>
      </c>
      <c r="AD133" s="10">
        <v>1.6377841787109082</v>
      </c>
      <c r="AE133" s="10"/>
      <c r="AF133" s="10">
        <v>-11.890509378441381</v>
      </c>
      <c r="AG133" s="10">
        <v>1.8944806043196465</v>
      </c>
      <c r="AH133" s="10"/>
      <c r="AI133" s="10">
        <v>-12.807675216527407</v>
      </c>
      <c r="AJ133" s="10">
        <v>0.97731476623362035</v>
      </c>
      <c r="AK133" s="10"/>
      <c r="AL133" s="10"/>
      <c r="AM133" s="10"/>
      <c r="AN133" s="10"/>
      <c r="AO133" s="10"/>
      <c r="AP133" s="10"/>
      <c r="AQ133" s="10"/>
      <c r="AR133" s="10"/>
      <c r="AS133" s="10"/>
      <c r="AT133" s="10"/>
      <c r="AU133" s="10"/>
      <c r="AV133" s="10"/>
      <c r="AW133" s="10"/>
      <c r="BD133" s="10"/>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row>
    <row r="134" spans="1:89" x14ac:dyDescent="0.25">
      <c r="A134" s="7" t="s">
        <v>668</v>
      </c>
      <c r="B134" s="3" t="s">
        <v>166</v>
      </c>
      <c r="C134" s="3">
        <v>44</v>
      </c>
      <c r="D134" s="10">
        <v>5.3800000000000001E-2</v>
      </c>
      <c r="E134" s="10">
        <v>4.6399999999999997</v>
      </c>
      <c r="F134" s="10">
        <v>1.7419</v>
      </c>
      <c r="G134" s="10">
        <v>3.8399999999999997E-2</v>
      </c>
      <c r="H134" s="10">
        <v>0.41170000000000001</v>
      </c>
      <c r="I134" s="10">
        <v>84.89</v>
      </c>
      <c r="J134" s="10">
        <v>0.44719999999999999</v>
      </c>
      <c r="K134" s="10">
        <v>1.1713</v>
      </c>
      <c r="L134" s="10">
        <v>7.0300000000000001E-2</v>
      </c>
      <c r="M134" s="10">
        <v>93.464600000000004</v>
      </c>
      <c r="N134" s="10"/>
      <c r="O134" s="10">
        <v>1.5944756718785986</v>
      </c>
      <c r="P134" s="10"/>
      <c r="Q134" s="48">
        <v>72.734950671987065</v>
      </c>
      <c r="R134" s="48">
        <v>35.269844717124549</v>
      </c>
      <c r="S134" s="48">
        <v>2.0622418741943624</v>
      </c>
      <c r="T134" s="48">
        <v>0.31433960103842895</v>
      </c>
      <c r="U134" s="48">
        <v>1.6088514466932604</v>
      </c>
      <c r="V134" s="48">
        <v>0.94885144669326038</v>
      </c>
      <c r="W134" s="10"/>
      <c r="X134" s="19">
        <v>800</v>
      </c>
      <c r="Y134" s="10">
        <v>2798.5859178000001</v>
      </c>
      <c r="Z134" s="10">
        <v>14</v>
      </c>
      <c r="AA134" s="10">
        <v>5</v>
      </c>
      <c r="AB134" s="48">
        <v>1.0394723560786856</v>
      </c>
      <c r="AC134" s="10">
        <v>2.4847486458941201</v>
      </c>
      <c r="AD134" s="10">
        <v>1.5675828078080949</v>
      </c>
      <c r="AE134" s="10"/>
      <c r="AF134" s="10">
        <v>-11.960710749344194</v>
      </c>
      <c r="AG134" s="10">
        <v>1.8242792334168332</v>
      </c>
      <c r="AH134" s="10"/>
      <c r="AI134" s="10">
        <v>-12.877876587430219</v>
      </c>
      <c r="AJ134" s="10">
        <v>0.90711339533080881</v>
      </c>
      <c r="AK134" s="10"/>
      <c r="AL134" s="10"/>
      <c r="AM134" s="10"/>
      <c r="AN134" s="10"/>
      <c r="AO134" s="10"/>
      <c r="AP134" s="10"/>
      <c r="AQ134" s="10"/>
      <c r="AR134" s="10"/>
      <c r="AS134" s="10"/>
      <c r="AT134" s="10"/>
      <c r="AU134" s="10"/>
      <c r="AV134" s="10"/>
      <c r="AW134" s="10"/>
      <c r="BD134" s="10"/>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row>
    <row r="135" spans="1:89" x14ac:dyDescent="0.25">
      <c r="A135" s="7" t="s">
        <v>668</v>
      </c>
      <c r="B135" s="3" t="s">
        <v>166</v>
      </c>
      <c r="C135" s="3">
        <v>45</v>
      </c>
      <c r="D135" s="10">
        <v>6.7199999999999996E-2</v>
      </c>
      <c r="E135" s="10">
        <v>4.59</v>
      </c>
      <c r="F135" s="10">
        <v>1.8745000000000001</v>
      </c>
      <c r="G135" s="10">
        <v>6.5500000000000003E-2</v>
      </c>
      <c r="H135" s="10">
        <v>0.38030000000000003</v>
      </c>
      <c r="I135" s="10">
        <v>84.4</v>
      </c>
      <c r="J135" s="10">
        <v>0.46860000000000002</v>
      </c>
      <c r="K135" s="10">
        <v>1.2048000000000001</v>
      </c>
      <c r="L135" s="10">
        <v>6.0100000000000001E-2</v>
      </c>
      <c r="M135" s="10">
        <v>93.111000000000004</v>
      </c>
      <c r="N135" s="10"/>
      <c r="O135" s="10">
        <v>1.6243199227265419</v>
      </c>
      <c r="P135" s="10"/>
      <c r="Q135" s="48">
        <v>72.315111753041691</v>
      </c>
      <c r="R135" s="48">
        <v>34.889781735258978</v>
      </c>
      <c r="S135" s="48">
        <v>2.072673090985873</v>
      </c>
      <c r="T135" s="48">
        <v>0.31653080909979303</v>
      </c>
      <c r="U135" s="48">
        <v>1.6152074415836464</v>
      </c>
      <c r="V135" s="48">
        <v>0.95520744158364634</v>
      </c>
      <c r="W135" s="10"/>
      <c r="X135" s="19">
        <v>800</v>
      </c>
      <c r="Y135" s="10">
        <v>2585.1402102000002</v>
      </c>
      <c r="Z135" s="10">
        <v>14</v>
      </c>
      <c r="AA135" s="10">
        <v>5</v>
      </c>
      <c r="AB135" s="48">
        <v>1.0394723560786856</v>
      </c>
      <c r="AC135" s="10">
        <v>2.5554183561409678</v>
      </c>
      <c r="AD135" s="10">
        <v>1.6382525180549417</v>
      </c>
      <c r="AE135" s="10"/>
      <c r="AF135" s="10">
        <v>-11.890041039097348</v>
      </c>
      <c r="AG135" s="10">
        <v>1.8949489436636799</v>
      </c>
      <c r="AH135" s="10"/>
      <c r="AI135" s="10">
        <v>-12.807206877183372</v>
      </c>
      <c r="AJ135" s="10">
        <v>0.97778310557765558</v>
      </c>
      <c r="AK135" s="10"/>
      <c r="AL135" s="10"/>
      <c r="AM135" s="10"/>
      <c r="AN135" s="10"/>
      <c r="AO135" s="10"/>
      <c r="AP135" s="10"/>
      <c r="AQ135" s="10"/>
      <c r="AR135" s="10"/>
      <c r="AS135" s="10"/>
      <c r="AT135" s="10"/>
      <c r="AU135" s="10"/>
      <c r="AV135" s="10"/>
      <c r="AW135" s="10"/>
      <c r="BD135" s="10"/>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row>
    <row r="136" spans="1:89" x14ac:dyDescent="0.25">
      <c r="A136" s="7" t="s">
        <v>668</v>
      </c>
      <c r="B136" s="3" t="s">
        <v>166</v>
      </c>
      <c r="C136" s="3">
        <v>46</v>
      </c>
      <c r="D136" s="10">
        <v>4.8300000000000003E-2</v>
      </c>
      <c r="E136" s="10">
        <v>3.81</v>
      </c>
      <c r="F136" s="10">
        <v>2.4300000000000002</v>
      </c>
      <c r="G136" s="10">
        <v>5.73</v>
      </c>
      <c r="H136" s="10">
        <v>0.48230000000000001</v>
      </c>
      <c r="I136" s="10">
        <v>79.680000000000007</v>
      </c>
      <c r="J136" s="10">
        <v>0.51160000000000005</v>
      </c>
      <c r="K136" s="10">
        <v>1.4784999999999999</v>
      </c>
      <c r="L136" s="10">
        <v>9.1899999999999996E-2</v>
      </c>
      <c r="M136" s="10">
        <v>94.292100000000005</v>
      </c>
      <c r="N136" s="10"/>
      <c r="O136" s="10">
        <v>1.4450851981374806</v>
      </c>
      <c r="P136" s="10"/>
      <c r="Q136" s="48">
        <v>68.270949105241257</v>
      </c>
      <c r="R136" s="48">
        <v>28.960799218156147</v>
      </c>
      <c r="S136" s="48">
        <v>2.3573572190107495</v>
      </c>
      <c r="T136" s="48">
        <v>0.37242539775142225</v>
      </c>
      <c r="U136" s="48">
        <v>1.7773397950256167</v>
      </c>
      <c r="V136" s="48">
        <v>1.1173397950256168</v>
      </c>
      <c r="W136" s="10"/>
      <c r="X136" s="19">
        <v>800</v>
      </c>
      <c r="Y136" s="10">
        <v>3278.4988782</v>
      </c>
      <c r="Z136" s="10">
        <v>14</v>
      </c>
      <c r="AA136" s="10">
        <v>5</v>
      </c>
      <c r="AB136" s="48">
        <v>1.0394723560786856</v>
      </c>
      <c r="AC136" s="10">
        <v>2.3437634262646911</v>
      </c>
      <c r="AD136" s="10">
        <v>1.426597588178665</v>
      </c>
      <c r="AE136" s="10"/>
      <c r="AF136" s="10">
        <v>-12.101695968973623</v>
      </c>
      <c r="AG136" s="10">
        <v>1.6832940137874051</v>
      </c>
      <c r="AH136" s="10"/>
      <c r="AI136" s="10">
        <v>-13.01886180705965</v>
      </c>
      <c r="AJ136" s="10">
        <v>0.76612817570137715</v>
      </c>
      <c r="AK136" s="10"/>
      <c r="AL136" s="10"/>
      <c r="AM136" s="10"/>
      <c r="AN136" s="10"/>
      <c r="AO136" s="10"/>
      <c r="AP136" s="10"/>
      <c r="AQ136" s="10"/>
      <c r="AR136" s="10"/>
      <c r="AS136" s="10"/>
      <c r="AT136" s="10"/>
      <c r="AU136" s="10"/>
      <c r="AV136" s="10"/>
      <c r="AW136" s="10"/>
      <c r="BD136" s="10"/>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row>
    <row r="137" spans="1:89" x14ac:dyDescent="0.25">
      <c r="A137" s="7" t="s">
        <v>668</v>
      </c>
      <c r="B137" s="3" t="s">
        <v>166</v>
      </c>
      <c r="C137" s="3">
        <v>49</v>
      </c>
      <c r="D137" s="10">
        <v>4.5199999999999997E-2</v>
      </c>
      <c r="E137" s="10">
        <v>5.18</v>
      </c>
      <c r="F137" s="10">
        <v>2.06</v>
      </c>
      <c r="G137" s="10">
        <v>0.22900000000000001</v>
      </c>
      <c r="H137" s="10">
        <v>0.3296</v>
      </c>
      <c r="I137" s="10">
        <v>83.83</v>
      </c>
      <c r="J137" s="10">
        <v>0.44030000000000002</v>
      </c>
      <c r="K137" s="10">
        <v>1.3322000000000001</v>
      </c>
      <c r="L137" s="10">
        <v>8.9499999999999996E-2</v>
      </c>
      <c r="M137" s="10">
        <v>93.535799999999995</v>
      </c>
      <c r="N137" s="10"/>
      <c r="O137" s="10">
        <v>1.380268261744126</v>
      </c>
      <c r="P137" s="10"/>
      <c r="Q137" s="48">
        <v>71.82672770447256</v>
      </c>
      <c r="R137" s="48">
        <v>39.374524921272659</v>
      </c>
      <c r="S137" s="48">
        <v>1.8241928721193821</v>
      </c>
      <c r="T137" s="48">
        <v>0.26107075442488265</v>
      </c>
      <c r="U137" s="48">
        <v>1.4543355324529319</v>
      </c>
      <c r="V137" s="48">
        <v>0.79433553245293187</v>
      </c>
      <c r="W137" s="10"/>
      <c r="X137" s="19">
        <v>800</v>
      </c>
      <c r="Y137" s="10">
        <v>2240.5001664000001</v>
      </c>
      <c r="Z137" s="10">
        <v>14</v>
      </c>
      <c r="AA137" s="10">
        <v>5</v>
      </c>
      <c r="AB137" s="48">
        <v>1.0394723560786856</v>
      </c>
      <c r="AC137" s="10">
        <v>2.6828719100679264</v>
      </c>
      <c r="AD137" s="10">
        <v>1.7657060719819002</v>
      </c>
      <c r="AE137" s="10"/>
      <c r="AF137" s="10">
        <v>-11.762587485170389</v>
      </c>
      <c r="AG137" s="10">
        <v>2.0224024975906385</v>
      </c>
      <c r="AH137" s="10"/>
      <c r="AI137" s="10">
        <v>-12.679753323256413</v>
      </c>
      <c r="AJ137" s="10">
        <v>1.1052366595046141</v>
      </c>
      <c r="AK137" s="10"/>
      <c r="AL137" s="10"/>
      <c r="AM137" s="10"/>
      <c r="AN137" s="10"/>
      <c r="AO137" s="10"/>
      <c r="AP137" s="10"/>
      <c r="AQ137" s="10"/>
      <c r="AR137" s="10"/>
      <c r="AS137" s="10"/>
      <c r="AT137" s="10"/>
      <c r="AU137" s="10"/>
      <c r="AV137" s="10"/>
      <c r="AW137" s="10"/>
      <c r="BD137" s="10"/>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row>
    <row r="138" spans="1:89" x14ac:dyDescent="0.25">
      <c r="A138" s="7" t="s">
        <v>668</v>
      </c>
      <c r="B138" s="3" t="s">
        <v>166</v>
      </c>
      <c r="C138" s="3">
        <v>51</v>
      </c>
      <c r="D138" s="10">
        <v>6.3500000000000001E-2</v>
      </c>
      <c r="E138" s="10">
        <v>4.54</v>
      </c>
      <c r="F138" s="10">
        <v>2.1</v>
      </c>
      <c r="G138" s="10">
        <v>5.16E-2</v>
      </c>
      <c r="H138" s="10">
        <v>0.31540000000000001</v>
      </c>
      <c r="I138" s="10">
        <v>84.59</v>
      </c>
      <c r="J138" s="10">
        <v>0.45040000000000002</v>
      </c>
      <c r="K138" s="10">
        <v>1.2965</v>
      </c>
      <c r="L138" s="10">
        <v>4.24E-2</v>
      </c>
      <c r="M138" s="10">
        <v>93.474500000000006</v>
      </c>
      <c r="N138" s="10"/>
      <c r="O138" s="10">
        <v>1.4508085502904129</v>
      </c>
      <c r="P138" s="10"/>
      <c r="Q138" s="48">
        <v>72.477906435898063</v>
      </c>
      <c r="R138" s="48">
        <v>34.509718753393415</v>
      </c>
      <c r="S138" s="48">
        <v>2.1002172447079466</v>
      </c>
      <c r="T138" s="48">
        <v>0.32226422011395139</v>
      </c>
      <c r="U138" s="48">
        <v>1.6318382361453398</v>
      </c>
      <c r="V138" s="48">
        <v>0.97183823614533982</v>
      </c>
      <c r="W138" s="10"/>
      <c r="X138" s="19">
        <v>800</v>
      </c>
      <c r="Y138" s="10">
        <v>2143.9737636</v>
      </c>
      <c r="Z138" s="10">
        <v>14</v>
      </c>
      <c r="AA138" s="10">
        <v>5</v>
      </c>
      <c r="AB138" s="48">
        <v>1.0394723560786856</v>
      </c>
      <c r="AC138" s="10">
        <v>2.7221002518993593</v>
      </c>
      <c r="AD138" s="10">
        <v>1.8049344138133341</v>
      </c>
      <c r="AE138" s="10"/>
      <c r="AF138" s="10">
        <v>-11.723359143338955</v>
      </c>
      <c r="AG138" s="10">
        <v>2.0616308394220724</v>
      </c>
      <c r="AH138" s="10"/>
      <c r="AI138" s="10">
        <v>-12.640524981424981</v>
      </c>
      <c r="AJ138" s="10">
        <v>1.1444650013360462</v>
      </c>
      <c r="AK138" s="10"/>
      <c r="AL138" s="10"/>
      <c r="AM138" s="10"/>
      <c r="AN138" s="10"/>
      <c r="AO138" s="10"/>
      <c r="AP138" s="10"/>
      <c r="AQ138" s="10"/>
      <c r="AR138" s="10"/>
      <c r="AS138" s="10"/>
      <c r="AT138" s="10"/>
      <c r="AU138" s="10"/>
      <c r="AV138" s="10"/>
      <c r="AW138" s="10"/>
      <c r="BD138" s="10"/>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row>
    <row r="139" spans="1:89" x14ac:dyDescent="0.25">
      <c r="A139" s="7" t="s">
        <v>668</v>
      </c>
      <c r="B139" s="3" t="s">
        <v>166</v>
      </c>
      <c r="C139" s="3">
        <v>59</v>
      </c>
      <c r="D139" s="10">
        <v>7.1900000000000006E-2</v>
      </c>
      <c r="E139" s="10">
        <v>5.35</v>
      </c>
      <c r="F139" s="10">
        <v>2.21</v>
      </c>
      <c r="G139" s="10">
        <v>0</v>
      </c>
      <c r="H139" s="10">
        <v>0.32169999999999999</v>
      </c>
      <c r="I139" s="10">
        <v>84.2</v>
      </c>
      <c r="J139" s="10">
        <v>0.4128</v>
      </c>
      <c r="K139" s="10">
        <v>1.3555999999999999</v>
      </c>
      <c r="L139" s="10">
        <v>9.3200000000000005E-2</v>
      </c>
      <c r="M139" s="10">
        <v>94.015199999999993</v>
      </c>
      <c r="N139" s="10"/>
      <c r="O139" s="10">
        <v>1.2717225556470499</v>
      </c>
      <c r="P139" s="10"/>
      <c r="Q139" s="48">
        <v>72.143748928982347</v>
      </c>
      <c r="R139" s="48">
        <v>40.666739059615587</v>
      </c>
      <c r="S139" s="48">
        <v>1.7740234549719587</v>
      </c>
      <c r="T139" s="48">
        <v>0.24895935748982023</v>
      </c>
      <c r="U139" s="48">
        <v>1.4192042373504621</v>
      </c>
      <c r="V139" s="48">
        <v>0.75920423735046205</v>
      </c>
      <c r="W139" s="10"/>
      <c r="X139" s="19">
        <v>800</v>
      </c>
      <c r="Y139" s="10">
        <v>2186.7988578</v>
      </c>
      <c r="Z139" s="10">
        <v>14</v>
      </c>
      <c r="AA139" s="10">
        <v>5</v>
      </c>
      <c r="AB139" s="48">
        <v>1.0394723560786856</v>
      </c>
      <c r="AC139" s="10">
        <v>2.7044825911766344</v>
      </c>
      <c r="AD139" s="10">
        <v>1.7873167530906082</v>
      </c>
      <c r="AE139" s="10"/>
      <c r="AF139" s="10">
        <v>-11.740976804061681</v>
      </c>
      <c r="AG139" s="10">
        <v>2.0440131786993465</v>
      </c>
      <c r="AH139" s="10"/>
      <c r="AI139" s="10">
        <v>-12.658142642147705</v>
      </c>
      <c r="AJ139" s="10">
        <v>1.1268473406133221</v>
      </c>
      <c r="AK139" s="10"/>
      <c r="AL139" s="10"/>
      <c r="AM139" s="10"/>
      <c r="AN139" s="10"/>
      <c r="AO139" s="10"/>
      <c r="AP139" s="10"/>
      <c r="AQ139" s="10"/>
      <c r="AR139" s="10"/>
      <c r="AS139" s="10"/>
      <c r="AT139" s="10"/>
      <c r="AU139" s="10"/>
      <c r="AV139" s="10"/>
      <c r="AW139" s="10"/>
      <c r="BD139" s="10"/>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row>
    <row r="140" spans="1:89" x14ac:dyDescent="0.25">
      <c r="A140" s="7" t="s">
        <v>668</v>
      </c>
      <c r="B140" s="3" t="s">
        <v>166</v>
      </c>
      <c r="C140" s="3">
        <v>60</v>
      </c>
      <c r="D140" s="10">
        <v>7.1499999999999994E-2</v>
      </c>
      <c r="E140" s="10">
        <v>4.49</v>
      </c>
      <c r="F140" s="10">
        <v>2.2599999999999998</v>
      </c>
      <c r="G140" s="10">
        <v>3.6900000000000002E-2</v>
      </c>
      <c r="H140" s="10">
        <v>0.27839999999999998</v>
      </c>
      <c r="I140" s="10">
        <v>83.9</v>
      </c>
      <c r="J140" s="10">
        <v>0.44019999999999998</v>
      </c>
      <c r="K140" s="10">
        <v>1.2784</v>
      </c>
      <c r="L140" s="10">
        <v>6.2899999999999998E-2</v>
      </c>
      <c r="M140" s="10">
        <v>92.818299999999994</v>
      </c>
      <c r="N140" s="10"/>
      <c r="O140" s="10">
        <v>1.4380285946905476</v>
      </c>
      <c r="P140" s="10"/>
      <c r="Q140" s="48">
        <v>71.886704692893346</v>
      </c>
      <c r="R140" s="48">
        <v>34.129655771527851</v>
      </c>
      <c r="S140" s="48">
        <v>2.1062827347020519</v>
      </c>
      <c r="T140" s="48">
        <v>0.32351666783677635</v>
      </c>
      <c r="U140" s="48">
        <v>1.635471187058178</v>
      </c>
      <c r="V140" s="48">
        <v>0.97547118705817792</v>
      </c>
      <c r="W140" s="10"/>
      <c r="X140" s="19">
        <v>800</v>
      </c>
      <c r="Y140" s="10">
        <v>1892.4613055999998</v>
      </c>
      <c r="Z140" s="10">
        <v>14</v>
      </c>
      <c r="AA140" s="10">
        <v>5</v>
      </c>
      <c r="AB140" s="48">
        <v>1.0394723560786856</v>
      </c>
      <c r="AC140" s="10">
        <v>2.8332544026146573</v>
      </c>
      <c r="AD140" s="10">
        <v>1.9160885645286303</v>
      </c>
      <c r="AE140" s="10"/>
      <c r="AF140" s="10">
        <v>-11.612204992623656</v>
      </c>
      <c r="AG140" s="10">
        <v>2.1727849901373713</v>
      </c>
      <c r="AH140" s="10"/>
      <c r="AI140" s="10">
        <v>-12.529370830709684</v>
      </c>
      <c r="AJ140" s="10">
        <v>1.2556191520513433</v>
      </c>
      <c r="AK140" s="10"/>
      <c r="AL140" s="10"/>
      <c r="AM140" s="10"/>
      <c r="AN140" s="10"/>
      <c r="AO140" s="10"/>
      <c r="AP140" s="10"/>
      <c r="AQ140" s="10"/>
      <c r="AR140" s="10"/>
      <c r="AS140" s="10"/>
      <c r="AT140" s="10"/>
      <c r="AU140" s="10"/>
      <c r="AV140" s="10"/>
      <c r="AW140" s="10"/>
      <c r="BD140" s="10"/>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row>
    <row r="141" spans="1:89" x14ac:dyDescent="0.25">
      <c r="A141" s="7" t="s">
        <v>668</v>
      </c>
      <c r="B141" s="3" t="s">
        <v>166</v>
      </c>
      <c r="C141" s="3">
        <v>64</v>
      </c>
      <c r="D141" s="10">
        <v>7.3300000000000004E-2</v>
      </c>
      <c r="E141" s="10">
        <v>5.03</v>
      </c>
      <c r="F141" s="10">
        <v>1.99</v>
      </c>
      <c r="G141" s="10">
        <v>4.7600000000000003E-2</v>
      </c>
      <c r="H141" s="10">
        <v>0.30370000000000003</v>
      </c>
      <c r="I141" s="10">
        <v>84.7</v>
      </c>
      <c r="J141" s="10">
        <v>0.43930000000000002</v>
      </c>
      <c r="K141" s="10">
        <v>1.2509999999999999</v>
      </c>
      <c r="L141" s="10">
        <v>7.51E-2</v>
      </c>
      <c r="M141" s="10">
        <v>93.91</v>
      </c>
      <c r="N141" s="10"/>
      <c r="O141" s="10">
        <v>1.4665205034885995</v>
      </c>
      <c r="P141" s="10"/>
      <c r="Q141" s="48">
        <v>72.572155989130707</v>
      </c>
      <c r="R141" s="48">
        <v>38.234335975675968</v>
      </c>
      <c r="S141" s="48">
        <v>1.8980885671795078</v>
      </c>
      <c r="T141" s="48">
        <v>0.2783164732861787</v>
      </c>
      <c r="U141" s="48">
        <v>1.5043598559738993</v>
      </c>
      <c r="V141" s="48">
        <v>0.84435985597389929</v>
      </c>
      <c r="W141" s="10"/>
      <c r="X141" s="19">
        <v>800</v>
      </c>
      <c r="Y141" s="10">
        <v>2064.4414458000001</v>
      </c>
      <c r="Z141" s="10">
        <v>14</v>
      </c>
      <c r="AA141" s="10">
        <v>5</v>
      </c>
      <c r="AB141" s="48">
        <v>1.0394723560786856</v>
      </c>
      <c r="AC141" s="10">
        <v>2.7557729494891108</v>
      </c>
      <c r="AD141" s="10">
        <v>1.8386071114030846</v>
      </c>
      <c r="AE141" s="10"/>
      <c r="AF141" s="10">
        <v>-11.689686445749203</v>
      </c>
      <c r="AG141" s="10">
        <v>2.0953035370118247</v>
      </c>
      <c r="AH141" s="10"/>
      <c r="AI141" s="10">
        <v>-12.606852283835231</v>
      </c>
      <c r="AJ141" s="10">
        <v>1.1781376989257968</v>
      </c>
      <c r="AK141" s="10"/>
      <c r="AL141" s="10"/>
      <c r="AM141" s="10"/>
      <c r="AN141" s="10"/>
      <c r="AO141" s="10"/>
      <c r="AP141" s="10"/>
      <c r="AQ141" s="10"/>
      <c r="AR141" s="10"/>
      <c r="AS141" s="10"/>
      <c r="AT141" s="10"/>
      <c r="AU141" s="10"/>
      <c r="AV141" s="10"/>
      <c r="AW141" s="10"/>
      <c r="BD141" s="10"/>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row>
    <row r="142" spans="1:89" x14ac:dyDescent="0.25">
      <c r="A142" s="7" t="s">
        <v>668</v>
      </c>
      <c r="B142" s="3" t="s">
        <v>166</v>
      </c>
      <c r="C142" s="3">
        <v>65</v>
      </c>
      <c r="D142" s="10">
        <v>6.1600000000000002E-2</v>
      </c>
      <c r="E142" s="10">
        <v>5.09</v>
      </c>
      <c r="F142" s="10">
        <v>2.1800000000000002</v>
      </c>
      <c r="G142" s="10">
        <v>0</v>
      </c>
      <c r="H142" s="10">
        <v>0.2661</v>
      </c>
      <c r="I142" s="10">
        <v>84.36</v>
      </c>
      <c r="J142" s="10">
        <v>0.44790000000000002</v>
      </c>
      <c r="K142" s="10">
        <v>1.2895000000000001</v>
      </c>
      <c r="L142" s="10">
        <v>6.2899999999999998E-2</v>
      </c>
      <c r="M142" s="10">
        <v>93.757999999999996</v>
      </c>
      <c r="N142" s="10"/>
      <c r="O142" s="10">
        <v>1.4505876032363734</v>
      </c>
      <c r="P142" s="10"/>
      <c r="Q142" s="48">
        <v>72.28083918822982</v>
      </c>
      <c r="R142" s="48">
        <v>38.690411553914643</v>
      </c>
      <c r="S142" s="48">
        <v>1.8681848107898078</v>
      </c>
      <c r="T142" s="48">
        <v>0.27141983674208925</v>
      </c>
      <c r="U142" s="48">
        <v>1.48435491559056</v>
      </c>
      <c r="V142" s="48">
        <v>0.82435491559055996</v>
      </c>
      <c r="W142" s="10"/>
      <c r="X142" s="19">
        <v>800</v>
      </c>
      <c r="Y142" s="10">
        <v>1808.8504074</v>
      </c>
      <c r="Z142" s="10">
        <v>14</v>
      </c>
      <c r="AA142" s="10">
        <v>5</v>
      </c>
      <c r="AB142" s="48">
        <v>1.0394723560786856</v>
      </c>
      <c r="AC142" s="10">
        <v>2.8735059200003112</v>
      </c>
      <c r="AD142" s="10">
        <v>1.9563400819142842</v>
      </c>
      <c r="AE142" s="10"/>
      <c r="AF142" s="10">
        <v>-11.571953475238004</v>
      </c>
      <c r="AG142" s="10">
        <v>2.2130365075230234</v>
      </c>
      <c r="AH142" s="10"/>
      <c r="AI142" s="10">
        <v>-12.48911931332403</v>
      </c>
      <c r="AJ142" s="10">
        <v>1.2958706694369972</v>
      </c>
      <c r="AK142" s="10"/>
      <c r="AL142" s="10"/>
      <c r="AM142" s="10"/>
      <c r="AN142" s="10"/>
      <c r="AO142" s="10"/>
      <c r="AP142" s="10"/>
      <c r="AQ142" s="10"/>
      <c r="AR142" s="10"/>
      <c r="AS142" s="10"/>
      <c r="AT142" s="10"/>
      <c r="AU142" s="10"/>
      <c r="AV142" s="10"/>
      <c r="AW142" s="10"/>
      <c r="BD142" s="10"/>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row>
    <row r="143" spans="1:89" x14ac:dyDescent="0.25">
      <c r="A143" s="7" t="s">
        <v>668</v>
      </c>
      <c r="B143" s="3" t="s">
        <v>166</v>
      </c>
      <c r="C143" s="3">
        <v>66</v>
      </c>
      <c r="D143" s="10">
        <v>6.2399999999999997E-2</v>
      </c>
      <c r="E143" s="10">
        <v>5.37</v>
      </c>
      <c r="F143" s="10">
        <v>1.98</v>
      </c>
      <c r="G143" s="10">
        <v>4.02E-2</v>
      </c>
      <c r="H143" s="10">
        <v>0.39250000000000002</v>
      </c>
      <c r="I143" s="10">
        <v>84.02</v>
      </c>
      <c r="J143" s="10">
        <v>0.46089999999999998</v>
      </c>
      <c r="K143" s="10">
        <v>1.2571000000000001</v>
      </c>
      <c r="L143" s="10">
        <v>5.3600000000000002E-2</v>
      </c>
      <c r="M143" s="10">
        <v>93.636700000000005</v>
      </c>
      <c r="N143" s="10"/>
      <c r="O143" s="10">
        <v>1.5311619473232279</v>
      </c>
      <c r="P143" s="10"/>
      <c r="Q143" s="48">
        <v>71.989522387328932</v>
      </c>
      <c r="R143" s="48">
        <v>40.818764252361817</v>
      </c>
      <c r="S143" s="48">
        <v>1.7636379666531317</v>
      </c>
      <c r="T143" s="48">
        <v>0.24640943951381666</v>
      </c>
      <c r="U143" s="48">
        <v>1.4118077395408053</v>
      </c>
      <c r="V143" s="48">
        <v>0.75180773954080526</v>
      </c>
      <c r="W143" s="10"/>
      <c r="X143" s="19">
        <v>800</v>
      </c>
      <c r="Y143" s="10">
        <v>2668.0713450000003</v>
      </c>
      <c r="Z143" s="10">
        <v>14</v>
      </c>
      <c r="AA143" s="10">
        <v>5</v>
      </c>
      <c r="AB143" s="48">
        <v>1.0394723560786856</v>
      </c>
      <c r="AC143" s="10">
        <v>2.5272909333488682</v>
      </c>
      <c r="AD143" s="10">
        <v>1.610125095262843</v>
      </c>
      <c r="AE143" s="10"/>
      <c r="AF143" s="10">
        <v>-11.918168461889447</v>
      </c>
      <c r="AG143" s="10">
        <v>1.8668215208715804</v>
      </c>
      <c r="AH143" s="10"/>
      <c r="AI143" s="10">
        <v>-12.835334299975472</v>
      </c>
      <c r="AJ143" s="10">
        <v>0.94965568278555601</v>
      </c>
      <c r="AK143" s="10"/>
      <c r="AL143" s="10"/>
      <c r="AM143" s="10"/>
      <c r="AN143" s="10"/>
      <c r="AO143" s="10"/>
      <c r="AP143" s="10"/>
      <c r="AQ143" s="10"/>
      <c r="AR143" s="10"/>
      <c r="AS143" s="10"/>
      <c r="AT143" s="10"/>
      <c r="AU143" s="10"/>
      <c r="AV143" s="10"/>
      <c r="AW143" s="10"/>
      <c r="BD143" s="10"/>
      <c r="BE143" s="3"/>
      <c r="BF143" s="3"/>
      <c r="BG143" s="3"/>
      <c r="BH143" s="3"/>
      <c r="BI143" s="3"/>
      <c r="BJ143" s="3"/>
      <c r="BK143" s="3"/>
      <c r="BL143" s="3"/>
      <c r="BM143" s="3"/>
      <c r="BN143" s="3"/>
      <c r="BO143" s="3"/>
      <c r="BP143" s="3"/>
      <c r="BQ143" s="3"/>
      <c r="BR143" s="3"/>
      <c r="BS143" s="3"/>
      <c r="BT143" s="3"/>
      <c r="BU143" s="3"/>
      <c r="BV143" s="3"/>
      <c r="BW143" s="10"/>
      <c r="BX143" s="10"/>
      <c r="BY143" s="10"/>
      <c r="BZ143" s="10"/>
      <c r="CA143" s="10"/>
      <c r="CB143" s="10"/>
      <c r="CC143" s="10"/>
      <c r="CD143" s="10"/>
      <c r="CE143" s="10"/>
      <c r="CF143" s="10"/>
      <c r="CG143" s="10"/>
      <c r="CH143" s="10"/>
      <c r="CI143" s="10"/>
      <c r="CJ143" s="10"/>
      <c r="CK143" s="10"/>
    </row>
    <row r="144" spans="1:89" x14ac:dyDescent="0.25">
      <c r="A144" s="7" t="s">
        <v>668</v>
      </c>
      <c r="B144" s="3" t="s">
        <v>166</v>
      </c>
      <c r="C144" s="3">
        <v>67</v>
      </c>
      <c r="D144" s="10">
        <v>6.3899999999999998E-2</v>
      </c>
      <c r="E144" s="10">
        <v>4.8</v>
      </c>
      <c r="F144" s="10">
        <v>2</v>
      </c>
      <c r="G144" s="10">
        <v>3.15E-2</v>
      </c>
      <c r="H144" s="10">
        <v>0.3392</v>
      </c>
      <c r="I144" s="10">
        <v>84.91</v>
      </c>
      <c r="J144" s="10">
        <v>0.3987</v>
      </c>
      <c r="K144" s="10">
        <v>1.2581</v>
      </c>
      <c r="L144" s="10">
        <v>0.06</v>
      </c>
      <c r="M144" s="10">
        <v>93.861400000000003</v>
      </c>
      <c r="N144" s="10"/>
      <c r="O144" s="10">
        <v>1.323473710797233</v>
      </c>
      <c r="P144" s="10"/>
      <c r="Q144" s="48">
        <v>72.752086954393008</v>
      </c>
      <c r="R144" s="48">
        <v>36.486046259094358</v>
      </c>
      <c r="S144" s="48">
        <v>1.9939701451279921</v>
      </c>
      <c r="T144" s="48">
        <v>0.29971865151664179</v>
      </c>
      <c r="U144" s="48">
        <v>1.5664407408859728</v>
      </c>
      <c r="V144" s="48">
        <v>0.90644074088597282</v>
      </c>
      <c r="W144" s="10"/>
      <c r="X144" s="19">
        <v>800</v>
      </c>
      <c r="Y144" s="10">
        <v>2305.7574528</v>
      </c>
      <c r="Z144" s="10">
        <v>14</v>
      </c>
      <c r="AA144" s="10">
        <v>5</v>
      </c>
      <c r="AB144" s="48">
        <v>1.0394723560786856</v>
      </c>
      <c r="AC144" s="10">
        <v>2.6572974814161352</v>
      </c>
      <c r="AD144" s="10">
        <v>1.7401316433301091</v>
      </c>
      <c r="AE144" s="10"/>
      <c r="AF144" s="10">
        <v>-11.788161913822179</v>
      </c>
      <c r="AG144" s="10">
        <v>1.9968280689388482</v>
      </c>
      <c r="AH144" s="10"/>
      <c r="AI144" s="10">
        <v>-12.705327751908206</v>
      </c>
      <c r="AJ144" s="10">
        <v>1.0796622308528221</v>
      </c>
      <c r="AK144" s="10"/>
      <c r="AL144" s="10"/>
      <c r="AM144" s="10"/>
      <c r="AN144" s="10"/>
      <c r="AO144" s="10"/>
      <c r="AP144" s="10"/>
      <c r="AQ144" s="10"/>
      <c r="AR144" s="10"/>
      <c r="AS144" s="10"/>
      <c r="AT144" s="10"/>
      <c r="AU144" s="10"/>
      <c r="AV144" s="10"/>
      <c r="AW144" s="10"/>
      <c r="BD144" s="10"/>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row>
    <row r="145" spans="1:89" x14ac:dyDescent="0.25">
      <c r="A145" s="7" t="s">
        <v>668</v>
      </c>
      <c r="B145" s="3" t="s">
        <v>166</v>
      </c>
      <c r="C145" s="3">
        <v>68</v>
      </c>
      <c r="D145" s="10">
        <v>4.7100000000000003E-2</v>
      </c>
      <c r="E145" s="10">
        <v>4.9400000000000004</v>
      </c>
      <c r="F145" s="10">
        <v>1.9</v>
      </c>
      <c r="G145" s="10">
        <v>7.4999999999999997E-2</v>
      </c>
      <c r="H145" s="10">
        <v>0.37930000000000003</v>
      </c>
      <c r="I145" s="10">
        <v>84.26</v>
      </c>
      <c r="J145" s="10">
        <v>0.40079999999999999</v>
      </c>
      <c r="K145" s="10">
        <v>1.3587</v>
      </c>
      <c r="L145" s="10">
        <v>0.1079</v>
      </c>
      <c r="M145" s="10">
        <v>93.468800000000002</v>
      </c>
      <c r="N145" s="10"/>
      <c r="O145" s="10">
        <v>1.2319366712737918</v>
      </c>
      <c r="P145" s="10"/>
      <c r="Q145" s="48">
        <v>72.195157776200148</v>
      </c>
      <c r="R145" s="48">
        <v>37.550222608317945</v>
      </c>
      <c r="S145" s="48">
        <v>1.9226292884934275</v>
      </c>
      <c r="T145" s="48">
        <v>0.28389555387858123</v>
      </c>
      <c r="U145" s="48">
        <v>1.520542987262804</v>
      </c>
      <c r="V145" s="48">
        <v>0.86054298726280398</v>
      </c>
      <c r="W145" s="10"/>
      <c r="X145" s="19">
        <v>800</v>
      </c>
      <c r="Y145" s="10">
        <v>2578.3425762000002</v>
      </c>
      <c r="Z145" s="10">
        <v>14</v>
      </c>
      <c r="AA145" s="10">
        <v>5</v>
      </c>
      <c r="AB145" s="48">
        <v>1.0394723560786856</v>
      </c>
      <c r="AC145" s="10">
        <v>2.5577637535249709</v>
      </c>
      <c r="AD145" s="10">
        <v>1.6405979154389447</v>
      </c>
      <c r="AE145" s="10"/>
      <c r="AF145" s="10">
        <v>-11.887695641713343</v>
      </c>
      <c r="AG145" s="10">
        <v>1.8972943410476848</v>
      </c>
      <c r="AH145" s="10"/>
      <c r="AI145" s="10">
        <v>-12.804861479799371</v>
      </c>
      <c r="AJ145" s="10">
        <v>0.98012850296165688</v>
      </c>
      <c r="AK145" s="10"/>
      <c r="AL145" s="10"/>
      <c r="AM145" s="10"/>
      <c r="AN145" s="10"/>
      <c r="AO145" s="10"/>
      <c r="AP145" s="10"/>
      <c r="AQ145" s="10"/>
      <c r="AR145" s="10"/>
      <c r="AS145" s="10"/>
      <c r="AT145" s="10"/>
      <c r="AU145" s="10"/>
      <c r="AV145" s="10"/>
      <c r="AW145" s="10"/>
      <c r="BD145" s="10"/>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row>
    <row r="146" spans="1:89" x14ac:dyDescent="0.25">
      <c r="A146" s="7" t="s">
        <v>668</v>
      </c>
      <c r="B146" s="3" t="s">
        <v>166</v>
      </c>
      <c r="C146" s="3">
        <v>71</v>
      </c>
      <c r="D146" s="10">
        <v>7.4200000000000002E-2</v>
      </c>
      <c r="E146" s="10">
        <v>5.01</v>
      </c>
      <c r="F146" s="10">
        <v>2.06</v>
      </c>
      <c r="G146" s="10">
        <v>5.5199999999999999E-2</v>
      </c>
      <c r="H146" s="10">
        <v>0.25700000000000001</v>
      </c>
      <c r="I146" s="10">
        <v>84.8</v>
      </c>
      <c r="J146" s="10">
        <v>0.4516</v>
      </c>
      <c r="K146" s="10">
        <v>1.2652000000000001</v>
      </c>
      <c r="L146" s="10">
        <v>7.7200000000000005E-2</v>
      </c>
      <c r="M146" s="10">
        <v>94.050399999999996</v>
      </c>
      <c r="N146" s="10"/>
      <c r="O146" s="10">
        <v>1.4906613654513625</v>
      </c>
      <c r="P146" s="10"/>
      <c r="Q146" s="48">
        <v>72.657837401160364</v>
      </c>
      <c r="R146" s="48">
        <v>38.082310782929738</v>
      </c>
      <c r="S146" s="48">
        <v>1.9079156675999027</v>
      </c>
      <c r="T146" s="48">
        <v>0.28055917440086725</v>
      </c>
      <c r="U146" s="48">
        <v>1.5108652157692397</v>
      </c>
      <c r="V146" s="48">
        <v>0.85086521576923968</v>
      </c>
      <c r="W146" s="10"/>
      <c r="X146" s="19">
        <v>800</v>
      </c>
      <c r="Y146" s="10">
        <v>1746.9919380000001</v>
      </c>
      <c r="Z146" s="10">
        <v>14</v>
      </c>
      <c r="AA146" s="10">
        <v>5</v>
      </c>
      <c r="AB146" s="48">
        <v>1.0394723560786856</v>
      </c>
      <c r="AC146" s="10">
        <v>2.9045016329278459</v>
      </c>
      <c r="AD146" s="10">
        <v>1.9873357948418198</v>
      </c>
      <c r="AE146" s="10"/>
      <c r="AF146" s="10">
        <v>-11.54095776231047</v>
      </c>
      <c r="AG146" s="10">
        <v>2.2440322204505581</v>
      </c>
      <c r="AH146" s="10"/>
      <c r="AI146" s="10">
        <v>-12.458123600396494</v>
      </c>
      <c r="AJ146" s="10">
        <v>1.3268663823645337</v>
      </c>
      <c r="AK146" s="10"/>
      <c r="AL146" s="10"/>
      <c r="AM146" s="10"/>
      <c r="AN146" s="10"/>
      <c r="AO146" s="10"/>
      <c r="AP146" s="10"/>
      <c r="AQ146" s="10"/>
      <c r="AR146" s="10"/>
      <c r="AS146" s="10"/>
      <c r="AT146" s="10"/>
      <c r="AU146" s="10"/>
      <c r="AV146" s="10"/>
      <c r="AW146" s="10"/>
      <c r="BD146" s="10"/>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row>
    <row r="147" spans="1:89" x14ac:dyDescent="0.25">
      <c r="A147" s="7" t="s">
        <v>668</v>
      </c>
      <c r="B147" s="3" t="s">
        <v>166</v>
      </c>
      <c r="C147" s="3">
        <v>73</v>
      </c>
      <c r="D147" s="10">
        <v>4.53E-2</v>
      </c>
      <c r="E147" s="10">
        <v>4.3099999999999996</v>
      </c>
      <c r="F147" s="10">
        <v>2.2599999999999998</v>
      </c>
      <c r="G147" s="10">
        <v>0</v>
      </c>
      <c r="H147" s="10">
        <v>0.27339999999999998</v>
      </c>
      <c r="I147" s="10">
        <v>84.45</v>
      </c>
      <c r="J147" s="10">
        <v>0.42959999999999998</v>
      </c>
      <c r="K147" s="10">
        <v>1.2089000000000001</v>
      </c>
      <c r="L147" s="10">
        <v>0.1038</v>
      </c>
      <c r="M147" s="10">
        <v>93.081000000000003</v>
      </c>
      <c r="N147" s="10"/>
      <c r="O147" s="10">
        <v>1.4840828307393144</v>
      </c>
      <c r="P147" s="10"/>
      <c r="Q147" s="48">
        <v>72.35795245905652</v>
      </c>
      <c r="R147" s="48">
        <v>32.761429036811805</v>
      </c>
      <c r="S147" s="48">
        <v>2.2086323639226109</v>
      </c>
      <c r="T147" s="48">
        <v>0.34412343175769511</v>
      </c>
      <c r="U147" s="48">
        <v>1.6952448290496243</v>
      </c>
      <c r="V147" s="48">
        <v>1.0352448290496241</v>
      </c>
      <c r="W147" s="10"/>
      <c r="X147" s="19">
        <v>800</v>
      </c>
      <c r="Y147" s="10">
        <v>1858.4731355999998</v>
      </c>
      <c r="Z147" s="10">
        <v>14</v>
      </c>
      <c r="AA147" s="10">
        <v>5</v>
      </c>
      <c r="AB147" s="48">
        <v>1.0394723560786856</v>
      </c>
      <c r="AC147" s="10">
        <v>2.8493980378562123</v>
      </c>
      <c r="AD147" s="10">
        <v>1.9322321997701861</v>
      </c>
      <c r="AE147" s="10"/>
      <c r="AF147" s="10">
        <v>-11.596061357382101</v>
      </c>
      <c r="AG147" s="10">
        <v>2.1889286253789262</v>
      </c>
      <c r="AH147" s="10"/>
      <c r="AI147" s="10">
        <v>-12.513227195468129</v>
      </c>
      <c r="AJ147" s="10">
        <v>1.2717627872928983</v>
      </c>
      <c r="AK147" s="10"/>
      <c r="AL147" s="10"/>
      <c r="AM147" s="10"/>
      <c r="AN147" s="10"/>
      <c r="AO147" s="10"/>
      <c r="AP147" s="10"/>
      <c r="AQ147" s="10"/>
      <c r="AR147" s="10"/>
      <c r="AS147" s="10"/>
      <c r="AT147" s="10"/>
      <c r="AU147" s="10"/>
      <c r="AV147" s="10"/>
      <c r="AW147" s="10"/>
      <c r="BD147" s="10"/>
      <c r="BE147" s="3"/>
      <c r="BF147" s="3"/>
      <c r="BG147" s="3"/>
      <c r="BH147" s="3"/>
      <c r="BI147" s="3"/>
      <c r="BJ147" s="3"/>
      <c r="BK147" s="3"/>
      <c r="BL147" s="3"/>
      <c r="BM147" s="3"/>
      <c r="BN147" s="3"/>
      <c r="BO147" s="3"/>
      <c r="BP147" s="3"/>
      <c r="BQ147" s="3"/>
      <c r="BR147" s="3"/>
      <c r="BS147" s="3"/>
      <c r="BT147" s="3"/>
      <c r="BU147" s="3"/>
      <c r="BV147" s="3"/>
      <c r="BW147" s="10"/>
      <c r="BX147" s="10"/>
      <c r="BY147" s="10"/>
      <c r="BZ147" s="10"/>
      <c r="CA147" s="10"/>
      <c r="CB147" s="10"/>
      <c r="CC147" s="10"/>
      <c r="CD147" s="10"/>
      <c r="CE147" s="10"/>
      <c r="CF147" s="10"/>
      <c r="CG147" s="10"/>
      <c r="CH147" s="10"/>
      <c r="CI147" s="10"/>
      <c r="CJ147" s="10"/>
      <c r="CK147" s="10"/>
    </row>
    <row r="148" spans="1:89" x14ac:dyDescent="0.25">
      <c r="A148" s="7" t="s">
        <v>668</v>
      </c>
      <c r="B148" s="3" t="s">
        <v>166</v>
      </c>
      <c r="C148" s="3">
        <v>78</v>
      </c>
      <c r="D148" s="10">
        <v>5.4800000000000001E-2</v>
      </c>
      <c r="E148" s="10">
        <v>5.51</v>
      </c>
      <c r="F148" s="10">
        <v>2.1</v>
      </c>
      <c r="G148" s="10">
        <v>3.3099999999999997E-2</v>
      </c>
      <c r="H148" s="10">
        <v>0.29299999999999998</v>
      </c>
      <c r="I148" s="10">
        <v>83.95</v>
      </c>
      <c r="J148" s="10">
        <v>0.4713</v>
      </c>
      <c r="K148" s="10">
        <v>1.3621000000000001</v>
      </c>
      <c r="L148" s="10">
        <v>8.0500000000000002E-2</v>
      </c>
      <c r="M148" s="10">
        <v>93.877099999999999</v>
      </c>
      <c r="N148" s="10"/>
      <c r="O148" s="10">
        <v>1.4450161219186635</v>
      </c>
      <c r="P148" s="10"/>
      <c r="Q148" s="48">
        <v>71.929545398908175</v>
      </c>
      <c r="R148" s="48">
        <v>41.882940601585396</v>
      </c>
      <c r="S148" s="48">
        <v>1.7173948239008181</v>
      </c>
      <c r="T148" s="48">
        <v>0.23487014963368177</v>
      </c>
      <c r="U148" s="48">
        <v>1.3783359443196976</v>
      </c>
      <c r="V148" s="48">
        <v>0.71833594431969761</v>
      </c>
      <c r="W148" s="10"/>
      <c r="X148" s="19">
        <v>800</v>
      </c>
      <c r="Y148" s="10">
        <v>1991.7067619999998</v>
      </c>
      <c r="Z148" s="10">
        <v>14</v>
      </c>
      <c r="AA148" s="10">
        <v>5</v>
      </c>
      <c r="AB148" s="48">
        <v>1.0394723560786856</v>
      </c>
      <c r="AC148" s="10">
        <v>2.7877232860843506</v>
      </c>
      <c r="AD148" s="10">
        <v>1.8705574479983254</v>
      </c>
      <c r="AE148" s="10"/>
      <c r="AF148" s="10">
        <v>-11.657736109153964</v>
      </c>
      <c r="AG148" s="10">
        <v>2.1272538736070636</v>
      </c>
      <c r="AH148" s="10"/>
      <c r="AI148" s="10">
        <v>-12.57490194723999</v>
      </c>
      <c r="AJ148" s="10">
        <v>1.2100880355210375</v>
      </c>
      <c r="AK148" s="10"/>
      <c r="AL148" s="10"/>
      <c r="AM148" s="10"/>
      <c r="AN148" s="10"/>
      <c r="AO148" s="10"/>
      <c r="AP148" s="10"/>
      <c r="AQ148" s="10"/>
      <c r="AR148" s="10"/>
      <c r="AS148" s="10"/>
      <c r="AT148" s="10"/>
      <c r="AU148" s="10"/>
      <c r="AV148" s="10"/>
      <c r="AW148" s="10"/>
      <c r="BD148" s="10"/>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row>
    <row r="149" spans="1:89" x14ac:dyDescent="0.25">
      <c r="A149" s="7" t="s">
        <v>668</v>
      </c>
      <c r="B149" s="3" t="s">
        <v>166</v>
      </c>
      <c r="C149" s="3">
        <v>80</v>
      </c>
      <c r="D149" s="10">
        <v>4.1000000000000002E-2</v>
      </c>
      <c r="E149" s="10">
        <v>6.29</v>
      </c>
      <c r="F149" s="10">
        <v>1.8048999999999999</v>
      </c>
      <c r="G149" s="10">
        <v>0</v>
      </c>
      <c r="H149" s="10">
        <v>0.63859999999999995</v>
      </c>
      <c r="I149" s="10">
        <v>82.91</v>
      </c>
      <c r="J149" s="10">
        <v>0.48080000000000001</v>
      </c>
      <c r="K149" s="10">
        <v>1.397</v>
      </c>
      <c r="L149" s="10">
        <v>7.6999999999999999E-2</v>
      </c>
      <c r="M149" s="10">
        <v>93.684200000000004</v>
      </c>
      <c r="N149" s="10"/>
      <c r="O149" s="10">
        <v>1.4373161272459809</v>
      </c>
      <c r="P149" s="10"/>
      <c r="Q149" s="48">
        <v>71.038458713799599</v>
      </c>
      <c r="R149" s="48">
        <v>47.811923118688235</v>
      </c>
      <c r="S149" s="48">
        <v>1.4857896122992973</v>
      </c>
      <c r="T149" s="48">
        <v>0.17195731771111217</v>
      </c>
      <c r="U149" s="48">
        <v>1.1958459082112021</v>
      </c>
      <c r="V149" s="48">
        <v>0.53584590821120204</v>
      </c>
      <c r="W149" s="10"/>
      <c r="X149" s="19">
        <v>800</v>
      </c>
      <c r="Y149" s="10">
        <v>4340.9690723999993</v>
      </c>
      <c r="Z149" s="10">
        <v>14</v>
      </c>
      <c r="AA149" s="10">
        <v>5</v>
      </c>
      <c r="AB149" s="48">
        <v>1.0394723560786856</v>
      </c>
      <c r="AC149" s="10">
        <v>2.0937104362700172</v>
      </c>
      <c r="AD149" s="10">
        <v>1.176544598183991</v>
      </c>
      <c r="AE149" s="10"/>
      <c r="AF149" s="10">
        <v>-12.351748958968297</v>
      </c>
      <c r="AG149" s="10">
        <v>1.4332410237927302</v>
      </c>
      <c r="AH149" s="10"/>
      <c r="AI149" s="10">
        <v>-13.268914797054324</v>
      </c>
      <c r="AJ149" s="10">
        <v>0.51607518570670408</v>
      </c>
      <c r="AK149" s="10"/>
      <c r="AL149" s="10"/>
      <c r="AM149" s="10"/>
      <c r="AN149" s="10"/>
      <c r="AO149" s="10"/>
      <c r="AP149" s="10"/>
      <c r="AQ149" s="10"/>
      <c r="AR149" s="10"/>
      <c r="AS149" s="10"/>
      <c r="AT149" s="10"/>
      <c r="AU149" s="10"/>
      <c r="AV149" s="10"/>
      <c r="AW149" s="10"/>
      <c r="BD149" s="10"/>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row>
    <row r="150" spans="1:89" x14ac:dyDescent="0.25">
      <c r="A150" s="7" t="s">
        <v>668</v>
      </c>
      <c r="B150" s="3" t="s">
        <v>166</v>
      </c>
      <c r="C150" s="3">
        <v>81</v>
      </c>
      <c r="D150" s="10">
        <v>4.5499999999999999E-2</v>
      </c>
      <c r="E150" s="10">
        <v>4.97</v>
      </c>
      <c r="F150" s="10">
        <v>2.12</v>
      </c>
      <c r="G150" s="10">
        <v>0</v>
      </c>
      <c r="H150" s="10">
        <v>0.19800000000000001</v>
      </c>
      <c r="I150" s="10">
        <v>84.49</v>
      </c>
      <c r="J150" s="10">
        <v>0.54330000000000001</v>
      </c>
      <c r="K150" s="10">
        <v>1.1966000000000001</v>
      </c>
      <c r="L150" s="10">
        <v>8.9399999999999993E-2</v>
      </c>
      <c r="M150" s="10">
        <v>93.679599999999994</v>
      </c>
      <c r="N150" s="10"/>
      <c r="O150" s="10">
        <v>1.8961598752449043</v>
      </c>
      <c r="P150" s="10"/>
      <c r="Q150" s="48">
        <v>72.392225023868392</v>
      </c>
      <c r="R150" s="48">
        <v>37.778260397437286</v>
      </c>
      <c r="S150" s="48">
        <v>1.9162402996401382</v>
      </c>
      <c r="T150" s="48">
        <v>0.28244996938967309</v>
      </c>
      <c r="U150" s="48">
        <v>1.5163498082639093</v>
      </c>
      <c r="V150" s="48">
        <v>0.85634980826390927</v>
      </c>
      <c r="W150" s="10"/>
      <c r="X150" s="19">
        <v>800</v>
      </c>
      <c r="Y150" s="10">
        <v>1345.9315320000001</v>
      </c>
      <c r="Z150" s="10">
        <v>14</v>
      </c>
      <c r="AA150" s="10">
        <v>5</v>
      </c>
      <c r="AB150" s="48">
        <v>1.0394723560786856</v>
      </c>
      <c r="AC150" s="10">
        <v>3.1368254904472384</v>
      </c>
      <c r="AD150" s="10">
        <v>2.2196596523612122</v>
      </c>
      <c r="AE150" s="10"/>
      <c r="AF150" s="10">
        <v>-11.308633904791076</v>
      </c>
      <c r="AG150" s="10">
        <v>2.4763560779699514</v>
      </c>
      <c r="AH150" s="10"/>
      <c r="AI150" s="10">
        <v>-12.225799742877102</v>
      </c>
      <c r="AJ150" s="10">
        <v>1.5591902398839252</v>
      </c>
      <c r="AK150" s="10"/>
      <c r="AL150" s="10"/>
      <c r="AM150" s="10"/>
      <c r="AN150" s="10"/>
      <c r="AO150" s="10"/>
      <c r="AP150" s="10"/>
      <c r="AQ150" s="10"/>
      <c r="AR150" s="10"/>
      <c r="AS150" s="10"/>
      <c r="AT150" s="10"/>
      <c r="AU150" s="10"/>
      <c r="AV150" s="10"/>
      <c r="AW150" s="10"/>
      <c r="BD150" s="10"/>
      <c r="BE150" s="3"/>
      <c r="BF150" s="3"/>
      <c r="BG150" s="3"/>
      <c r="BH150" s="3"/>
      <c r="BI150" s="3"/>
      <c r="BJ150" s="3"/>
      <c r="BK150" s="3"/>
      <c r="BL150" s="3"/>
      <c r="BM150" s="3"/>
      <c r="BN150" s="3"/>
      <c r="BO150" s="3"/>
      <c r="BP150" s="3"/>
      <c r="BQ150" s="3"/>
      <c r="BR150" s="3"/>
      <c r="BS150" s="3"/>
      <c r="BT150" s="3"/>
      <c r="BU150" s="3"/>
      <c r="BV150" s="3"/>
      <c r="BW150" s="10"/>
      <c r="BX150" s="10"/>
      <c r="BY150" s="10"/>
      <c r="BZ150" s="10"/>
      <c r="CA150" s="10"/>
      <c r="CB150" s="10"/>
      <c r="CC150" s="10"/>
      <c r="CD150" s="10"/>
      <c r="CE150" s="10"/>
      <c r="CF150" s="10"/>
      <c r="CG150" s="10"/>
      <c r="CH150" s="10"/>
      <c r="CI150" s="10"/>
      <c r="CJ150" s="10"/>
      <c r="CK150" s="10"/>
    </row>
    <row r="151" spans="1:89" x14ac:dyDescent="0.25">
      <c r="A151" s="7" t="s">
        <v>668</v>
      </c>
      <c r="B151" s="3" t="s">
        <v>166</v>
      </c>
      <c r="C151" s="3">
        <v>83</v>
      </c>
      <c r="D151" s="10">
        <v>3.5700000000000003E-2</v>
      </c>
      <c r="E151" s="10">
        <v>5.26</v>
      </c>
      <c r="F151" s="10">
        <v>2.5299999999999998</v>
      </c>
      <c r="G151" s="10">
        <v>3.3099999999999997E-2</v>
      </c>
      <c r="H151" s="10">
        <v>0.24859999999999999</v>
      </c>
      <c r="I151" s="10">
        <v>83.84</v>
      </c>
      <c r="J151" s="10">
        <v>0.41499999999999998</v>
      </c>
      <c r="K151" s="10">
        <v>1.4529000000000001</v>
      </c>
      <c r="L151" s="10">
        <v>9.8400000000000001E-2</v>
      </c>
      <c r="M151" s="10">
        <v>93.913700000000006</v>
      </c>
      <c r="N151" s="10"/>
      <c r="O151" s="10">
        <v>1.1928796193708937</v>
      </c>
      <c r="P151" s="10"/>
      <c r="Q151" s="48">
        <v>71.835295845675532</v>
      </c>
      <c r="R151" s="48">
        <v>39.982625692257571</v>
      </c>
      <c r="S151" s="48">
        <v>1.7966627904476535</v>
      </c>
      <c r="T151" s="48">
        <v>0.2544665734973115</v>
      </c>
      <c r="U151" s="48">
        <v>1.4351789124263081</v>
      </c>
      <c r="V151" s="48">
        <v>0.7751789124263081</v>
      </c>
      <c r="W151" s="10"/>
      <c r="X151" s="19">
        <v>800</v>
      </c>
      <c r="Y151" s="10">
        <v>1689.8918123999999</v>
      </c>
      <c r="Z151" s="10">
        <v>14</v>
      </c>
      <c r="AA151" s="10">
        <v>5</v>
      </c>
      <c r="AB151" s="48">
        <v>1.0394723560786856</v>
      </c>
      <c r="AC151" s="10">
        <v>2.9341031061293945</v>
      </c>
      <c r="AD151" s="10">
        <v>2.0169372680433693</v>
      </c>
      <c r="AE151" s="10"/>
      <c r="AF151" s="10">
        <v>-11.511356289108921</v>
      </c>
      <c r="AG151" s="10">
        <v>2.2736336936521067</v>
      </c>
      <c r="AH151" s="10"/>
      <c r="AI151" s="10">
        <v>-12.428522127194945</v>
      </c>
      <c r="AJ151" s="10">
        <v>1.3564678555660823</v>
      </c>
      <c r="AK151" s="10"/>
      <c r="AL151" s="10"/>
      <c r="AM151" s="10"/>
      <c r="AN151" s="10"/>
      <c r="AO151" s="10"/>
      <c r="AP151" s="10"/>
      <c r="AQ151" s="10"/>
      <c r="AR151" s="10"/>
      <c r="AS151" s="10"/>
      <c r="AT151" s="10"/>
      <c r="AU151" s="10"/>
      <c r="AV151" s="10"/>
      <c r="AW151" s="10"/>
      <c r="BD151" s="10"/>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row>
    <row r="152" spans="1:89" x14ac:dyDescent="0.25">
      <c r="A152" s="7" t="s">
        <v>668</v>
      </c>
      <c r="B152" s="3" t="s">
        <v>166</v>
      </c>
      <c r="C152" s="3">
        <v>84</v>
      </c>
      <c r="D152" s="10">
        <v>4.5600000000000002E-2</v>
      </c>
      <c r="E152" s="10">
        <v>5.19</v>
      </c>
      <c r="F152" s="10">
        <v>2.08</v>
      </c>
      <c r="G152" s="10">
        <v>0.57040000000000002</v>
      </c>
      <c r="H152" s="10">
        <v>0.32879999999999998</v>
      </c>
      <c r="I152" s="10">
        <v>83.82</v>
      </c>
      <c r="J152" s="10">
        <v>0.43390000000000001</v>
      </c>
      <c r="K152" s="10">
        <v>1.2582</v>
      </c>
      <c r="L152" s="10">
        <v>8.3699999999999997E-2</v>
      </c>
      <c r="M152" s="10">
        <v>93.810599999999994</v>
      </c>
      <c r="N152" s="10"/>
      <c r="O152" s="10">
        <v>1.4402046704302098</v>
      </c>
      <c r="P152" s="10"/>
      <c r="Q152" s="48">
        <v>71.818159563269589</v>
      </c>
      <c r="R152" s="48">
        <v>39.450537517645778</v>
      </c>
      <c r="S152" s="48">
        <v>1.8204608626979073</v>
      </c>
      <c r="T152" s="48">
        <v>0.26018134666076681</v>
      </c>
      <c r="U152" s="48">
        <v>1.4517556445345428</v>
      </c>
      <c r="V152" s="48">
        <v>0.79175564453454272</v>
      </c>
      <c r="W152" s="10"/>
      <c r="X152" s="19">
        <v>800</v>
      </c>
      <c r="Y152" s="10">
        <v>2235.0620592</v>
      </c>
      <c r="Z152" s="10">
        <v>14</v>
      </c>
      <c r="AA152" s="10">
        <v>5</v>
      </c>
      <c r="AB152" s="48">
        <v>1.0394723560786856</v>
      </c>
      <c r="AC152" s="10">
        <v>2.6850366290234833</v>
      </c>
      <c r="AD152" s="10">
        <v>1.767870790937458</v>
      </c>
      <c r="AE152" s="10"/>
      <c r="AF152" s="10">
        <v>-11.76042276621483</v>
      </c>
      <c r="AG152" s="10">
        <v>2.0245672165461972</v>
      </c>
      <c r="AH152" s="10"/>
      <c r="AI152" s="10">
        <v>-12.677588604300857</v>
      </c>
      <c r="AJ152" s="10">
        <v>1.1074013784601711</v>
      </c>
      <c r="AK152" s="10"/>
      <c r="AL152" s="10"/>
      <c r="AM152" s="10"/>
      <c r="AN152" s="10"/>
      <c r="AO152" s="10"/>
      <c r="AP152" s="10"/>
      <c r="AQ152" s="10"/>
      <c r="AR152" s="10"/>
      <c r="AS152" s="10"/>
      <c r="AT152" s="10"/>
      <c r="AU152" s="10"/>
      <c r="AV152" s="10"/>
      <c r="AW152" s="10"/>
      <c r="BD152" s="10"/>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row>
    <row r="153" spans="1:89" x14ac:dyDescent="0.25">
      <c r="A153" s="7" t="s">
        <v>668</v>
      </c>
      <c r="B153" s="3" t="s">
        <v>166</v>
      </c>
      <c r="C153" s="3">
        <v>86</v>
      </c>
      <c r="D153" s="10">
        <v>5.4100000000000002E-2</v>
      </c>
      <c r="E153" s="10">
        <v>4.99</v>
      </c>
      <c r="F153" s="10">
        <v>2.0099999999999998</v>
      </c>
      <c r="G153" s="10">
        <v>0.29670000000000002</v>
      </c>
      <c r="H153" s="10">
        <v>0.30230000000000001</v>
      </c>
      <c r="I153" s="10">
        <v>84.25</v>
      </c>
      <c r="J153" s="10">
        <v>0.50249999999999995</v>
      </c>
      <c r="K153" s="10">
        <v>1.2715000000000001</v>
      </c>
      <c r="L153" s="10">
        <v>9.1300000000000006E-2</v>
      </c>
      <c r="M153" s="10">
        <v>93.7684</v>
      </c>
      <c r="N153" s="10"/>
      <c r="O153" s="10">
        <v>1.6504559864109758</v>
      </c>
      <c r="P153" s="10"/>
      <c r="Q153" s="48">
        <v>72.186589634997176</v>
      </c>
      <c r="R153" s="48">
        <v>37.930285590183516</v>
      </c>
      <c r="S153" s="48">
        <v>1.9031385741445435</v>
      </c>
      <c r="T153" s="48">
        <v>0.27947041193138544</v>
      </c>
      <c r="U153" s="48">
        <v>1.507707063508444</v>
      </c>
      <c r="V153" s="48">
        <v>0.84770706350844394</v>
      </c>
      <c r="W153" s="10"/>
      <c r="X153" s="19">
        <v>800</v>
      </c>
      <c r="Y153" s="10">
        <v>2054.9247582000003</v>
      </c>
      <c r="Z153" s="10">
        <v>14</v>
      </c>
      <c r="AA153" s="10">
        <v>5</v>
      </c>
      <c r="AB153" s="48">
        <v>1.0394723560786856</v>
      </c>
      <c r="AC153" s="10">
        <v>2.7598887785162436</v>
      </c>
      <c r="AD153" s="10">
        <v>1.8427229404302174</v>
      </c>
      <c r="AE153" s="10"/>
      <c r="AF153" s="10">
        <v>-11.685570616722071</v>
      </c>
      <c r="AG153" s="10">
        <v>2.0994193660389566</v>
      </c>
      <c r="AH153" s="10"/>
      <c r="AI153" s="10">
        <v>-12.602736454808097</v>
      </c>
      <c r="AJ153" s="10">
        <v>1.1822535279529305</v>
      </c>
      <c r="AK153" s="10"/>
      <c r="AL153" s="10"/>
      <c r="AM153" s="10"/>
      <c r="AN153" s="10"/>
      <c r="AO153" s="10"/>
      <c r="AP153" s="10"/>
      <c r="AQ153" s="10"/>
      <c r="AR153" s="10"/>
      <c r="AS153" s="10"/>
      <c r="AT153" s="10"/>
      <c r="AU153" s="10"/>
      <c r="AV153" s="10"/>
      <c r="AW153" s="10"/>
      <c r="BD153" s="10"/>
      <c r="BE153" s="3"/>
      <c r="BF153" s="3"/>
      <c r="BG153" s="3"/>
      <c r="BH153" s="3"/>
      <c r="BI153" s="3"/>
      <c r="BJ153" s="3"/>
      <c r="BK153" s="3"/>
      <c r="BL153" s="3"/>
      <c r="BM153" s="3"/>
      <c r="BN153" s="3"/>
      <c r="BO153" s="3"/>
      <c r="BP153" s="3"/>
      <c r="BQ153" s="3"/>
      <c r="BR153" s="3"/>
      <c r="BS153" s="3"/>
      <c r="BT153" s="3"/>
      <c r="BU153" s="3"/>
      <c r="BV153" s="3"/>
      <c r="BW153" s="10"/>
      <c r="BX153" s="10"/>
      <c r="BY153" s="10"/>
      <c r="BZ153" s="10"/>
      <c r="CA153" s="10"/>
      <c r="CB153" s="10"/>
      <c r="CC153" s="10"/>
      <c r="CD153" s="10"/>
      <c r="CE153" s="10"/>
      <c r="CF153" s="10"/>
      <c r="CG153" s="10"/>
      <c r="CH153" s="10"/>
      <c r="CI153" s="10"/>
      <c r="CJ153" s="10"/>
      <c r="CK153" s="10"/>
    </row>
    <row r="154" spans="1:89" x14ac:dyDescent="0.25">
      <c r="A154" s="7" t="s">
        <v>668</v>
      </c>
      <c r="B154" s="3" t="s">
        <v>166</v>
      </c>
      <c r="C154" s="3">
        <v>90</v>
      </c>
      <c r="D154" s="10">
        <v>5.6800000000000003E-2</v>
      </c>
      <c r="E154" s="10">
        <v>5.49</v>
      </c>
      <c r="F154" s="10">
        <v>1.99</v>
      </c>
      <c r="G154" s="10">
        <v>0</v>
      </c>
      <c r="H154" s="10">
        <v>0.37540000000000001</v>
      </c>
      <c r="I154" s="10">
        <v>84.1</v>
      </c>
      <c r="J154" s="10">
        <v>0.4461</v>
      </c>
      <c r="K154" s="10">
        <v>1.2857000000000001</v>
      </c>
      <c r="L154" s="10">
        <v>8.6499999999999994E-2</v>
      </c>
      <c r="M154" s="10">
        <v>93.830500000000001</v>
      </c>
      <c r="N154" s="10"/>
      <c r="O154" s="10">
        <v>1.4490281583549718</v>
      </c>
      <c r="P154" s="10"/>
      <c r="Q154" s="48">
        <v>72.058067516952676</v>
      </c>
      <c r="R154" s="48">
        <v>41.730915408839174</v>
      </c>
      <c r="S154" s="48">
        <v>1.7267310532490692</v>
      </c>
      <c r="T154" s="48">
        <v>0.23722469935921944</v>
      </c>
      <c r="U154" s="48">
        <v>1.3851657412196599</v>
      </c>
      <c r="V154" s="48">
        <v>0.72516574121965982</v>
      </c>
      <c r="W154" s="10"/>
      <c r="X154" s="19">
        <v>800</v>
      </c>
      <c r="Y154" s="10">
        <v>2551.8318036000001</v>
      </c>
      <c r="Z154" s="10">
        <v>14</v>
      </c>
      <c r="AA154" s="10">
        <v>5</v>
      </c>
      <c r="AB154" s="48">
        <v>1.0394723560786856</v>
      </c>
      <c r="AC154" s="10">
        <v>2.5669702685126286</v>
      </c>
      <c r="AD154" s="10">
        <v>1.6498044304266033</v>
      </c>
      <c r="AE154" s="10"/>
      <c r="AF154" s="10">
        <v>-11.878489126725686</v>
      </c>
      <c r="AG154" s="10">
        <v>1.9065008560353416</v>
      </c>
      <c r="AH154" s="10"/>
      <c r="AI154" s="10">
        <v>-12.79565496481171</v>
      </c>
      <c r="AJ154" s="10">
        <v>0.98933501794931722</v>
      </c>
      <c r="AK154" s="10"/>
      <c r="AL154" s="10"/>
      <c r="AM154" s="10"/>
      <c r="AN154" s="10"/>
      <c r="AO154" s="10"/>
      <c r="AP154" s="10"/>
      <c r="AQ154" s="10"/>
      <c r="AR154" s="10"/>
      <c r="AS154" s="10"/>
      <c r="AT154" s="10"/>
      <c r="AU154" s="10"/>
      <c r="AV154" s="10"/>
      <c r="AW154" s="10"/>
      <c r="BD154" s="10"/>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row>
    <row r="155" spans="1:89" x14ac:dyDescent="0.25">
      <c r="A155" s="7" t="s">
        <v>668</v>
      </c>
      <c r="B155" s="3" t="s">
        <v>166</v>
      </c>
      <c r="C155" s="3">
        <v>91</v>
      </c>
      <c r="D155" s="10">
        <v>3.7499999999999999E-2</v>
      </c>
      <c r="E155" s="10">
        <v>6.19</v>
      </c>
      <c r="F155" s="10">
        <v>2.2799999999999998</v>
      </c>
      <c r="G155" s="10">
        <v>0</v>
      </c>
      <c r="H155" s="10">
        <v>0.4486</v>
      </c>
      <c r="I155" s="10">
        <v>83.09</v>
      </c>
      <c r="J155" s="10">
        <v>0.46129999999999999</v>
      </c>
      <c r="K155" s="10">
        <v>1.5107999999999999</v>
      </c>
      <c r="L155" s="10">
        <v>8.9099999999999999E-2</v>
      </c>
      <c r="M155" s="10">
        <v>94.107299999999995</v>
      </c>
      <c r="N155" s="10"/>
      <c r="O155" s="10">
        <v>1.2751483818854545</v>
      </c>
      <c r="P155" s="10"/>
      <c r="Q155" s="48">
        <v>71.192685255453014</v>
      </c>
      <c r="R155" s="48">
        <v>47.051797154957107</v>
      </c>
      <c r="S155" s="48">
        <v>1.513070478923302</v>
      </c>
      <c r="T155" s="48">
        <v>0.17985915796012922</v>
      </c>
      <c r="U155" s="48">
        <v>1.2187666235613144</v>
      </c>
      <c r="V155" s="48">
        <v>0.55876662356131435</v>
      </c>
      <c r="W155" s="10"/>
      <c r="X155" s="19">
        <v>800</v>
      </c>
      <c r="Y155" s="10">
        <v>3049.4186123999998</v>
      </c>
      <c r="Z155" s="10">
        <v>14</v>
      </c>
      <c r="AA155" s="10">
        <v>5</v>
      </c>
      <c r="AB155" s="48">
        <v>1.0394723560786856</v>
      </c>
      <c r="AC155" s="10">
        <v>2.4082869150402475</v>
      </c>
      <c r="AD155" s="10">
        <v>1.4911210769542214</v>
      </c>
      <c r="AE155" s="10"/>
      <c r="AF155" s="10">
        <v>-12.037172480198066</v>
      </c>
      <c r="AG155" s="10">
        <v>1.7478175025629614</v>
      </c>
      <c r="AH155" s="10"/>
      <c r="AI155" s="10">
        <v>-12.954338318284094</v>
      </c>
      <c r="AJ155" s="10">
        <v>0.8306516644769335</v>
      </c>
      <c r="AK155" s="10"/>
      <c r="AL155" s="10"/>
      <c r="AM155" s="10"/>
      <c r="AN155" s="10"/>
      <c r="AO155" s="10"/>
      <c r="AP155" s="10"/>
      <c r="AQ155" s="10"/>
      <c r="AR155" s="10"/>
      <c r="AS155" s="10"/>
      <c r="AT155" s="10"/>
      <c r="AU155" s="10"/>
      <c r="AV155" s="10"/>
      <c r="AW155" s="10"/>
      <c r="BD155" s="10"/>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row>
    <row r="156" spans="1:89" x14ac:dyDescent="0.25">
      <c r="A156" s="7" t="s">
        <v>668</v>
      </c>
      <c r="B156" s="3" t="s">
        <v>166</v>
      </c>
      <c r="C156" s="3">
        <v>92</v>
      </c>
      <c r="D156" s="10">
        <v>4.99E-2</v>
      </c>
      <c r="E156" s="10">
        <v>5.41</v>
      </c>
      <c r="F156" s="10">
        <v>1.95</v>
      </c>
      <c r="G156" s="10">
        <v>0</v>
      </c>
      <c r="H156" s="10">
        <v>0.38590000000000002</v>
      </c>
      <c r="I156" s="10">
        <v>83.87</v>
      </c>
      <c r="J156" s="10">
        <v>0.45750000000000002</v>
      </c>
      <c r="K156" s="10">
        <v>1.278</v>
      </c>
      <c r="L156" s="10">
        <v>6.8000000000000005E-2</v>
      </c>
      <c r="M156" s="10">
        <v>93.469300000000004</v>
      </c>
      <c r="N156" s="10"/>
      <c r="O156" s="10">
        <v>1.4950113515756303</v>
      </c>
      <c r="P156" s="10"/>
      <c r="Q156" s="48">
        <v>71.861000269284432</v>
      </c>
      <c r="R156" s="48">
        <v>41.122814637854269</v>
      </c>
      <c r="S156" s="48">
        <v>1.7474728055976774</v>
      </c>
      <c r="T156" s="48">
        <v>0.24241042592228884</v>
      </c>
      <c r="U156" s="48">
        <v>1.4002078780751117</v>
      </c>
      <c r="V156" s="48">
        <v>0.74020787807511168</v>
      </c>
      <c r="W156" s="10"/>
      <c r="X156" s="19">
        <v>800</v>
      </c>
      <c r="Y156" s="10">
        <v>2623.2069606</v>
      </c>
      <c r="Z156" s="10">
        <v>14</v>
      </c>
      <c r="AA156" s="10">
        <v>5</v>
      </c>
      <c r="AB156" s="48">
        <v>1.0394723560786856</v>
      </c>
      <c r="AC156" s="10">
        <v>2.5423970438648729</v>
      </c>
      <c r="AD156" s="10">
        <v>1.6252312057788467</v>
      </c>
      <c r="AE156" s="10"/>
      <c r="AF156" s="10">
        <v>-11.903062351373443</v>
      </c>
      <c r="AG156" s="10">
        <v>1.881927631387585</v>
      </c>
      <c r="AH156" s="10"/>
      <c r="AI156" s="10">
        <v>-12.820228189459467</v>
      </c>
      <c r="AJ156" s="10">
        <v>0.96476179330156064</v>
      </c>
      <c r="AK156" s="10"/>
      <c r="AL156" s="10"/>
      <c r="AM156" s="10"/>
      <c r="AN156" s="10"/>
      <c r="AO156" s="10"/>
      <c r="AP156" s="10"/>
      <c r="AQ156" s="10"/>
      <c r="AR156" s="10"/>
      <c r="AS156" s="10"/>
      <c r="AT156" s="10"/>
      <c r="AU156" s="10"/>
      <c r="AV156" s="10"/>
      <c r="AW156" s="10"/>
      <c r="BD156" s="10"/>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row>
    <row r="157" spans="1:89" x14ac:dyDescent="0.25">
      <c r="A157" s="7" t="s">
        <v>668</v>
      </c>
      <c r="B157" s="3" t="s">
        <v>166</v>
      </c>
      <c r="C157" s="3">
        <v>93</v>
      </c>
      <c r="D157" s="10">
        <v>0</v>
      </c>
      <c r="E157" s="10">
        <v>4.74</v>
      </c>
      <c r="F157" s="10">
        <v>1.3369</v>
      </c>
      <c r="G157" s="10">
        <v>0</v>
      </c>
      <c r="H157" s="10">
        <v>0.26869999999999999</v>
      </c>
      <c r="I157" s="10">
        <v>85.6</v>
      </c>
      <c r="J157" s="10">
        <v>0.50419999999999998</v>
      </c>
      <c r="K157" s="10">
        <v>0.86890000000000001</v>
      </c>
      <c r="L157" s="10">
        <v>6.5600000000000006E-2</v>
      </c>
      <c r="M157" s="10">
        <v>93.384299999999996</v>
      </c>
      <c r="N157" s="10"/>
      <c r="O157" s="10">
        <v>2.4233563989581581</v>
      </c>
      <c r="P157" s="10"/>
      <c r="Q157" s="48">
        <v>73.343288697397725</v>
      </c>
      <c r="R157" s="48">
        <v>36.029970680855683</v>
      </c>
      <c r="S157" s="48">
        <v>2.035618883708064</v>
      </c>
      <c r="T157" s="48">
        <v>0.30869647101446723</v>
      </c>
      <c r="U157" s="48">
        <v>1.5924825284556399</v>
      </c>
      <c r="V157" s="48">
        <v>0.93248252845563984</v>
      </c>
      <c r="W157" s="10"/>
      <c r="X157" s="19">
        <v>800</v>
      </c>
      <c r="Y157" s="10">
        <v>1826.5242558</v>
      </c>
      <c r="Z157" s="10">
        <v>14</v>
      </c>
      <c r="AA157" s="10">
        <v>5</v>
      </c>
      <c r="AB157" s="48">
        <v>1.0394723560786856</v>
      </c>
      <c r="AC157" s="10">
        <v>2.8648445515715926</v>
      </c>
      <c r="AD157" s="10">
        <v>1.9476787134855664</v>
      </c>
      <c r="AE157" s="10"/>
      <c r="AF157" s="10">
        <v>-11.580614843666723</v>
      </c>
      <c r="AG157" s="10">
        <v>2.2043751390943047</v>
      </c>
      <c r="AH157" s="10"/>
      <c r="AI157" s="10">
        <v>-12.497780681752747</v>
      </c>
      <c r="AJ157" s="10">
        <v>1.2872093010082803</v>
      </c>
      <c r="AK157" s="10"/>
      <c r="AL157" s="10"/>
      <c r="AM157" s="10"/>
      <c r="AN157" s="10"/>
      <c r="AO157" s="10"/>
      <c r="AP157" s="10"/>
      <c r="AQ157" s="10"/>
      <c r="AR157" s="10"/>
      <c r="AS157" s="10"/>
      <c r="AT157" s="10"/>
      <c r="AU157" s="10"/>
      <c r="AV157" s="10"/>
      <c r="AW157" s="10"/>
      <c r="BD157" s="10"/>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row>
    <row r="158" spans="1:89" x14ac:dyDescent="0.25">
      <c r="A158" s="7" t="s">
        <v>668</v>
      </c>
      <c r="B158" s="3" t="s">
        <v>166</v>
      </c>
      <c r="C158" s="3">
        <v>95</v>
      </c>
      <c r="D158" s="10">
        <v>8.4099999999999994E-2</v>
      </c>
      <c r="E158" s="10">
        <v>5.13</v>
      </c>
      <c r="F158" s="10">
        <v>2.06</v>
      </c>
      <c r="G158" s="10">
        <v>0.20130000000000001</v>
      </c>
      <c r="H158" s="10">
        <v>0.35260000000000002</v>
      </c>
      <c r="I158" s="10">
        <v>84.55</v>
      </c>
      <c r="J158" s="10">
        <v>0.46200000000000002</v>
      </c>
      <c r="K158" s="10">
        <v>1.2786</v>
      </c>
      <c r="L158" s="10">
        <v>5.3400000000000003E-2</v>
      </c>
      <c r="M158" s="10">
        <v>94.171999999999997</v>
      </c>
      <c r="N158" s="10"/>
      <c r="O158" s="10">
        <v>1.5090079268375143</v>
      </c>
      <c r="P158" s="10"/>
      <c r="Q158" s="48">
        <v>72.443633871086192</v>
      </c>
      <c r="R158" s="48">
        <v>38.994461939407095</v>
      </c>
      <c r="S158" s="48">
        <v>1.8577928830933803</v>
      </c>
      <c r="T158" s="48">
        <v>0.2689972948333435</v>
      </c>
      <c r="U158" s="48">
        <v>1.4773278950783464</v>
      </c>
      <c r="V158" s="48">
        <v>0.81732789507834636</v>
      </c>
      <c r="W158" s="10"/>
      <c r="X158" s="19">
        <v>800</v>
      </c>
      <c r="Y158" s="10">
        <v>2396.8457484</v>
      </c>
      <c r="Z158" s="10">
        <v>14</v>
      </c>
      <c r="AA158" s="10">
        <v>5</v>
      </c>
      <c r="AB158" s="48">
        <v>1.0394723560786856</v>
      </c>
      <c r="AC158" s="10">
        <v>2.6227847203291335</v>
      </c>
      <c r="AD158" s="10">
        <v>1.7056188822431064</v>
      </c>
      <c r="AE158" s="10"/>
      <c r="AF158" s="10">
        <v>-11.82267467490918</v>
      </c>
      <c r="AG158" s="10">
        <v>1.9623153078518474</v>
      </c>
      <c r="AH158" s="10"/>
      <c r="AI158" s="10">
        <v>-12.739840512995208</v>
      </c>
      <c r="AJ158" s="10">
        <v>1.0451494697658195</v>
      </c>
      <c r="AK158" s="10"/>
      <c r="AL158" s="10"/>
      <c r="AM158" s="10"/>
      <c r="AN158" s="10"/>
      <c r="AO158" s="10"/>
      <c r="AP158" s="10"/>
      <c r="AQ158" s="10"/>
      <c r="AR158" s="10"/>
      <c r="AS158" s="10"/>
      <c r="AT158" s="10"/>
      <c r="AU158" s="10"/>
      <c r="AV158" s="10"/>
      <c r="AW158" s="10"/>
      <c r="BD158" s="10"/>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row>
    <row r="159" spans="1:89" x14ac:dyDescent="0.25">
      <c r="A159" s="7" t="s">
        <v>668</v>
      </c>
      <c r="B159" s="3" t="s">
        <v>166</v>
      </c>
      <c r="C159" s="3">
        <v>96</v>
      </c>
      <c r="D159" s="10">
        <v>6.6000000000000003E-2</v>
      </c>
      <c r="E159" s="10">
        <v>5.35</v>
      </c>
      <c r="F159" s="10">
        <v>2</v>
      </c>
      <c r="G159" s="10">
        <v>0</v>
      </c>
      <c r="H159" s="10">
        <v>0.34899999999999998</v>
      </c>
      <c r="I159" s="10">
        <v>84.06</v>
      </c>
      <c r="J159" s="10">
        <v>0.47199999999999998</v>
      </c>
      <c r="K159" s="10">
        <v>1.2912999999999999</v>
      </c>
      <c r="L159" s="10">
        <v>0.1205</v>
      </c>
      <c r="M159" s="10">
        <v>93.708799999999997</v>
      </c>
      <c r="N159" s="10"/>
      <c r="O159" s="10">
        <v>1.5265080303316907</v>
      </c>
      <c r="P159" s="10"/>
      <c r="Q159" s="48">
        <v>72.023794952140804</v>
      </c>
      <c r="R159" s="48">
        <v>40.666739059615587</v>
      </c>
      <c r="S159" s="48">
        <v>1.7710737722677297</v>
      </c>
      <c r="T159" s="48">
        <v>0.24823665165958894</v>
      </c>
      <c r="U159" s="48">
        <v>1.4171078985110812</v>
      </c>
      <c r="V159" s="48">
        <v>0.75710789851108118</v>
      </c>
      <c r="W159" s="10"/>
      <c r="X159" s="19">
        <v>800</v>
      </c>
      <c r="Y159" s="10">
        <v>2372.3742659999998</v>
      </c>
      <c r="Z159" s="10">
        <v>14</v>
      </c>
      <c r="AA159" s="10">
        <v>5</v>
      </c>
      <c r="AB159" s="48">
        <v>1.0394723560786856</v>
      </c>
      <c r="AC159" s="10">
        <v>2.63192622895669</v>
      </c>
      <c r="AD159" s="10">
        <v>1.7147603908706648</v>
      </c>
      <c r="AE159" s="10"/>
      <c r="AF159" s="10">
        <v>-11.813533166281625</v>
      </c>
      <c r="AG159" s="10">
        <v>1.9714568164794031</v>
      </c>
      <c r="AH159" s="10"/>
      <c r="AI159" s="10">
        <v>-12.730699004367651</v>
      </c>
      <c r="AJ159" s="10">
        <v>1.0542909783933769</v>
      </c>
      <c r="AK159" s="10"/>
      <c r="AL159" s="10"/>
      <c r="AM159" s="10"/>
      <c r="AN159" s="10"/>
      <c r="AO159" s="10"/>
      <c r="AP159" s="10"/>
      <c r="AQ159" s="10"/>
      <c r="AR159" s="10"/>
      <c r="AS159" s="10"/>
      <c r="AT159" s="10"/>
      <c r="AU159" s="10"/>
      <c r="AV159" s="10"/>
      <c r="AW159" s="10"/>
      <c r="BD159" s="10"/>
      <c r="BE159" s="3"/>
      <c r="BF159" s="3"/>
      <c r="BG159" s="3"/>
      <c r="BH159" s="3"/>
      <c r="BI159" s="3"/>
      <c r="BJ159" s="3"/>
      <c r="BK159" s="3"/>
      <c r="BL159" s="3"/>
      <c r="BM159" s="3"/>
      <c r="BN159" s="3"/>
      <c r="BO159" s="3"/>
      <c r="BP159" s="3"/>
      <c r="BQ159" s="3"/>
      <c r="BR159" s="3"/>
      <c r="BS159" s="3"/>
      <c r="BT159" s="3"/>
      <c r="BU159" s="3"/>
      <c r="BV159" s="3"/>
      <c r="BW159" s="10"/>
      <c r="BX159" s="10"/>
      <c r="BY159" s="10"/>
      <c r="BZ159" s="10"/>
      <c r="CA159" s="10"/>
      <c r="CB159" s="10"/>
      <c r="CC159" s="10"/>
      <c r="CD159" s="10"/>
      <c r="CE159" s="10"/>
      <c r="CF159" s="10"/>
      <c r="CG159" s="10"/>
      <c r="CH159" s="10"/>
      <c r="CI159" s="10"/>
      <c r="CJ159" s="10"/>
      <c r="CK159" s="10"/>
    </row>
    <row r="160" spans="1:89" x14ac:dyDescent="0.25">
      <c r="A160" s="7" t="s">
        <v>668</v>
      </c>
      <c r="B160" s="3" t="s">
        <v>166</v>
      </c>
      <c r="C160" s="3">
        <v>109</v>
      </c>
      <c r="D160" s="10">
        <v>5.9200000000000003E-2</v>
      </c>
      <c r="E160" s="10">
        <v>4.5</v>
      </c>
      <c r="F160" s="10">
        <v>2.46</v>
      </c>
      <c r="G160" s="10">
        <v>4.4400000000000002E-2</v>
      </c>
      <c r="H160" s="10">
        <v>0.2122</v>
      </c>
      <c r="I160" s="10">
        <v>84.96</v>
      </c>
      <c r="J160" s="10">
        <v>0.49120000000000003</v>
      </c>
      <c r="K160" s="10">
        <v>1.2144999999999999</v>
      </c>
      <c r="L160" s="10">
        <v>7.2300000000000003E-2</v>
      </c>
      <c r="M160" s="10">
        <v>94.013800000000003</v>
      </c>
      <c r="N160" s="10"/>
      <c r="O160" s="10">
        <v>1.6890600291873339</v>
      </c>
      <c r="P160" s="10"/>
      <c r="Q160" s="48">
        <v>72.794927660407836</v>
      </c>
      <c r="R160" s="48">
        <v>34.205668367900962</v>
      </c>
      <c r="S160" s="48">
        <v>2.1281539327768124</v>
      </c>
      <c r="T160" s="48">
        <v>0.32800303797344937</v>
      </c>
      <c r="U160" s="48">
        <v>1.6484847142388521</v>
      </c>
      <c r="V160" s="48">
        <v>0.98848471423885209</v>
      </c>
      <c r="W160" s="10"/>
      <c r="X160" s="19">
        <v>800</v>
      </c>
      <c r="Y160" s="10">
        <v>1442.4579348</v>
      </c>
      <c r="Z160" s="10">
        <v>14</v>
      </c>
      <c r="AA160" s="10">
        <v>5</v>
      </c>
      <c r="AB160" s="48">
        <v>1.0394723560786856</v>
      </c>
      <c r="AC160" s="10">
        <v>3.075128014166232</v>
      </c>
      <c r="AD160" s="10">
        <v>2.1579621760802068</v>
      </c>
      <c r="AE160" s="10"/>
      <c r="AF160" s="10">
        <v>-11.370331381072083</v>
      </c>
      <c r="AG160" s="10">
        <v>2.4146586016889451</v>
      </c>
      <c r="AH160" s="10"/>
      <c r="AI160" s="10">
        <v>-12.287497219158109</v>
      </c>
      <c r="AJ160" s="10">
        <v>1.4974927636029189</v>
      </c>
      <c r="AK160" s="10"/>
      <c r="AL160" s="10"/>
      <c r="AM160" s="10"/>
      <c r="AN160" s="10"/>
      <c r="AO160" s="10"/>
      <c r="AP160" s="10"/>
      <c r="AQ160" s="10"/>
      <c r="AR160" s="10"/>
      <c r="AS160" s="10"/>
      <c r="AT160" s="10"/>
      <c r="AU160" s="10"/>
      <c r="AV160" s="10"/>
      <c r="AW160" s="10"/>
      <c r="BD160" s="10"/>
      <c r="BE160" s="3"/>
      <c r="BF160" s="3"/>
      <c r="BG160" s="3"/>
      <c r="BH160" s="3"/>
      <c r="BI160" s="3"/>
      <c r="BJ160" s="3"/>
      <c r="BK160" s="3"/>
      <c r="BL160" s="3"/>
      <c r="BM160" s="3"/>
      <c r="BN160" s="3"/>
      <c r="BO160" s="3"/>
      <c r="BP160" s="3"/>
      <c r="BQ160" s="3"/>
      <c r="BR160" s="3"/>
      <c r="BS160" s="3"/>
      <c r="BT160" s="3"/>
      <c r="BU160" s="3"/>
      <c r="BV160" s="3"/>
      <c r="BW160" s="10"/>
      <c r="BX160" s="10"/>
      <c r="BY160" s="10"/>
      <c r="BZ160" s="10"/>
      <c r="CA160" s="10"/>
      <c r="CB160" s="10"/>
      <c r="CC160" s="10"/>
      <c r="CD160" s="10"/>
      <c r="CE160" s="10"/>
      <c r="CF160" s="10"/>
      <c r="CG160" s="10"/>
      <c r="CH160" s="10"/>
      <c r="CI160" s="10"/>
      <c r="CJ160" s="10"/>
      <c r="CK160" s="10"/>
    </row>
    <row r="161" spans="1:89" x14ac:dyDescent="0.25">
      <c r="A161" s="7" t="s">
        <v>668</v>
      </c>
      <c r="B161" s="3" t="s">
        <v>166</v>
      </c>
      <c r="C161" s="3">
        <v>139</v>
      </c>
      <c r="D161" s="10">
        <v>9.9500000000000005E-2</v>
      </c>
      <c r="E161" s="10">
        <v>3.59</v>
      </c>
      <c r="F161" s="10">
        <v>1.587</v>
      </c>
      <c r="G161" s="10">
        <v>0</v>
      </c>
      <c r="H161" s="10">
        <v>0.35439999999999999</v>
      </c>
      <c r="I161" s="10">
        <v>86.88</v>
      </c>
      <c r="J161" s="10">
        <v>0.48930000000000001</v>
      </c>
      <c r="K161" s="10">
        <v>1.163</v>
      </c>
      <c r="L161" s="10">
        <v>5.74E-2</v>
      </c>
      <c r="M161" s="10">
        <v>94.26</v>
      </c>
      <c r="N161" s="10"/>
      <c r="O161" s="10">
        <v>1.7570323056135615</v>
      </c>
      <c r="P161" s="10"/>
      <c r="Q161" s="48">
        <v>74.440010771377501</v>
      </c>
      <c r="R161" s="48">
        <v>27.288522097947656</v>
      </c>
      <c r="S161" s="48">
        <v>2.7278872232137505</v>
      </c>
      <c r="T161" s="48">
        <v>0.43582641167785174</v>
      </c>
      <c r="U161" s="48">
        <v>1.9612458912412387</v>
      </c>
      <c r="V161" s="48">
        <v>1.3012458912412388</v>
      </c>
      <c r="W161" s="10"/>
      <c r="X161" s="19">
        <v>800</v>
      </c>
      <c r="Y161" s="10">
        <v>2409.0814896000002</v>
      </c>
      <c r="Z161" s="10">
        <v>14</v>
      </c>
      <c r="AA161" s="10">
        <v>5</v>
      </c>
      <c r="AB161" s="48">
        <v>1.0394723560786856</v>
      </c>
      <c r="AC161" s="10">
        <v>2.6182489070173505</v>
      </c>
      <c r="AD161" s="10">
        <v>1.7010830689313243</v>
      </c>
      <c r="AE161" s="10"/>
      <c r="AF161" s="10">
        <v>-11.827210488220963</v>
      </c>
      <c r="AG161" s="10">
        <v>1.9577794945400644</v>
      </c>
      <c r="AH161" s="10"/>
      <c r="AI161" s="10">
        <v>-12.744376326306991</v>
      </c>
      <c r="AJ161" s="10">
        <v>1.0406136564540365</v>
      </c>
      <c r="AK161" s="10"/>
      <c r="AL161" s="10"/>
      <c r="AM161" s="10"/>
      <c r="AN161" s="10"/>
      <c r="AO161" s="10"/>
      <c r="AP161" s="10"/>
      <c r="AQ161" s="10"/>
      <c r="AR161" s="10"/>
      <c r="AS161" s="10"/>
      <c r="AT161" s="10"/>
      <c r="AU161" s="10"/>
      <c r="AV161" s="10"/>
      <c r="AW161" s="10"/>
      <c r="BD161" s="10"/>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row>
    <row r="162" spans="1:89" s="5" customFormat="1" x14ac:dyDescent="0.25">
      <c r="A162" s="8" t="s">
        <v>668</v>
      </c>
      <c r="B162" s="6" t="s">
        <v>166</v>
      </c>
      <c r="C162" s="6">
        <v>291</v>
      </c>
      <c r="D162" s="12">
        <v>8.0699999999999994E-2</v>
      </c>
      <c r="E162" s="12">
        <v>5.67</v>
      </c>
      <c r="F162" s="12">
        <v>1.97</v>
      </c>
      <c r="G162" s="12">
        <v>0</v>
      </c>
      <c r="H162" s="12">
        <v>0.48880000000000001</v>
      </c>
      <c r="I162" s="12">
        <v>84.53</v>
      </c>
      <c r="J162" s="12">
        <v>0.47710000000000002</v>
      </c>
      <c r="K162" s="12">
        <v>1.2521</v>
      </c>
      <c r="L162" s="12">
        <v>6.6799999999999998E-2</v>
      </c>
      <c r="M162" s="12">
        <v>94.535499999999999</v>
      </c>
      <c r="N162" s="12"/>
      <c r="O162" s="12">
        <v>1.5913094677476836</v>
      </c>
      <c r="P162" s="12"/>
      <c r="Q162" s="50">
        <v>72.426497588680263</v>
      </c>
      <c r="R162" s="50">
        <v>43.099142143555213</v>
      </c>
      <c r="S162" s="50">
        <v>1.6804626260875701</v>
      </c>
      <c r="T162" s="50">
        <v>0.22542885809414367</v>
      </c>
      <c r="U162" s="50">
        <v>1.3509497723527186</v>
      </c>
      <c r="V162" s="50">
        <v>0.69094977235271859</v>
      </c>
      <c r="W162" s="12"/>
      <c r="X162" s="20">
        <v>800</v>
      </c>
      <c r="Y162" s="12">
        <v>3322.6834991999999</v>
      </c>
      <c r="Z162" s="12">
        <v>14</v>
      </c>
      <c r="AA162" s="12">
        <v>5</v>
      </c>
      <c r="AB162" s="50">
        <v>1.0394723560786856</v>
      </c>
      <c r="AC162" s="12">
        <v>2.3318384635449858</v>
      </c>
      <c r="AD162" s="12">
        <v>1.4146726254589597</v>
      </c>
      <c r="AE162" s="12"/>
      <c r="AF162" s="12">
        <v>-12.11362093169333</v>
      </c>
      <c r="AG162" s="12">
        <v>1.671369051067698</v>
      </c>
      <c r="AH162" s="12"/>
      <c r="AI162" s="12">
        <v>-13.030786769779354</v>
      </c>
      <c r="AJ162" s="12">
        <v>0.75420321298167359</v>
      </c>
      <c r="AK162" s="12"/>
      <c r="AL162" s="12"/>
      <c r="AM162" s="12"/>
      <c r="AN162" s="12"/>
      <c r="AO162" s="12"/>
      <c r="AP162" s="12"/>
      <c r="AQ162" s="12"/>
      <c r="AR162" s="12"/>
      <c r="AS162" s="12"/>
      <c r="AT162" s="12"/>
      <c r="AU162" s="12"/>
      <c r="AV162" s="12"/>
      <c r="AW162" s="12"/>
      <c r="AX162" s="6"/>
      <c r="AY162" s="6"/>
      <c r="AZ162" s="6"/>
      <c r="BA162" s="6"/>
      <c r="BB162" s="6"/>
      <c r="BC162" s="6"/>
      <c r="BD162" s="12"/>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row>
    <row r="163" spans="1:89" x14ac:dyDescent="0.25">
      <c r="A163" s="7" t="s">
        <v>669</v>
      </c>
      <c r="B163" s="7" t="s">
        <v>167</v>
      </c>
      <c r="C163" s="3">
        <v>11</v>
      </c>
      <c r="D163" s="10">
        <v>3.3099999999999997E-2</v>
      </c>
      <c r="E163" s="10">
        <v>4.57</v>
      </c>
      <c r="F163" s="10">
        <v>1.5382</v>
      </c>
      <c r="G163" s="10">
        <v>0</v>
      </c>
      <c r="H163" s="10">
        <v>0.24260000000000001</v>
      </c>
      <c r="I163" s="10">
        <v>86.14</v>
      </c>
      <c r="J163" s="10">
        <v>0.4491</v>
      </c>
      <c r="K163" s="10">
        <v>0.65480000000000005</v>
      </c>
      <c r="L163" s="10">
        <v>0.1207</v>
      </c>
      <c r="M163" s="10">
        <v>93.748500000000007</v>
      </c>
      <c r="N163" s="10"/>
      <c r="O163" s="10">
        <v>2.1848155078957485</v>
      </c>
      <c r="P163" s="10"/>
      <c r="Q163" s="48">
        <v>120.03114754098358</v>
      </c>
      <c r="R163" s="48">
        <v>32.91949152542373</v>
      </c>
      <c r="S163" s="48">
        <v>3.6462029630161057</v>
      </c>
      <c r="T163" s="48">
        <v>0.56184083965208931</v>
      </c>
      <c r="U163" s="48">
        <v>1.9602415374539295</v>
      </c>
      <c r="V163" s="48">
        <v>1.3002415374539296</v>
      </c>
      <c r="W163" s="10"/>
      <c r="X163" s="19">
        <v>800</v>
      </c>
      <c r="Y163" s="10">
        <v>1649.1060084000001</v>
      </c>
      <c r="Z163" s="10">
        <v>14</v>
      </c>
      <c r="AA163" s="10">
        <v>5</v>
      </c>
      <c r="AB163" s="48">
        <v>1.3371677441686904</v>
      </c>
      <c r="AC163" s="10">
        <v>4.2171120001497675</v>
      </c>
      <c r="AD163" s="10">
        <v>3.2999461620637422</v>
      </c>
      <c r="AE163" s="10"/>
      <c r="AF163" s="10">
        <v>-10.228347395088548</v>
      </c>
      <c r="AG163" s="10">
        <v>3.5566425876724796</v>
      </c>
      <c r="AH163" s="10"/>
      <c r="AI163" s="10">
        <v>-11.145513233174572</v>
      </c>
      <c r="AJ163" s="10">
        <v>2.6394767495864553</v>
      </c>
      <c r="AK163" s="10"/>
      <c r="AL163" s="10"/>
      <c r="AM163" s="10"/>
      <c r="AN163" s="10"/>
      <c r="AO163" s="10"/>
      <c r="AP163" s="10"/>
      <c r="AQ163" s="10"/>
      <c r="AR163" s="10"/>
      <c r="AS163" s="10"/>
      <c r="AT163" s="10"/>
      <c r="AU163" s="10"/>
      <c r="AV163" s="10"/>
      <c r="AW163" s="10"/>
      <c r="BD163" s="10"/>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row>
    <row r="164" spans="1:89" x14ac:dyDescent="0.25">
      <c r="A164" s="7" t="s">
        <v>669</v>
      </c>
      <c r="B164" s="7" t="s">
        <v>167</v>
      </c>
      <c r="C164" s="3">
        <v>12</v>
      </c>
      <c r="D164" s="10">
        <v>3.6499999999999998E-2</v>
      </c>
      <c r="E164" s="10">
        <v>4.8600000000000003</v>
      </c>
      <c r="F164" s="10">
        <v>1.4117</v>
      </c>
      <c r="G164" s="10">
        <v>0.1244</v>
      </c>
      <c r="H164" s="10">
        <v>0.30590000000000001</v>
      </c>
      <c r="I164" s="10">
        <v>84.82</v>
      </c>
      <c r="J164" s="10">
        <v>0.52</v>
      </c>
      <c r="K164" s="10">
        <v>0.7379</v>
      </c>
      <c r="L164" s="10">
        <v>0.1197</v>
      </c>
      <c r="M164" s="10">
        <v>92.936099999999996</v>
      </c>
      <c r="N164" s="10"/>
      <c r="O164" s="10">
        <v>2.2448442719003858</v>
      </c>
      <c r="P164" s="10"/>
      <c r="Q164" s="48">
        <v>118.1918032786885</v>
      </c>
      <c r="R164" s="48">
        <v>35.00847457627119</v>
      </c>
      <c r="S164" s="48">
        <v>3.3760912096066913</v>
      </c>
      <c r="T164" s="48">
        <v>0.5284141711567556</v>
      </c>
      <c r="U164" s="48">
        <v>1.8824805034510466</v>
      </c>
      <c r="V164" s="48">
        <v>1.2224805034510466</v>
      </c>
      <c r="W164" s="10"/>
      <c r="X164" s="19">
        <v>800</v>
      </c>
      <c r="Y164" s="10">
        <v>2079.3962406000001</v>
      </c>
      <c r="Z164" s="10">
        <v>14</v>
      </c>
      <c r="AA164" s="10">
        <v>5</v>
      </c>
      <c r="AB164" s="48">
        <v>1.3371677441686904</v>
      </c>
      <c r="AC164" s="10">
        <v>4.0105894476703137</v>
      </c>
      <c r="AD164" s="10">
        <v>3.0934236095842875</v>
      </c>
      <c r="AE164" s="10"/>
      <c r="AF164" s="10">
        <v>-10.434869947568</v>
      </c>
      <c r="AG164" s="10">
        <v>3.3501200351930276</v>
      </c>
      <c r="AH164" s="10"/>
      <c r="AI164" s="10">
        <v>-11.352035785654028</v>
      </c>
      <c r="AJ164" s="10">
        <v>2.4329541971069997</v>
      </c>
      <c r="AK164" s="10"/>
      <c r="AL164" s="10"/>
      <c r="AM164" s="10"/>
      <c r="AN164" s="10"/>
      <c r="AO164" s="10"/>
      <c r="AP164" s="10"/>
      <c r="AQ164" s="10"/>
      <c r="AR164" s="10"/>
      <c r="AS164" s="10"/>
      <c r="AT164" s="10"/>
      <c r="AU164" s="10"/>
      <c r="AV164" s="10"/>
      <c r="AW164" s="10"/>
      <c r="BD164" s="10"/>
      <c r="BE164" s="3"/>
      <c r="BF164" s="10"/>
      <c r="BG164" s="10"/>
      <c r="BH164" s="10"/>
      <c r="BI164" s="10"/>
      <c r="BJ164" s="10"/>
      <c r="BK164" s="10"/>
      <c r="BL164" s="10"/>
      <c r="BM164" s="10"/>
      <c r="BN164" s="10"/>
      <c r="BO164" s="11"/>
      <c r="BP164" s="10"/>
      <c r="BQ164" s="10"/>
      <c r="BR164" s="10"/>
      <c r="BS164" s="10"/>
      <c r="BT164" s="3"/>
      <c r="BU164" s="3"/>
      <c r="BV164" s="3"/>
      <c r="BW164" s="3"/>
      <c r="BX164" s="3"/>
      <c r="BY164" s="3"/>
      <c r="BZ164" s="3"/>
      <c r="CA164" s="3"/>
      <c r="CB164" s="3"/>
      <c r="CC164" s="3"/>
      <c r="CD164" s="3"/>
      <c r="CE164" s="3"/>
      <c r="CF164" s="3"/>
      <c r="CG164" s="3"/>
      <c r="CH164" s="3"/>
      <c r="CI164" s="3"/>
      <c r="CJ164" s="3"/>
      <c r="CK164" s="3"/>
    </row>
    <row r="165" spans="1:89" x14ac:dyDescent="0.25">
      <c r="A165" s="7" t="s">
        <v>669</v>
      </c>
      <c r="B165" s="7" t="s">
        <v>167</v>
      </c>
      <c r="C165" s="3">
        <v>15</v>
      </c>
      <c r="D165" s="10">
        <v>3.2300000000000002E-2</v>
      </c>
      <c r="E165" s="10">
        <v>4.46</v>
      </c>
      <c r="F165" s="10">
        <v>1.3684000000000001</v>
      </c>
      <c r="G165" s="10">
        <v>0.1225</v>
      </c>
      <c r="H165" s="10">
        <v>0.24640000000000001</v>
      </c>
      <c r="I165" s="10">
        <v>86.14</v>
      </c>
      <c r="J165" s="10">
        <v>0.50470000000000004</v>
      </c>
      <c r="K165" s="10">
        <v>0.73380000000000001</v>
      </c>
      <c r="L165" s="10">
        <v>0.1114</v>
      </c>
      <c r="M165" s="10">
        <v>93.759100000000004</v>
      </c>
      <c r="N165" s="10"/>
      <c r="O165" s="10">
        <v>2.1909677387528386</v>
      </c>
      <c r="P165" s="10"/>
      <c r="Q165" s="48">
        <v>120.03114754098358</v>
      </c>
      <c r="R165" s="48">
        <v>32.127118644067799</v>
      </c>
      <c r="S165" s="48">
        <v>3.7361317356465475</v>
      </c>
      <c r="T165" s="48">
        <v>0.57242218100979769</v>
      </c>
      <c r="U165" s="48">
        <v>1.9848570938988601</v>
      </c>
      <c r="V165" s="48">
        <v>1.32485709389886</v>
      </c>
      <c r="W165" s="10"/>
      <c r="X165" s="19">
        <v>800</v>
      </c>
      <c r="Y165" s="10">
        <v>1674.9370176</v>
      </c>
      <c r="Z165" s="10">
        <v>14</v>
      </c>
      <c r="AA165" s="10">
        <v>5</v>
      </c>
      <c r="AB165" s="48">
        <v>1.3371677441686904</v>
      </c>
      <c r="AC165" s="10">
        <v>4.2032672659803518</v>
      </c>
      <c r="AD165" s="10">
        <v>3.2861014278943257</v>
      </c>
      <c r="AE165" s="10"/>
      <c r="AF165" s="10">
        <v>-10.242192129257962</v>
      </c>
      <c r="AG165" s="10">
        <v>3.5427978535030658</v>
      </c>
      <c r="AH165" s="10"/>
      <c r="AI165" s="10">
        <v>-11.15935796734399</v>
      </c>
      <c r="AJ165" s="10">
        <v>2.6256320154170378</v>
      </c>
      <c r="AK165" s="10"/>
      <c r="AL165" s="10"/>
      <c r="AM165" s="10"/>
      <c r="AN165" s="10"/>
      <c r="AO165" s="10"/>
      <c r="AP165" s="10"/>
      <c r="AQ165" s="10"/>
      <c r="AR165" s="10"/>
      <c r="AS165" s="10"/>
      <c r="AT165" s="10"/>
      <c r="AU165" s="10"/>
      <c r="AV165" s="10"/>
      <c r="AW165" s="10"/>
      <c r="BD165" s="10"/>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row>
    <row r="166" spans="1:89" x14ac:dyDescent="0.25">
      <c r="A166" s="7" t="s">
        <v>669</v>
      </c>
      <c r="B166" s="7" t="s">
        <v>167</v>
      </c>
      <c r="C166" s="3">
        <v>28</v>
      </c>
      <c r="D166" s="10">
        <v>6.2899999999999998E-2</v>
      </c>
      <c r="E166" s="10">
        <v>4.38</v>
      </c>
      <c r="F166" s="10">
        <v>1.6442000000000001</v>
      </c>
      <c r="G166" s="10">
        <v>6.9500000000000006E-2</v>
      </c>
      <c r="H166" s="10">
        <v>0.12720000000000001</v>
      </c>
      <c r="I166" s="10">
        <v>86.15</v>
      </c>
      <c r="J166" s="10">
        <v>0.79569999999999996</v>
      </c>
      <c r="K166" s="10">
        <v>0.70289999999999997</v>
      </c>
      <c r="L166" s="10">
        <v>9.1200000000000003E-2</v>
      </c>
      <c r="M166" s="10">
        <v>94.023600000000002</v>
      </c>
      <c r="N166" s="10"/>
      <c r="O166" s="10">
        <v>3.6060869996246967</v>
      </c>
      <c r="P166" s="10"/>
      <c r="Q166" s="48">
        <v>120.04508196721311</v>
      </c>
      <c r="R166" s="48">
        <v>31.550847457627118</v>
      </c>
      <c r="S166" s="48">
        <v>3.8048132345235421</v>
      </c>
      <c r="T166" s="48">
        <v>0.58033334357530608</v>
      </c>
      <c r="U166" s="48">
        <v>2.0032609674809585</v>
      </c>
      <c r="V166" s="48">
        <v>1.3432609674809584</v>
      </c>
      <c r="W166" s="10"/>
      <c r="X166" s="19">
        <v>800</v>
      </c>
      <c r="Y166" s="10">
        <v>864.65904480000006</v>
      </c>
      <c r="Z166" s="10">
        <v>14</v>
      </c>
      <c r="AA166" s="10">
        <v>5</v>
      </c>
      <c r="AB166" s="48">
        <v>1.3371677441686904</v>
      </c>
      <c r="AC166" s="10">
        <v>4.7922479989007334</v>
      </c>
      <c r="AD166" s="10">
        <v>3.8750821608147072</v>
      </c>
      <c r="AE166" s="10"/>
      <c r="AF166" s="10">
        <v>-9.6532113963375821</v>
      </c>
      <c r="AG166" s="10">
        <v>4.1317785864234455</v>
      </c>
      <c r="AH166" s="10"/>
      <c r="AI166" s="10">
        <v>-10.570377234423606</v>
      </c>
      <c r="AJ166" s="10">
        <v>3.2146127483374212</v>
      </c>
      <c r="AK166" s="10"/>
      <c r="AL166" s="10"/>
      <c r="AM166" s="10"/>
      <c r="AN166" s="10"/>
      <c r="AO166" s="10"/>
      <c r="AP166" s="10"/>
      <c r="AQ166" s="10"/>
      <c r="AR166" s="10"/>
      <c r="AS166" s="10"/>
      <c r="AT166" s="10"/>
      <c r="AU166" s="10"/>
      <c r="AV166" s="10"/>
      <c r="AW166" s="10"/>
      <c r="BD166" s="10"/>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row>
    <row r="167" spans="1:89" x14ac:dyDescent="0.25">
      <c r="A167" s="7" t="s">
        <v>669</v>
      </c>
      <c r="B167" s="7" t="s">
        <v>167</v>
      </c>
      <c r="C167" s="3">
        <v>29</v>
      </c>
      <c r="D167" s="10">
        <v>4.7800000000000002E-2</v>
      </c>
      <c r="E167" s="10">
        <v>3.93</v>
      </c>
      <c r="F167" s="10">
        <v>1.2766</v>
      </c>
      <c r="G167" s="10">
        <v>0</v>
      </c>
      <c r="H167" s="10">
        <v>0.64800000000000002</v>
      </c>
      <c r="I167" s="10">
        <v>86.91</v>
      </c>
      <c r="J167" s="10">
        <v>0.44190000000000002</v>
      </c>
      <c r="K167" s="10">
        <v>0.7359</v>
      </c>
      <c r="L167" s="10">
        <v>0.1089</v>
      </c>
      <c r="M167" s="10">
        <v>94.099100000000007</v>
      </c>
      <c r="N167" s="10"/>
      <c r="O167" s="10">
        <v>1.9128705638861274</v>
      </c>
      <c r="P167" s="10"/>
      <c r="Q167" s="48">
        <v>121.10409836065571</v>
      </c>
      <c r="R167" s="48">
        <v>28.309322033898304</v>
      </c>
      <c r="S167" s="48">
        <v>4.2778876235765226</v>
      </c>
      <c r="T167" s="48">
        <v>0.63122937184335581</v>
      </c>
      <c r="U167" s="48">
        <v>2.1216612736710889</v>
      </c>
      <c r="V167" s="48">
        <v>1.4616612736710888</v>
      </c>
      <c r="W167" s="10"/>
      <c r="X167" s="19">
        <v>800</v>
      </c>
      <c r="Y167" s="10">
        <v>4404.8668319999997</v>
      </c>
      <c r="Z167" s="10">
        <v>14</v>
      </c>
      <c r="AA167" s="10">
        <v>5</v>
      </c>
      <c r="AB167" s="48">
        <v>1.3371677441686904</v>
      </c>
      <c r="AC167" s="10">
        <v>3.3419400183724139</v>
      </c>
      <c r="AD167" s="10">
        <v>2.4247741802863878</v>
      </c>
      <c r="AE167" s="10"/>
      <c r="AF167" s="10">
        <v>-11.103519376865901</v>
      </c>
      <c r="AG167" s="10">
        <v>2.681470605895127</v>
      </c>
      <c r="AH167" s="10"/>
      <c r="AI167" s="10">
        <v>-12.020685214951927</v>
      </c>
      <c r="AJ167" s="10">
        <v>1.7643047678091008</v>
      </c>
      <c r="AK167" s="10"/>
      <c r="AL167" s="10"/>
      <c r="AM167" s="10"/>
      <c r="AN167" s="10"/>
      <c r="AO167" s="10"/>
      <c r="AP167" s="10"/>
      <c r="AQ167" s="10"/>
      <c r="AR167" s="10"/>
      <c r="AS167" s="10"/>
      <c r="AT167" s="10"/>
      <c r="AU167" s="10"/>
      <c r="AV167" s="10"/>
      <c r="AW167" s="10"/>
      <c r="BD167" s="10"/>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row>
    <row r="168" spans="1:89" x14ac:dyDescent="0.25">
      <c r="A168" s="7" t="s">
        <v>669</v>
      </c>
      <c r="B168" s="7" t="s">
        <v>167</v>
      </c>
      <c r="C168" s="3">
        <v>41</v>
      </c>
      <c r="D168" s="10">
        <v>4.65E-2</v>
      </c>
      <c r="E168" s="10">
        <v>4.7699999999999996</v>
      </c>
      <c r="F168" s="10">
        <v>1.4944999999999999</v>
      </c>
      <c r="G168" s="10">
        <v>0</v>
      </c>
      <c r="H168" s="10">
        <v>0.2364</v>
      </c>
      <c r="I168" s="10">
        <v>85.76</v>
      </c>
      <c r="J168" s="10">
        <v>0.74070000000000003</v>
      </c>
      <c r="K168" s="10">
        <v>0.67249999999999999</v>
      </c>
      <c r="L168" s="10">
        <v>6.5600000000000006E-2</v>
      </c>
      <c r="M168" s="10">
        <v>93.786199999999994</v>
      </c>
      <c r="N168" s="10"/>
      <c r="O168" s="10">
        <v>3.5085723897794763</v>
      </c>
      <c r="P168" s="10"/>
      <c r="Q168" s="48">
        <v>119.50163934426229</v>
      </c>
      <c r="R168" s="48">
        <v>34.360169491525419</v>
      </c>
      <c r="S168" s="48">
        <v>3.4779118122143178</v>
      </c>
      <c r="T168" s="48">
        <v>0.54131856560393921</v>
      </c>
      <c r="U168" s="48">
        <v>1.9125002182645086</v>
      </c>
      <c r="V168" s="48">
        <v>1.2525002182645086</v>
      </c>
      <c r="W168" s="10"/>
      <c r="X168" s="19">
        <v>800</v>
      </c>
      <c r="Y168" s="10">
        <v>1606.9606776000001</v>
      </c>
      <c r="Z168" s="10">
        <v>14</v>
      </c>
      <c r="AA168" s="10">
        <v>5</v>
      </c>
      <c r="AB168" s="48">
        <v>1.3371677441686904</v>
      </c>
      <c r="AC168" s="10">
        <v>4.2401731826652602</v>
      </c>
      <c r="AD168" s="10">
        <v>3.3230073445792359</v>
      </c>
      <c r="AE168" s="10"/>
      <c r="AF168" s="10">
        <v>-10.205286212573053</v>
      </c>
      <c r="AG168" s="10">
        <v>3.5797037701879741</v>
      </c>
      <c r="AH168" s="10"/>
      <c r="AI168" s="10">
        <v>-11.122452050659078</v>
      </c>
      <c r="AJ168" s="10">
        <v>2.6625379321019498</v>
      </c>
      <c r="AK168" s="10"/>
      <c r="AL168" s="10"/>
      <c r="AM168" s="10"/>
      <c r="AN168" s="10"/>
      <c r="AO168" s="10"/>
      <c r="AP168" s="10"/>
      <c r="AQ168" s="10"/>
      <c r="AR168" s="10"/>
      <c r="AS168" s="10"/>
      <c r="AT168" s="10"/>
      <c r="AU168" s="10"/>
      <c r="AV168" s="10"/>
      <c r="AW168" s="10"/>
      <c r="BD168" s="10"/>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row>
    <row r="169" spans="1:89" x14ac:dyDescent="0.25">
      <c r="A169" s="7" t="s">
        <v>669</v>
      </c>
      <c r="B169" s="7" t="s">
        <v>167</v>
      </c>
      <c r="C169" s="3">
        <v>42</v>
      </c>
      <c r="D169" s="10">
        <v>3.9300000000000002E-2</v>
      </c>
      <c r="E169" s="10">
        <v>4.13</v>
      </c>
      <c r="F169" s="10">
        <v>1.2644</v>
      </c>
      <c r="G169" s="10">
        <v>2.1299999999999999E-2</v>
      </c>
      <c r="H169" s="10">
        <v>0.2215</v>
      </c>
      <c r="I169" s="10">
        <v>87.12</v>
      </c>
      <c r="J169" s="10">
        <v>0.50009999999999999</v>
      </c>
      <c r="K169" s="10">
        <v>0.70660000000000001</v>
      </c>
      <c r="L169" s="10">
        <v>0.111</v>
      </c>
      <c r="M169" s="10">
        <v>94.114199999999997</v>
      </c>
      <c r="N169" s="10"/>
      <c r="O169" s="10">
        <v>2.254569392912078</v>
      </c>
      <c r="P169" s="10"/>
      <c r="Q169" s="48">
        <v>121.3967213114754</v>
      </c>
      <c r="R169" s="48">
        <v>29.75</v>
      </c>
      <c r="S169" s="48">
        <v>4.0805620608899291</v>
      </c>
      <c r="T169" s="48">
        <v>0.61071998738667577</v>
      </c>
      <c r="U169" s="48">
        <v>2.0739499397600616</v>
      </c>
      <c r="V169" s="48">
        <v>1.4139499397600614</v>
      </c>
      <c r="W169" s="10"/>
      <c r="X169" s="19">
        <v>800</v>
      </c>
      <c r="Y169" s="10">
        <v>1505.675931</v>
      </c>
      <c r="Z169" s="10">
        <v>14</v>
      </c>
      <c r="AA169" s="10">
        <v>5</v>
      </c>
      <c r="AB169" s="48">
        <v>1.3371677441686904</v>
      </c>
      <c r="AC169" s="10">
        <v>4.2981654541638408</v>
      </c>
      <c r="AD169" s="10">
        <v>3.3809996160778155</v>
      </c>
      <c r="AE169" s="10"/>
      <c r="AF169" s="10">
        <v>-10.147293941074473</v>
      </c>
      <c r="AG169" s="10">
        <v>3.6376960416865547</v>
      </c>
      <c r="AH169" s="10"/>
      <c r="AI169" s="10">
        <v>-11.064459779160499</v>
      </c>
      <c r="AJ169" s="10">
        <v>2.7205302036005286</v>
      </c>
      <c r="AK169" s="10"/>
      <c r="AL169" s="10"/>
      <c r="AM169" s="10"/>
      <c r="AN169" s="10"/>
      <c r="AO169" s="10"/>
      <c r="AP169" s="10"/>
      <c r="AQ169" s="10"/>
      <c r="AR169" s="10"/>
      <c r="AS169" s="10"/>
      <c r="AT169" s="10"/>
      <c r="AU169" s="10"/>
      <c r="AV169" s="10"/>
      <c r="AW169" s="10"/>
      <c r="BD169" s="10"/>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row>
    <row r="170" spans="1:89" x14ac:dyDescent="0.25">
      <c r="A170" s="7" t="s">
        <v>669</v>
      </c>
      <c r="B170" s="7" t="s">
        <v>167</v>
      </c>
      <c r="C170" s="3">
        <v>49</v>
      </c>
      <c r="D170" s="10">
        <v>3.1600000000000003E-2</v>
      </c>
      <c r="E170" s="10">
        <v>3.5</v>
      </c>
      <c r="F170" s="10">
        <v>2.2799999999999998</v>
      </c>
      <c r="G170" s="10">
        <v>0</v>
      </c>
      <c r="H170" s="10">
        <v>0.22750000000000001</v>
      </c>
      <c r="I170" s="10">
        <v>86.14</v>
      </c>
      <c r="J170" s="10">
        <v>0.62329999999999997</v>
      </c>
      <c r="K170" s="10">
        <v>0.62139999999999995</v>
      </c>
      <c r="L170" s="10">
        <v>8.1199999999999994E-2</v>
      </c>
      <c r="M170" s="10">
        <v>93.504999999999995</v>
      </c>
      <c r="N170" s="10"/>
      <c r="O170" s="10">
        <v>3.1952604467797872</v>
      </c>
      <c r="P170" s="10"/>
      <c r="Q170" s="48">
        <v>120.03114754098358</v>
      </c>
      <c r="R170" s="48">
        <v>25.211864406779661</v>
      </c>
      <c r="S170" s="48">
        <v>4.7608992974238866</v>
      </c>
      <c r="T170" s="48">
        <v>0.67768899537166394</v>
      </c>
      <c r="U170" s="48">
        <v>2.229741095189953</v>
      </c>
      <c r="V170" s="48">
        <v>1.5697410951899529</v>
      </c>
      <c r="W170" s="10"/>
      <c r="X170" s="19">
        <v>800</v>
      </c>
      <c r="Y170" s="10">
        <v>1546.4617350000001</v>
      </c>
      <c r="Z170" s="10">
        <v>14</v>
      </c>
      <c r="AA170" s="10">
        <v>5</v>
      </c>
      <c r="AB170" s="48">
        <v>1.3371677441686904</v>
      </c>
      <c r="AC170" s="10">
        <v>4.2743569613365766</v>
      </c>
      <c r="AD170" s="10">
        <v>3.3571911232505505</v>
      </c>
      <c r="AE170" s="10"/>
      <c r="AF170" s="10">
        <v>-10.171102433901737</v>
      </c>
      <c r="AG170" s="10">
        <v>3.6138875488592905</v>
      </c>
      <c r="AH170" s="10"/>
      <c r="AI170" s="10">
        <v>-11.088268271987765</v>
      </c>
      <c r="AJ170" s="10">
        <v>2.6967217107732626</v>
      </c>
      <c r="AK170" s="10"/>
      <c r="AL170" s="10"/>
      <c r="AM170" s="10"/>
      <c r="AN170" s="10"/>
      <c r="AO170" s="10"/>
      <c r="AP170" s="10"/>
      <c r="AQ170" s="10"/>
      <c r="AR170" s="10"/>
      <c r="AS170" s="10"/>
      <c r="AT170" s="10"/>
      <c r="AU170" s="10"/>
      <c r="AV170" s="10"/>
      <c r="AW170" s="10"/>
      <c r="BD170" s="10"/>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row>
    <row r="171" spans="1:89" x14ac:dyDescent="0.25">
      <c r="A171" s="7" t="s">
        <v>669</v>
      </c>
      <c r="B171" s="7" t="s">
        <v>167</v>
      </c>
      <c r="C171" s="3">
        <v>52</v>
      </c>
      <c r="D171" s="10">
        <v>2.8299999999999999E-2</v>
      </c>
      <c r="E171" s="10">
        <v>5.58</v>
      </c>
      <c r="F171" s="10">
        <v>1.2632000000000001</v>
      </c>
      <c r="G171" s="10">
        <v>0</v>
      </c>
      <c r="H171" s="10">
        <v>0.20469999999999999</v>
      </c>
      <c r="I171" s="10">
        <v>85.63</v>
      </c>
      <c r="J171" s="10">
        <v>0.50229999999999997</v>
      </c>
      <c r="K171" s="10">
        <v>0.74529999999999996</v>
      </c>
      <c r="L171" s="10">
        <v>0.1105</v>
      </c>
      <c r="M171" s="10">
        <v>94.064300000000003</v>
      </c>
      <c r="N171" s="10"/>
      <c r="O171" s="10">
        <v>2.1469030965088618</v>
      </c>
      <c r="P171" s="10"/>
      <c r="Q171" s="48">
        <v>119.32049180327866</v>
      </c>
      <c r="R171" s="48">
        <v>40.194915254237287</v>
      </c>
      <c r="S171" s="48">
        <v>2.9685469181503019</v>
      </c>
      <c r="T171" s="48">
        <v>0.4725439173795617</v>
      </c>
      <c r="U171" s="48">
        <v>1.7525085708809622</v>
      </c>
      <c r="V171" s="48">
        <v>1.0925085708809621</v>
      </c>
      <c r="W171" s="10"/>
      <c r="X171" s="19">
        <v>800</v>
      </c>
      <c r="Y171" s="10">
        <v>1391.4756797999999</v>
      </c>
      <c r="Z171" s="10">
        <v>14</v>
      </c>
      <c r="AA171" s="10">
        <v>5</v>
      </c>
      <c r="AB171" s="48">
        <v>1.3371677441686904</v>
      </c>
      <c r="AC171" s="10">
        <v>4.3684277058285224</v>
      </c>
      <c r="AD171" s="10">
        <v>3.4512618677424971</v>
      </c>
      <c r="AE171" s="10"/>
      <c r="AF171" s="10">
        <v>-10.077031689409793</v>
      </c>
      <c r="AG171" s="10">
        <v>3.7079582933512345</v>
      </c>
      <c r="AH171" s="10"/>
      <c r="AI171" s="10">
        <v>-10.994197527495817</v>
      </c>
      <c r="AJ171" s="10">
        <v>2.7907924552652101</v>
      </c>
      <c r="AK171" s="10"/>
      <c r="AL171" s="10"/>
      <c r="AM171" s="10"/>
      <c r="AN171" s="10"/>
      <c r="AO171" s="10"/>
      <c r="AP171" s="10"/>
      <c r="AQ171" s="10"/>
      <c r="AR171" s="10"/>
      <c r="AS171" s="10"/>
      <c r="AT171" s="10"/>
      <c r="AU171" s="10"/>
      <c r="AV171" s="10"/>
      <c r="AW171" s="10"/>
      <c r="BD171" s="10"/>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row>
    <row r="172" spans="1:89" x14ac:dyDescent="0.25">
      <c r="A172" s="7" t="s">
        <v>669</v>
      </c>
      <c r="B172" s="7" t="s">
        <v>167</v>
      </c>
      <c r="C172" s="3">
        <v>56</v>
      </c>
      <c r="D172" s="10">
        <v>4.3299999999999998E-2</v>
      </c>
      <c r="E172" s="10">
        <v>3.37</v>
      </c>
      <c r="F172" s="10">
        <v>2.17</v>
      </c>
      <c r="G172" s="10">
        <v>2.6499999999999999E-2</v>
      </c>
      <c r="H172" s="10">
        <v>0.21759999999999999</v>
      </c>
      <c r="I172" s="10">
        <v>86.91</v>
      </c>
      <c r="J172" s="10">
        <v>0.79730000000000001</v>
      </c>
      <c r="K172" s="10">
        <v>0.60319999999999996</v>
      </c>
      <c r="L172" s="10">
        <v>8.1299999999999997E-2</v>
      </c>
      <c r="M172" s="10">
        <v>94.219200000000001</v>
      </c>
      <c r="N172" s="10"/>
      <c r="O172" s="10">
        <v>4.2105692715772305</v>
      </c>
      <c r="P172" s="10"/>
      <c r="Q172" s="48">
        <v>121.10409836065571</v>
      </c>
      <c r="R172" s="48">
        <v>24.275423728813561</v>
      </c>
      <c r="S172" s="48">
        <v>4.9887532227465083</v>
      </c>
      <c r="T172" s="48">
        <v>0.69799202134744387</v>
      </c>
      <c r="U172" s="48">
        <v>2.2769723738166112</v>
      </c>
      <c r="V172" s="48">
        <v>1.6169723738166111</v>
      </c>
      <c r="W172" s="10"/>
      <c r="X172" s="19">
        <v>800</v>
      </c>
      <c r="Y172" s="10">
        <v>1479.1651583999999</v>
      </c>
      <c r="Z172" s="10">
        <v>14</v>
      </c>
      <c r="AA172" s="10">
        <v>5</v>
      </c>
      <c r="AB172" s="48">
        <v>1.3371677441686904</v>
      </c>
      <c r="AC172" s="10">
        <v>4.3139893615298677</v>
      </c>
      <c r="AD172" s="10">
        <v>3.3968235234438415</v>
      </c>
      <c r="AE172" s="10"/>
      <c r="AF172" s="10">
        <v>-10.131470033708446</v>
      </c>
      <c r="AG172" s="10">
        <v>3.6535199490525816</v>
      </c>
      <c r="AH172" s="10"/>
      <c r="AI172" s="10">
        <v>-11.048635871794474</v>
      </c>
      <c r="AJ172" s="10">
        <v>2.7363541109665537</v>
      </c>
      <c r="AK172" s="10"/>
      <c r="AL172" s="10"/>
      <c r="AM172" s="10"/>
      <c r="AN172" s="10"/>
      <c r="AO172" s="10"/>
      <c r="AP172" s="10"/>
      <c r="AQ172" s="10"/>
      <c r="AR172" s="10"/>
      <c r="AS172" s="10"/>
      <c r="AT172" s="10"/>
      <c r="AU172" s="10"/>
      <c r="AV172" s="10"/>
      <c r="AW172" s="10"/>
      <c r="BD172" s="10"/>
      <c r="BE172" s="3"/>
      <c r="BF172" s="3"/>
      <c r="BG172" s="3"/>
      <c r="BH172" s="3"/>
      <c r="BI172" s="3"/>
      <c r="BJ172" s="3"/>
      <c r="BK172" s="3"/>
      <c r="BL172" s="3"/>
      <c r="BM172" s="3"/>
      <c r="BN172" s="3"/>
      <c r="BO172" s="3"/>
      <c r="BP172" s="3"/>
      <c r="BQ172" s="3"/>
      <c r="BR172" s="10"/>
      <c r="BS172" s="10"/>
      <c r="BT172" s="3"/>
      <c r="BU172" s="3"/>
      <c r="BV172" s="3"/>
      <c r="BW172" s="3"/>
      <c r="BX172" s="3"/>
      <c r="BY172" s="3"/>
      <c r="BZ172" s="3"/>
      <c r="CA172" s="3"/>
      <c r="CB172" s="3"/>
      <c r="CC172" s="3"/>
      <c r="CD172" s="3"/>
      <c r="CE172" s="3"/>
      <c r="CF172" s="3"/>
      <c r="CG172" s="3"/>
      <c r="CH172" s="3"/>
      <c r="CI172" s="3"/>
      <c r="CJ172" s="3"/>
      <c r="CK172" s="3"/>
    </row>
    <row r="173" spans="1:89" x14ac:dyDescent="0.25">
      <c r="A173" s="7" t="s">
        <v>669</v>
      </c>
      <c r="B173" s="7" t="s">
        <v>167</v>
      </c>
      <c r="C173" s="3">
        <v>57</v>
      </c>
      <c r="D173" s="10">
        <v>7.3800000000000004E-2</v>
      </c>
      <c r="E173" s="10">
        <v>5.52</v>
      </c>
      <c r="F173" s="10">
        <v>1.6079000000000001</v>
      </c>
      <c r="G173" s="10">
        <v>2.35E-2</v>
      </c>
      <c r="H173" s="10">
        <v>0.24229999999999999</v>
      </c>
      <c r="I173" s="10">
        <v>84.47</v>
      </c>
      <c r="J173" s="10">
        <v>0.54930000000000001</v>
      </c>
      <c r="K173" s="10">
        <v>0.75919999999999999</v>
      </c>
      <c r="L173" s="10">
        <v>9.1499999999999998E-2</v>
      </c>
      <c r="M173" s="10">
        <v>93.337500000000006</v>
      </c>
      <c r="N173" s="10"/>
      <c r="O173" s="10">
        <v>2.304802864649143</v>
      </c>
      <c r="P173" s="10"/>
      <c r="Q173" s="48">
        <v>117.70409836065572</v>
      </c>
      <c r="R173" s="48">
        <v>39.762711864406775</v>
      </c>
      <c r="S173" s="48">
        <v>2.9601627464956044</v>
      </c>
      <c r="T173" s="48">
        <v>0.47131558874880436</v>
      </c>
      <c r="U173" s="48">
        <v>1.7496510888547061</v>
      </c>
      <c r="V173" s="48">
        <v>1.0896510888547062</v>
      </c>
      <c r="W173" s="10"/>
      <c r="X173" s="19">
        <v>800</v>
      </c>
      <c r="Y173" s="10">
        <v>1647.0667182</v>
      </c>
      <c r="Z173" s="10">
        <v>14</v>
      </c>
      <c r="AA173" s="10">
        <v>5</v>
      </c>
      <c r="AB173" s="48">
        <v>1.3371677441686904</v>
      </c>
      <c r="AC173" s="10">
        <v>4.2182142251761485</v>
      </c>
      <c r="AD173" s="10">
        <v>3.3010483870901233</v>
      </c>
      <c r="AE173" s="10"/>
      <c r="AF173" s="10">
        <v>-10.227245170062165</v>
      </c>
      <c r="AG173" s="10">
        <v>3.5577448126988624</v>
      </c>
      <c r="AH173" s="10"/>
      <c r="AI173" s="10">
        <v>-11.144411008148191</v>
      </c>
      <c r="AJ173" s="10">
        <v>2.6405789746128363</v>
      </c>
      <c r="AK173" s="10"/>
      <c r="AL173" s="10"/>
      <c r="AM173" s="10"/>
      <c r="AN173" s="10"/>
      <c r="AO173" s="10"/>
      <c r="AP173" s="10"/>
      <c r="AQ173" s="10"/>
      <c r="AR173" s="10"/>
      <c r="AS173" s="10"/>
      <c r="AT173" s="10"/>
      <c r="AU173" s="10"/>
      <c r="AV173" s="10"/>
      <c r="AW173" s="10"/>
      <c r="BD173" s="10"/>
      <c r="BE173" s="3"/>
      <c r="BF173" s="10"/>
      <c r="BG173" s="10"/>
      <c r="BH173" s="10"/>
      <c r="BI173" s="10"/>
      <c r="BJ173" s="10"/>
      <c r="BK173" s="10"/>
      <c r="BL173" s="10"/>
      <c r="BM173" s="10"/>
      <c r="BN173" s="10"/>
      <c r="BO173" s="10"/>
      <c r="BP173" s="10"/>
      <c r="BQ173" s="10"/>
      <c r="BR173" s="10"/>
      <c r="BS173" s="10"/>
      <c r="BT173" s="3"/>
      <c r="BU173" s="3"/>
      <c r="BV173" s="19"/>
      <c r="BW173" s="10"/>
      <c r="BX173" s="10"/>
      <c r="BY173" s="10"/>
      <c r="BZ173" s="10"/>
      <c r="CA173" s="10"/>
      <c r="CB173" s="10"/>
      <c r="CC173" s="10"/>
      <c r="CD173" s="10"/>
      <c r="CE173" s="10"/>
      <c r="CF173" s="10"/>
      <c r="CG173" s="10"/>
      <c r="CH173" s="10"/>
      <c r="CI173" s="10"/>
      <c r="CJ173" s="10"/>
      <c r="CK173" s="3"/>
    </row>
    <row r="174" spans="1:89" x14ac:dyDescent="0.25">
      <c r="A174" s="7" t="s">
        <v>669</v>
      </c>
      <c r="B174" s="7" t="s">
        <v>167</v>
      </c>
      <c r="C174" s="3">
        <v>60</v>
      </c>
      <c r="D174" s="10">
        <v>3.0599999999999999E-2</v>
      </c>
      <c r="E174" s="10">
        <v>4.2699999999999996</v>
      </c>
      <c r="F174" s="10">
        <v>1.2708999999999999</v>
      </c>
      <c r="G174" s="10">
        <v>5.7700000000000001E-2</v>
      </c>
      <c r="H174" s="10">
        <v>0.1797</v>
      </c>
      <c r="I174" s="10">
        <v>86.55</v>
      </c>
      <c r="J174" s="10">
        <v>0.49230000000000002</v>
      </c>
      <c r="K174" s="10">
        <v>0.68659999999999999</v>
      </c>
      <c r="L174" s="10">
        <v>8.5599999999999996E-2</v>
      </c>
      <c r="M174" s="10">
        <v>93.623400000000004</v>
      </c>
      <c r="N174" s="10"/>
      <c r="O174" s="10">
        <v>2.2840542880980852</v>
      </c>
      <c r="P174" s="10"/>
      <c r="Q174" s="48">
        <v>120.60245901639342</v>
      </c>
      <c r="R174" s="48">
        <v>30.758474576271183</v>
      </c>
      <c r="S174" s="48">
        <v>3.9209505893193071</v>
      </c>
      <c r="T174" s="48">
        <v>0.59339136948174709</v>
      </c>
      <c r="U174" s="48">
        <v>2.0336380778012115</v>
      </c>
      <c r="V174" s="48">
        <v>1.3736380778012114</v>
      </c>
      <c r="W174" s="10"/>
      <c r="X174" s="19">
        <v>800</v>
      </c>
      <c r="Y174" s="10">
        <v>1221.5348297999999</v>
      </c>
      <c r="Z174" s="10">
        <v>14</v>
      </c>
      <c r="AA174" s="10">
        <v>5</v>
      </c>
      <c r="AB174" s="48">
        <v>1.3371677441686904</v>
      </c>
      <c r="AC174" s="10">
        <v>4.4844579519553713</v>
      </c>
      <c r="AD174" s="10">
        <v>3.567292113869347</v>
      </c>
      <c r="AE174" s="10"/>
      <c r="AF174" s="10">
        <v>-9.9610014432829423</v>
      </c>
      <c r="AG174" s="10">
        <v>3.8239885394780853</v>
      </c>
      <c r="AH174" s="10"/>
      <c r="AI174" s="10">
        <v>-10.878167281368967</v>
      </c>
      <c r="AJ174" s="10">
        <v>2.9068227013920609</v>
      </c>
      <c r="AK174" s="10"/>
      <c r="AL174" s="10"/>
      <c r="AM174" s="10"/>
      <c r="AN174" s="10"/>
      <c r="AO174" s="10"/>
      <c r="AP174" s="10"/>
      <c r="AQ174" s="10"/>
      <c r="AR174" s="10"/>
      <c r="AS174" s="10"/>
      <c r="AT174" s="10"/>
      <c r="AU174" s="10"/>
      <c r="AV174" s="10"/>
      <c r="AW174" s="10"/>
      <c r="BD174" s="10"/>
      <c r="BE174" s="3"/>
      <c r="BF174" s="3"/>
      <c r="BG174" s="3"/>
      <c r="BH174" s="3"/>
      <c r="BI174" s="3"/>
      <c r="BJ174" s="3"/>
      <c r="BK174" s="3"/>
      <c r="BL174" s="3"/>
      <c r="BM174" s="3"/>
      <c r="BN174" s="3"/>
      <c r="BO174" s="3"/>
      <c r="BP174" s="3"/>
      <c r="BQ174" s="3"/>
      <c r="BR174" s="3"/>
      <c r="BS174" s="3"/>
      <c r="BT174" s="3"/>
      <c r="BU174" s="3"/>
      <c r="BV174" s="19"/>
      <c r="BW174" s="10"/>
      <c r="BX174" s="10"/>
      <c r="BY174" s="10"/>
      <c r="BZ174" s="10"/>
      <c r="CA174" s="10"/>
      <c r="CB174" s="10"/>
      <c r="CC174" s="10"/>
      <c r="CD174" s="10"/>
      <c r="CE174" s="10"/>
      <c r="CF174" s="10"/>
      <c r="CG174" s="10"/>
      <c r="CH174" s="10"/>
      <c r="CI174" s="10"/>
      <c r="CJ174" s="10"/>
      <c r="CK174" s="3"/>
    </row>
    <row r="175" spans="1:89" x14ac:dyDescent="0.25">
      <c r="A175" s="7" t="s">
        <v>669</v>
      </c>
      <c r="B175" s="7" t="s">
        <v>167</v>
      </c>
      <c r="C175" s="3">
        <v>61</v>
      </c>
      <c r="D175" s="10">
        <v>9.5799999999999996E-2</v>
      </c>
      <c r="E175" s="10">
        <v>5.28</v>
      </c>
      <c r="F175" s="10">
        <v>1.2625</v>
      </c>
      <c r="G175" s="10">
        <v>2.3099999999999999E-2</v>
      </c>
      <c r="H175" s="10">
        <v>0.34589999999999999</v>
      </c>
      <c r="I175" s="10">
        <v>85.21</v>
      </c>
      <c r="J175" s="10">
        <v>0.57289999999999996</v>
      </c>
      <c r="K175" s="10">
        <v>0.71099999999999997</v>
      </c>
      <c r="L175" s="10">
        <v>9.3299999999999994E-2</v>
      </c>
      <c r="M175" s="10">
        <v>93.594499999999996</v>
      </c>
      <c r="N175" s="10"/>
      <c r="O175" s="10">
        <v>2.5667856756464356</v>
      </c>
      <c r="P175" s="10"/>
      <c r="Q175" s="48">
        <v>118.73524590163932</v>
      </c>
      <c r="R175" s="48">
        <v>38.033898305084747</v>
      </c>
      <c r="S175" s="48">
        <v>3.121826875310481</v>
      </c>
      <c r="T175" s="48">
        <v>0.49440881506781559</v>
      </c>
      <c r="U175" s="48">
        <v>1.8033732585432467</v>
      </c>
      <c r="V175" s="48">
        <v>1.1433732585432468</v>
      </c>
      <c r="W175" s="10"/>
      <c r="X175" s="19">
        <v>800</v>
      </c>
      <c r="Y175" s="10">
        <v>2351.3016005999998</v>
      </c>
      <c r="Z175" s="10">
        <v>14</v>
      </c>
      <c r="AA175" s="10">
        <v>5</v>
      </c>
      <c r="AB175" s="48">
        <v>1.3371677441686904</v>
      </c>
      <c r="AC175" s="10">
        <v>3.9011200151659304</v>
      </c>
      <c r="AD175" s="10">
        <v>2.9839541770799043</v>
      </c>
      <c r="AE175" s="10"/>
      <c r="AF175" s="10">
        <v>-10.544339380072383</v>
      </c>
      <c r="AG175" s="10">
        <v>3.2406506026886444</v>
      </c>
      <c r="AH175" s="10"/>
      <c r="AI175" s="10">
        <v>-11.461505218158411</v>
      </c>
      <c r="AJ175" s="10">
        <v>2.3234847646026164</v>
      </c>
      <c r="AK175" s="10"/>
      <c r="AL175" s="10"/>
      <c r="AM175" s="10"/>
      <c r="AN175" s="10"/>
      <c r="AO175" s="10"/>
      <c r="AP175" s="10"/>
      <c r="AQ175" s="10"/>
      <c r="AR175" s="10"/>
      <c r="AS175" s="10"/>
      <c r="AT175" s="10"/>
      <c r="AU175" s="10"/>
      <c r="AV175" s="10"/>
      <c r="AW175" s="10"/>
      <c r="BD175" s="10"/>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row>
    <row r="176" spans="1:89" x14ac:dyDescent="0.25">
      <c r="A176" s="7" t="s">
        <v>669</v>
      </c>
      <c r="B176" s="7" t="s">
        <v>167</v>
      </c>
      <c r="C176" s="3">
        <v>62</v>
      </c>
      <c r="D176" s="10">
        <v>5.4600000000000003E-2</v>
      </c>
      <c r="E176" s="10">
        <v>4.08</v>
      </c>
      <c r="F176" s="10">
        <v>1.7583</v>
      </c>
      <c r="G176" s="10">
        <v>0</v>
      </c>
      <c r="H176" s="10">
        <v>0.17979999999999999</v>
      </c>
      <c r="I176" s="10">
        <v>86.39</v>
      </c>
      <c r="J176" s="10">
        <v>0.70089999999999997</v>
      </c>
      <c r="K176" s="10">
        <v>0.64200000000000002</v>
      </c>
      <c r="L176" s="10">
        <v>8.9800000000000005E-2</v>
      </c>
      <c r="M176" s="10">
        <v>93.895399999999995</v>
      </c>
      <c r="N176" s="10"/>
      <c r="O176" s="10">
        <v>3.4777744886595912</v>
      </c>
      <c r="P176" s="10"/>
      <c r="Q176" s="48">
        <v>120.37950819672129</v>
      </c>
      <c r="R176" s="48">
        <v>29.389830508474578</v>
      </c>
      <c r="S176" s="48">
        <v>4.0959578913532617</v>
      </c>
      <c r="T176" s="48">
        <v>0.61235548321022515</v>
      </c>
      <c r="U176" s="48">
        <v>2.0777546218319332</v>
      </c>
      <c r="V176" s="48">
        <v>1.417754621831933</v>
      </c>
      <c r="W176" s="10"/>
      <c r="X176" s="19">
        <v>800</v>
      </c>
      <c r="Y176" s="10">
        <v>1222.2145931999999</v>
      </c>
      <c r="Z176" s="10">
        <v>14</v>
      </c>
      <c r="AA176" s="10">
        <v>5</v>
      </c>
      <c r="AB176" s="48">
        <v>1.3371677441686904</v>
      </c>
      <c r="AC176" s="10">
        <v>4.4839623850931707</v>
      </c>
      <c r="AD176" s="10">
        <v>3.5667965470071445</v>
      </c>
      <c r="AE176" s="10"/>
      <c r="AF176" s="10">
        <v>-9.9614970101451448</v>
      </c>
      <c r="AG176" s="10">
        <v>3.8234929726158828</v>
      </c>
      <c r="AH176" s="10"/>
      <c r="AI176" s="10">
        <v>-10.878662848231169</v>
      </c>
      <c r="AJ176" s="10">
        <v>2.9063271345298585</v>
      </c>
      <c r="AK176" s="10"/>
      <c r="AL176" s="10"/>
      <c r="AM176" s="10"/>
      <c r="AN176" s="10"/>
      <c r="AO176" s="10"/>
      <c r="AP176" s="10"/>
      <c r="AQ176" s="10"/>
      <c r="AR176" s="10"/>
      <c r="AS176" s="10"/>
      <c r="AT176" s="10"/>
      <c r="AU176" s="10"/>
      <c r="AV176" s="10"/>
      <c r="AW176" s="10"/>
      <c r="BD176" s="10"/>
      <c r="BE176" s="3"/>
      <c r="BF176" s="10"/>
      <c r="BG176" s="10"/>
      <c r="BH176" s="10"/>
      <c r="BI176" s="10"/>
      <c r="BJ176" s="10"/>
      <c r="BK176" s="10"/>
      <c r="BL176" s="10"/>
      <c r="BM176" s="10"/>
      <c r="BN176" s="10"/>
      <c r="BO176" s="10"/>
      <c r="BP176" s="10"/>
      <c r="BQ176" s="10"/>
      <c r="BR176" s="10"/>
      <c r="BS176" s="10"/>
      <c r="BT176" s="3"/>
      <c r="BU176" s="3"/>
      <c r="BV176" s="3"/>
      <c r="BW176" s="3"/>
      <c r="BX176" s="3"/>
      <c r="BY176" s="3"/>
      <c r="BZ176" s="3"/>
      <c r="CA176" s="3"/>
      <c r="CB176" s="3"/>
      <c r="CC176" s="3"/>
      <c r="CD176" s="3"/>
      <c r="CE176" s="3"/>
      <c r="CF176" s="3"/>
      <c r="CG176" s="3"/>
      <c r="CH176" s="3"/>
      <c r="CI176" s="3"/>
      <c r="CJ176" s="3"/>
      <c r="CK176" s="3"/>
    </row>
    <row r="177" spans="1:89" x14ac:dyDescent="0.25">
      <c r="A177" s="7" t="s">
        <v>669</v>
      </c>
      <c r="B177" s="7" t="s">
        <v>167</v>
      </c>
      <c r="C177" s="3">
        <v>66</v>
      </c>
      <c r="D177" s="10">
        <v>4.6600000000000003E-2</v>
      </c>
      <c r="E177" s="10">
        <v>5.72</v>
      </c>
      <c r="F177" s="10">
        <v>1.5007999999999999</v>
      </c>
      <c r="G177" s="10">
        <v>8.6300000000000002E-2</v>
      </c>
      <c r="H177" s="10">
        <v>0.161</v>
      </c>
      <c r="I177" s="10">
        <v>85.15</v>
      </c>
      <c r="J177" s="10">
        <v>0.82289999999999996</v>
      </c>
      <c r="K177" s="10">
        <v>0.68069999999999997</v>
      </c>
      <c r="L177" s="10">
        <v>0.1104</v>
      </c>
      <c r="M177" s="10">
        <v>94.278700000000001</v>
      </c>
      <c r="N177" s="10"/>
      <c r="O177" s="10">
        <v>3.8509838488061603</v>
      </c>
      <c r="P177" s="10"/>
      <c r="Q177" s="48">
        <v>118.65163934426228</v>
      </c>
      <c r="R177" s="48">
        <v>41.20338983050847</v>
      </c>
      <c r="S177" s="48">
        <v>2.8796572280178836</v>
      </c>
      <c r="T177" s="48">
        <v>0.45934079580095394</v>
      </c>
      <c r="U177" s="48">
        <v>1.7217939220022791</v>
      </c>
      <c r="V177" s="48">
        <v>1.0617939220022792</v>
      </c>
      <c r="W177" s="10"/>
      <c r="X177" s="19">
        <v>800</v>
      </c>
      <c r="Y177" s="10">
        <v>1094.4190740000001</v>
      </c>
      <c r="Z177" s="10">
        <v>14</v>
      </c>
      <c r="AA177" s="10">
        <v>5</v>
      </c>
      <c r="AB177" s="48">
        <v>1.3371677441686904</v>
      </c>
      <c r="AC177" s="10">
        <v>4.58234095858466</v>
      </c>
      <c r="AD177" s="10">
        <v>3.6651751204986356</v>
      </c>
      <c r="AE177" s="10"/>
      <c r="AF177" s="10">
        <v>-9.8631184366536537</v>
      </c>
      <c r="AG177" s="10">
        <v>3.9218715461073739</v>
      </c>
      <c r="AH177" s="10"/>
      <c r="AI177" s="10">
        <v>-10.780284274739678</v>
      </c>
      <c r="AJ177" s="10">
        <v>3.0047057080213495</v>
      </c>
      <c r="AK177" s="10"/>
      <c r="AL177" s="10"/>
      <c r="AM177" s="10"/>
      <c r="AN177" s="10"/>
      <c r="AO177" s="10"/>
      <c r="AP177" s="10"/>
      <c r="AQ177" s="10"/>
      <c r="AR177" s="10"/>
      <c r="AS177" s="10"/>
      <c r="AT177" s="10"/>
      <c r="AU177" s="10"/>
      <c r="AV177" s="10"/>
      <c r="AW177" s="10"/>
      <c r="BD177" s="10"/>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row>
    <row r="178" spans="1:89" x14ac:dyDescent="0.25">
      <c r="A178" s="7" t="s">
        <v>669</v>
      </c>
      <c r="B178" s="7" t="s">
        <v>167</v>
      </c>
      <c r="C178" s="3">
        <v>80</v>
      </c>
      <c r="D178" s="10">
        <v>4.1799999999999997E-2</v>
      </c>
      <c r="E178" s="10">
        <v>5.63</v>
      </c>
      <c r="F178" s="10">
        <v>1.1874</v>
      </c>
      <c r="G178" s="10">
        <v>0</v>
      </c>
      <c r="H178" s="10">
        <v>0.23530000000000001</v>
      </c>
      <c r="I178" s="10">
        <v>85.19</v>
      </c>
      <c r="J178" s="10">
        <v>0.51539999999999997</v>
      </c>
      <c r="K178" s="10">
        <v>0.76019999999999999</v>
      </c>
      <c r="L178" s="10">
        <v>0.13539999999999999</v>
      </c>
      <c r="M178" s="10">
        <v>93.695499999999996</v>
      </c>
      <c r="N178" s="10"/>
      <c r="O178" s="10">
        <v>2.159717435635538</v>
      </c>
      <c r="P178" s="10"/>
      <c r="Q178" s="48">
        <v>118.70737704918031</v>
      </c>
      <c r="R178" s="48">
        <v>40.555084745762713</v>
      </c>
      <c r="S178" s="48">
        <v>2.9270651952362923</v>
      </c>
      <c r="T178" s="48">
        <v>0.46643239568833389</v>
      </c>
      <c r="U178" s="48">
        <v>1.738291232826251</v>
      </c>
      <c r="V178" s="48">
        <v>1.0782912328262508</v>
      </c>
      <c r="W178" s="10"/>
      <c r="X178" s="19">
        <v>800</v>
      </c>
      <c r="Y178" s="10">
        <v>1599.4832802000001</v>
      </c>
      <c r="Z178" s="10">
        <v>14</v>
      </c>
      <c r="AA178" s="10">
        <v>5</v>
      </c>
      <c r="AB178" s="48">
        <v>1.3371677441686904</v>
      </c>
      <c r="AC178" s="10">
        <v>4.244327778082849</v>
      </c>
      <c r="AD178" s="10">
        <v>3.3271619399968246</v>
      </c>
      <c r="AE178" s="10"/>
      <c r="AF178" s="10">
        <v>-10.201131617155465</v>
      </c>
      <c r="AG178" s="10">
        <v>3.5838583656055629</v>
      </c>
      <c r="AH178" s="10"/>
      <c r="AI178" s="10">
        <v>-11.118297455241489</v>
      </c>
      <c r="AJ178" s="10">
        <v>2.6666925275195386</v>
      </c>
      <c r="AK178" s="10"/>
      <c r="AL178" s="10"/>
      <c r="AM178" s="10"/>
      <c r="AN178" s="10"/>
      <c r="AO178" s="10"/>
      <c r="AP178" s="10"/>
      <c r="AQ178" s="10"/>
      <c r="AR178" s="10"/>
      <c r="AS178" s="10"/>
      <c r="AT178" s="10"/>
      <c r="AU178" s="10"/>
      <c r="AV178" s="10"/>
      <c r="AW178" s="10"/>
      <c r="BD178" s="10"/>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row>
    <row r="179" spans="1:89" x14ac:dyDescent="0.25">
      <c r="A179" s="7" t="s">
        <v>669</v>
      </c>
      <c r="B179" s="7" t="s">
        <v>167</v>
      </c>
      <c r="C179" s="3">
        <v>239</v>
      </c>
      <c r="D179" s="10">
        <v>4.3499999999999997E-2</v>
      </c>
      <c r="E179" s="10">
        <v>4.8499999999999996</v>
      </c>
      <c r="F179" s="10">
        <v>1.4117999999999999</v>
      </c>
      <c r="G179" s="10">
        <v>3.9199999999999999E-2</v>
      </c>
      <c r="H179" s="10">
        <v>0.29210000000000003</v>
      </c>
      <c r="I179" s="10">
        <v>86.05</v>
      </c>
      <c r="J179" s="10">
        <v>0.47189999999999999</v>
      </c>
      <c r="K179" s="10">
        <v>0.72130000000000005</v>
      </c>
      <c r="L179" s="10">
        <v>0.10970000000000001</v>
      </c>
      <c r="M179" s="10">
        <v>93.989500000000007</v>
      </c>
      <c r="N179" s="10"/>
      <c r="O179" s="10">
        <v>2.0840802146451263</v>
      </c>
      <c r="P179" s="10"/>
      <c r="Q179" s="48">
        <v>119.90573770491801</v>
      </c>
      <c r="R179" s="48">
        <v>34.936440677966097</v>
      </c>
      <c r="S179" s="48">
        <v>3.4321108669934088</v>
      </c>
      <c r="T179" s="48">
        <v>0.53556130835667382</v>
      </c>
      <c r="U179" s="48">
        <v>1.8991070116806565</v>
      </c>
      <c r="V179" s="48">
        <v>1.2391070116806566</v>
      </c>
      <c r="W179" s="10"/>
      <c r="X179" s="19">
        <v>800</v>
      </c>
      <c r="Y179" s="10">
        <v>1985.5888914000002</v>
      </c>
      <c r="Z179" s="10">
        <v>14</v>
      </c>
      <c r="AA179" s="10">
        <v>5</v>
      </c>
      <c r="AB179" s="48">
        <v>1.3371677441686904</v>
      </c>
      <c r="AC179" s="10">
        <v>4.0517097364051393</v>
      </c>
      <c r="AD179" s="10">
        <v>3.1345438983191132</v>
      </c>
      <c r="AE179" s="10"/>
      <c r="AF179" s="10">
        <v>-10.393749658833176</v>
      </c>
      <c r="AG179" s="10">
        <v>3.3912403239278515</v>
      </c>
      <c r="AH179" s="10"/>
      <c r="AI179" s="10">
        <v>-11.310915496919201</v>
      </c>
      <c r="AJ179" s="10">
        <v>2.4740744858418271</v>
      </c>
      <c r="AK179" s="10"/>
      <c r="AL179" s="10"/>
      <c r="AM179" s="10"/>
      <c r="AN179" s="10"/>
      <c r="AO179" s="10"/>
      <c r="AP179" s="10"/>
      <c r="AQ179" s="10"/>
      <c r="AR179" s="10"/>
      <c r="AS179" s="10"/>
      <c r="AT179" s="10"/>
      <c r="AU179" s="10"/>
      <c r="AV179" s="10"/>
      <c r="AW179" s="10"/>
      <c r="BD179" s="10"/>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row>
    <row r="180" spans="1:89" x14ac:dyDescent="0.25">
      <c r="A180" s="7" t="s">
        <v>669</v>
      </c>
      <c r="B180" s="7" t="s">
        <v>167</v>
      </c>
      <c r="C180" s="3">
        <v>243</v>
      </c>
      <c r="D180" s="10">
        <v>4.2999999999999997E-2</v>
      </c>
      <c r="E180" s="10">
        <v>4.3</v>
      </c>
      <c r="F180" s="10">
        <v>1.64</v>
      </c>
      <c r="G180" s="10">
        <v>6.1899999999999997E-2</v>
      </c>
      <c r="H180" s="10">
        <v>0.1343</v>
      </c>
      <c r="I180" s="10">
        <v>85.59</v>
      </c>
      <c r="J180" s="10">
        <v>0.85309999999999997</v>
      </c>
      <c r="K180" s="10">
        <v>0.75890000000000002</v>
      </c>
      <c r="L180" s="10">
        <v>0.12770000000000001</v>
      </c>
      <c r="M180" s="10">
        <v>93.508899999999997</v>
      </c>
      <c r="N180" s="10"/>
      <c r="O180" s="10">
        <v>3.5809295306555278</v>
      </c>
      <c r="P180" s="10"/>
      <c r="Q180" s="48">
        <v>119.26475409836064</v>
      </c>
      <c r="R180" s="48">
        <v>30.974576271186439</v>
      </c>
      <c r="S180" s="48">
        <v>3.8504079298513147</v>
      </c>
      <c r="T180" s="48">
        <v>0.58550674309251061</v>
      </c>
      <c r="U180" s="48">
        <v>2.0152959357825107</v>
      </c>
      <c r="V180" s="48">
        <v>1.3552959357825105</v>
      </c>
      <c r="W180" s="10"/>
      <c r="X180" s="19">
        <v>800</v>
      </c>
      <c r="Y180" s="10">
        <v>912.92224620000002</v>
      </c>
      <c r="Z180" s="10">
        <v>14</v>
      </c>
      <c r="AA180" s="10">
        <v>5</v>
      </c>
      <c r="AB180" s="48">
        <v>1.3371677441686904</v>
      </c>
      <c r="AC180" s="10">
        <v>4.743864803328786</v>
      </c>
      <c r="AD180" s="10">
        <v>3.8266989652427599</v>
      </c>
      <c r="AE180" s="10"/>
      <c r="AF180" s="10">
        <v>-9.7015945919095294</v>
      </c>
      <c r="AG180" s="10">
        <v>4.0833953908514982</v>
      </c>
      <c r="AH180" s="10"/>
      <c r="AI180" s="10">
        <v>-10.618760429995554</v>
      </c>
      <c r="AJ180" s="10">
        <v>3.1662295527654738</v>
      </c>
      <c r="AK180" s="10"/>
      <c r="AL180" s="10"/>
      <c r="AM180" s="10"/>
      <c r="AN180" s="10"/>
      <c r="AO180" s="10"/>
      <c r="AP180" s="10"/>
      <c r="AQ180" s="10"/>
      <c r="AR180" s="10"/>
      <c r="AS180" s="10"/>
      <c r="AT180" s="10"/>
      <c r="AU180" s="10"/>
      <c r="AV180" s="10"/>
      <c r="AW180" s="10"/>
      <c r="BD180" s="10"/>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row>
    <row r="181" spans="1:89" x14ac:dyDescent="0.25">
      <c r="A181" s="7" t="s">
        <v>669</v>
      </c>
      <c r="B181" s="7" t="s">
        <v>167</v>
      </c>
      <c r="C181" s="3">
        <v>244</v>
      </c>
      <c r="D181" s="10">
        <v>3.9800000000000002E-2</v>
      </c>
      <c r="E181" s="10">
        <v>3.99</v>
      </c>
      <c r="F181" s="10">
        <v>1.252</v>
      </c>
      <c r="G181" s="10">
        <v>2.29E-2</v>
      </c>
      <c r="H181" s="10">
        <v>0.25009999999999999</v>
      </c>
      <c r="I181" s="10">
        <v>86.37</v>
      </c>
      <c r="J181" s="10">
        <v>0.52259999999999995</v>
      </c>
      <c r="K181" s="10">
        <v>0.73560000000000003</v>
      </c>
      <c r="L181" s="10">
        <v>0.108</v>
      </c>
      <c r="M181" s="10">
        <v>93.290999999999997</v>
      </c>
      <c r="N181" s="10"/>
      <c r="O181" s="10">
        <v>2.2631225410229345</v>
      </c>
      <c r="P181" s="10"/>
      <c r="Q181" s="48">
        <v>120.35163934426228</v>
      </c>
      <c r="R181" s="48">
        <v>28.741525423728817</v>
      </c>
      <c r="S181" s="48">
        <v>4.1873782817699983</v>
      </c>
      <c r="T181" s="48">
        <v>0.62194219620635449</v>
      </c>
      <c r="U181" s="48">
        <v>2.1000563572074449</v>
      </c>
      <c r="V181" s="48">
        <v>1.4400563572074447</v>
      </c>
      <c r="W181" s="10"/>
      <c r="X181" s="19">
        <v>800</v>
      </c>
      <c r="Y181" s="10">
        <v>1700.0882634</v>
      </c>
      <c r="Z181" s="10">
        <v>14</v>
      </c>
      <c r="AA181" s="10">
        <v>5</v>
      </c>
      <c r="AB181" s="48">
        <v>1.3371677441686904</v>
      </c>
      <c r="AC181" s="10">
        <v>4.1899905198051544</v>
      </c>
      <c r="AD181" s="10">
        <v>3.2728246817191273</v>
      </c>
      <c r="AE181" s="10"/>
      <c r="AF181" s="10">
        <v>-10.255468875433159</v>
      </c>
      <c r="AG181" s="10">
        <v>3.5295211073278683</v>
      </c>
      <c r="AH181" s="10"/>
      <c r="AI181" s="10">
        <v>-11.172634713519187</v>
      </c>
      <c r="AJ181" s="10">
        <v>2.6123552692418404</v>
      </c>
      <c r="AK181" s="10"/>
      <c r="AL181" s="10"/>
      <c r="AM181" s="10"/>
      <c r="AN181" s="10"/>
      <c r="AO181" s="10"/>
      <c r="AP181" s="10"/>
      <c r="AQ181" s="10"/>
      <c r="AR181" s="10"/>
      <c r="AS181" s="10"/>
      <c r="AT181" s="10"/>
      <c r="AU181" s="10"/>
      <c r="AV181" s="10"/>
      <c r="AW181" s="10"/>
      <c r="BD181" s="10"/>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row>
    <row r="182" spans="1:89" x14ac:dyDescent="0.25">
      <c r="A182" s="7" t="s">
        <v>669</v>
      </c>
      <c r="B182" s="7" t="s">
        <v>167</v>
      </c>
      <c r="C182" s="3">
        <v>245</v>
      </c>
      <c r="D182" s="10">
        <v>4.41E-2</v>
      </c>
      <c r="E182" s="10">
        <v>4.78</v>
      </c>
      <c r="F182" s="10">
        <v>1.4238999999999999</v>
      </c>
      <c r="G182" s="10">
        <v>0</v>
      </c>
      <c r="H182" s="10">
        <v>0.1888</v>
      </c>
      <c r="I182" s="10">
        <v>85.1</v>
      </c>
      <c r="J182" s="10">
        <v>0.755</v>
      </c>
      <c r="K182" s="10">
        <v>0.71489999999999998</v>
      </c>
      <c r="L182" s="10">
        <v>7.2300000000000003E-2</v>
      </c>
      <c r="M182" s="10">
        <v>93.078999999999994</v>
      </c>
      <c r="N182" s="10"/>
      <c r="O182" s="10">
        <v>3.3642018090686361</v>
      </c>
      <c r="P182" s="10"/>
      <c r="Q182" s="48">
        <v>118.58196721311472</v>
      </c>
      <c r="R182" s="48">
        <v>34.432203389830512</v>
      </c>
      <c r="S182" s="48">
        <v>3.4439261952122902</v>
      </c>
      <c r="T182" s="48">
        <v>0.53705383576782717</v>
      </c>
      <c r="U182" s="48">
        <v>1.902579103875101</v>
      </c>
      <c r="V182" s="48">
        <v>1.2425791038751011</v>
      </c>
      <c r="W182" s="10"/>
      <c r="X182" s="19">
        <v>800</v>
      </c>
      <c r="Y182" s="10">
        <v>1283.3932992</v>
      </c>
      <c r="Z182" s="10">
        <v>14</v>
      </c>
      <c r="AA182" s="10">
        <v>5</v>
      </c>
      <c r="AB182" s="48">
        <v>1.3371677441686904</v>
      </c>
      <c r="AC182" s="10">
        <v>4.4404538313024267</v>
      </c>
      <c r="AD182" s="10">
        <v>3.5232879932164005</v>
      </c>
      <c r="AE182" s="10"/>
      <c r="AF182" s="10">
        <v>-10.005005563935889</v>
      </c>
      <c r="AG182" s="10">
        <v>3.7799844188251388</v>
      </c>
      <c r="AH182" s="10"/>
      <c r="AI182" s="10">
        <v>-10.922171402021913</v>
      </c>
      <c r="AJ182" s="10">
        <v>2.8628185807391144</v>
      </c>
      <c r="AK182" s="10"/>
      <c r="AL182" s="10"/>
      <c r="AM182" s="10"/>
      <c r="AN182" s="10"/>
      <c r="AO182" s="10"/>
      <c r="AP182" s="10"/>
      <c r="AQ182" s="10"/>
      <c r="AR182" s="10"/>
      <c r="AS182" s="10"/>
      <c r="AT182" s="10"/>
      <c r="AU182" s="10"/>
      <c r="AV182" s="10"/>
      <c r="AW182" s="10"/>
      <c r="BD182" s="10"/>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row>
    <row r="183" spans="1:89" x14ac:dyDescent="0.25">
      <c r="A183" s="7" t="s">
        <v>669</v>
      </c>
      <c r="B183" s="7" t="s">
        <v>167</v>
      </c>
      <c r="C183" s="3">
        <v>246</v>
      </c>
      <c r="D183" s="10">
        <v>2.1499999999999998E-2</v>
      </c>
      <c r="E183" s="10">
        <v>3.39</v>
      </c>
      <c r="F183" s="10">
        <v>2.3199999999999998</v>
      </c>
      <c r="G183" s="10">
        <v>0</v>
      </c>
      <c r="H183" s="10">
        <v>0.24590000000000001</v>
      </c>
      <c r="I183" s="10">
        <v>85.37</v>
      </c>
      <c r="J183" s="10">
        <v>0.61719999999999997</v>
      </c>
      <c r="K183" s="10">
        <v>0.66639999999999999</v>
      </c>
      <c r="L183" s="10">
        <v>8.09E-2</v>
      </c>
      <c r="M183" s="10">
        <v>92.7119</v>
      </c>
      <c r="N183" s="10"/>
      <c r="O183" s="10">
        <v>2.9503348850852564</v>
      </c>
      <c r="P183" s="10"/>
      <c r="Q183" s="48">
        <v>118.95819672131147</v>
      </c>
      <c r="R183" s="48">
        <v>24.41949152542373</v>
      </c>
      <c r="S183" s="48">
        <v>4.8714444605638567</v>
      </c>
      <c r="T183" s="48">
        <v>0.68765775551394936</v>
      </c>
      <c r="U183" s="48">
        <v>2.2529315934144187</v>
      </c>
      <c r="V183" s="48">
        <v>1.5929315934144186</v>
      </c>
      <c r="W183" s="10"/>
      <c r="X183" s="19">
        <v>800</v>
      </c>
      <c r="Y183" s="10">
        <v>1671.5382006</v>
      </c>
      <c r="Z183" s="10">
        <v>14</v>
      </c>
      <c r="AA183" s="10">
        <v>5</v>
      </c>
      <c r="AB183" s="48">
        <v>1.3371677441686904</v>
      </c>
      <c r="AC183" s="10">
        <v>4.2050766946176052</v>
      </c>
      <c r="AD183" s="10">
        <v>3.2879108565315791</v>
      </c>
      <c r="AE183" s="10"/>
      <c r="AF183" s="10">
        <v>-10.24038270062071</v>
      </c>
      <c r="AG183" s="10">
        <v>3.5446072821403174</v>
      </c>
      <c r="AH183" s="10"/>
      <c r="AI183" s="10">
        <v>-11.157548538706735</v>
      </c>
      <c r="AJ183" s="10">
        <v>2.627441444054293</v>
      </c>
      <c r="AK183" s="10"/>
      <c r="AL183" s="10"/>
      <c r="AM183" s="10"/>
      <c r="AN183" s="10"/>
      <c r="AO183" s="10"/>
      <c r="AP183" s="10"/>
      <c r="AQ183" s="10"/>
      <c r="AR183" s="10"/>
      <c r="AS183" s="10"/>
      <c r="AT183" s="10"/>
      <c r="AU183" s="10"/>
      <c r="AV183" s="10"/>
      <c r="AW183" s="10"/>
      <c r="BD183" s="10"/>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row>
    <row r="184" spans="1:89" x14ac:dyDescent="0.25">
      <c r="A184" s="7" t="s">
        <v>669</v>
      </c>
      <c r="B184" s="7" t="s">
        <v>167</v>
      </c>
      <c r="C184" s="3">
        <v>249</v>
      </c>
      <c r="D184" s="10">
        <v>5.8400000000000001E-2</v>
      </c>
      <c r="E184" s="10">
        <v>5.66</v>
      </c>
      <c r="F184" s="10">
        <v>1.1638999999999999</v>
      </c>
      <c r="G184" s="10">
        <v>0</v>
      </c>
      <c r="H184" s="10">
        <v>0.22090000000000001</v>
      </c>
      <c r="I184" s="10">
        <v>84.81</v>
      </c>
      <c r="J184" s="10">
        <v>0.50229999999999997</v>
      </c>
      <c r="K184" s="10">
        <v>0.86240000000000006</v>
      </c>
      <c r="L184" s="10">
        <v>0.1313</v>
      </c>
      <c r="M184" s="10">
        <v>93.409199999999998</v>
      </c>
      <c r="N184" s="10"/>
      <c r="O184" s="10">
        <v>1.8553883091698218</v>
      </c>
      <c r="P184" s="10"/>
      <c r="Q184" s="48">
        <v>118.177868852459</v>
      </c>
      <c r="R184" s="48">
        <v>40.771186440677965</v>
      </c>
      <c r="S184" s="48">
        <v>2.8985634014945254</v>
      </c>
      <c r="T184" s="48">
        <v>0.46218280431626885</v>
      </c>
      <c r="U184" s="48">
        <v>1.7284053353062023</v>
      </c>
      <c r="V184" s="48">
        <v>1.0684053353062022</v>
      </c>
      <c r="W184" s="10"/>
      <c r="X184" s="19">
        <v>800</v>
      </c>
      <c r="Y184" s="10">
        <v>1501.5973506</v>
      </c>
      <c r="Z184" s="10">
        <v>14</v>
      </c>
      <c r="AA184" s="10">
        <v>5</v>
      </c>
      <c r="AB184" s="48">
        <v>1.3371677441686904</v>
      </c>
      <c r="AC184" s="10">
        <v>4.3005816800896861</v>
      </c>
      <c r="AD184" s="10">
        <v>3.3834158420036609</v>
      </c>
      <c r="AE184" s="10"/>
      <c r="AF184" s="10">
        <v>-10.144877715148628</v>
      </c>
      <c r="AG184" s="10">
        <v>3.6401122676124</v>
      </c>
      <c r="AH184" s="10"/>
      <c r="AI184" s="10">
        <v>-11.062043553234654</v>
      </c>
      <c r="AJ184" s="10">
        <v>2.7229464295263739</v>
      </c>
      <c r="AK184" s="10"/>
      <c r="AL184" s="10"/>
      <c r="AM184" s="10"/>
      <c r="AN184" s="10"/>
      <c r="AO184" s="10"/>
      <c r="AP184" s="10"/>
      <c r="AQ184" s="10"/>
      <c r="AR184" s="10"/>
      <c r="AS184" s="10"/>
      <c r="AT184" s="10"/>
      <c r="AU184" s="10"/>
      <c r="AV184" s="10"/>
      <c r="AW184" s="10"/>
      <c r="BD184" s="10"/>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row>
    <row r="185" spans="1:89" x14ac:dyDescent="0.25">
      <c r="A185" s="7" t="s">
        <v>669</v>
      </c>
      <c r="B185" s="7" t="s">
        <v>167</v>
      </c>
      <c r="C185" s="3">
        <v>285</v>
      </c>
      <c r="D185" s="10">
        <v>5.79E-2</v>
      </c>
      <c r="E185" s="10">
        <v>5.79</v>
      </c>
      <c r="F185" s="10">
        <v>1.3986000000000001</v>
      </c>
      <c r="G185" s="10">
        <v>2.5700000000000001E-2</v>
      </c>
      <c r="H185" s="10">
        <v>0.1598</v>
      </c>
      <c r="I185" s="10">
        <v>85.49</v>
      </c>
      <c r="J185" s="10">
        <v>0.83930000000000005</v>
      </c>
      <c r="K185" s="10">
        <v>0.73050000000000004</v>
      </c>
      <c r="L185" s="10">
        <v>0.1087</v>
      </c>
      <c r="M185" s="10">
        <v>94.600499999999997</v>
      </c>
      <c r="N185" s="10"/>
      <c r="O185" s="10">
        <v>3.6599688430102741</v>
      </c>
      <c r="P185" s="10"/>
      <c r="Q185" s="48">
        <v>119.12540983606554</v>
      </c>
      <c r="R185" s="48">
        <v>41.707627118644069</v>
      </c>
      <c r="S185" s="48">
        <v>2.856202044225487</v>
      </c>
      <c r="T185" s="48">
        <v>0.45578892564916818</v>
      </c>
      <c r="U185" s="48">
        <v>1.7135311453607662</v>
      </c>
      <c r="V185" s="48">
        <v>1.0535311453607661</v>
      </c>
      <c r="W185" s="10"/>
      <c r="X185" s="19">
        <v>800</v>
      </c>
      <c r="Y185" s="10">
        <v>1086.2619132</v>
      </c>
      <c r="Z185" s="10">
        <v>14</v>
      </c>
      <c r="AA185" s="10">
        <v>5</v>
      </c>
      <c r="AB185" s="48">
        <v>1.3371677441686904</v>
      </c>
      <c r="AC185" s="10">
        <v>4.5890051897562687</v>
      </c>
      <c r="AD185" s="10">
        <v>3.6718393516702426</v>
      </c>
      <c r="AE185" s="10"/>
      <c r="AF185" s="10">
        <v>-9.856454205482045</v>
      </c>
      <c r="AG185" s="10">
        <v>3.9285357772789826</v>
      </c>
      <c r="AH185" s="10"/>
      <c r="AI185" s="10">
        <v>-10.773620043568073</v>
      </c>
      <c r="AJ185" s="10">
        <v>3.0113699391929547</v>
      </c>
      <c r="AK185" s="10"/>
      <c r="AL185" s="10"/>
      <c r="AM185" s="10"/>
      <c r="AN185" s="10"/>
      <c r="AO185" s="10"/>
      <c r="AP185" s="10"/>
      <c r="AQ185" s="10"/>
      <c r="AR185" s="10"/>
      <c r="AS185" s="10"/>
      <c r="AT185" s="10"/>
      <c r="AU185" s="10"/>
      <c r="AV185" s="10"/>
      <c r="AW185" s="10"/>
      <c r="BD185" s="10"/>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row>
    <row r="186" spans="1:89" x14ac:dyDescent="0.25">
      <c r="A186" s="7" t="s">
        <v>669</v>
      </c>
      <c r="B186" s="7" t="s">
        <v>167</v>
      </c>
      <c r="C186" s="3">
        <v>286</v>
      </c>
      <c r="D186" s="10">
        <v>5.2200000000000003E-2</v>
      </c>
      <c r="E186" s="10">
        <v>4.2</v>
      </c>
      <c r="F186" s="10">
        <v>1.6585000000000001</v>
      </c>
      <c r="G186" s="10">
        <v>0.03</v>
      </c>
      <c r="H186" s="10">
        <v>0.13880000000000001</v>
      </c>
      <c r="I186" s="10">
        <v>86.55</v>
      </c>
      <c r="J186" s="10">
        <v>0.73429999999999995</v>
      </c>
      <c r="K186" s="10">
        <v>0.73070000000000002</v>
      </c>
      <c r="L186" s="10">
        <v>7.4300000000000005E-2</v>
      </c>
      <c r="M186" s="10">
        <v>94.168800000000005</v>
      </c>
      <c r="N186" s="10"/>
      <c r="O186" s="10">
        <v>3.2012147280825989</v>
      </c>
      <c r="P186" s="10"/>
      <c r="Q186" s="48">
        <v>120.60245901639342</v>
      </c>
      <c r="R186" s="48">
        <v>30.254237288135595</v>
      </c>
      <c r="S186" s="48">
        <v>3.9862997658079617</v>
      </c>
      <c r="T186" s="48">
        <v>0.60056995410887049</v>
      </c>
      <c r="U186" s="48">
        <v>2.0503377427217599</v>
      </c>
      <c r="V186" s="48">
        <v>1.3903377427217598</v>
      </c>
      <c r="W186" s="10"/>
      <c r="X186" s="19">
        <v>800</v>
      </c>
      <c r="Y186" s="10">
        <v>943.51159920000009</v>
      </c>
      <c r="Z186" s="10">
        <v>14</v>
      </c>
      <c r="AA186" s="10">
        <v>5</v>
      </c>
      <c r="AB186" s="48">
        <v>1.3371677441686904</v>
      </c>
      <c r="AC186" s="10">
        <v>4.7145064789572428</v>
      </c>
      <c r="AD186" s="10">
        <v>3.7973406408712167</v>
      </c>
      <c r="AE186" s="10"/>
      <c r="AF186" s="10">
        <v>-9.7309529162810726</v>
      </c>
      <c r="AG186" s="10">
        <v>4.054037066479955</v>
      </c>
      <c r="AH186" s="10"/>
      <c r="AI186" s="10">
        <v>-10.648118754367097</v>
      </c>
      <c r="AJ186" s="10">
        <v>3.1368712283939306</v>
      </c>
      <c r="AK186" s="10"/>
      <c r="AL186" s="10"/>
      <c r="AM186" s="10"/>
      <c r="AN186" s="10"/>
      <c r="AO186" s="10"/>
      <c r="AP186" s="10"/>
      <c r="AQ186" s="10"/>
      <c r="AR186" s="10"/>
      <c r="AS186" s="10"/>
      <c r="AT186" s="10"/>
      <c r="AU186" s="10"/>
      <c r="AV186" s="10"/>
      <c r="AW186" s="10"/>
      <c r="BD186" s="10"/>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row>
    <row r="187" spans="1:89" x14ac:dyDescent="0.25">
      <c r="A187" s="7" t="s">
        <v>669</v>
      </c>
      <c r="B187" s="7" t="s">
        <v>167</v>
      </c>
      <c r="C187" s="3">
        <v>287</v>
      </c>
      <c r="D187" s="10">
        <v>3.8199999999999998E-2</v>
      </c>
      <c r="E187" s="10">
        <v>3.6</v>
      </c>
      <c r="F187" s="10">
        <v>2.2400000000000002</v>
      </c>
      <c r="G187" s="10">
        <v>0</v>
      </c>
      <c r="H187" s="10">
        <v>0.2611</v>
      </c>
      <c r="I187" s="10">
        <v>86.61</v>
      </c>
      <c r="J187" s="10">
        <v>0.60670000000000002</v>
      </c>
      <c r="K187" s="10">
        <v>0.62739999999999996</v>
      </c>
      <c r="L187" s="10">
        <v>7.5200000000000003E-2</v>
      </c>
      <c r="M187" s="10">
        <v>94.058599999999998</v>
      </c>
      <c r="N187" s="10"/>
      <c r="O187" s="10">
        <v>3.0804195148548139</v>
      </c>
      <c r="P187" s="10"/>
      <c r="Q187" s="48">
        <v>120.68606557377048</v>
      </c>
      <c r="R187" s="48">
        <v>25.932203389830509</v>
      </c>
      <c r="S187" s="48">
        <v>4.6539071038251363</v>
      </c>
      <c r="T187" s="48">
        <v>0.66781771012845403</v>
      </c>
      <c r="U187" s="48">
        <v>2.2067773545001934</v>
      </c>
      <c r="V187" s="48">
        <v>1.5467773545001933</v>
      </c>
      <c r="W187" s="10"/>
      <c r="X187" s="19">
        <v>800</v>
      </c>
      <c r="Y187" s="10">
        <v>1774.8622373999999</v>
      </c>
      <c r="Z187" s="10">
        <v>14</v>
      </c>
      <c r="AA187" s="10">
        <v>5</v>
      </c>
      <c r="AB187" s="48">
        <v>1.3371677441686904</v>
      </c>
      <c r="AC187" s="10">
        <v>4.151648938117547</v>
      </c>
      <c r="AD187" s="10">
        <v>3.2344831000315208</v>
      </c>
      <c r="AE187" s="10"/>
      <c r="AF187" s="10">
        <v>-10.293810457120767</v>
      </c>
      <c r="AG187" s="10">
        <v>3.4911795256402609</v>
      </c>
      <c r="AH187" s="10"/>
      <c r="AI187" s="10">
        <v>-11.210976295206795</v>
      </c>
      <c r="AJ187" s="10">
        <v>2.574013687554233</v>
      </c>
      <c r="AK187" s="10"/>
      <c r="AL187" s="10"/>
      <c r="AM187" s="10"/>
      <c r="AN187" s="10"/>
      <c r="AO187" s="10"/>
      <c r="AP187" s="12"/>
      <c r="AQ187" s="12"/>
      <c r="AR187" s="12"/>
      <c r="AS187" s="12"/>
      <c r="AT187" s="12"/>
      <c r="AU187" s="12"/>
      <c r="AV187" s="12"/>
      <c r="AW187" s="12"/>
      <c r="BD187" s="10"/>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row>
    <row r="188" spans="1:89" s="5" customFormat="1" x14ac:dyDescent="0.25">
      <c r="A188" s="8" t="s">
        <v>669</v>
      </c>
      <c r="B188" s="8" t="s">
        <v>167</v>
      </c>
      <c r="C188" s="6">
        <v>289</v>
      </c>
      <c r="D188" s="12">
        <v>6.7599999999999993E-2</v>
      </c>
      <c r="E188" s="12">
        <v>4.3600000000000003</v>
      </c>
      <c r="F188" s="12">
        <v>1.8150999999999999</v>
      </c>
      <c r="G188" s="12">
        <v>0</v>
      </c>
      <c r="H188" s="12">
        <v>0.13800000000000001</v>
      </c>
      <c r="I188" s="12">
        <v>85.93</v>
      </c>
      <c r="J188" s="12">
        <v>0.87109999999999999</v>
      </c>
      <c r="K188" s="12">
        <v>0.64449999999999996</v>
      </c>
      <c r="L188" s="12">
        <v>5.04E-2</v>
      </c>
      <c r="M188" s="12">
        <v>93.8767</v>
      </c>
      <c r="N188" s="12"/>
      <c r="O188" s="12">
        <v>4.3055186770059235</v>
      </c>
      <c r="P188" s="12"/>
      <c r="Q188" s="50">
        <v>119.73852459016392</v>
      </c>
      <c r="R188" s="50">
        <v>31.406779661016952</v>
      </c>
      <c r="S188" s="50">
        <v>3.8125056399458557</v>
      </c>
      <c r="T188" s="50">
        <v>0.58121049481924925</v>
      </c>
      <c r="U188" s="50">
        <v>2.0053014995105101</v>
      </c>
      <c r="V188" s="50">
        <v>1.3453014995105099</v>
      </c>
      <c r="W188" s="12"/>
      <c r="X188" s="20">
        <v>800</v>
      </c>
      <c r="Y188" s="12">
        <v>938.0734920000001</v>
      </c>
      <c r="Z188" s="12">
        <v>14</v>
      </c>
      <c r="AA188" s="12">
        <v>5</v>
      </c>
      <c r="AB188" s="50">
        <v>1.3371677441686904</v>
      </c>
      <c r="AC188" s="12">
        <v>4.719655518796011</v>
      </c>
      <c r="AD188" s="12">
        <v>3.8024896807099866</v>
      </c>
      <c r="AE188" s="12"/>
      <c r="AF188" s="12">
        <v>-9.7258038764423027</v>
      </c>
      <c r="AG188" s="12">
        <v>4.0591861063187249</v>
      </c>
      <c r="AH188" s="12"/>
      <c r="AI188" s="12">
        <v>-10.642969714528327</v>
      </c>
      <c r="AJ188" s="12">
        <v>3.1420202682327005</v>
      </c>
      <c r="AK188" s="12"/>
      <c r="AL188" s="12"/>
      <c r="AM188" s="12"/>
      <c r="AN188" s="12"/>
      <c r="AO188" s="12"/>
      <c r="AP188" s="12"/>
      <c r="AQ188" s="12"/>
      <c r="AR188" s="12"/>
      <c r="AS188" s="12"/>
      <c r="AT188" s="12"/>
      <c r="AU188" s="12"/>
      <c r="AV188" s="12"/>
      <c r="AW188" s="12"/>
      <c r="AX188" s="6"/>
      <c r="AY188" s="6"/>
      <c r="AZ188" s="6"/>
      <c r="BA188" s="6"/>
      <c r="BB188" s="6"/>
      <c r="BC188" s="6"/>
      <c r="BD188" s="12"/>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row>
    <row r="189" spans="1:89" x14ac:dyDescent="0.25">
      <c r="A189" s="7" t="s">
        <v>670</v>
      </c>
      <c r="B189" s="3" t="s">
        <v>168</v>
      </c>
      <c r="C189" s="3">
        <v>78</v>
      </c>
      <c r="D189" s="10">
        <v>8.09E-2</v>
      </c>
      <c r="E189" s="10">
        <v>4.49</v>
      </c>
      <c r="F189" s="10">
        <v>3.21</v>
      </c>
      <c r="G189" s="10">
        <v>3.1199999999999999E-2</v>
      </c>
      <c r="H189" s="10">
        <v>0.16819999999999999</v>
      </c>
      <c r="I189" s="10">
        <v>84.13</v>
      </c>
      <c r="J189" s="10">
        <v>0.65459999999999996</v>
      </c>
      <c r="K189" s="10">
        <v>1.3312999999999999</v>
      </c>
      <c r="L189" s="10">
        <v>5.6000000000000001E-2</v>
      </c>
      <c r="M189" s="10">
        <v>94.152199999999993</v>
      </c>
      <c r="N189" s="10"/>
      <c r="O189" s="10">
        <v>2.0534508609030722</v>
      </c>
      <c r="P189" s="10"/>
      <c r="Q189" s="48">
        <v>72.083771940561576</v>
      </c>
      <c r="R189" s="48">
        <v>34.129655771527851</v>
      </c>
      <c r="S189" s="48">
        <v>2.1120568113287672</v>
      </c>
      <c r="T189" s="48">
        <v>0.32470559592368659</v>
      </c>
      <c r="U189" s="48">
        <v>1.6389198877902909</v>
      </c>
      <c r="V189" s="48">
        <v>0.97891988779029082</v>
      </c>
      <c r="W189" s="10"/>
      <c r="X189" s="19">
        <v>800</v>
      </c>
      <c r="Y189" s="10">
        <v>1143.3620387999999</v>
      </c>
      <c r="Z189" s="10">
        <v>14</v>
      </c>
      <c r="AA189" s="10">
        <v>5</v>
      </c>
      <c r="AB189" s="48">
        <v>1.0394723560786856</v>
      </c>
      <c r="AC189" s="10">
        <v>3.2821237711051747</v>
      </c>
      <c r="AD189" s="10">
        <v>2.3649579330191486</v>
      </c>
      <c r="AE189" s="10"/>
      <c r="AF189" s="10">
        <v>-11.16333562413314</v>
      </c>
      <c r="AG189" s="10">
        <v>2.6216543586278878</v>
      </c>
      <c r="AH189" s="10"/>
      <c r="AI189" s="10">
        <v>-12.080501462219166</v>
      </c>
      <c r="AJ189" s="10">
        <v>1.7044885205418616</v>
      </c>
      <c r="AK189" s="10"/>
      <c r="AL189" s="10"/>
      <c r="AM189" s="10"/>
      <c r="AN189" s="10"/>
      <c r="AO189" s="10"/>
      <c r="AP189" s="10"/>
      <c r="AQ189" s="10"/>
      <c r="AR189" s="10"/>
      <c r="AS189" s="10"/>
      <c r="AT189" s="10"/>
      <c r="AU189" s="10"/>
      <c r="AV189" s="10"/>
      <c r="AW189" s="10"/>
      <c r="BD189" s="10"/>
      <c r="BE189" s="3"/>
      <c r="BF189" s="3"/>
      <c r="BG189" s="3"/>
      <c r="BH189" s="3"/>
      <c r="BI189" s="3"/>
      <c r="BJ189" s="3"/>
      <c r="BK189" s="3"/>
      <c r="BL189" s="3"/>
      <c r="BM189" s="3"/>
      <c r="BN189" s="3"/>
      <c r="BO189" s="3"/>
      <c r="BP189" s="3"/>
      <c r="BQ189" s="3"/>
      <c r="BR189" s="3"/>
      <c r="BS189" s="3"/>
      <c r="BT189" s="3"/>
      <c r="BU189" s="3"/>
      <c r="BV189" s="19"/>
      <c r="BW189" s="10"/>
      <c r="BX189" s="10"/>
      <c r="BY189" s="10"/>
      <c r="BZ189" s="10"/>
      <c r="CA189" s="10"/>
      <c r="CB189" s="10"/>
      <c r="CC189" s="10"/>
      <c r="CD189" s="10"/>
      <c r="CE189" s="10"/>
      <c r="CF189" s="10"/>
      <c r="CG189" s="10"/>
      <c r="CH189" s="10"/>
      <c r="CI189" s="10"/>
      <c r="CJ189" s="10"/>
      <c r="CK189" s="3"/>
    </row>
    <row r="190" spans="1:89" x14ac:dyDescent="0.25">
      <c r="A190" s="7" t="s">
        <v>670</v>
      </c>
      <c r="B190" s="3" t="s">
        <v>168</v>
      </c>
      <c r="C190" s="3">
        <v>85</v>
      </c>
      <c r="D190" s="10">
        <v>4.3700000000000003E-2</v>
      </c>
      <c r="E190" s="10">
        <v>5.92</v>
      </c>
      <c r="F190" s="10">
        <v>2.21</v>
      </c>
      <c r="G190" s="10">
        <v>0</v>
      </c>
      <c r="H190" s="10">
        <v>0.46810000000000002</v>
      </c>
      <c r="I190" s="10">
        <v>83.24</v>
      </c>
      <c r="J190" s="10">
        <v>0.41239999999999999</v>
      </c>
      <c r="K190" s="10">
        <v>1.5665</v>
      </c>
      <c r="L190" s="10">
        <v>8.6099999999999996E-2</v>
      </c>
      <c r="M190" s="10">
        <v>93.946799999999996</v>
      </c>
      <c r="N190" s="10"/>
      <c r="O190" s="10">
        <v>1.0994424545564165</v>
      </c>
      <c r="P190" s="10"/>
      <c r="Q190" s="48">
        <v>71.321207373497501</v>
      </c>
      <c r="R190" s="48">
        <v>44.999457052883045</v>
      </c>
      <c r="S190" s="48">
        <v>1.5849348424289058</v>
      </c>
      <c r="T190" s="48">
        <v>0.20001141282806864</v>
      </c>
      <c r="U190" s="48">
        <v>1.2772218799237063</v>
      </c>
      <c r="V190" s="48">
        <v>0.61722187992370625</v>
      </c>
      <c r="W190" s="10"/>
      <c r="X190" s="19">
        <v>800</v>
      </c>
      <c r="Y190" s="10">
        <v>3181.9724753999999</v>
      </c>
      <c r="Z190" s="10">
        <v>14</v>
      </c>
      <c r="AA190" s="10">
        <v>5</v>
      </c>
      <c r="AB190" s="48">
        <v>1.0394723560786856</v>
      </c>
      <c r="AC190" s="10">
        <v>2.3703838753761675</v>
      </c>
      <c r="AD190" s="10">
        <v>1.4532180372901422</v>
      </c>
      <c r="AE190" s="10"/>
      <c r="AF190" s="10">
        <v>-12.075075519862146</v>
      </c>
      <c r="AG190" s="10">
        <v>1.7099144628988814</v>
      </c>
      <c r="AH190" s="10"/>
      <c r="AI190" s="10">
        <v>-12.992241357948172</v>
      </c>
      <c r="AJ190" s="10">
        <v>0.79274862481285524</v>
      </c>
      <c r="AK190" s="10"/>
      <c r="AL190" s="10"/>
      <c r="AM190" s="10"/>
      <c r="AN190" s="10"/>
      <c r="AO190" s="10"/>
      <c r="AP190" s="10"/>
      <c r="AQ190" s="10"/>
      <c r="AR190" s="10"/>
      <c r="AS190" s="10"/>
      <c r="AT190" s="10"/>
      <c r="AU190" s="10"/>
      <c r="AV190" s="10"/>
      <c r="AW190" s="10"/>
      <c r="BD190" s="10"/>
      <c r="BE190" s="3"/>
      <c r="BF190" s="10"/>
      <c r="BG190" s="10"/>
      <c r="BH190" s="10"/>
      <c r="BI190" s="10"/>
      <c r="BJ190" s="10"/>
      <c r="BK190" s="3"/>
      <c r="BL190" s="10"/>
      <c r="BM190" s="10"/>
      <c r="BN190" s="10"/>
      <c r="BO190" s="10"/>
      <c r="BP190" s="10"/>
      <c r="BQ190" s="10"/>
      <c r="BR190" s="10"/>
      <c r="BS190" s="10"/>
      <c r="BT190" s="3"/>
      <c r="BU190" s="3"/>
      <c r="BV190" s="3"/>
      <c r="BW190" s="3"/>
      <c r="BX190" s="3"/>
      <c r="BY190" s="3"/>
      <c r="BZ190" s="3"/>
      <c r="CA190" s="3"/>
      <c r="CB190" s="3"/>
      <c r="CC190" s="10"/>
      <c r="CD190" s="10"/>
      <c r="CE190" s="10"/>
      <c r="CF190" s="10"/>
      <c r="CG190" s="10"/>
      <c r="CH190" s="3"/>
      <c r="CI190" s="3"/>
      <c r="CJ190" s="3"/>
      <c r="CK190" s="3"/>
    </row>
    <row r="191" spans="1:89" x14ac:dyDescent="0.25">
      <c r="A191" s="7" t="s">
        <v>670</v>
      </c>
      <c r="B191" s="3" t="s">
        <v>168</v>
      </c>
      <c r="C191" s="3">
        <v>102</v>
      </c>
      <c r="D191" s="10">
        <v>8.3699999999999997E-2</v>
      </c>
      <c r="E191" s="10">
        <v>5.92</v>
      </c>
      <c r="F191" s="10">
        <v>2.0299999999999998</v>
      </c>
      <c r="G191" s="10">
        <v>0</v>
      </c>
      <c r="H191" s="10">
        <v>0.27260000000000001</v>
      </c>
      <c r="I191" s="10">
        <v>83.53</v>
      </c>
      <c r="J191" s="10">
        <v>0.48809999999999998</v>
      </c>
      <c r="K191" s="10">
        <v>1.4409000000000001</v>
      </c>
      <c r="L191" s="10">
        <v>9.74E-2</v>
      </c>
      <c r="M191" s="10">
        <v>93.862700000000004</v>
      </c>
      <c r="N191" s="10"/>
      <c r="O191" s="10">
        <v>1.4146832516559287</v>
      </c>
      <c r="P191" s="10"/>
      <c r="Q191" s="48">
        <v>71.569683468383559</v>
      </c>
      <c r="R191" s="48">
        <v>44.999457052883045</v>
      </c>
      <c r="S191" s="48">
        <v>1.5904566000490932</v>
      </c>
      <c r="T191" s="48">
        <v>0.2015218226943373</v>
      </c>
      <c r="U191" s="48">
        <v>1.281603096642312</v>
      </c>
      <c r="V191" s="48">
        <v>0.62160309664231195</v>
      </c>
      <c r="W191" s="10"/>
      <c r="X191" s="19">
        <v>800</v>
      </c>
      <c r="Y191" s="10">
        <v>1853.0350284000001</v>
      </c>
      <c r="Z191" s="10">
        <v>14</v>
      </c>
      <c r="AA191" s="10">
        <v>5</v>
      </c>
      <c r="AB191" s="48">
        <v>1.0394723560786856</v>
      </c>
      <c r="AC191" s="10">
        <v>2.8520083881837737</v>
      </c>
      <c r="AD191" s="10">
        <v>1.9348425500977475</v>
      </c>
      <c r="AE191" s="10"/>
      <c r="AF191" s="10">
        <v>-11.59345100705454</v>
      </c>
      <c r="AG191" s="10">
        <v>2.1915389757064876</v>
      </c>
      <c r="AH191" s="10"/>
      <c r="AI191" s="10">
        <v>-12.510616845140568</v>
      </c>
      <c r="AJ191" s="10">
        <v>1.2743731376204597</v>
      </c>
      <c r="AK191" s="10"/>
      <c r="AL191" s="10"/>
      <c r="AM191" s="10"/>
      <c r="AN191" s="10"/>
      <c r="AO191" s="10"/>
      <c r="AP191" s="10"/>
      <c r="AQ191" s="10"/>
      <c r="AR191" s="10"/>
      <c r="AS191" s="10"/>
      <c r="AT191" s="10"/>
      <c r="AU191" s="10"/>
      <c r="AV191" s="10"/>
      <c r="AW191" s="10"/>
      <c r="BD191" s="10"/>
      <c r="BE191" s="3"/>
      <c r="BF191" s="3"/>
      <c r="BG191" s="3"/>
      <c r="BH191" s="3"/>
      <c r="BI191" s="3"/>
      <c r="BJ191" s="3"/>
      <c r="BK191" s="3"/>
      <c r="BL191" s="10"/>
      <c r="BM191" s="10"/>
      <c r="BN191" s="3"/>
      <c r="BO191" s="3"/>
      <c r="BP191" s="3"/>
      <c r="BQ191" s="3"/>
      <c r="BR191" s="10"/>
      <c r="BS191" s="10"/>
      <c r="BT191" s="3"/>
      <c r="BU191" s="3"/>
      <c r="BV191" s="19"/>
      <c r="BW191" s="10"/>
      <c r="BX191" s="10"/>
      <c r="BY191" s="10"/>
      <c r="BZ191" s="10"/>
      <c r="CA191" s="10"/>
      <c r="CB191" s="10"/>
      <c r="CC191" s="10"/>
      <c r="CD191" s="10"/>
      <c r="CE191" s="10"/>
      <c r="CF191" s="10"/>
      <c r="CG191" s="10"/>
      <c r="CH191" s="10"/>
      <c r="CI191" s="10"/>
      <c r="CJ191" s="10"/>
      <c r="CK191" s="3"/>
    </row>
    <row r="192" spans="1:89" x14ac:dyDescent="0.25">
      <c r="A192" s="7" t="s">
        <v>670</v>
      </c>
      <c r="B192" s="3" t="s">
        <v>168</v>
      </c>
      <c r="C192" s="3">
        <v>128</v>
      </c>
      <c r="D192" s="10">
        <v>5.5199999999999999E-2</v>
      </c>
      <c r="E192" s="10">
        <v>5.62</v>
      </c>
      <c r="F192" s="10">
        <v>2.2599999999999998</v>
      </c>
      <c r="G192" s="10">
        <v>5.6000000000000001E-2</v>
      </c>
      <c r="H192" s="10">
        <v>0.34100000000000003</v>
      </c>
      <c r="I192" s="10">
        <v>83.52</v>
      </c>
      <c r="J192" s="10">
        <v>0.40279999999999999</v>
      </c>
      <c r="K192" s="10">
        <v>1.5246</v>
      </c>
      <c r="L192" s="10">
        <v>9.7100000000000006E-2</v>
      </c>
      <c r="M192" s="10">
        <v>93.8767</v>
      </c>
      <c r="N192" s="10"/>
      <c r="O192" s="10">
        <v>1.103361414221615</v>
      </c>
      <c r="P192" s="10"/>
      <c r="Q192" s="48">
        <v>71.561115327180588</v>
      </c>
      <c r="R192" s="48">
        <v>42.719079161689649</v>
      </c>
      <c r="S192" s="48">
        <v>1.6751558491306713</v>
      </c>
      <c r="T192" s="48">
        <v>0.22405521810052501</v>
      </c>
      <c r="U192" s="48">
        <v>1.3469652813613724</v>
      </c>
      <c r="V192" s="48">
        <v>0.68696528136137236</v>
      </c>
      <c r="W192" s="10"/>
      <c r="X192" s="19">
        <v>800</v>
      </c>
      <c r="Y192" s="10">
        <v>2317.9931940000001</v>
      </c>
      <c r="Z192" s="10">
        <v>14</v>
      </c>
      <c r="AA192" s="10">
        <v>5</v>
      </c>
      <c r="AB192" s="48">
        <v>1.0394723560786856</v>
      </c>
      <c r="AC192" s="10">
        <v>2.6525829554411517</v>
      </c>
      <c r="AD192" s="10">
        <v>1.7354171173551265</v>
      </c>
      <c r="AE192" s="10"/>
      <c r="AF192" s="10">
        <v>-11.792876439797162</v>
      </c>
      <c r="AG192" s="10">
        <v>1.9921135429638657</v>
      </c>
      <c r="AH192" s="10"/>
      <c r="AI192" s="10">
        <v>-12.710042277883188</v>
      </c>
      <c r="AJ192" s="10">
        <v>1.0749477048778395</v>
      </c>
      <c r="AK192" s="10"/>
      <c r="AL192" s="10"/>
      <c r="AM192" s="10"/>
      <c r="AN192" s="10"/>
      <c r="AO192" s="10"/>
      <c r="AP192" s="10"/>
      <c r="AQ192" s="10"/>
      <c r="AR192" s="10"/>
      <c r="AS192" s="10"/>
      <c r="AT192" s="10"/>
      <c r="AU192" s="10"/>
      <c r="AV192" s="10"/>
      <c r="AW192" s="10"/>
      <c r="BD192" s="10"/>
      <c r="BE192" s="3"/>
      <c r="BF192" s="3"/>
      <c r="BG192" s="3"/>
      <c r="BH192" s="3"/>
      <c r="BI192" s="3"/>
      <c r="BJ192" s="3"/>
      <c r="BK192" s="3"/>
      <c r="BL192" s="10"/>
      <c r="BM192" s="10"/>
      <c r="BN192" s="3"/>
      <c r="BO192" s="3"/>
      <c r="BP192" s="3"/>
      <c r="BQ192" s="3"/>
      <c r="BR192" s="10"/>
      <c r="BS192" s="10"/>
      <c r="BT192" s="3"/>
      <c r="BU192" s="3"/>
      <c r="BV192" s="3"/>
      <c r="BW192" s="3"/>
      <c r="BX192" s="3"/>
      <c r="BY192" s="3"/>
      <c r="BZ192" s="3"/>
      <c r="CA192" s="3"/>
      <c r="CB192" s="3"/>
      <c r="CC192" s="3"/>
      <c r="CD192" s="3"/>
      <c r="CE192" s="3"/>
      <c r="CF192" s="3"/>
      <c r="CG192" s="3"/>
      <c r="CH192" s="3"/>
      <c r="CI192" s="3"/>
      <c r="CJ192" s="3"/>
      <c r="CK192" s="3"/>
    </row>
    <row r="193" spans="1:89" x14ac:dyDescent="0.25">
      <c r="A193" s="7" t="s">
        <v>670</v>
      </c>
      <c r="B193" s="3" t="s">
        <v>168</v>
      </c>
      <c r="C193" s="3">
        <v>129</v>
      </c>
      <c r="D193" s="10">
        <v>6.1499999999999999E-2</v>
      </c>
      <c r="E193" s="10">
        <v>5.99</v>
      </c>
      <c r="F193" s="10">
        <v>2.4700000000000002</v>
      </c>
      <c r="G193" s="10">
        <v>2.9499999999999998E-2</v>
      </c>
      <c r="H193" s="10">
        <v>0.23280000000000001</v>
      </c>
      <c r="I193" s="10">
        <v>83.07</v>
      </c>
      <c r="J193" s="10">
        <v>0.46229999999999999</v>
      </c>
      <c r="K193" s="10">
        <v>1.4486000000000001</v>
      </c>
      <c r="L193" s="10">
        <v>0.1043</v>
      </c>
      <c r="M193" s="10">
        <v>93.892399999999995</v>
      </c>
      <c r="N193" s="10"/>
      <c r="O193" s="10">
        <v>1.3327836557944439</v>
      </c>
      <c r="P193" s="10"/>
      <c r="Q193" s="48">
        <v>71.175548973047071</v>
      </c>
      <c r="R193" s="48">
        <v>45.531545227494838</v>
      </c>
      <c r="S193" s="48">
        <v>1.5632140006982842</v>
      </c>
      <c r="T193" s="48">
        <v>0.19401843608732472</v>
      </c>
      <c r="U193" s="48">
        <v>1.2598381680736062</v>
      </c>
      <c r="V193" s="48">
        <v>0.59983816807360613</v>
      </c>
      <c r="W193" s="10"/>
      <c r="X193" s="19">
        <v>800</v>
      </c>
      <c r="Y193" s="10">
        <v>1582.4891952</v>
      </c>
      <c r="Z193" s="10">
        <v>14</v>
      </c>
      <c r="AA193" s="10">
        <v>5</v>
      </c>
      <c r="AB193" s="48">
        <v>1.0394723560786856</v>
      </c>
      <c r="AC193" s="10">
        <v>2.9925966801644943</v>
      </c>
      <c r="AD193" s="10">
        <v>2.0754308420784691</v>
      </c>
      <c r="AE193" s="10"/>
      <c r="AF193" s="10">
        <v>-11.45286271507382</v>
      </c>
      <c r="AG193" s="10">
        <v>2.3321272676872074</v>
      </c>
      <c r="AH193" s="10"/>
      <c r="AI193" s="10">
        <v>-12.370028553159845</v>
      </c>
      <c r="AJ193" s="10">
        <v>1.414961429601183</v>
      </c>
      <c r="AK193" s="10"/>
      <c r="AL193" s="10"/>
      <c r="AM193" s="10"/>
      <c r="AN193" s="10"/>
      <c r="AO193" s="10"/>
      <c r="AP193" s="10"/>
      <c r="AQ193" s="10"/>
      <c r="AR193" s="10"/>
      <c r="AS193" s="10"/>
      <c r="AT193" s="10"/>
      <c r="AU193" s="10"/>
      <c r="AV193" s="10"/>
      <c r="AW193" s="10"/>
      <c r="BD193" s="10"/>
      <c r="BE193" s="3"/>
      <c r="BF193" s="10"/>
      <c r="BG193" s="10"/>
      <c r="BH193" s="10"/>
      <c r="BI193" s="10"/>
      <c r="BJ193" s="10"/>
      <c r="BK193" s="10"/>
      <c r="BL193" s="10"/>
      <c r="BM193" s="10"/>
      <c r="BN193" s="10"/>
      <c r="BO193" s="10"/>
      <c r="BP193" s="10"/>
      <c r="BQ193" s="10"/>
      <c r="BR193" s="10"/>
      <c r="BS193" s="10"/>
      <c r="BT193" s="3"/>
      <c r="BU193" s="3"/>
      <c r="BV193" s="3"/>
      <c r="BW193" s="3"/>
      <c r="BX193" s="3"/>
      <c r="BY193" s="3"/>
      <c r="BZ193" s="3"/>
      <c r="CA193" s="3"/>
      <c r="CB193" s="3"/>
      <c r="CC193" s="3"/>
      <c r="CD193" s="3"/>
      <c r="CE193" s="3"/>
      <c r="CF193" s="3"/>
      <c r="CG193" s="3"/>
      <c r="CH193" s="3"/>
      <c r="CI193" s="3"/>
      <c r="CJ193" s="3"/>
      <c r="CK193" s="3"/>
    </row>
    <row r="194" spans="1:89" x14ac:dyDescent="0.25">
      <c r="A194" s="7" t="s">
        <v>670</v>
      </c>
      <c r="B194" s="3" t="s">
        <v>168</v>
      </c>
      <c r="C194" s="3">
        <v>132</v>
      </c>
      <c r="D194" s="10">
        <v>4.5900000000000003E-2</v>
      </c>
      <c r="E194" s="10">
        <v>4.91</v>
      </c>
      <c r="F194" s="10">
        <v>2.14</v>
      </c>
      <c r="G194" s="10">
        <v>4.8599999999999997E-2</v>
      </c>
      <c r="H194" s="10">
        <v>0.2114</v>
      </c>
      <c r="I194" s="10">
        <v>84.7</v>
      </c>
      <c r="J194" s="10">
        <v>0.43380000000000002</v>
      </c>
      <c r="K194" s="10">
        <v>1.3721000000000001</v>
      </c>
      <c r="L194" s="10">
        <v>7.4300000000000005E-2</v>
      </c>
      <c r="M194" s="10">
        <v>93.936099999999996</v>
      </c>
      <c r="N194" s="10"/>
      <c r="O194" s="10">
        <v>1.320346835866308</v>
      </c>
      <c r="P194" s="10"/>
      <c r="Q194" s="48">
        <v>72.572155989130707</v>
      </c>
      <c r="R194" s="48">
        <v>37.322184819198604</v>
      </c>
      <c r="S194" s="48">
        <v>1.9444776971309421</v>
      </c>
      <c r="T194" s="48">
        <v>0.2888029662191377</v>
      </c>
      <c r="U194" s="48">
        <v>1.5347778234299256</v>
      </c>
      <c r="V194" s="48">
        <v>0.87477782342992561</v>
      </c>
      <c r="W194" s="10"/>
      <c r="X194" s="19">
        <v>800</v>
      </c>
      <c r="Y194" s="10">
        <v>1437.0198276000001</v>
      </c>
      <c r="Z194" s="10">
        <v>14</v>
      </c>
      <c r="AA194" s="10">
        <v>5</v>
      </c>
      <c r="AB194" s="48">
        <v>1.0394723560786856</v>
      </c>
      <c r="AC194" s="10">
        <v>3.0784926316200103</v>
      </c>
      <c r="AD194" s="10">
        <v>2.1613267935339842</v>
      </c>
      <c r="AE194" s="10"/>
      <c r="AF194" s="10">
        <v>-11.366966763618304</v>
      </c>
      <c r="AG194" s="10">
        <v>2.4180232191427233</v>
      </c>
      <c r="AH194" s="10"/>
      <c r="AI194" s="10">
        <v>-12.28413260170433</v>
      </c>
      <c r="AJ194" s="10">
        <v>1.5008573810566972</v>
      </c>
      <c r="AK194" s="10"/>
      <c r="AL194" s="10"/>
      <c r="AM194" s="10"/>
      <c r="AN194" s="10"/>
      <c r="AO194" s="10"/>
      <c r="AP194" s="10"/>
      <c r="AQ194" s="10"/>
      <c r="AR194" s="10"/>
      <c r="AS194" s="10"/>
      <c r="AT194" s="10"/>
      <c r="AU194" s="10"/>
      <c r="AV194" s="10"/>
      <c r="AW194" s="10"/>
      <c r="BD194" s="10"/>
      <c r="BE194" s="3"/>
      <c r="BF194" s="3"/>
      <c r="BG194" s="3"/>
      <c r="BH194" s="3"/>
      <c r="BI194" s="3"/>
      <c r="BJ194" s="3"/>
      <c r="BK194" s="3"/>
      <c r="BL194" s="10"/>
      <c r="BM194" s="10"/>
      <c r="BN194" s="3"/>
      <c r="BO194" s="3"/>
      <c r="BP194" s="3"/>
      <c r="BQ194" s="3"/>
      <c r="BR194" s="10"/>
      <c r="BS194" s="10"/>
      <c r="BT194" s="3"/>
      <c r="BU194" s="3"/>
      <c r="BV194" s="3"/>
      <c r="BW194" s="3"/>
      <c r="BX194" s="3"/>
      <c r="BY194" s="3"/>
      <c r="BZ194" s="3"/>
      <c r="CA194" s="3"/>
      <c r="CB194" s="3"/>
      <c r="CC194" s="3"/>
      <c r="CD194" s="3"/>
      <c r="CE194" s="3"/>
      <c r="CF194" s="3"/>
      <c r="CG194" s="3"/>
      <c r="CH194" s="3"/>
      <c r="CI194" s="3"/>
      <c r="CJ194" s="3"/>
      <c r="CK194" s="3"/>
    </row>
    <row r="195" spans="1:89" x14ac:dyDescent="0.25">
      <c r="A195" s="7" t="s">
        <v>670</v>
      </c>
      <c r="B195" s="3" t="s">
        <v>168</v>
      </c>
      <c r="C195" s="3">
        <v>139</v>
      </c>
      <c r="D195" s="10">
        <v>6.2300000000000001E-2</v>
      </c>
      <c r="E195" s="10">
        <v>5.4</v>
      </c>
      <c r="F195" s="10">
        <v>1.91</v>
      </c>
      <c r="G195" s="10">
        <v>4.4499999999999998E-2</v>
      </c>
      <c r="H195" s="10">
        <v>0.28860000000000002</v>
      </c>
      <c r="I195" s="10">
        <v>84.56</v>
      </c>
      <c r="J195" s="10">
        <v>0.47799999999999998</v>
      </c>
      <c r="K195" s="10">
        <v>1.2945</v>
      </c>
      <c r="L195" s="10">
        <v>8.2199999999999995E-2</v>
      </c>
      <c r="M195" s="10">
        <v>94.120099999999994</v>
      </c>
      <c r="N195" s="10"/>
      <c r="O195" s="10">
        <v>1.5420913017806352</v>
      </c>
      <c r="P195" s="10"/>
      <c r="Q195" s="48">
        <v>72.452202012289163</v>
      </c>
      <c r="R195" s="48">
        <v>41.046802041481158</v>
      </c>
      <c r="S195" s="48">
        <v>1.7651119797120924</v>
      </c>
      <c r="T195" s="48">
        <v>0.24677226248780051</v>
      </c>
      <c r="U195" s="48">
        <v>1.4128601731318537</v>
      </c>
      <c r="V195" s="48">
        <v>0.75286017313185372</v>
      </c>
      <c r="W195" s="10"/>
      <c r="X195" s="19">
        <v>800</v>
      </c>
      <c r="Y195" s="10">
        <v>1961.7971724000001</v>
      </c>
      <c r="Z195" s="10">
        <v>14</v>
      </c>
      <c r="AA195" s="10">
        <v>5</v>
      </c>
      <c r="AB195" s="48">
        <v>1.0394723560786856</v>
      </c>
      <c r="AC195" s="10">
        <v>2.8012016663804067</v>
      </c>
      <c r="AD195" s="10">
        <v>1.8840358282943805</v>
      </c>
      <c r="AE195" s="10"/>
      <c r="AF195" s="10">
        <v>-11.644257728857909</v>
      </c>
      <c r="AG195" s="10">
        <v>2.1407322539031188</v>
      </c>
      <c r="AH195" s="10"/>
      <c r="AI195" s="10">
        <v>-12.561423566943933</v>
      </c>
      <c r="AJ195" s="10">
        <v>1.2235664158170945</v>
      </c>
      <c r="AK195" s="10"/>
      <c r="AL195" s="10"/>
      <c r="AM195" s="10"/>
      <c r="AN195" s="10"/>
      <c r="AO195" s="10"/>
      <c r="AP195" s="10"/>
      <c r="AQ195" s="10"/>
      <c r="AR195" s="10"/>
      <c r="AS195" s="10"/>
      <c r="AT195" s="10"/>
      <c r="AU195" s="10"/>
      <c r="AV195" s="10"/>
      <c r="AW195" s="10"/>
      <c r="BD195" s="10"/>
      <c r="BE195" s="3"/>
      <c r="BF195" s="10"/>
      <c r="BG195" s="10"/>
      <c r="BH195" s="10"/>
      <c r="BI195" s="10"/>
      <c r="BJ195" s="10"/>
      <c r="BK195" s="10"/>
      <c r="BL195" s="10"/>
      <c r="BM195" s="10"/>
      <c r="BN195" s="10"/>
      <c r="BO195" s="10"/>
      <c r="BP195" s="10"/>
      <c r="BQ195" s="10"/>
      <c r="BR195" s="10"/>
      <c r="BS195" s="10"/>
      <c r="BT195" s="3"/>
      <c r="BU195" s="3"/>
      <c r="BV195" s="3"/>
      <c r="BW195" s="3"/>
      <c r="BX195" s="3"/>
      <c r="BY195" s="3"/>
      <c r="BZ195" s="3"/>
      <c r="CA195" s="3"/>
      <c r="CB195" s="3"/>
      <c r="CC195" s="3"/>
      <c r="CD195" s="3"/>
      <c r="CE195" s="3"/>
      <c r="CF195" s="3"/>
      <c r="CG195" s="3"/>
      <c r="CH195" s="3"/>
      <c r="CI195" s="3"/>
      <c r="CJ195" s="3"/>
      <c r="CK195" s="3"/>
    </row>
    <row r="196" spans="1:89" x14ac:dyDescent="0.25">
      <c r="A196" s="7" t="s">
        <v>670</v>
      </c>
      <c r="B196" s="3" t="s">
        <v>168</v>
      </c>
      <c r="C196" s="3">
        <v>142</v>
      </c>
      <c r="D196" s="10">
        <v>5.2299999999999999E-2</v>
      </c>
      <c r="E196" s="10">
        <v>4.6900000000000004</v>
      </c>
      <c r="F196" s="10">
        <v>1.9</v>
      </c>
      <c r="G196" s="10">
        <v>0</v>
      </c>
      <c r="H196" s="10">
        <v>0.29680000000000001</v>
      </c>
      <c r="I196" s="10">
        <v>85.54</v>
      </c>
      <c r="J196" s="10">
        <v>0.46339999999999998</v>
      </c>
      <c r="K196" s="10">
        <v>1.2082999999999999</v>
      </c>
      <c r="L196" s="10">
        <v>7.4700000000000003E-2</v>
      </c>
      <c r="M196" s="10">
        <v>94.225499999999997</v>
      </c>
      <c r="N196" s="10"/>
      <c r="O196" s="10">
        <v>1.6016421874188917</v>
      </c>
      <c r="P196" s="10"/>
      <c r="Q196" s="48">
        <v>73.291879850179939</v>
      </c>
      <c r="R196" s="48">
        <v>35.64990769899012</v>
      </c>
      <c r="S196" s="48">
        <v>2.0558785304304203</v>
      </c>
      <c r="T196" s="48">
        <v>0.31299745121710815</v>
      </c>
      <c r="U196" s="48">
        <v>1.6049582986363222</v>
      </c>
      <c r="V196" s="48">
        <v>0.94495829863632219</v>
      </c>
      <c r="W196" s="10"/>
      <c r="X196" s="19">
        <v>800</v>
      </c>
      <c r="Y196" s="10">
        <v>2017.5377712</v>
      </c>
      <c r="Z196" s="10">
        <v>14</v>
      </c>
      <c r="AA196" s="10">
        <v>5</v>
      </c>
      <c r="AB196" s="48">
        <v>1.0394723560786856</v>
      </c>
      <c r="AC196" s="10">
        <v>2.7762447638620689</v>
      </c>
      <c r="AD196" s="10">
        <v>1.8590789257760427</v>
      </c>
      <c r="AE196" s="10"/>
      <c r="AF196" s="10">
        <v>-11.669214631376246</v>
      </c>
      <c r="AG196" s="10">
        <v>2.1157753513847819</v>
      </c>
      <c r="AH196" s="10"/>
      <c r="AI196" s="10">
        <v>-12.586380469462272</v>
      </c>
      <c r="AJ196" s="10">
        <v>1.1986095132987558</v>
      </c>
      <c r="AK196" s="10"/>
      <c r="AL196" s="10"/>
      <c r="AM196" s="10"/>
      <c r="AN196" s="10"/>
      <c r="AO196" s="10"/>
      <c r="AP196" s="10"/>
      <c r="AQ196" s="10"/>
      <c r="AR196" s="10"/>
      <c r="AS196" s="10"/>
      <c r="AT196" s="10"/>
      <c r="AU196" s="10"/>
      <c r="AV196" s="10"/>
      <c r="AW196" s="10"/>
      <c r="BD196" s="10"/>
      <c r="BE196" s="3"/>
      <c r="BF196" s="10"/>
      <c r="BG196" s="10"/>
      <c r="BH196" s="10"/>
      <c r="BI196" s="10"/>
      <c r="BJ196" s="10"/>
      <c r="BK196" s="10"/>
      <c r="BL196" s="10"/>
      <c r="BM196" s="10"/>
      <c r="BN196" s="10"/>
      <c r="BO196" s="10"/>
      <c r="BP196" s="10"/>
      <c r="BQ196" s="10"/>
      <c r="BR196" s="10"/>
      <c r="BS196" s="10"/>
      <c r="BT196" s="3"/>
      <c r="BU196" s="3"/>
      <c r="BV196" s="3"/>
      <c r="BW196" s="3"/>
      <c r="BX196" s="3"/>
      <c r="BY196" s="3"/>
      <c r="BZ196" s="3"/>
      <c r="CA196" s="3"/>
      <c r="CB196" s="3"/>
      <c r="CC196" s="3"/>
      <c r="CD196" s="3"/>
      <c r="CE196" s="3"/>
      <c r="CF196" s="3"/>
      <c r="CG196" s="3"/>
      <c r="CH196" s="3"/>
      <c r="CI196" s="3"/>
      <c r="CJ196" s="3"/>
      <c r="CK196" s="3"/>
    </row>
    <row r="197" spans="1:89" x14ac:dyDescent="0.25">
      <c r="A197" s="7" t="s">
        <v>670</v>
      </c>
      <c r="B197" s="3" t="s">
        <v>168</v>
      </c>
      <c r="C197" s="3">
        <v>145</v>
      </c>
      <c r="D197" s="10">
        <v>2.3900000000000001E-2</v>
      </c>
      <c r="E197" s="10">
        <v>5.66</v>
      </c>
      <c r="F197" s="10">
        <v>2.25</v>
      </c>
      <c r="G197" s="10">
        <v>4.2000000000000003E-2</v>
      </c>
      <c r="H197" s="10">
        <v>0.39069999999999999</v>
      </c>
      <c r="I197" s="10">
        <v>82.96</v>
      </c>
      <c r="J197" s="10">
        <v>0.45169999999999999</v>
      </c>
      <c r="K197" s="10">
        <v>1.4896</v>
      </c>
      <c r="L197" s="10">
        <v>6.1800000000000001E-2</v>
      </c>
      <c r="M197" s="10">
        <v>93.329700000000003</v>
      </c>
      <c r="N197" s="10"/>
      <c r="O197" s="10">
        <v>1.2663818356687651</v>
      </c>
      <c r="P197" s="10"/>
      <c r="Q197" s="48">
        <v>71.081299419814428</v>
      </c>
      <c r="R197" s="48">
        <v>43.023129547182101</v>
      </c>
      <c r="S197" s="48">
        <v>1.6521647813151719</v>
      </c>
      <c r="T197" s="48">
        <v>0.2180533602041122</v>
      </c>
      <c r="U197" s="48">
        <v>1.3295558081146037</v>
      </c>
      <c r="V197" s="48">
        <v>0.66955580811460369</v>
      </c>
      <c r="W197" s="10"/>
      <c r="X197" s="19">
        <v>800</v>
      </c>
      <c r="Y197" s="10">
        <v>2655.8356038000002</v>
      </c>
      <c r="Z197" s="10">
        <v>14</v>
      </c>
      <c r="AA197" s="10">
        <v>5</v>
      </c>
      <c r="AB197" s="48">
        <v>1.0394723560786856</v>
      </c>
      <c r="AC197" s="10">
        <v>2.5313854414295083</v>
      </c>
      <c r="AD197" s="10">
        <v>1.614219603343483</v>
      </c>
      <c r="AE197" s="10"/>
      <c r="AF197" s="10">
        <v>-11.914073953808806</v>
      </c>
      <c r="AG197" s="10">
        <v>1.8709160289522213</v>
      </c>
      <c r="AH197" s="10"/>
      <c r="AI197" s="10">
        <v>-12.831239791894831</v>
      </c>
      <c r="AJ197" s="10">
        <v>0.95375019086619695</v>
      </c>
      <c r="AK197" s="10"/>
      <c r="AL197" s="10"/>
      <c r="AM197" s="10"/>
      <c r="AN197" s="10"/>
      <c r="AO197" s="10"/>
      <c r="AP197" s="10"/>
      <c r="AQ197" s="10"/>
      <c r="AR197" s="10"/>
      <c r="AS197" s="10"/>
      <c r="AT197" s="10"/>
      <c r="AU197" s="10"/>
      <c r="AV197" s="10"/>
      <c r="AW197" s="10"/>
      <c r="BD197" s="10"/>
      <c r="BE197" s="3"/>
      <c r="BF197" s="3"/>
      <c r="BG197" s="3"/>
      <c r="BH197" s="3"/>
      <c r="BI197" s="3"/>
      <c r="BJ197" s="3"/>
      <c r="BK197" s="3"/>
      <c r="BL197" s="10"/>
      <c r="BM197" s="10"/>
      <c r="BN197" s="3"/>
      <c r="BO197" s="3"/>
      <c r="BP197" s="3"/>
      <c r="BQ197" s="3"/>
      <c r="BR197" s="10"/>
      <c r="BS197" s="10"/>
      <c r="BT197" s="3"/>
      <c r="BU197" s="3"/>
      <c r="BV197" s="3"/>
      <c r="BW197" s="3"/>
      <c r="BX197" s="3"/>
      <c r="BY197" s="3"/>
      <c r="BZ197" s="3"/>
      <c r="CA197" s="3"/>
      <c r="CB197" s="3"/>
      <c r="CC197" s="3"/>
      <c r="CD197" s="3"/>
      <c r="CE197" s="3"/>
      <c r="CF197" s="3"/>
      <c r="CG197" s="3"/>
      <c r="CH197" s="3"/>
      <c r="CI197" s="3"/>
      <c r="CJ197" s="3"/>
      <c r="CK197" s="3"/>
    </row>
    <row r="198" spans="1:89" x14ac:dyDescent="0.25">
      <c r="A198" s="7" t="s">
        <v>670</v>
      </c>
      <c r="B198" s="3" t="s">
        <v>168</v>
      </c>
      <c r="C198" s="3">
        <v>148</v>
      </c>
      <c r="D198" s="10">
        <v>6.93E-2</v>
      </c>
      <c r="E198" s="10">
        <v>6.36</v>
      </c>
      <c r="F198" s="10">
        <v>2.2400000000000002</v>
      </c>
      <c r="G198" s="10">
        <v>2.9399999999999999E-2</v>
      </c>
      <c r="H198" s="10">
        <v>0.28439999999999999</v>
      </c>
      <c r="I198" s="10">
        <v>82.8</v>
      </c>
      <c r="J198" s="10">
        <v>0.41909999999999997</v>
      </c>
      <c r="K198" s="10">
        <v>1.69</v>
      </c>
      <c r="L198" s="10">
        <v>5.9299999999999999E-2</v>
      </c>
      <c r="M198" s="10">
        <v>93.951499999999996</v>
      </c>
      <c r="N198" s="10"/>
      <c r="O198" s="10">
        <v>1.0356552281374243</v>
      </c>
      <c r="P198" s="10"/>
      <c r="Q198" s="48">
        <v>70.944209160566956</v>
      </c>
      <c r="R198" s="48">
        <v>48.344011293300028</v>
      </c>
      <c r="S198" s="48">
        <v>1.4674870219219702</v>
      </c>
      <c r="T198" s="48">
        <v>0.16657426914786538</v>
      </c>
      <c r="U198" s="48">
        <v>1.1802314032420134</v>
      </c>
      <c r="V198" s="48">
        <v>0.52023140324201333</v>
      </c>
      <c r="W198" s="10"/>
      <c r="X198" s="19">
        <v>800</v>
      </c>
      <c r="Y198" s="10">
        <v>1933.2471095999999</v>
      </c>
      <c r="Z198" s="10">
        <v>14</v>
      </c>
      <c r="AA198" s="10">
        <v>5</v>
      </c>
      <c r="AB198" s="48">
        <v>1.0394723560786856</v>
      </c>
      <c r="AC198" s="10">
        <v>2.8142604759230574</v>
      </c>
      <c r="AD198" s="10">
        <v>1.8970946378370313</v>
      </c>
      <c r="AE198" s="10"/>
      <c r="AF198" s="10">
        <v>-11.631198919315256</v>
      </c>
      <c r="AG198" s="10">
        <v>2.1537910634457713</v>
      </c>
      <c r="AH198" s="10"/>
      <c r="AI198" s="10">
        <v>-12.548364757401284</v>
      </c>
      <c r="AJ198" s="10">
        <v>1.2366252253597434</v>
      </c>
      <c r="AK198" s="10"/>
      <c r="AL198" s="10"/>
      <c r="AM198" s="10"/>
      <c r="AN198" s="10"/>
      <c r="AO198" s="10"/>
      <c r="AP198" s="10"/>
      <c r="AQ198" s="10"/>
      <c r="AR198" s="10"/>
      <c r="AS198" s="10"/>
      <c r="AT198" s="10"/>
      <c r="AU198" s="10"/>
      <c r="AV198" s="10"/>
      <c r="AW198" s="10"/>
      <c r="BD198" s="10"/>
      <c r="BE198" s="3"/>
      <c r="BF198" s="10"/>
      <c r="BG198" s="10"/>
      <c r="BH198" s="10"/>
      <c r="BI198" s="10"/>
      <c r="BJ198" s="10"/>
      <c r="BK198" s="3"/>
      <c r="BL198" s="10"/>
      <c r="BM198" s="10"/>
      <c r="BN198" s="10"/>
      <c r="BO198" s="10"/>
      <c r="BP198" s="10"/>
      <c r="BQ198" s="10"/>
      <c r="BR198" s="10"/>
      <c r="BS198" s="10"/>
      <c r="BT198" s="3"/>
      <c r="BU198" s="3"/>
      <c r="BV198" s="3"/>
      <c r="BW198" s="3"/>
      <c r="BX198" s="3"/>
      <c r="BY198" s="3"/>
      <c r="BZ198" s="3"/>
      <c r="CA198" s="3"/>
      <c r="CB198" s="3"/>
      <c r="CC198" s="3"/>
      <c r="CD198" s="3"/>
      <c r="CE198" s="3"/>
      <c r="CF198" s="3"/>
      <c r="CG198" s="3"/>
      <c r="CH198" s="3"/>
      <c r="CI198" s="3"/>
      <c r="CJ198" s="3"/>
      <c r="CK198" s="3"/>
    </row>
    <row r="199" spans="1:89" x14ac:dyDescent="0.25">
      <c r="A199" s="7" t="s">
        <v>670</v>
      </c>
      <c r="B199" s="3" t="s">
        <v>168</v>
      </c>
      <c r="C199" s="3">
        <v>153</v>
      </c>
      <c r="D199" s="10">
        <v>5.91E-2</v>
      </c>
      <c r="E199" s="10">
        <v>5.01</v>
      </c>
      <c r="F199" s="10">
        <v>2.39</v>
      </c>
      <c r="G199" s="10">
        <v>8.6400000000000005E-2</v>
      </c>
      <c r="H199" s="10">
        <v>0.2361</v>
      </c>
      <c r="I199" s="10">
        <v>84.57</v>
      </c>
      <c r="J199" s="10">
        <v>0.59379999999999999</v>
      </c>
      <c r="K199" s="10">
        <v>1.4048</v>
      </c>
      <c r="L199" s="10">
        <v>8.4599999999999995E-2</v>
      </c>
      <c r="M199" s="10">
        <v>94.434799999999996</v>
      </c>
      <c r="N199" s="10"/>
      <c r="O199" s="10">
        <v>1.7652651213681874</v>
      </c>
      <c r="P199" s="10"/>
      <c r="Q199" s="48">
        <v>72.46077015349212</v>
      </c>
      <c r="R199" s="48">
        <v>38.082310782929738</v>
      </c>
      <c r="S199" s="48">
        <v>1.9027408963316481</v>
      </c>
      <c r="T199" s="48">
        <v>0.27937965273541815</v>
      </c>
      <c r="U199" s="48">
        <v>1.5074438000621311</v>
      </c>
      <c r="V199" s="48">
        <v>0.84744380006213105</v>
      </c>
      <c r="W199" s="10"/>
      <c r="X199" s="19">
        <v>800</v>
      </c>
      <c r="Y199" s="10">
        <v>1604.9213874</v>
      </c>
      <c r="Z199" s="10">
        <v>14</v>
      </c>
      <c r="AA199" s="10">
        <v>5</v>
      </c>
      <c r="AB199" s="48">
        <v>1.0394723560786856</v>
      </c>
      <c r="AC199" s="10">
        <v>2.980058283095488</v>
      </c>
      <c r="AD199" s="10">
        <v>2.0628924450094619</v>
      </c>
      <c r="AE199" s="10"/>
      <c r="AF199" s="10">
        <v>-11.465401112142827</v>
      </c>
      <c r="AG199" s="10">
        <v>2.3195888706182011</v>
      </c>
      <c r="AH199" s="10"/>
      <c r="AI199" s="10">
        <v>-12.382566950228853</v>
      </c>
      <c r="AJ199" s="10">
        <v>1.4024230325321749</v>
      </c>
      <c r="AK199" s="10"/>
      <c r="AL199" s="10"/>
      <c r="AM199" s="10"/>
      <c r="AN199" s="10"/>
      <c r="AO199" s="10"/>
      <c r="AP199" s="10"/>
      <c r="AQ199" s="10"/>
      <c r="AR199" s="10"/>
      <c r="AS199" s="10"/>
      <c r="AT199" s="10"/>
      <c r="AU199" s="10"/>
      <c r="AV199" s="10"/>
      <c r="AW199" s="10"/>
      <c r="BD199" s="10"/>
      <c r="BE199" s="3"/>
      <c r="BF199" s="10"/>
      <c r="BG199" s="10"/>
      <c r="BH199" s="10"/>
      <c r="BI199" s="10"/>
      <c r="BJ199" s="10"/>
      <c r="BK199" s="3"/>
      <c r="BL199" s="10"/>
      <c r="BM199" s="10"/>
      <c r="BN199" s="10"/>
      <c r="BO199" s="10"/>
      <c r="BP199" s="10"/>
      <c r="BQ199" s="10"/>
      <c r="BR199" s="10"/>
      <c r="BS199" s="10"/>
      <c r="BT199" s="3"/>
      <c r="BU199" s="3"/>
      <c r="BV199" s="19"/>
      <c r="BW199" s="10"/>
      <c r="BX199" s="10"/>
      <c r="BY199" s="10"/>
      <c r="BZ199" s="10"/>
      <c r="CA199" s="10"/>
      <c r="CB199" s="10"/>
      <c r="CC199" s="10"/>
      <c r="CD199" s="10"/>
      <c r="CE199" s="10"/>
      <c r="CF199" s="10"/>
      <c r="CG199" s="10"/>
      <c r="CH199" s="10"/>
      <c r="CI199" s="10"/>
      <c r="CJ199" s="10"/>
      <c r="CK199" s="3"/>
    </row>
    <row r="200" spans="1:89" x14ac:dyDescent="0.25">
      <c r="A200" s="7" t="s">
        <v>670</v>
      </c>
      <c r="B200" s="3" t="s">
        <v>168</v>
      </c>
      <c r="C200" s="3">
        <v>160</v>
      </c>
      <c r="D200" s="10">
        <v>5.6000000000000001E-2</v>
      </c>
      <c r="E200" s="10">
        <v>5.32</v>
      </c>
      <c r="F200" s="10">
        <v>2.23</v>
      </c>
      <c r="G200" s="10">
        <v>4.3999999999999997E-2</v>
      </c>
      <c r="H200" s="10">
        <v>0.23430000000000001</v>
      </c>
      <c r="I200" s="10">
        <v>84.41</v>
      </c>
      <c r="J200" s="10">
        <v>0.42030000000000001</v>
      </c>
      <c r="K200" s="10">
        <v>1.4294</v>
      </c>
      <c r="L200" s="10">
        <v>7.7700000000000005E-2</v>
      </c>
      <c r="M200" s="10">
        <v>94.221699999999998</v>
      </c>
      <c r="N200" s="10"/>
      <c r="O200" s="10">
        <v>1.2279759407232345</v>
      </c>
      <c r="P200" s="10"/>
      <c r="Q200" s="48">
        <v>72.323679894244648</v>
      </c>
      <c r="R200" s="48">
        <v>40.438701270496253</v>
      </c>
      <c r="S200" s="48">
        <v>1.7884768210153035</v>
      </c>
      <c r="T200" s="48">
        <v>0.25248331598603313</v>
      </c>
      <c r="U200" s="48">
        <v>1.4294261156790393</v>
      </c>
      <c r="V200" s="48">
        <v>0.76942611567903929</v>
      </c>
      <c r="W200" s="10"/>
      <c r="X200" s="19">
        <v>800</v>
      </c>
      <c r="Y200" s="10">
        <v>1592.6856462000001</v>
      </c>
      <c r="Z200" s="10">
        <v>14</v>
      </c>
      <c r="AA200" s="10">
        <v>5</v>
      </c>
      <c r="AB200" s="48">
        <v>1.0394723560786856</v>
      </c>
      <c r="AC200" s="10">
        <v>2.9868755210514335</v>
      </c>
      <c r="AD200" s="10">
        <v>2.0697096829654082</v>
      </c>
      <c r="AE200" s="10"/>
      <c r="AF200" s="10">
        <v>-11.458583874186882</v>
      </c>
      <c r="AG200" s="10">
        <v>2.3264061085741456</v>
      </c>
      <c r="AH200" s="10"/>
      <c r="AI200" s="10">
        <v>-12.375749712272906</v>
      </c>
      <c r="AJ200" s="10">
        <v>1.4092402704881213</v>
      </c>
      <c r="AK200" s="10"/>
      <c r="AL200" s="10"/>
      <c r="AM200" s="10"/>
      <c r="AN200" s="10"/>
      <c r="AO200" s="10"/>
      <c r="AP200" s="10"/>
      <c r="AQ200" s="10"/>
      <c r="AR200" s="10"/>
      <c r="AS200" s="10"/>
      <c r="AT200" s="10"/>
      <c r="AU200" s="10"/>
      <c r="AV200" s="10"/>
      <c r="AW200" s="10"/>
      <c r="BD200" s="10"/>
      <c r="BE200" s="3"/>
      <c r="BF200" s="10"/>
      <c r="BG200" s="10"/>
      <c r="BH200" s="10"/>
      <c r="BI200" s="10"/>
      <c r="BJ200" s="10"/>
      <c r="BK200" s="3"/>
      <c r="BL200" s="10"/>
      <c r="BM200" s="10"/>
      <c r="BN200" s="10"/>
      <c r="BO200" s="10"/>
      <c r="BP200" s="10"/>
      <c r="BQ200" s="10"/>
      <c r="BR200" s="10"/>
      <c r="BS200" s="10"/>
      <c r="BT200" s="3"/>
      <c r="BU200" s="3"/>
      <c r="BV200" s="19"/>
      <c r="BW200" s="10"/>
      <c r="BX200" s="10"/>
      <c r="BY200" s="10"/>
      <c r="BZ200" s="10"/>
      <c r="CA200" s="10"/>
      <c r="CB200" s="10"/>
      <c r="CC200" s="10"/>
      <c r="CD200" s="10"/>
      <c r="CE200" s="10"/>
      <c r="CF200" s="10"/>
      <c r="CG200" s="10"/>
      <c r="CH200" s="10"/>
      <c r="CI200" s="10"/>
      <c r="CJ200" s="10"/>
      <c r="CK200" s="3"/>
    </row>
    <row r="201" spans="1:89" x14ac:dyDescent="0.25">
      <c r="A201" s="7" t="s">
        <v>670</v>
      </c>
      <c r="B201" s="3" t="s">
        <v>168</v>
      </c>
      <c r="C201" s="3">
        <v>162</v>
      </c>
      <c r="D201" s="10">
        <v>5.4899999999999997E-2</v>
      </c>
      <c r="E201" s="10">
        <v>5.63</v>
      </c>
      <c r="F201" s="10">
        <v>2.27</v>
      </c>
      <c r="G201" s="10">
        <v>6.7000000000000004E-2</v>
      </c>
      <c r="H201" s="10">
        <v>0.40789999999999998</v>
      </c>
      <c r="I201" s="10">
        <v>82.66</v>
      </c>
      <c r="J201" s="10">
        <v>0.40620000000000001</v>
      </c>
      <c r="K201" s="10">
        <v>1.4769000000000001</v>
      </c>
      <c r="L201" s="10">
        <v>0.1186</v>
      </c>
      <c r="M201" s="10">
        <v>93.128699999999995</v>
      </c>
      <c r="N201" s="10"/>
      <c r="O201" s="10">
        <v>1.1486112727934517</v>
      </c>
      <c r="P201" s="10"/>
      <c r="Q201" s="48">
        <v>70.824255183725427</v>
      </c>
      <c r="R201" s="48">
        <v>42.79509175806276</v>
      </c>
      <c r="S201" s="48">
        <v>1.6549621060312802</v>
      </c>
      <c r="T201" s="48">
        <v>0.21878805410574234</v>
      </c>
      <c r="U201" s="48">
        <v>1.3316869205210868</v>
      </c>
      <c r="V201" s="48">
        <v>0.67168692052108681</v>
      </c>
      <c r="W201" s="10"/>
      <c r="X201" s="19">
        <v>800</v>
      </c>
      <c r="Y201" s="10">
        <v>2772.7549085999999</v>
      </c>
      <c r="Z201" s="10">
        <v>14</v>
      </c>
      <c r="AA201" s="10">
        <v>5</v>
      </c>
      <c r="AB201" s="48">
        <v>1.0394723560786856</v>
      </c>
      <c r="AC201" s="10">
        <v>2.4930087572167716</v>
      </c>
      <c r="AD201" s="10">
        <v>1.5758429191307464</v>
      </c>
      <c r="AE201" s="10"/>
      <c r="AF201" s="10">
        <v>-11.952450638021542</v>
      </c>
      <c r="AG201" s="10">
        <v>1.8325393447394855</v>
      </c>
      <c r="AH201" s="10"/>
      <c r="AI201" s="10">
        <v>-12.869616476107568</v>
      </c>
      <c r="AJ201" s="10">
        <v>0.9153735066534594</v>
      </c>
      <c r="AK201" s="10"/>
      <c r="AL201" s="10"/>
      <c r="AM201" s="10"/>
      <c r="AN201" s="10"/>
      <c r="AO201" s="10"/>
      <c r="AP201" s="10"/>
      <c r="AQ201" s="10"/>
      <c r="AR201" s="10"/>
      <c r="AS201" s="10"/>
      <c r="AT201" s="10"/>
      <c r="AU201" s="10"/>
      <c r="AV201" s="10"/>
      <c r="AW201" s="10"/>
      <c r="BD201" s="10"/>
      <c r="BE201" s="3"/>
      <c r="BF201" s="10"/>
      <c r="BG201" s="10"/>
      <c r="BH201" s="10"/>
      <c r="BI201" s="10"/>
      <c r="BJ201" s="10"/>
      <c r="BK201" s="3"/>
      <c r="BL201" s="10"/>
      <c r="BM201" s="10"/>
      <c r="BN201" s="10"/>
      <c r="BO201" s="10"/>
      <c r="BP201" s="10"/>
      <c r="BQ201" s="10"/>
      <c r="BR201" s="10"/>
      <c r="BS201" s="10"/>
      <c r="BT201" s="3"/>
      <c r="BU201" s="3"/>
      <c r="BV201" s="3"/>
      <c r="BW201" s="3"/>
      <c r="BX201" s="3"/>
      <c r="BY201" s="3"/>
      <c r="BZ201" s="3"/>
      <c r="CA201" s="3"/>
      <c r="CB201" s="3"/>
      <c r="CC201" s="10"/>
      <c r="CD201" s="10"/>
      <c r="CE201" s="10"/>
      <c r="CF201" s="10"/>
      <c r="CG201" s="10"/>
      <c r="CH201" s="3"/>
      <c r="CI201" s="10"/>
      <c r="CJ201" s="10"/>
      <c r="CK201" s="3"/>
    </row>
    <row r="202" spans="1:89" x14ac:dyDescent="0.25">
      <c r="A202" s="7" t="s">
        <v>670</v>
      </c>
      <c r="B202" s="3" t="s">
        <v>168</v>
      </c>
      <c r="C202" s="3">
        <v>165</v>
      </c>
      <c r="D202" s="10">
        <v>5.7599999999999998E-2</v>
      </c>
      <c r="E202" s="10">
        <v>6.37</v>
      </c>
      <c r="F202" s="10">
        <v>2.29</v>
      </c>
      <c r="G202" s="10">
        <v>0</v>
      </c>
      <c r="H202" s="10">
        <v>0.3347</v>
      </c>
      <c r="I202" s="10">
        <v>83.57</v>
      </c>
      <c r="J202" s="10">
        <v>0.56499999999999995</v>
      </c>
      <c r="K202" s="10">
        <v>1.5327999999999999</v>
      </c>
      <c r="L202" s="10">
        <v>8.7400000000000005E-2</v>
      </c>
      <c r="M202" s="10">
        <v>94.807500000000005</v>
      </c>
      <c r="N202" s="10"/>
      <c r="O202" s="10">
        <v>1.5393848275554367</v>
      </c>
      <c r="P202" s="10"/>
      <c r="Q202" s="48">
        <v>71.603956033195416</v>
      </c>
      <c r="R202" s="48">
        <v>48.420023889673139</v>
      </c>
      <c r="S202" s="48">
        <v>1.4788087712709053</v>
      </c>
      <c r="T202" s="48">
        <v>0.16991201784322249</v>
      </c>
      <c r="U202" s="48">
        <v>1.1899131463987429</v>
      </c>
      <c r="V202" s="48">
        <v>0.52991314639874287</v>
      </c>
      <c r="W202" s="10"/>
      <c r="X202" s="19">
        <v>800</v>
      </c>
      <c r="Y202" s="10">
        <v>2275.1680998000002</v>
      </c>
      <c r="Z202" s="10">
        <v>14</v>
      </c>
      <c r="AA202" s="10">
        <v>5</v>
      </c>
      <c r="AB202" s="48">
        <v>1.0394723560786856</v>
      </c>
      <c r="AC202" s="10">
        <v>2.6691941305756277</v>
      </c>
      <c r="AD202" s="10">
        <v>1.7520282924896025</v>
      </c>
      <c r="AE202" s="10"/>
      <c r="AF202" s="10">
        <v>-11.776265264662687</v>
      </c>
      <c r="AG202" s="10">
        <v>2.0087247180983407</v>
      </c>
      <c r="AH202" s="10"/>
      <c r="AI202" s="10">
        <v>-12.693431102748711</v>
      </c>
      <c r="AJ202" s="10">
        <v>1.0915588800123164</v>
      </c>
      <c r="AK202" s="10"/>
      <c r="AL202" s="10"/>
      <c r="AM202" s="10"/>
      <c r="AN202" s="10"/>
      <c r="AO202" s="10"/>
      <c r="AP202" s="10"/>
      <c r="AQ202" s="10"/>
      <c r="AR202" s="10"/>
      <c r="AS202" s="10"/>
      <c r="AT202" s="10"/>
      <c r="AU202" s="10"/>
      <c r="AV202" s="10"/>
      <c r="AW202" s="10"/>
      <c r="BD202" s="10"/>
      <c r="BE202" s="3"/>
      <c r="BF202" s="10"/>
      <c r="BG202" s="10"/>
      <c r="BH202" s="10"/>
      <c r="BI202" s="10"/>
      <c r="BJ202" s="10"/>
      <c r="BK202" s="3"/>
      <c r="BL202" s="10"/>
      <c r="BM202" s="10"/>
      <c r="BN202" s="10"/>
      <c r="BO202" s="10"/>
      <c r="BP202" s="10"/>
      <c r="BQ202" s="10"/>
      <c r="BR202" s="10"/>
      <c r="BS202" s="10"/>
      <c r="BT202" s="3"/>
      <c r="BU202" s="3"/>
      <c r="BV202" s="3"/>
      <c r="BW202" s="3"/>
      <c r="BX202" s="3"/>
      <c r="BY202" s="3"/>
      <c r="BZ202" s="3"/>
      <c r="CA202" s="3"/>
      <c r="CB202" s="3"/>
      <c r="CC202" s="10"/>
      <c r="CD202" s="10"/>
      <c r="CE202" s="10"/>
      <c r="CF202" s="10"/>
      <c r="CG202" s="10"/>
      <c r="CH202" s="3"/>
      <c r="CI202" s="10"/>
      <c r="CJ202" s="10"/>
      <c r="CK202" s="3"/>
    </row>
    <row r="203" spans="1:89" x14ac:dyDescent="0.25">
      <c r="A203" s="7" t="s">
        <v>670</v>
      </c>
      <c r="B203" s="3" t="s">
        <v>168</v>
      </c>
      <c r="C203" s="3">
        <v>224</v>
      </c>
      <c r="D203" s="10">
        <v>7.4800000000000005E-2</v>
      </c>
      <c r="E203" s="10">
        <v>5.6</v>
      </c>
      <c r="F203" s="10">
        <v>2.2400000000000002</v>
      </c>
      <c r="G203" s="10">
        <v>8.7900000000000006E-2</v>
      </c>
      <c r="H203" s="10">
        <v>0.35310000000000002</v>
      </c>
      <c r="I203" s="10">
        <v>82.72</v>
      </c>
      <c r="J203" s="10">
        <v>0.38150000000000001</v>
      </c>
      <c r="K203" s="10">
        <v>1.5419</v>
      </c>
      <c r="L203" s="10">
        <v>5.2200000000000003E-2</v>
      </c>
      <c r="M203" s="10">
        <v>93.051400000000001</v>
      </c>
      <c r="N203" s="10"/>
      <c r="O203" s="10">
        <v>1.0332908402204215</v>
      </c>
      <c r="P203" s="10"/>
      <c r="Q203" s="48">
        <v>70.875664030943227</v>
      </c>
      <c r="R203" s="48">
        <v>42.567053968943419</v>
      </c>
      <c r="S203" s="48">
        <v>1.6650356889310109</v>
      </c>
      <c r="T203" s="48">
        <v>0.22142354675506606</v>
      </c>
      <c r="U203" s="48">
        <v>1.339331643132377</v>
      </c>
      <c r="V203" s="48">
        <v>0.67933164313237693</v>
      </c>
      <c r="W203" s="10"/>
      <c r="X203" s="19">
        <v>800</v>
      </c>
      <c r="Y203" s="10">
        <v>2400.2445654000003</v>
      </c>
      <c r="Z203" s="10">
        <v>14</v>
      </c>
      <c r="AA203" s="10">
        <v>5</v>
      </c>
      <c r="AB203" s="48">
        <v>1.0394723560786856</v>
      </c>
      <c r="AC203" s="10">
        <v>2.6215224536989954</v>
      </c>
      <c r="AD203" s="10">
        <v>1.7043566156129693</v>
      </c>
      <c r="AE203" s="10"/>
      <c r="AF203" s="10">
        <v>-11.823936941539319</v>
      </c>
      <c r="AG203" s="10">
        <v>1.9610530412217084</v>
      </c>
      <c r="AH203" s="10"/>
      <c r="AI203" s="10">
        <v>-12.741102779625345</v>
      </c>
      <c r="AJ203" s="10">
        <v>1.0438872031356823</v>
      </c>
      <c r="AK203" s="10"/>
      <c r="AL203" s="10"/>
      <c r="AM203" s="10"/>
      <c r="AN203" s="10"/>
      <c r="AO203" s="10"/>
      <c r="AP203" s="10"/>
      <c r="AQ203" s="10"/>
      <c r="AR203" s="10"/>
      <c r="AS203" s="10"/>
      <c r="AT203" s="10"/>
      <c r="AU203" s="10"/>
      <c r="AV203" s="10"/>
      <c r="AW203" s="10"/>
      <c r="BD203" s="10"/>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10"/>
      <c r="CD203" s="10"/>
      <c r="CE203" s="10"/>
      <c r="CF203" s="10"/>
      <c r="CG203" s="10"/>
      <c r="CH203" s="3"/>
      <c r="CI203" s="10"/>
      <c r="CJ203" s="10"/>
      <c r="CK203" s="3"/>
    </row>
    <row r="204" spans="1:89" x14ac:dyDescent="0.25">
      <c r="A204" s="7" t="s">
        <v>670</v>
      </c>
      <c r="B204" s="3" t="s">
        <v>168</v>
      </c>
      <c r="C204" s="3">
        <v>225</v>
      </c>
      <c r="D204" s="10">
        <v>7.4800000000000005E-2</v>
      </c>
      <c r="E204" s="10">
        <v>5.92</v>
      </c>
      <c r="F204" s="10">
        <v>2.4500000000000002</v>
      </c>
      <c r="G204" s="10">
        <v>3.7699999999999997E-2</v>
      </c>
      <c r="H204" s="10">
        <v>0.21560000000000001</v>
      </c>
      <c r="I204" s="10">
        <v>83.25</v>
      </c>
      <c r="J204" s="10">
        <v>0.4481</v>
      </c>
      <c r="K204" s="10">
        <v>1.5149999999999999</v>
      </c>
      <c r="L204" s="10">
        <v>8.7300000000000003E-2</v>
      </c>
      <c r="M204" s="10">
        <v>93.998500000000007</v>
      </c>
      <c r="N204" s="10"/>
      <c r="O204" s="10">
        <v>1.235226376276938</v>
      </c>
      <c r="P204" s="10"/>
      <c r="Q204" s="48">
        <v>71.329775514700472</v>
      </c>
      <c r="R204" s="48">
        <v>44.999457052883045</v>
      </c>
      <c r="S204" s="48">
        <v>1.5851252478640847</v>
      </c>
      <c r="T204" s="48">
        <v>0.20006358346683681</v>
      </c>
      <c r="U204" s="48">
        <v>1.2773732102876665</v>
      </c>
      <c r="V204" s="48">
        <v>0.61737321028766645</v>
      </c>
      <c r="W204" s="10"/>
      <c r="X204" s="19">
        <v>800</v>
      </c>
      <c r="Y204" s="10">
        <v>1465.5698904000001</v>
      </c>
      <c r="Z204" s="10">
        <v>14</v>
      </c>
      <c r="AA204" s="10">
        <v>5</v>
      </c>
      <c r="AB204" s="48">
        <v>1.0394723560786856</v>
      </c>
      <c r="AC204" s="10">
        <v>3.0609684977053604</v>
      </c>
      <c r="AD204" s="10">
        <v>2.1438026596193342</v>
      </c>
      <c r="AE204" s="10"/>
      <c r="AF204" s="10">
        <v>-11.384490897532954</v>
      </c>
      <c r="AG204" s="10">
        <v>2.4004990852280734</v>
      </c>
      <c r="AH204" s="10"/>
      <c r="AI204" s="10">
        <v>-12.30165673561898</v>
      </c>
      <c r="AJ204" s="10">
        <v>1.4833332471420473</v>
      </c>
      <c r="AK204" s="10"/>
      <c r="AL204" s="10"/>
      <c r="AM204" s="10"/>
      <c r="AN204" s="10"/>
      <c r="AO204" s="10"/>
      <c r="AP204" s="10"/>
      <c r="AQ204" s="10"/>
      <c r="AR204" s="10"/>
      <c r="AS204" s="10"/>
      <c r="AT204" s="10"/>
      <c r="AU204" s="10"/>
      <c r="AV204" s="10"/>
      <c r="AW204" s="10"/>
      <c r="BD204" s="10"/>
      <c r="BE204" s="3"/>
      <c r="BF204" s="3"/>
      <c r="BG204" s="3"/>
      <c r="BH204" s="3"/>
      <c r="BI204" s="3"/>
      <c r="BJ204" s="3"/>
      <c r="BK204" s="3"/>
      <c r="BL204" s="3"/>
      <c r="BM204" s="3"/>
      <c r="BN204" s="3"/>
      <c r="BO204" s="3"/>
      <c r="BP204" s="3"/>
      <c r="BQ204" s="3"/>
      <c r="BR204" s="3"/>
      <c r="BS204" s="3"/>
      <c r="BT204" s="3"/>
      <c r="BU204" s="3"/>
      <c r="BV204" s="19"/>
      <c r="BW204" s="10"/>
      <c r="BX204" s="10"/>
      <c r="BY204" s="10"/>
      <c r="BZ204" s="10"/>
      <c r="CA204" s="10"/>
      <c r="CB204" s="10"/>
      <c r="CC204" s="10"/>
      <c r="CD204" s="10"/>
      <c r="CE204" s="10"/>
      <c r="CF204" s="10"/>
      <c r="CG204" s="10"/>
      <c r="CH204" s="10"/>
      <c r="CI204" s="10"/>
      <c r="CJ204" s="10"/>
      <c r="CK204" s="3"/>
    </row>
    <row r="205" spans="1:89" x14ac:dyDescent="0.25">
      <c r="A205" s="7" t="s">
        <v>670</v>
      </c>
      <c r="B205" s="3" t="s">
        <v>168</v>
      </c>
      <c r="C205" s="3">
        <v>226</v>
      </c>
      <c r="D205" s="10">
        <v>6.9800000000000001E-2</v>
      </c>
      <c r="E205" s="10">
        <v>4.8099999999999996</v>
      </c>
      <c r="F205" s="10">
        <v>2.2000000000000002</v>
      </c>
      <c r="G205" s="10">
        <v>4.1300000000000003E-2</v>
      </c>
      <c r="H205" s="10">
        <v>0.2117</v>
      </c>
      <c r="I205" s="10">
        <v>84.66</v>
      </c>
      <c r="J205" s="10">
        <v>0.45019999999999999</v>
      </c>
      <c r="K205" s="10">
        <v>1.3867</v>
      </c>
      <c r="L205" s="10">
        <v>6.3600000000000004E-2</v>
      </c>
      <c r="M205" s="10">
        <v>93.893299999999996</v>
      </c>
      <c r="N205" s="10"/>
      <c r="O205" s="10">
        <v>1.3558361864608515</v>
      </c>
      <c r="P205" s="10"/>
      <c r="Q205" s="48">
        <v>72.537883424318821</v>
      </c>
      <c r="R205" s="48">
        <v>36.56205885546747</v>
      </c>
      <c r="S205" s="48">
        <v>1.9839660482760682</v>
      </c>
      <c r="T205" s="48">
        <v>0.29753423577555882</v>
      </c>
      <c r="U205" s="48">
        <v>1.5601044483478017</v>
      </c>
      <c r="V205" s="48">
        <v>0.90010444834780168</v>
      </c>
      <c r="W205" s="10"/>
      <c r="X205" s="19">
        <v>800</v>
      </c>
      <c r="Y205" s="10">
        <v>1439.0591178</v>
      </c>
      <c r="Z205" s="10">
        <v>14</v>
      </c>
      <c r="AA205" s="10">
        <v>5</v>
      </c>
      <c r="AB205" s="48">
        <v>1.0394723560786856</v>
      </c>
      <c r="AC205" s="10">
        <v>3.077229410309049</v>
      </c>
      <c r="AD205" s="10">
        <v>2.1600635722230219</v>
      </c>
      <c r="AE205" s="10"/>
      <c r="AF205" s="10">
        <v>-11.368229984929265</v>
      </c>
      <c r="AG205" s="10">
        <v>2.4167599978317629</v>
      </c>
      <c r="AH205" s="10"/>
      <c r="AI205" s="10">
        <v>-12.285395823015293</v>
      </c>
      <c r="AJ205" s="10">
        <v>1.499594159745735</v>
      </c>
      <c r="AK205" s="10"/>
      <c r="AL205" s="10"/>
      <c r="AM205" s="10"/>
      <c r="AN205" s="10"/>
      <c r="AO205" s="10"/>
      <c r="AP205" s="10"/>
      <c r="AQ205" s="10"/>
      <c r="AR205" s="10"/>
      <c r="AS205" s="10"/>
      <c r="AT205" s="10"/>
      <c r="AU205" s="10"/>
      <c r="AV205" s="10"/>
      <c r="AW205" s="10"/>
      <c r="BD205" s="10"/>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row>
    <row r="206" spans="1:89" x14ac:dyDescent="0.25">
      <c r="A206" s="7" t="s">
        <v>670</v>
      </c>
      <c r="B206" s="3" t="s">
        <v>168</v>
      </c>
      <c r="C206" s="3">
        <v>228</v>
      </c>
      <c r="D206" s="10">
        <v>7.5600000000000001E-2</v>
      </c>
      <c r="E206" s="10">
        <v>5.34</v>
      </c>
      <c r="F206" s="10">
        <v>1.91</v>
      </c>
      <c r="G206" s="10">
        <v>7.3800000000000004E-2</v>
      </c>
      <c r="H206" s="10">
        <v>0.26490000000000002</v>
      </c>
      <c r="I206" s="10">
        <v>84.57</v>
      </c>
      <c r="J206" s="10">
        <v>0.4516</v>
      </c>
      <c r="K206" s="10">
        <v>1.3885000000000001</v>
      </c>
      <c r="L206" s="10">
        <v>7.51E-2</v>
      </c>
      <c r="M206" s="10">
        <v>94.149500000000003</v>
      </c>
      <c r="N206" s="10"/>
      <c r="O206" s="10">
        <v>1.3582893479071401</v>
      </c>
      <c r="P206" s="10"/>
      <c r="Q206" s="48">
        <v>72.46077015349212</v>
      </c>
      <c r="R206" s="48">
        <v>40.590726463242476</v>
      </c>
      <c r="S206" s="48">
        <v>1.7851557847605912</v>
      </c>
      <c r="T206" s="48">
        <v>0.25167612157410746</v>
      </c>
      <c r="U206" s="48">
        <v>1.4270847024430211</v>
      </c>
      <c r="V206" s="48">
        <v>0.76708470244302107</v>
      </c>
      <c r="W206" s="10"/>
      <c r="X206" s="19">
        <v>800</v>
      </c>
      <c r="Y206" s="10">
        <v>1800.6932466000001</v>
      </c>
      <c r="Z206" s="10">
        <v>14</v>
      </c>
      <c r="AA206" s="10">
        <v>5</v>
      </c>
      <c r="AB206" s="48">
        <v>1.0394723560786856</v>
      </c>
      <c r="AC206" s="10">
        <v>2.8775320575292138</v>
      </c>
      <c r="AD206" s="10">
        <v>1.9603662194431877</v>
      </c>
      <c r="AE206" s="10"/>
      <c r="AF206" s="10">
        <v>-11.567927337709101</v>
      </c>
      <c r="AG206" s="10">
        <v>2.2170626450519269</v>
      </c>
      <c r="AH206" s="10"/>
      <c r="AI206" s="10">
        <v>-12.485093175795127</v>
      </c>
      <c r="AJ206" s="10">
        <v>1.2998968069659007</v>
      </c>
      <c r="AK206" s="10"/>
      <c r="AL206" s="10"/>
      <c r="AM206" s="10"/>
      <c r="AN206" s="10"/>
      <c r="AO206" s="10"/>
      <c r="AP206" s="10"/>
      <c r="AQ206" s="10"/>
      <c r="AR206" s="10"/>
      <c r="AS206" s="10"/>
      <c r="AT206" s="10"/>
      <c r="AU206" s="10"/>
      <c r="AV206" s="10"/>
      <c r="AW206" s="10"/>
      <c r="BD206" s="10"/>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row>
    <row r="207" spans="1:89" x14ac:dyDescent="0.25">
      <c r="A207" s="7" t="s">
        <v>670</v>
      </c>
      <c r="B207" s="3" t="s">
        <v>168</v>
      </c>
      <c r="C207" s="3">
        <v>229</v>
      </c>
      <c r="D207" s="10">
        <v>7.5600000000000001E-2</v>
      </c>
      <c r="E207" s="10">
        <v>4.66</v>
      </c>
      <c r="F207" s="10">
        <v>1.97</v>
      </c>
      <c r="G207" s="10">
        <v>2.3300000000000001E-2</v>
      </c>
      <c r="H207" s="10">
        <v>0.29920000000000002</v>
      </c>
      <c r="I207" s="10">
        <v>84.2</v>
      </c>
      <c r="J207" s="10">
        <v>0.40770000000000001</v>
      </c>
      <c r="K207" s="10">
        <v>1.2579</v>
      </c>
      <c r="L207" s="10">
        <v>7.0400000000000004E-2</v>
      </c>
      <c r="M207" s="10">
        <v>92.964100000000002</v>
      </c>
      <c r="N207" s="10"/>
      <c r="O207" s="10">
        <v>1.3535641397850218</v>
      </c>
      <c r="P207" s="10"/>
      <c r="Q207" s="48">
        <v>72.143748928982347</v>
      </c>
      <c r="R207" s="48">
        <v>35.421869909870779</v>
      </c>
      <c r="S207" s="48">
        <v>2.0367007476609396</v>
      </c>
      <c r="T207" s="48">
        <v>0.30892722282104851</v>
      </c>
      <c r="U207" s="48">
        <v>1.5931518657629629</v>
      </c>
      <c r="V207" s="48">
        <v>0.93315186576296283</v>
      </c>
      <c r="W207" s="10"/>
      <c r="X207" s="19">
        <v>800</v>
      </c>
      <c r="Y207" s="10">
        <v>2033.8520928000003</v>
      </c>
      <c r="Z207" s="10">
        <v>14</v>
      </c>
      <c r="AA207" s="10">
        <v>5</v>
      </c>
      <c r="AB207" s="48">
        <v>1.0394723560786856</v>
      </c>
      <c r="AC207" s="10">
        <v>2.7690706466000838</v>
      </c>
      <c r="AD207" s="10">
        <v>1.8519048085140586</v>
      </c>
      <c r="AE207" s="10"/>
      <c r="AF207" s="10">
        <v>-11.676388748638232</v>
      </c>
      <c r="AG207" s="10">
        <v>2.108601234122796</v>
      </c>
      <c r="AH207" s="10"/>
      <c r="AI207" s="10">
        <v>-12.593554586724256</v>
      </c>
      <c r="AJ207" s="10">
        <v>1.1914353960367716</v>
      </c>
      <c r="AK207" s="10"/>
      <c r="AL207" s="10"/>
      <c r="AM207" s="10"/>
      <c r="AN207" s="10"/>
      <c r="AO207" s="10"/>
      <c r="AP207" s="10"/>
      <c r="AQ207" s="10"/>
      <c r="AR207" s="10"/>
      <c r="AS207" s="10"/>
      <c r="AT207" s="10"/>
      <c r="AU207" s="10"/>
      <c r="AV207" s="10"/>
      <c r="AW207" s="10"/>
      <c r="BD207" s="10"/>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row>
    <row r="208" spans="1:89" x14ac:dyDescent="0.25">
      <c r="A208" s="7" t="s">
        <v>670</v>
      </c>
      <c r="B208" s="3" t="s">
        <v>168</v>
      </c>
      <c r="C208" s="3">
        <v>230</v>
      </c>
      <c r="D208" s="10">
        <v>8.4000000000000005E-2</v>
      </c>
      <c r="E208" s="10">
        <v>5.71</v>
      </c>
      <c r="F208" s="10">
        <v>2.27</v>
      </c>
      <c r="G208" s="10">
        <v>4.82E-2</v>
      </c>
      <c r="H208" s="10">
        <v>0.38229999999999997</v>
      </c>
      <c r="I208" s="10">
        <v>83</v>
      </c>
      <c r="J208" s="10">
        <v>0.40639999999999998</v>
      </c>
      <c r="K208" s="10">
        <v>1.5230999999999999</v>
      </c>
      <c r="L208" s="10">
        <v>0.1106</v>
      </c>
      <c r="M208" s="10">
        <v>93.566199999999995</v>
      </c>
      <c r="N208" s="10"/>
      <c r="O208" s="10">
        <v>1.1143189773980082</v>
      </c>
      <c r="P208" s="10"/>
      <c r="Q208" s="48">
        <v>71.1155719846263</v>
      </c>
      <c r="R208" s="48">
        <v>43.403192529047665</v>
      </c>
      <c r="S208" s="48">
        <v>1.6384871213570771</v>
      </c>
      <c r="T208" s="48">
        <v>0.21444303214162502</v>
      </c>
      <c r="U208" s="48">
        <v>1.3190833992537583</v>
      </c>
      <c r="V208" s="48">
        <v>0.65908339925375825</v>
      </c>
      <c r="W208" s="10"/>
      <c r="X208" s="19">
        <v>800</v>
      </c>
      <c r="Y208" s="10">
        <v>2598.7354781999998</v>
      </c>
      <c r="Z208" s="10">
        <v>14</v>
      </c>
      <c r="AA208" s="10">
        <v>5</v>
      </c>
      <c r="AB208" s="48">
        <v>1.0394723560786856</v>
      </c>
      <c r="AC208" s="10">
        <v>2.5507460065258361</v>
      </c>
      <c r="AD208" s="10">
        <v>1.6335801684398099</v>
      </c>
      <c r="AE208" s="10"/>
      <c r="AF208" s="10">
        <v>-11.894713388712479</v>
      </c>
      <c r="AG208" s="10">
        <v>1.8902765940485491</v>
      </c>
      <c r="AH208" s="10"/>
      <c r="AI208" s="10">
        <v>-12.811879226798505</v>
      </c>
      <c r="AJ208" s="10">
        <v>0.97311075596252294</v>
      </c>
      <c r="AK208" s="10"/>
      <c r="AL208" s="10"/>
      <c r="AM208" s="10"/>
      <c r="AN208" s="10"/>
      <c r="AO208" s="10"/>
      <c r="AP208" s="10"/>
      <c r="AQ208" s="10"/>
      <c r="AR208" s="10"/>
      <c r="AS208" s="10"/>
      <c r="AT208" s="10"/>
      <c r="AU208" s="10"/>
      <c r="AV208" s="10"/>
      <c r="AW208" s="10"/>
      <c r="BD208" s="10"/>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row>
    <row r="209" spans="1:89" x14ac:dyDescent="0.25">
      <c r="A209" s="7" t="s">
        <v>670</v>
      </c>
      <c r="B209" s="3" t="s">
        <v>168</v>
      </c>
      <c r="C209" s="3">
        <v>231</v>
      </c>
      <c r="D209" s="10">
        <v>7.2099999999999997E-2</v>
      </c>
      <c r="E209" s="10">
        <v>6.36</v>
      </c>
      <c r="F209" s="10">
        <v>2.2200000000000002</v>
      </c>
      <c r="G209" s="10">
        <v>3.3500000000000002E-2</v>
      </c>
      <c r="H209" s="10">
        <v>0.33200000000000002</v>
      </c>
      <c r="I209" s="10">
        <v>82.06</v>
      </c>
      <c r="J209" s="10">
        <v>0.40439999999999998</v>
      </c>
      <c r="K209" s="10">
        <v>1.6471</v>
      </c>
      <c r="L209" s="10">
        <v>7.1800000000000003E-2</v>
      </c>
      <c r="M209" s="10">
        <v>93.2346</v>
      </c>
      <c r="N209" s="10"/>
      <c r="O209" s="10">
        <v>1.0253577667490332</v>
      </c>
      <c r="P209" s="10"/>
      <c r="Q209" s="48">
        <v>70.31016671154741</v>
      </c>
      <c r="R209" s="48">
        <v>48.344011293300028</v>
      </c>
      <c r="S209" s="48">
        <v>1.4543717997453733</v>
      </c>
      <c r="T209" s="48">
        <v>0.1626754449938792</v>
      </c>
      <c r="U209" s="48">
        <v>1.1689221593421792</v>
      </c>
      <c r="V209" s="48">
        <v>0.50892215934217921</v>
      </c>
      <c r="W209" s="10"/>
      <c r="X209" s="19">
        <v>800</v>
      </c>
      <c r="Y209" s="10">
        <v>2256.814488</v>
      </c>
      <c r="Z209" s="10">
        <v>14</v>
      </c>
      <c r="AA209" s="10">
        <v>5</v>
      </c>
      <c r="AB209" s="48">
        <v>1.0394723560786856</v>
      </c>
      <c r="AC209" s="10">
        <v>2.6764091387073154</v>
      </c>
      <c r="AD209" s="10">
        <v>1.7592433006212893</v>
      </c>
      <c r="AE209" s="10"/>
      <c r="AF209" s="10">
        <v>-11.769050256530999</v>
      </c>
      <c r="AG209" s="10">
        <v>2.0159397262300285</v>
      </c>
      <c r="AH209" s="10"/>
      <c r="AI209" s="10">
        <v>-12.686216094617025</v>
      </c>
      <c r="AJ209" s="10">
        <v>1.0987738881440023</v>
      </c>
      <c r="AK209" s="10"/>
      <c r="AL209" s="10"/>
      <c r="AM209" s="10"/>
      <c r="AN209" s="10"/>
      <c r="AO209" s="10"/>
      <c r="AP209" s="10"/>
      <c r="AQ209" s="10"/>
      <c r="AR209" s="10"/>
      <c r="AS209" s="10"/>
      <c r="AT209" s="10"/>
      <c r="AU209" s="10"/>
      <c r="AV209" s="10"/>
      <c r="AW209" s="10"/>
      <c r="BD209" s="10"/>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row>
    <row r="210" spans="1:89" x14ac:dyDescent="0.25">
      <c r="A210" s="7" t="s">
        <v>670</v>
      </c>
      <c r="B210" s="3" t="s">
        <v>168</v>
      </c>
      <c r="C210" s="3">
        <v>233</v>
      </c>
      <c r="D210" s="10">
        <v>6.5000000000000002E-2</v>
      </c>
      <c r="E210" s="10">
        <v>4.96</v>
      </c>
      <c r="F210" s="10">
        <v>2.35</v>
      </c>
      <c r="G210" s="10">
        <v>7.1599999999999997E-2</v>
      </c>
      <c r="H210" s="10">
        <v>0.2135</v>
      </c>
      <c r="I210" s="10">
        <v>84.58</v>
      </c>
      <c r="J210" s="10">
        <v>0.51729999999999998</v>
      </c>
      <c r="K210" s="10">
        <v>1.4187000000000001</v>
      </c>
      <c r="L210" s="10">
        <v>9.5399999999999999E-2</v>
      </c>
      <c r="M210" s="10">
        <v>94.271500000000003</v>
      </c>
      <c r="N210" s="10"/>
      <c r="O210" s="10">
        <v>1.5227764626098532</v>
      </c>
      <c r="P210" s="10"/>
      <c r="Q210" s="48">
        <v>72.469338294695092</v>
      </c>
      <c r="R210" s="48">
        <v>37.702247801064175</v>
      </c>
      <c r="S210" s="48">
        <v>1.9221490102414951</v>
      </c>
      <c r="T210" s="48">
        <v>0.28378705233208323</v>
      </c>
      <c r="U210" s="48">
        <v>1.5202282589230813</v>
      </c>
      <c r="V210" s="48">
        <v>0.8602282589230813</v>
      </c>
      <c r="W210" s="10"/>
      <c r="X210" s="19">
        <v>800</v>
      </c>
      <c r="Y210" s="10">
        <v>1451.2948589999999</v>
      </c>
      <c r="Z210" s="10">
        <v>14</v>
      </c>
      <c r="AA210" s="10">
        <v>5</v>
      </c>
      <c r="AB210" s="48">
        <v>1.0394723560786856</v>
      </c>
      <c r="AC210" s="10">
        <v>3.0696874718352296</v>
      </c>
      <c r="AD210" s="10">
        <v>2.1525216337492044</v>
      </c>
      <c r="AE210" s="10"/>
      <c r="AF210" s="10">
        <v>-11.375771923403086</v>
      </c>
      <c r="AG210" s="10">
        <v>2.4092180593579418</v>
      </c>
      <c r="AH210" s="10"/>
      <c r="AI210" s="10">
        <v>-12.29293776148911</v>
      </c>
      <c r="AJ210" s="10">
        <v>1.4920522212719174</v>
      </c>
      <c r="AK210" s="10"/>
      <c r="AL210" s="10"/>
      <c r="AM210" s="10"/>
      <c r="AN210" s="10"/>
      <c r="AO210" s="10"/>
      <c r="AP210" s="10"/>
      <c r="AQ210" s="10"/>
      <c r="AR210" s="10"/>
      <c r="AS210" s="10"/>
      <c r="AT210" s="10"/>
      <c r="AU210" s="10"/>
      <c r="AV210" s="10"/>
      <c r="AW210" s="10"/>
      <c r="BD210" s="10"/>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row>
    <row r="211" spans="1:89" x14ac:dyDescent="0.25">
      <c r="A211" s="7" t="s">
        <v>670</v>
      </c>
      <c r="B211" s="3" t="s">
        <v>168</v>
      </c>
      <c r="C211" s="3">
        <v>235</v>
      </c>
      <c r="D211" s="10">
        <v>7.4999999999999997E-2</v>
      </c>
      <c r="E211" s="10">
        <v>5.18</v>
      </c>
      <c r="F211" s="10">
        <v>2.15</v>
      </c>
      <c r="G211" s="10">
        <v>4.6199999999999998E-2</v>
      </c>
      <c r="H211" s="10">
        <v>0.24399999999999999</v>
      </c>
      <c r="I211" s="10">
        <v>84.05</v>
      </c>
      <c r="J211" s="10">
        <v>0.41170000000000001</v>
      </c>
      <c r="K211" s="10">
        <v>1.4543999999999999</v>
      </c>
      <c r="L211" s="10">
        <v>6.6900000000000001E-2</v>
      </c>
      <c r="M211" s="10">
        <v>93.678200000000004</v>
      </c>
      <c r="N211" s="10"/>
      <c r="O211" s="10">
        <v>1.1821735734053396</v>
      </c>
      <c r="P211" s="10"/>
      <c r="Q211" s="48">
        <v>72.015226810937833</v>
      </c>
      <c r="R211" s="48">
        <v>39.374524921272659</v>
      </c>
      <c r="S211" s="48">
        <v>1.828980208775308</v>
      </c>
      <c r="T211" s="48">
        <v>0.26220900604165598</v>
      </c>
      <c r="U211" s="48">
        <v>1.4576372369271664</v>
      </c>
      <c r="V211" s="48">
        <v>0.79763723692716637</v>
      </c>
      <c r="W211" s="10"/>
      <c r="X211" s="19">
        <v>800</v>
      </c>
      <c r="Y211" s="10">
        <v>1658.6226959999999</v>
      </c>
      <c r="Z211" s="10">
        <v>14</v>
      </c>
      <c r="AA211" s="10">
        <v>5</v>
      </c>
      <c r="AB211" s="48">
        <v>1.0394723560786856</v>
      </c>
      <c r="AC211" s="10">
        <v>2.9507401893892959</v>
      </c>
      <c r="AD211" s="10">
        <v>2.0335743513032707</v>
      </c>
      <c r="AE211" s="10"/>
      <c r="AF211" s="10">
        <v>-11.49471920584902</v>
      </c>
      <c r="AG211" s="10">
        <v>2.2902707769120081</v>
      </c>
      <c r="AH211" s="10"/>
      <c r="AI211" s="10">
        <v>-12.411885043935044</v>
      </c>
      <c r="AJ211" s="10">
        <v>1.3731049388259837</v>
      </c>
      <c r="AK211" s="10"/>
      <c r="AL211" s="10"/>
      <c r="AM211" s="10"/>
      <c r="AN211" s="10"/>
      <c r="AO211" s="10"/>
      <c r="AP211" s="10"/>
      <c r="AQ211" s="10"/>
      <c r="AR211" s="10"/>
      <c r="AS211" s="10"/>
      <c r="AT211" s="10"/>
      <c r="AU211" s="10"/>
      <c r="AV211" s="10"/>
      <c r="AW211" s="10"/>
      <c r="BD211" s="10"/>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row>
    <row r="212" spans="1:89" x14ac:dyDescent="0.25">
      <c r="A212" s="7" t="s">
        <v>670</v>
      </c>
      <c r="B212" s="3" t="s">
        <v>168</v>
      </c>
      <c r="C212" s="3">
        <v>236</v>
      </c>
      <c r="D212" s="10">
        <v>0.10100000000000001</v>
      </c>
      <c r="E212" s="10">
        <v>6.22</v>
      </c>
      <c r="F212" s="10">
        <v>2.23</v>
      </c>
      <c r="G212" s="10">
        <v>0</v>
      </c>
      <c r="H212" s="10">
        <v>0.33539999999999998</v>
      </c>
      <c r="I212" s="10">
        <v>83.06</v>
      </c>
      <c r="J212" s="10">
        <v>0.56130000000000002</v>
      </c>
      <c r="K212" s="10">
        <v>1.5383</v>
      </c>
      <c r="L212" s="10">
        <v>0.11260000000000001</v>
      </c>
      <c r="M212" s="10">
        <v>94.158600000000007</v>
      </c>
      <c r="N212" s="10"/>
      <c r="O212" s="10">
        <v>1.5238360647995923</v>
      </c>
      <c r="P212" s="10"/>
      <c r="Q212" s="48">
        <v>71.166980831844114</v>
      </c>
      <c r="R212" s="48">
        <v>47.279834944076441</v>
      </c>
      <c r="S212" s="48">
        <v>1.5052290456602033</v>
      </c>
      <c r="T212" s="48">
        <v>0.17760259009443988</v>
      </c>
      <c r="U212" s="48">
        <v>1.2122210407492462</v>
      </c>
      <c r="V212" s="48">
        <v>0.55222104074924616</v>
      </c>
      <c r="W212" s="10"/>
      <c r="X212" s="19">
        <v>800</v>
      </c>
      <c r="Y212" s="10">
        <v>2279.9264435999999</v>
      </c>
      <c r="Z212" s="10">
        <v>14</v>
      </c>
      <c r="AA212" s="10">
        <v>5</v>
      </c>
      <c r="AB212" s="48">
        <v>1.0394723560786856</v>
      </c>
      <c r="AC212" s="10">
        <v>2.6673330733749303</v>
      </c>
      <c r="AD212" s="10">
        <v>1.7501672352889042</v>
      </c>
      <c r="AE212" s="10"/>
      <c r="AF212" s="10">
        <v>-11.778126321863384</v>
      </c>
      <c r="AG212" s="10">
        <v>2.0068636608976433</v>
      </c>
      <c r="AH212" s="10"/>
      <c r="AI212" s="10">
        <v>-12.69529215994941</v>
      </c>
      <c r="AJ212" s="10">
        <v>1.0896978228116172</v>
      </c>
      <c r="AK212" s="10"/>
      <c r="AL212" s="10"/>
      <c r="AM212" s="10"/>
      <c r="AN212" s="10"/>
      <c r="AO212" s="10"/>
      <c r="AP212" s="10"/>
      <c r="AQ212" s="10"/>
      <c r="AR212" s="10"/>
      <c r="AS212" s="10"/>
      <c r="AT212" s="10"/>
      <c r="AU212" s="10"/>
      <c r="AV212" s="10"/>
      <c r="AW212" s="10"/>
      <c r="BD212" s="10"/>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row>
    <row r="213" spans="1:89" x14ac:dyDescent="0.25">
      <c r="A213" s="7" t="s">
        <v>670</v>
      </c>
      <c r="B213" s="3" t="s">
        <v>238</v>
      </c>
      <c r="C213" s="3">
        <v>99</v>
      </c>
      <c r="D213" s="10">
        <v>9.5500000000000002E-2</v>
      </c>
      <c r="E213" s="10">
        <v>5.26</v>
      </c>
      <c r="F213" s="10">
        <v>2.09</v>
      </c>
      <c r="G213" s="10">
        <v>5.4699999999999999E-2</v>
      </c>
      <c r="H213" s="10">
        <v>0.3175</v>
      </c>
      <c r="I213" s="10">
        <v>84.35</v>
      </c>
      <c r="J213" s="10">
        <v>0.439</v>
      </c>
      <c r="K213" s="10">
        <v>1.3645</v>
      </c>
      <c r="L213" s="10">
        <v>8.3000000000000004E-2</v>
      </c>
      <c r="M213" s="10">
        <v>94.054199999999994</v>
      </c>
      <c r="N213" s="10"/>
      <c r="O213" s="10">
        <v>1.3436161827298292</v>
      </c>
      <c r="P213" s="10"/>
      <c r="Q213" s="48">
        <v>72.272271047026848</v>
      </c>
      <c r="R213" s="48">
        <v>39.982625692257571</v>
      </c>
      <c r="S213" s="48">
        <v>1.8075919176319128</v>
      </c>
      <c r="T213" s="48">
        <v>0.25710039078280411</v>
      </c>
      <c r="U213" s="48">
        <v>1.4428187753421007</v>
      </c>
      <c r="V213" s="48">
        <v>0.78281877534210065</v>
      </c>
      <c r="W213" s="10"/>
      <c r="X213" s="19">
        <v>800</v>
      </c>
      <c r="Y213" s="10">
        <v>2158.248795</v>
      </c>
      <c r="Z213" s="10">
        <v>14</v>
      </c>
      <c r="AA213" s="10">
        <v>5</v>
      </c>
      <c r="AB213" s="48">
        <v>1.0394723560786856</v>
      </c>
      <c r="AC213" s="10">
        <v>2.7161888983526845</v>
      </c>
      <c r="AD213" s="10">
        <v>1.7990230602666593</v>
      </c>
      <c r="AE213" s="10"/>
      <c r="AF213" s="10">
        <v>-11.729270496885629</v>
      </c>
      <c r="AG213" s="10">
        <v>2.0557194858753984</v>
      </c>
      <c r="AH213" s="10"/>
      <c r="AI213" s="10">
        <v>-12.646436334971655</v>
      </c>
      <c r="AJ213" s="10">
        <v>1.1385536477893723</v>
      </c>
      <c r="AK213" s="10"/>
      <c r="AL213" s="10"/>
      <c r="AM213" s="10"/>
      <c r="AN213" s="10"/>
      <c r="AO213" s="10"/>
      <c r="AP213" s="10"/>
      <c r="AQ213" s="10"/>
      <c r="AR213" s="10"/>
      <c r="AS213" s="10"/>
      <c r="AT213" s="10"/>
      <c r="AU213" s="10"/>
      <c r="AV213" s="10"/>
      <c r="AW213" s="10"/>
      <c r="BD213" s="10"/>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row>
    <row r="214" spans="1:89" x14ac:dyDescent="0.25">
      <c r="A214" s="7" t="s">
        <v>670</v>
      </c>
      <c r="B214" s="3" t="s">
        <v>238</v>
      </c>
      <c r="C214" s="3">
        <v>103</v>
      </c>
      <c r="D214" s="10">
        <v>4.5499999999999999E-2</v>
      </c>
      <c r="E214" s="10">
        <v>6.01</v>
      </c>
      <c r="F214" s="10">
        <v>2.0099999999999998</v>
      </c>
      <c r="G214" s="10">
        <v>3.7699999999999997E-2</v>
      </c>
      <c r="H214" s="10">
        <v>0.31180000000000002</v>
      </c>
      <c r="I214" s="10">
        <v>83.75</v>
      </c>
      <c r="J214" s="10">
        <v>0.43459999999999999</v>
      </c>
      <c r="K214" s="10">
        <v>1.4830000000000001</v>
      </c>
      <c r="L214" s="10">
        <v>7.3999999999999996E-2</v>
      </c>
      <c r="M214" s="10">
        <v>94.156599999999997</v>
      </c>
      <c r="N214" s="10"/>
      <c r="O214" s="10">
        <v>1.2238630318524546</v>
      </c>
      <c r="P214" s="10"/>
      <c r="Q214" s="48">
        <v>71.758182574848831</v>
      </c>
      <c r="R214" s="48">
        <v>45.683570420241061</v>
      </c>
      <c r="S214" s="48">
        <v>1.5707656366336653</v>
      </c>
      <c r="T214" s="48">
        <v>0.19611139171754252</v>
      </c>
      <c r="U214" s="48">
        <v>1.2659091640351614</v>
      </c>
      <c r="V214" s="48">
        <v>0.60590916403516137</v>
      </c>
      <c r="W214" s="10"/>
      <c r="X214" s="19">
        <v>800</v>
      </c>
      <c r="Y214" s="10">
        <v>2119.5022812000002</v>
      </c>
      <c r="Z214" s="10">
        <v>14</v>
      </c>
      <c r="AA214" s="10">
        <v>5</v>
      </c>
      <c r="AB214" s="48">
        <v>1.0394723560786856</v>
      </c>
      <c r="AC214" s="10">
        <v>2.7323261712224394</v>
      </c>
      <c r="AD214" s="10">
        <v>1.8151603331364132</v>
      </c>
      <c r="AE214" s="10"/>
      <c r="AF214" s="10">
        <v>-11.713133224015875</v>
      </c>
      <c r="AG214" s="10">
        <v>2.0718567587451524</v>
      </c>
      <c r="AH214" s="10"/>
      <c r="AI214" s="10">
        <v>-12.630299062101901</v>
      </c>
      <c r="AJ214" s="10">
        <v>1.1546909206591263</v>
      </c>
      <c r="AK214" s="10"/>
      <c r="AL214" s="10"/>
      <c r="AM214" s="10"/>
      <c r="AN214" s="10"/>
      <c r="AO214" s="10"/>
      <c r="AP214" s="10"/>
      <c r="AQ214" s="10"/>
      <c r="AR214" s="10"/>
      <c r="AS214" s="10"/>
      <c r="AT214" s="10"/>
      <c r="AU214" s="10"/>
      <c r="AV214" s="10"/>
      <c r="AW214" s="10"/>
      <c r="BD214" s="10"/>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row>
    <row r="215" spans="1:89" x14ac:dyDescent="0.25">
      <c r="A215" s="7" t="s">
        <v>670</v>
      </c>
      <c r="B215" s="3" t="s">
        <v>238</v>
      </c>
      <c r="C215" s="3">
        <v>104</v>
      </c>
      <c r="D215" s="10">
        <v>6.3600000000000004E-2</v>
      </c>
      <c r="E215" s="10">
        <v>4.58</v>
      </c>
      <c r="F215" s="10">
        <v>2.4700000000000002</v>
      </c>
      <c r="G215" s="10">
        <v>3.3599999999999998E-2</v>
      </c>
      <c r="H215" s="10">
        <v>0.25130000000000002</v>
      </c>
      <c r="I215" s="10">
        <v>84.54</v>
      </c>
      <c r="J215" s="10">
        <v>0.43269999999999997</v>
      </c>
      <c r="K215" s="10">
        <v>1.3396999999999999</v>
      </c>
      <c r="L215" s="10">
        <v>6.8400000000000002E-2</v>
      </c>
      <c r="M215" s="10">
        <v>93.779300000000006</v>
      </c>
      <c r="N215" s="10"/>
      <c r="O215" s="10">
        <v>1.3488497739924954</v>
      </c>
      <c r="P215" s="10"/>
      <c r="Q215" s="48">
        <v>72.435065729883235</v>
      </c>
      <c r="R215" s="48">
        <v>34.813769138885867</v>
      </c>
      <c r="S215" s="48">
        <v>2.0806441681425292</v>
      </c>
      <c r="T215" s="48">
        <v>0.31819781350053011</v>
      </c>
      <c r="U215" s="48">
        <v>1.6200428890430445</v>
      </c>
      <c r="V215" s="48">
        <v>0.96004288904304447</v>
      </c>
      <c r="W215" s="10"/>
      <c r="X215" s="19">
        <v>800</v>
      </c>
      <c r="Y215" s="10">
        <v>1708.2454242000001</v>
      </c>
      <c r="Z215" s="10">
        <v>14</v>
      </c>
      <c r="AA215" s="10">
        <v>5</v>
      </c>
      <c r="AB215" s="48">
        <v>1.0394723560786856</v>
      </c>
      <c r="AC215" s="10">
        <v>2.9244806488404311</v>
      </c>
      <c r="AD215" s="10">
        <v>2.0073148107544059</v>
      </c>
      <c r="AE215" s="10"/>
      <c r="AF215" s="10">
        <v>-11.520978746397883</v>
      </c>
      <c r="AG215" s="10">
        <v>2.2640112363631442</v>
      </c>
      <c r="AH215" s="10"/>
      <c r="AI215" s="10">
        <v>-12.438144584483908</v>
      </c>
      <c r="AJ215" s="10">
        <v>1.3468453982771198</v>
      </c>
      <c r="AK215" s="10"/>
      <c r="AL215" s="10"/>
      <c r="AM215" s="10"/>
      <c r="AN215" s="10"/>
      <c r="AO215" s="10"/>
      <c r="AP215" s="10"/>
      <c r="AQ215" s="10"/>
      <c r="AR215" s="10"/>
      <c r="AS215" s="10"/>
      <c r="AT215" s="10"/>
      <c r="AU215" s="10"/>
      <c r="AV215" s="10"/>
      <c r="AW215" s="10"/>
      <c r="BD215" s="10"/>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row>
    <row r="216" spans="1:89" x14ac:dyDescent="0.25">
      <c r="A216" s="7" t="s">
        <v>670</v>
      </c>
      <c r="B216" s="3" t="s">
        <v>238</v>
      </c>
      <c r="C216" s="3">
        <v>109</v>
      </c>
      <c r="D216" s="10">
        <v>5.5100000000000003E-2</v>
      </c>
      <c r="E216" s="10">
        <v>4.91</v>
      </c>
      <c r="F216" s="10">
        <v>2.2000000000000002</v>
      </c>
      <c r="G216" s="10">
        <v>2.4799999999999999E-2</v>
      </c>
      <c r="H216" s="10">
        <v>0.32200000000000001</v>
      </c>
      <c r="I216" s="10">
        <v>84.68</v>
      </c>
      <c r="J216" s="10">
        <v>0.38640000000000002</v>
      </c>
      <c r="K216" s="10">
        <v>1.5289999999999999</v>
      </c>
      <c r="L216" s="10">
        <v>7.5800000000000006E-2</v>
      </c>
      <c r="M216" s="10">
        <v>94.183099999999996</v>
      </c>
      <c r="N216" s="10"/>
      <c r="O216" s="10">
        <v>1.055392194799982</v>
      </c>
      <c r="P216" s="10"/>
      <c r="Q216" s="48">
        <v>72.555019706724764</v>
      </c>
      <c r="R216" s="48">
        <v>37.322184819198604</v>
      </c>
      <c r="S216" s="48">
        <v>1.9440185524562945</v>
      </c>
      <c r="T216" s="48">
        <v>0.28870040523580509</v>
      </c>
      <c r="U216" s="48">
        <v>1.5344803267670075</v>
      </c>
      <c r="V216" s="48">
        <v>0.87448032676700749</v>
      </c>
      <c r="W216" s="10"/>
      <c r="X216" s="19">
        <v>800</v>
      </c>
      <c r="Y216" s="10">
        <v>2188.8381480000003</v>
      </c>
      <c r="Z216" s="10">
        <v>14</v>
      </c>
      <c r="AA216" s="10">
        <v>5</v>
      </c>
      <c r="AB216" s="48">
        <v>1.0394723560786856</v>
      </c>
      <c r="AC216" s="10">
        <v>2.7036522837573447</v>
      </c>
      <c r="AD216" s="10">
        <v>1.7864864456713194</v>
      </c>
      <c r="AE216" s="10"/>
      <c r="AF216" s="10">
        <v>-11.74180711148097</v>
      </c>
      <c r="AG216" s="10">
        <v>2.0431828712800577</v>
      </c>
      <c r="AH216" s="10"/>
      <c r="AI216" s="10">
        <v>-12.658972949566994</v>
      </c>
      <c r="AJ216" s="10">
        <v>1.1260170331940333</v>
      </c>
      <c r="AK216" s="10"/>
      <c r="AL216" s="10"/>
      <c r="AM216" s="10"/>
      <c r="AN216" s="10"/>
      <c r="AO216" s="10"/>
      <c r="AP216" s="10"/>
      <c r="AQ216" s="10"/>
      <c r="AR216" s="10"/>
      <c r="AS216" s="10"/>
      <c r="AT216" s="10"/>
      <c r="AU216" s="10"/>
      <c r="AV216" s="10"/>
      <c r="AW216" s="10"/>
      <c r="BD216" s="10"/>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row>
    <row r="217" spans="1:89" x14ac:dyDescent="0.25">
      <c r="A217" s="7" t="s">
        <v>670</v>
      </c>
      <c r="B217" s="3" t="s">
        <v>238</v>
      </c>
      <c r="C217" s="3">
        <v>110</v>
      </c>
      <c r="D217" s="10">
        <v>5.0599999999999999E-2</v>
      </c>
      <c r="E217" s="10">
        <v>6</v>
      </c>
      <c r="F217" s="10">
        <v>2.2400000000000002</v>
      </c>
      <c r="G217" s="10">
        <v>2.24E-2</v>
      </c>
      <c r="H217" s="10">
        <v>0.2893</v>
      </c>
      <c r="I217" s="10">
        <v>83.43</v>
      </c>
      <c r="J217" s="10">
        <v>0.44379999999999997</v>
      </c>
      <c r="K217" s="10">
        <v>1.288</v>
      </c>
      <c r="L217" s="10">
        <v>9.6500000000000002E-2</v>
      </c>
      <c r="M217" s="10">
        <v>93.860600000000005</v>
      </c>
      <c r="N217" s="10"/>
      <c r="O217" s="10">
        <v>1.4389830573020401</v>
      </c>
      <c r="P217" s="10"/>
      <c r="Q217" s="48">
        <v>71.484002056353887</v>
      </c>
      <c r="R217" s="48">
        <v>45.60755782386795</v>
      </c>
      <c r="S217" s="48">
        <v>1.5673718450880072</v>
      </c>
      <c r="T217" s="48">
        <v>0.1951720412115775</v>
      </c>
      <c r="U217" s="48">
        <v>1.2631844081703629</v>
      </c>
      <c r="V217" s="48">
        <v>0.6031844081703629</v>
      </c>
      <c r="W217" s="10"/>
      <c r="X217" s="19">
        <v>800</v>
      </c>
      <c r="Y217" s="10">
        <v>1966.5555162000001</v>
      </c>
      <c r="Z217" s="10">
        <v>14</v>
      </c>
      <c r="AA217" s="10">
        <v>5</v>
      </c>
      <c r="AB217" s="48">
        <v>1.0394723560786856</v>
      </c>
      <c r="AC217" s="10">
        <v>2.799043689937287</v>
      </c>
      <c r="AD217" s="10">
        <v>1.8818778518512609</v>
      </c>
      <c r="AE217" s="10"/>
      <c r="AF217" s="10">
        <v>-11.646415705301028</v>
      </c>
      <c r="AG217" s="10">
        <v>2.1385742774600001</v>
      </c>
      <c r="AH217" s="10"/>
      <c r="AI217" s="10">
        <v>-12.563581543387054</v>
      </c>
      <c r="AJ217" s="10">
        <v>1.2214084393739739</v>
      </c>
      <c r="AK217" s="10"/>
      <c r="AL217" s="10"/>
      <c r="AM217" s="10"/>
      <c r="AN217" s="10"/>
      <c r="AO217" s="10"/>
      <c r="AP217" s="10"/>
      <c r="AQ217" s="10"/>
      <c r="AR217" s="10"/>
      <c r="AS217" s="10"/>
      <c r="AT217" s="10"/>
      <c r="AU217" s="10"/>
      <c r="AV217" s="10"/>
      <c r="AW217" s="10"/>
      <c r="BD217" s="10"/>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row>
    <row r="218" spans="1:89" x14ac:dyDescent="0.25">
      <c r="A218" s="7" t="s">
        <v>670</v>
      </c>
      <c r="B218" s="3" t="s">
        <v>238</v>
      </c>
      <c r="C218" s="3">
        <v>177</v>
      </c>
      <c r="D218" s="10">
        <v>5.0200000000000002E-2</v>
      </c>
      <c r="E218" s="10">
        <v>5.22</v>
      </c>
      <c r="F218" s="10">
        <v>2.42</v>
      </c>
      <c r="G218" s="10">
        <v>2.8899999999999999E-2</v>
      </c>
      <c r="H218" s="10">
        <v>0.2346</v>
      </c>
      <c r="I218" s="10">
        <v>84.66</v>
      </c>
      <c r="J218" s="10">
        <v>0.40749999999999997</v>
      </c>
      <c r="K218" s="10">
        <v>1.431</v>
      </c>
      <c r="L218" s="10">
        <v>0.10680000000000001</v>
      </c>
      <c r="M218" s="10">
        <v>94.558999999999997</v>
      </c>
      <c r="N218" s="10"/>
      <c r="O218" s="10">
        <v>1.1892474393775829</v>
      </c>
      <c r="P218" s="10"/>
      <c r="Q218" s="48">
        <v>72.537883424318821</v>
      </c>
      <c r="R218" s="48">
        <v>39.678575306765111</v>
      </c>
      <c r="S218" s="48">
        <v>1.8281372973578329</v>
      </c>
      <c r="T218" s="48">
        <v>0.26200880914712849</v>
      </c>
      <c r="U218" s="48">
        <v>1.4570565296629299</v>
      </c>
      <c r="V218" s="48">
        <v>0.79705652966292984</v>
      </c>
      <c r="W218" s="10"/>
      <c r="X218" s="19">
        <v>800</v>
      </c>
      <c r="Y218" s="10">
        <v>1594.7249363999999</v>
      </c>
      <c r="Z218" s="10">
        <v>14</v>
      </c>
      <c r="AA218" s="10">
        <v>5</v>
      </c>
      <c r="AB218" s="48">
        <v>1.0394723560786856</v>
      </c>
      <c r="AC218" s="10">
        <v>2.9857356854361106</v>
      </c>
      <c r="AD218" s="10">
        <v>2.0685698473500853</v>
      </c>
      <c r="AE218" s="10"/>
      <c r="AF218" s="10">
        <v>-11.459723709802205</v>
      </c>
      <c r="AG218" s="10">
        <v>2.3252662729588227</v>
      </c>
      <c r="AH218" s="10"/>
      <c r="AI218" s="10">
        <v>-12.376889547888229</v>
      </c>
      <c r="AJ218" s="10">
        <v>1.4081004348727983</v>
      </c>
      <c r="AK218" s="10"/>
      <c r="AL218" s="10"/>
      <c r="AM218" s="10"/>
      <c r="AN218" s="10"/>
      <c r="AO218" s="10"/>
      <c r="AP218" s="10"/>
      <c r="AQ218" s="10"/>
      <c r="AR218" s="10"/>
      <c r="AS218" s="10"/>
      <c r="AT218" s="10"/>
      <c r="AU218" s="10"/>
      <c r="AV218" s="10"/>
      <c r="AW218" s="10"/>
      <c r="BD218" s="10"/>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row>
    <row r="219" spans="1:89" x14ac:dyDescent="0.25">
      <c r="A219" s="7" t="s">
        <v>670</v>
      </c>
      <c r="B219" s="3" t="s">
        <v>238</v>
      </c>
      <c r="C219" s="3">
        <v>195</v>
      </c>
      <c r="D219" s="10">
        <v>0</v>
      </c>
      <c r="E219" s="10">
        <v>5.6</v>
      </c>
      <c r="F219" s="10">
        <v>2.21</v>
      </c>
      <c r="G219" s="10">
        <v>4.07E-2</v>
      </c>
      <c r="H219" s="10">
        <v>0.34429999999999999</v>
      </c>
      <c r="I219" s="10">
        <v>84.34</v>
      </c>
      <c r="J219" s="10">
        <v>0.39529999999999998</v>
      </c>
      <c r="K219" s="10">
        <v>1.4757</v>
      </c>
      <c r="L219" s="10">
        <v>9.8199999999999996E-2</v>
      </c>
      <c r="M219" s="10">
        <v>94.504199999999997</v>
      </c>
      <c r="N219" s="10"/>
      <c r="O219" s="10">
        <v>1.1186983119113805</v>
      </c>
      <c r="P219" s="10"/>
      <c r="Q219" s="48">
        <v>72.263702905823891</v>
      </c>
      <c r="R219" s="48">
        <v>42.567053968943419</v>
      </c>
      <c r="S219" s="48">
        <v>1.6976439797442151</v>
      </c>
      <c r="T219" s="48">
        <v>0.22984661768404346</v>
      </c>
      <c r="U219" s="48">
        <v>1.3637642822458942</v>
      </c>
      <c r="V219" s="48">
        <v>0.70376428224589416</v>
      </c>
      <c r="W219" s="10"/>
      <c r="X219" s="19">
        <v>800</v>
      </c>
      <c r="Y219" s="10">
        <v>2340.4253862</v>
      </c>
      <c r="Z219" s="10">
        <v>14</v>
      </c>
      <c r="AA219" s="10">
        <v>5</v>
      </c>
      <c r="AB219" s="48">
        <v>1.0394723560786856</v>
      </c>
      <c r="AC219" s="10">
        <v>2.6440039349231084</v>
      </c>
      <c r="AD219" s="10">
        <v>1.7268380968370831</v>
      </c>
      <c r="AE219" s="10"/>
      <c r="AF219" s="10">
        <v>-11.801455460315207</v>
      </c>
      <c r="AG219" s="10">
        <v>1.9835345224458205</v>
      </c>
      <c r="AH219" s="10"/>
      <c r="AI219" s="10">
        <v>-12.718621298401231</v>
      </c>
      <c r="AJ219" s="10">
        <v>1.0663686843597961</v>
      </c>
      <c r="AK219" s="10"/>
      <c r="AL219" s="10"/>
      <c r="AM219" s="10"/>
      <c r="AN219" s="10"/>
      <c r="AO219" s="10"/>
      <c r="AP219" s="10"/>
      <c r="AQ219" s="10"/>
      <c r="AR219" s="10"/>
      <c r="AS219" s="10"/>
      <c r="AT219" s="10"/>
      <c r="AU219" s="10"/>
      <c r="AV219" s="10"/>
      <c r="AW219" s="10"/>
      <c r="BD219" s="10"/>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row>
    <row r="220" spans="1:89" x14ac:dyDescent="0.25">
      <c r="A220" s="7" t="s">
        <v>670</v>
      </c>
      <c r="B220" s="3" t="s">
        <v>238</v>
      </c>
      <c r="C220" s="3">
        <v>213</v>
      </c>
      <c r="D220" s="10">
        <v>4.7199999999999999E-2</v>
      </c>
      <c r="E220" s="10">
        <v>4.6900000000000004</v>
      </c>
      <c r="F220" s="10">
        <v>2.13</v>
      </c>
      <c r="G220" s="10">
        <v>0.2203</v>
      </c>
      <c r="H220" s="10">
        <v>0.42630000000000001</v>
      </c>
      <c r="I220" s="10">
        <v>84.09</v>
      </c>
      <c r="J220" s="10">
        <v>0.41349999999999998</v>
      </c>
      <c r="K220" s="10">
        <v>1.3507</v>
      </c>
      <c r="L220" s="10">
        <v>7.7399999999999997E-2</v>
      </c>
      <c r="M220" s="10">
        <v>93.445400000000006</v>
      </c>
      <c r="N220" s="10"/>
      <c r="O220" s="10">
        <v>1.278500374870098</v>
      </c>
      <c r="P220" s="10"/>
      <c r="Q220" s="48">
        <v>72.049499375749718</v>
      </c>
      <c r="R220" s="48">
        <v>35.64990769899012</v>
      </c>
      <c r="S220" s="48">
        <v>2.0210290580300918</v>
      </c>
      <c r="T220" s="48">
        <v>0.30557255777626446</v>
      </c>
      <c r="U220" s="48">
        <v>1.5834210536782674</v>
      </c>
      <c r="V220" s="48">
        <v>0.92342105367826732</v>
      </c>
      <c r="W220" s="10"/>
      <c r="X220" s="19">
        <v>800</v>
      </c>
      <c r="Y220" s="10">
        <v>2897.8313742</v>
      </c>
      <c r="Z220" s="10">
        <v>14</v>
      </c>
      <c r="AA220" s="10">
        <v>5</v>
      </c>
      <c r="AB220" s="48">
        <v>1.0394723560786856</v>
      </c>
      <c r="AC220" s="10">
        <v>2.4537063434001309</v>
      </c>
      <c r="AD220" s="10">
        <v>1.5365405053141057</v>
      </c>
      <c r="AE220" s="10"/>
      <c r="AF220" s="10">
        <v>-11.991753051838185</v>
      </c>
      <c r="AG220" s="10">
        <v>1.7932369309228431</v>
      </c>
      <c r="AH220" s="10"/>
      <c r="AI220" s="10">
        <v>-12.908918889924209</v>
      </c>
      <c r="AJ220" s="10">
        <v>0.87607109283681872</v>
      </c>
      <c r="AK220" s="10"/>
      <c r="AL220" s="10"/>
      <c r="AM220" s="10"/>
      <c r="AN220" s="10"/>
      <c r="AO220" s="10"/>
      <c r="AP220" s="10"/>
      <c r="AQ220" s="10"/>
      <c r="AR220" s="10"/>
      <c r="AS220" s="10"/>
      <c r="AT220" s="10"/>
      <c r="AU220" s="10"/>
      <c r="AV220" s="10"/>
      <c r="AW220" s="10"/>
      <c r="BD220" s="10"/>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row>
    <row r="221" spans="1:89" x14ac:dyDescent="0.25">
      <c r="A221" s="7" t="s">
        <v>670</v>
      </c>
      <c r="B221" s="3" t="s">
        <v>238</v>
      </c>
      <c r="C221" s="3">
        <v>263</v>
      </c>
      <c r="D221" s="10">
        <v>4.5699999999999998E-2</v>
      </c>
      <c r="E221" s="10">
        <v>6.05</v>
      </c>
      <c r="F221" s="10">
        <v>2.42</v>
      </c>
      <c r="G221" s="10">
        <v>0</v>
      </c>
      <c r="H221" s="10">
        <v>0.27279999999999999</v>
      </c>
      <c r="I221" s="10">
        <v>83.16</v>
      </c>
      <c r="J221" s="10">
        <v>0.43869999999999998</v>
      </c>
      <c r="K221" s="10">
        <v>1.4628000000000001</v>
      </c>
      <c r="L221" s="10">
        <v>5.3199999999999997E-2</v>
      </c>
      <c r="M221" s="10">
        <v>93.903199999999998</v>
      </c>
      <c r="N221" s="10"/>
      <c r="O221" s="10">
        <v>1.2524688356613793</v>
      </c>
      <c r="P221" s="10"/>
      <c r="Q221" s="48">
        <v>71.252662243873772</v>
      </c>
      <c r="R221" s="48">
        <v>45.987620805733513</v>
      </c>
      <c r="S221" s="48">
        <v>1.5493878786395128</v>
      </c>
      <c r="T221" s="48">
        <v>0.19016015401836184</v>
      </c>
      <c r="U221" s="48">
        <v>1.248646523816543</v>
      </c>
      <c r="V221" s="48">
        <v>0.58864652381654292</v>
      </c>
      <c r="W221" s="10"/>
      <c r="X221" s="19">
        <v>800</v>
      </c>
      <c r="Y221" s="10">
        <v>1854.3945552</v>
      </c>
      <c r="Z221" s="10">
        <v>14</v>
      </c>
      <c r="AA221" s="10">
        <v>5</v>
      </c>
      <c r="AB221" s="48">
        <v>1.0394723560786856</v>
      </c>
      <c r="AC221" s="10">
        <v>2.8513550831219767</v>
      </c>
      <c r="AD221" s="10">
        <v>1.9341892450359506</v>
      </c>
      <c r="AE221" s="10"/>
      <c r="AF221" s="10">
        <v>-11.594104312116338</v>
      </c>
      <c r="AG221" s="10">
        <v>2.1908856706446898</v>
      </c>
      <c r="AH221" s="10"/>
      <c r="AI221" s="10">
        <v>-12.511270150202364</v>
      </c>
      <c r="AJ221" s="10">
        <v>1.2737198325586636</v>
      </c>
      <c r="AK221" s="10"/>
      <c r="AL221" s="10"/>
      <c r="AM221" s="10"/>
      <c r="AN221" s="10"/>
      <c r="AO221" s="10"/>
      <c r="AP221" s="10"/>
      <c r="AQ221" s="10"/>
      <c r="AR221" s="10"/>
      <c r="AS221" s="10"/>
      <c r="AT221" s="10"/>
      <c r="AU221" s="10"/>
      <c r="AV221" s="10"/>
      <c r="AW221" s="10"/>
      <c r="BD221" s="10"/>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row>
    <row r="222" spans="1:89" x14ac:dyDescent="0.25">
      <c r="A222" s="7" t="s">
        <v>670</v>
      </c>
      <c r="B222" s="3" t="s">
        <v>238</v>
      </c>
      <c r="C222" s="3">
        <v>264</v>
      </c>
      <c r="D222" s="10">
        <v>0</v>
      </c>
      <c r="E222" s="10">
        <v>5.94</v>
      </c>
      <c r="F222" s="10">
        <v>2.34</v>
      </c>
      <c r="G222" s="10">
        <v>0</v>
      </c>
      <c r="H222" s="10">
        <v>0.2457</v>
      </c>
      <c r="I222" s="10">
        <v>83.45</v>
      </c>
      <c r="J222" s="10">
        <v>0.42459999999999998</v>
      </c>
      <c r="K222" s="10">
        <v>1.4564999999999999</v>
      </c>
      <c r="L222" s="10">
        <v>7.6200000000000004E-2</v>
      </c>
      <c r="M222" s="10">
        <v>93.933000000000007</v>
      </c>
      <c r="N222" s="10"/>
      <c r="O222" s="10">
        <v>1.217457323669292</v>
      </c>
      <c r="P222" s="10"/>
      <c r="Q222" s="48">
        <v>71.501138338759816</v>
      </c>
      <c r="R222" s="48">
        <v>45.151482245629275</v>
      </c>
      <c r="S222" s="48">
        <v>1.5835834126061548</v>
      </c>
      <c r="T222" s="48">
        <v>0.19964094404547106</v>
      </c>
      <c r="U222" s="48">
        <v>1.2761472682833255</v>
      </c>
      <c r="V222" s="48">
        <v>0.61614726828332544</v>
      </c>
      <c r="W222" s="10"/>
      <c r="X222" s="19">
        <v>800</v>
      </c>
      <c r="Y222" s="10">
        <v>1670.1786738000001</v>
      </c>
      <c r="Z222" s="10">
        <v>14</v>
      </c>
      <c r="AA222" s="10">
        <v>5</v>
      </c>
      <c r="AB222" s="48">
        <v>1.0394723560786856</v>
      </c>
      <c r="AC222" s="10">
        <v>2.9445554457363698</v>
      </c>
      <c r="AD222" s="10">
        <v>2.0273896076503446</v>
      </c>
      <c r="AE222" s="10"/>
      <c r="AF222" s="10">
        <v>-11.500903949501945</v>
      </c>
      <c r="AG222" s="10">
        <v>2.2840860332590829</v>
      </c>
      <c r="AH222" s="10"/>
      <c r="AI222" s="10">
        <v>-12.418069787587971</v>
      </c>
      <c r="AJ222" s="10">
        <v>1.3669201951730567</v>
      </c>
      <c r="AK222" s="10"/>
      <c r="AL222" s="10"/>
      <c r="AM222" s="10"/>
      <c r="AN222" s="10"/>
      <c r="AO222" s="10"/>
      <c r="AP222" s="10"/>
      <c r="AQ222" s="10"/>
      <c r="AR222" s="10"/>
      <c r="AS222" s="10"/>
      <c r="AT222" s="10"/>
      <c r="AU222" s="10"/>
      <c r="AV222" s="10"/>
      <c r="AW222" s="10"/>
      <c r="BD222" s="10"/>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row>
    <row r="223" spans="1:89" x14ac:dyDescent="0.25">
      <c r="A223" s="7" t="s">
        <v>670</v>
      </c>
      <c r="B223" s="3" t="s">
        <v>238</v>
      </c>
      <c r="C223" s="3">
        <v>265</v>
      </c>
      <c r="D223" s="10">
        <v>5.5199999999999999E-2</v>
      </c>
      <c r="E223" s="10">
        <v>4.25</v>
      </c>
      <c r="F223" s="10">
        <v>1.91</v>
      </c>
      <c r="G223" s="10">
        <v>8.09E-2</v>
      </c>
      <c r="H223" s="10">
        <v>0.28560000000000002</v>
      </c>
      <c r="I223" s="10">
        <v>84.57</v>
      </c>
      <c r="J223" s="10">
        <v>0.54900000000000004</v>
      </c>
      <c r="K223" s="10">
        <v>1.3217000000000001</v>
      </c>
      <c r="L223" s="10">
        <v>8.9800000000000005E-2</v>
      </c>
      <c r="M223" s="10">
        <v>93.112200000000001</v>
      </c>
      <c r="N223" s="10"/>
      <c r="O223" s="10">
        <v>1.7346972904413911</v>
      </c>
      <c r="P223" s="10"/>
      <c r="Q223" s="48">
        <v>72.46077015349212</v>
      </c>
      <c r="R223" s="48">
        <v>32.30535345857313</v>
      </c>
      <c r="S223" s="48">
        <v>2.2429957389697783</v>
      </c>
      <c r="T223" s="48">
        <v>0.3508284485523524</v>
      </c>
      <c r="U223" s="48">
        <v>1.7146939417277982</v>
      </c>
      <c r="V223" s="48">
        <v>1.0546939417277983</v>
      </c>
      <c r="W223" s="10"/>
      <c r="X223" s="19">
        <v>800</v>
      </c>
      <c r="Y223" s="10">
        <v>1941.4042704000001</v>
      </c>
      <c r="Z223" s="10">
        <v>14</v>
      </c>
      <c r="AA223" s="10">
        <v>5</v>
      </c>
      <c r="AB223" s="48">
        <v>1.0394723560786856</v>
      </c>
      <c r="AC223" s="10">
        <v>2.810509811805769</v>
      </c>
      <c r="AD223" s="10">
        <v>1.8933439737197428</v>
      </c>
      <c r="AE223" s="10"/>
      <c r="AF223" s="10">
        <v>-11.634949583432546</v>
      </c>
      <c r="AG223" s="10">
        <v>2.150040399328482</v>
      </c>
      <c r="AH223" s="10"/>
      <c r="AI223" s="10">
        <v>-12.552115421518572</v>
      </c>
      <c r="AJ223" s="10">
        <v>1.2328745612424559</v>
      </c>
      <c r="AK223" s="10"/>
      <c r="AL223" s="10"/>
      <c r="AM223" s="10"/>
      <c r="AN223" s="10"/>
      <c r="AO223" s="10"/>
      <c r="AP223" s="10"/>
      <c r="AQ223" s="10"/>
      <c r="AR223" s="10"/>
      <c r="AS223" s="10"/>
      <c r="AT223" s="10"/>
      <c r="AU223" s="10"/>
      <c r="AV223" s="10"/>
      <c r="AW223" s="10"/>
      <c r="BD223" s="10"/>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row>
    <row r="224" spans="1:89" x14ac:dyDescent="0.25">
      <c r="A224" s="7" t="s">
        <v>670</v>
      </c>
      <c r="B224" s="3" t="s">
        <v>238</v>
      </c>
      <c r="C224" s="3">
        <v>266</v>
      </c>
      <c r="D224" s="10">
        <v>6.5000000000000002E-2</v>
      </c>
      <c r="E224" s="10">
        <v>4.4000000000000004</v>
      </c>
      <c r="F224" s="10">
        <v>2.31</v>
      </c>
      <c r="G224" s="10">
        <v>3.79</v>
      </c>
      <c r="H224" s="10">
        <v>0.3785</v>
      </c>
      <c r="I224" s="10">
        <v>80.319999999999993</v>
      </c>
      <c r="J224" s="10">
        <v>0.4904</v>
      </c>
      <c r="K224" s="10">
        <v>1.5013000000000001</v>
      </c>
      <c r="L224" s="10">
        <v>0.1043</v>
      </c>
      <c r="M224" s="10">
        <v>93.359499999999997</v>
      </c>
      <c r="N224" s="10"/>
      <c r="O224" s="10">
        <v>1.3641660045980064</v>
      </c>
      <c r="P224" s="10"/>
      <c r="Q224" s="48">
        <v>68.819310142231132</v>
      </c>
      <c r="R224" s="48">
        <v>33.445542404169835</v>
      </c>
      <c r="S224" s="48">
        <v>2.0576526853889821</v>
      </c>
      <c r="T224" s="48">
        <v>0.31337207132615574</v>
      </c>
      <c r="U224" s="48">
        <v>1.6060449519491342</v>
      </c>
      <c r="V224" s="48">
        <v>0.94604495194913418</v>
      </c>
      <c r="W224" s="10"/>
      <c r="X224" s="19">
        <v>800</v>
      </c>
      <c r="Y224" s="10">
        <v>2572.9044690000001</v>
      </c>
      <c r="Z224" s="10">
        <v>14</v>
      </c>
      <c r="AA224" s="10">
        <v>5</v>
      </c>
      <c r="AB224" s="48">
        <v>1.0394723560786856</v>
      </c>
      <c r="AC224" s="10">
        <v>2.5596445278564577</v>
      </c>
      <c r="AD224" s="10">
        <v>1.6424786897704307</v>
      </c>
      <c r="AE224" s="10"/>
      <c r="AF224" s="10">
        <v>-11.885814867381857</v>
      </c>
      <c r="AG224" s="10">
        <v>1.8991751153791707</v>
      </c>
      <c r="AH224" s="10"/>
      <c r="AI224" s="10">
        <v>-12.802980705467885</v>
      </c>
      <c r="AJ224" s="10">
        <v>0.9820092772931428</v>
      </c>
      <c r="AK224" s="10"/>
      <c r="AL224" s="10"/>
      <c r="AM224" s="10"/>
      <c r="AN224" s="10"/>
      <c r="AO224" s="10"/>
      <c r="AP224" s="10"/>
      <c r="AQ224" s="10"/>
      <c r="AR224" s="10"/>
      <c r="AS224" s="10"/>
      <c r="AT224" s="10"/>
      <c r="AU224" s="10"/>
      <c r="AV224" s="10"/>
      <c r="AW224" s="10"/>
      <c r="BD224" s="10"/>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row>
    <row r="225" spans="1:89" x14ac:dyDescent="0.25">
      <c r="A225" s="7" t="s">
        <v>670</v>
      </c>
      <c r="B225" s="3" t="s">
        <v>238</v>
      </c>
      <c r="C225" s="3">
        <v>268</v>
      </c>
      <c r="D225" s="10">
        <v>5.8999999999999997E-2</v>
      </c>
      <c r="E225" s="10">
        <v>4.3499999999999996</v>
      </c>
      <c r="F225" s="10">
        <v>2.4700000000000002</v>
      </c>
      <c r="G225" s="10">
        <v>0</v>
      </c>
      <c r="H225" s="10">
        <v>0.20830000000000001</v>
      </c>
      <c r="I225" s="10">
        <v>84.08</v>
      </c>
      <c r="J225" s="10">
        <v>0.53290000000000004</v>
      </c>
      <c r="K225" s="10">
        <v>1.3283</v>
      </c>
      <c r="L225" s="10">
        <v>0.1081</v>
      </c>
      <c r="M225" s="10">
        <v>93.136600000000001</v>
      </c>
      <c r="N225" s="10"/>
      <c r="O225" s="10">
        <v>1.6754589558327722</v>
      </c>
      <c r="P225" s="10"/>
      <c r="Q225" s="48">
        <v>72.040931234546747</v>
      </c>
      <c r="R225" s="48">
        <v>33.065479422304264</v>
      </c>
      <c r="S225" s="48">
        <v>2.1787354211459475</v>
      </c>
      <c r="T225" s="48">
        <v>0.33820449407694764</v>
      </c>
      <c r="U225" s="48">
        <v>1.6780758808704523</v>
      </c>
      <c r="V225" s="48">
        <v>1.0180758808704522</v>
      </c>
      <c r="W225" s="10"/>
      <c r="X225" s="19">
        <v>800</v>
      </c>
      <c r="Y225" s="10">
        <v>1415.9471622000001</v>
      </c>
      <c r="Z225" s="10">
        <v>14</v>
      </c>
      <c r="AA225" s="10">
        <v>5</v>
      </c>
      <c r="AB225" s="48">
        <v>1.0394723560786856</v>
      </c>
      <c r="AC225" s="10">
        <v>3.0916519006028427</v>
      </c>
      <c r="AD225" s="10">
        <v>2.1744860625168165</v>
      </c>
      <c r="AE225" s="10"/>
      <c r="AF225" s="10">
        <v>-11.353807494635472</v>
      </c>
      <c r="AG225" s="10">
        <v>2.4311824881255557</v>
      </c>
      <c r="AH225" s="10"/>
      <c r="AI225" s="10">
        <v>-12.270973332721498</v>
      </c>
      <c r="AJ225" s="10">
        <v>1.5140166500395296</v>
      </c>
      <c r="AK225" s="10"/>
      <c r="AL225" s="10"/>
      <c r="AM225" s="10"/>
      <c r="AN225" s="10"/>
      <c r="AO225" s="10"/>
      <c r="AP225" s="10"/>
      <c r="AQ225" s="10"/>
      <c r="AR225" s="10"/>
      <c r="AS225" s="10"/>
      <c r="AT225" s="10"/>
      <c r="AU225" s="10"/>
      <c r="AV225" s="10"/>
      <c r="AW225" s="10"/>
      <c r="BD225" s="10"/>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row>
    <row r="226" spans="1:89" x14ac:dyDescent="0.25">
      <c r="A226" s="7" t="s">
        <v>670</v>
      </c>
      <c r="B226" s="3" t="s">
        <v>238</v>
      </c>
      <c r="C226" s="3">
        <v>269</v>
      </c>
      <c r="D226" s="10">
        <v>6.6500000000000004E-2</v>
      </c>
      <c r="E226" s="10">
        <v>3.69</v>
      </c>
      <c r="F226" s="10">
        <v>2.71</v>
      </c>
      <c r="G226" s="10">
        <v>4.1900000000000004</v>
      </c>
      <c r="H226" s="10">
        <v>0.48020000000000002</v>
      </c>
      <c r="I226" s="10">
        <v>80.55</v>
      </c>
      <c r="J226" s="10">
        <v>0.38569999999999999</v>
      </c>
      <c r="K226" s="10">
        <v>1.5472999999999999</v>
      </c>
      <c r="L226" s="10">
        <v>5.7200000000000001E-2</v>
      </c>
      <c r="M226" s="10">
        <v>93.676900000000003</v>
      </c>
      <c r="N226" s="10"/>
      <c r="O226" s="10">
        <v>1.0410206850302282</v>
      </c>
      <c r="P226" s="10"/>
      <c r="Q226" s="48">
        <v>69.016377389899375</v>
      </c>
      <c r="R226" s="48">
        <v>28.04864806167879</v>
      </c>
      <c r="S226" s="48">
        <v>2.4605955067115115</v>
      </c>
      <c r="T226" s="48">
        <v>0.39104022660757559</v>
      </c>
      <c r="U226" s="48">
        <v>1.8313354694580408</v>
      </c>
      <c r="V226" s="48">
        <v>1.1713354694580409</v>
      </c>
      <c r="W226" s="10"/>
      <c r="X226" s="19">
        <v>800</v>
      </c>
      <c r="Y226" s="10">
        <v>3264.2238468</v>
      </c>
      <c r="Z226" s="10">
        <v>14</v>
      </c>
      <c r="AA226" s="10">
        <v>5</v>
      </c>
      <c r="AB226" s="48">
        <v>1.0394723560786856</v>
      </c>
      <c r="AC226" s="10">
        <v>2.3476504785933043</v>
      </c>
      <c r="AD226" s="10">
        <v>1.4304846405072773</v>
      </c>
      <c r="AE226" s="10"/>
      <c r="AF226" s="10">
        <v>-12.097808916645011</v>
      </c>
      <c r="AG226" s="10">
        <v>1.6871810661160165</v>
      </c>
      <c r="AH226" s="10"/>
      <c r="AI226" s="10">
        <v>-13.014974754731037</v>
      </c>
      <c r="AJ226" s="10">
        <v>0.77001522802999034</v>
      </c>
      <c r="AK226" s="10"/>
      <c r="AL226" s="10"/>
      <c r="AM226" s="10"/>
      <c r="AN226" s="10"/>
      <c r="AO226" s="10"/>
      <c r="AP226" s="10"/>
      <c r="AQ226" s="10"/>
      <c r="AR226" s="10"/>
      <c r="AS226" s="10"/>
      <c r="AT226" s="10"/>
      <c r="AU226" s="10"/>
      <c r="AV226" s="10"/>
      <c r="AW226" s="10"/>
      <c r="BD226" s="10"/>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row>
    <row r="227" spans="1:89" x14ac:dyDescent="0.25">
      <c r="A227" s="7" t="s">
        <v>670</v>
      </c>
      <c r="B227" s="3" t="s">
        <v>238</v>
      </c>
      <c r="C227" s="3">
        <v>270</v>
      </c>
      <c r="D227" s="10">
        <v>7.6100000000000001E-2</v>
      </c>
      <c r="E227" s="10">
        <v>4.76</v>
      </c>
      <c r="F227" s="10">
        <v>2.12</v>
      </c>
      <c r="G227" s="10">
        <v>6.5000000000000002E-2</v>
      </c>
      <c r="H227" s="10">
        <v>0.33710000000000001</v>
      </c>
      <c r="I227" s="10">
        <v>84.11</v>
      </c>
      <c r="J227" s="10">
        <v>0.52190000000000003</v>
      </c>
      <c r="K227" s="10">
        <v>1.4588000000000001</v>
      </c>
      <c r="L227" s="10">
        <v>5.0200000000000002E-2</v>
      </c>
      <c r="M227" s="10">
        <v>93.499099999999999</v>
      </c>
      <c r="N227" s="10"/>
      <c r="O227" s="10">
        <v>1.4940866590955015</v>
      </c>
      <c r="P227" s="10"/>
      <c r="Q227" s="48">
        <v>72.066635658155647</v>
      </c>
      <c r="R227" s="48">
        <v>36.181995873601906</v>
      </c>
      <c r="S227" s="48">
        <v>1.9917816559902624</v>
      </c>
      <c r="T227" s="48">
        <v>0.29924172826644319</v>
      </c>
      <c r="U227" s="48">
        <v>1.5650573388280773</v>
      </c>
      <c r="V227" s="48">
        <v>0.90505733882807726</v>
      </c>
      <c r="W227" s="10"/>
      <c r="X227" s="19">
        <v>800</v>
      </c>
      <c r="Y227" s="10">
        <v>2291.4824214</v>
      </c>
      <c r="Z227" s="10">
        <v>14</v>
      </c>
      <c r="AA227" s="10">
        <v>5</v>
      </c>
      <c r="AB227" s="48">
        <v>1.0394723560786856</v>
      </c>
      <c r="AC227" s="10">
        <v>2.662829484896899</v>
      </c>
      <c r="AD227" s="10">
        <v>1.7456636468108728</v>
      </c>
      <c r="AE227" s="10"/>
      <c r="AF227" s="10">
        <v>-11.782629910341416</v>
      </c>
      <c r="AG227" s="10">
        <v>2.0023600724196111</v>
      </c>
      <c r="AH227" s="10"/>
      <c r="AI227" s="10">
        <v>-12.699795748427441</v>
      </c>
      <c r="AJ227" s="10">
        <v>1.0851942343335867</v>
      </c>
      <c r="AK227" s="10"/>
      <c r="AL227" s="10"/>
      <c r="AM227" s="10"/>
      <c r="AN227" s="10"/>
      <c r="AO227" s="10"/>
      <c r="AP227" s="10"/>
      <c r="AQ227" s="10"/>
      <c r="AR227" s="10"/>
      <c r="AS227" s="10"/>
      <c r="AT227" s="10"/>
      <c r="AU227" s="10"/>
      <c r="AV227" s="10"/>
      <c r="AW227" s="10"/>
      <c r="BD227" s="10"/>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row>
    <row r="228" spans="1:89" x14ac:dyDescent="0.25">
      <c r="A228" s="7" t="s">
        <v>670</v>
      </c>
      <c r="B228" s="3" t="s">
        <v>238</v>
      </c>
      <c r="C228" s="3">
        <v>271</v>
      </c>
      <c r="D228" s="10">
        <v>5.5500000000000001E-2</v>
      </c>
      <c r="E228" s="10">
        <v>5.05</v>
      </c>
      <c r="F228" s="10">
        <v>2.2999999999999998</v>
      </c>
      <c r="G228" s="10">
        <v>8.8800000000000004E-2</v>
      </c>
      <c r="H228" s="10">
        <v>0.39340000000000003</v>
      </c>
      <c r="I228" s="10">
        <v>84.17</v>
      </c>
      <c r="J228" s="10">
        <v>0.38159999999999999</v>
      </c>
      <c r="K228" s="10">
        <v>1.405</v>
      </c>
      <c r="L228" s="10">
        <v>7.0199999999999999E-2</v>
      </c>
      <c r="M228" s="10">
        <v>93.914500000000004</v>
      </c>
      <c r="N228" s="10"/>
      <c r="O228" s="10">
        <v>1.1342695867466166</v>
      </c>
      <c r="P228" s="10"/>
      <c r="Q228" s="48">
        <v>72.118044505373447</v>
      </c>
      <c r="R228" s="48">
        <v>38.386361168422191</v>
      </c>
      <c r="S228" s="48">
        <v>1.8787413630834064</v>
      </c>
      <c r="T228" s="48">
        <v>0.27386699706863632</v>
      </c>
      <c r="U228" s="48">
        <v>1.4914533462716728</v>
      </c>
      <c r="V228" s="48">
        <v>0.83145334627167278</v>
      </c>
      <c r="W228" s="10"/>
      <c r="X228" s="19">
        <v>800</v>
      </c>
      <c r="Y228" s="10">
        <v>2674.1892156000004</v>
      </c>
      <c r="Z228" s="10">
        <v>14</v>
      </c>
      <c r="AA228" s="10">
        <v>5</v>
      </c>
      <c r="AB228" s="48">
        <v>1.0394723560786856</v>
      </c>
      <c r="AC228" s="10">
        <v>2.5252507154557211</v>
      </c>
      <c r="AD228" s="10">
        <v>1.608084877369695</v>
      </c>
      <c r="AE228" s="10"/>
      <c r="AF228" s="10">
        <v>-11.920208679782593</v>
      </c>
      <c r="AG228" s="10">
        <v>1.8647813029784341</v>
      </c>
      <c r="AH228" s="10"/>
      <c r="AI228" s="10">
        <v>-12.83737451786862</v>
      </c>
      <c r="AJ228" s="10">
        <v>0.947615464892408</v>
      </c>
      <c r="AK228" s="10"/>
      <c r="AL228" s="10"/>
      <c r="AM228" s="10"/>
      <c r="AN228" s="10"/>
      <c r="AO228" s="10"/>
      <c r="AP228" s="10"/>
      <c r="AQ228" s="10"/>
      <c r="AR228" s="10"/>
      <c r="AS228" s="10"/>
      <c r="AT228" s="10"/>
      <c r="AU228" s="10"/>
      <c r="AV228" s="10"/>
      <c r="AW228" s="10"/>
      <c r="BD228" s="10"/>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row>
    <row r="229" spans="1:89" x14ac:dyDescent="0.25">
      <c r="A229" s="7" t="s">
        <v>670</v>
      </c>
      <c r="B229" s="3" t="s">
        <v>238</v>
      </c>
      <c r="C229" s="3">
        <v>272</v>
      </c>
      <c r="D229" s="10">
        <v>7.0499999999999993E-2</v>
      </c>
      <c r="E229" s="10">
        <v>5.24</v>
      </c>
      <c r="F229" s="10">
        <v>2.29</v>
      </c>
      <c r="G229" s="10">
        <v>9.8199999999999996E-2</v>
      </c>
      <c r="H229" s="10">
        <v>0.42149999999999999</v>
      </c>
      <c r="I229" s="10">
        <v>83.33</v>
      </c>
      <c r="J229" s="10">
        <v>0.41420000000000001</v>
      </c>
      <c r="K229" s="10">
        <v>1.4754</v>
      </c>
      <c r="L229" s="10">
        <v>5.5800000000000002E-2</v>
      </c>
      <c r="M229" s="10">
        <v>93.395600000000002</v>
      </c>
      <c r="N229" s="10"/>
      <c r="O229" s="10">
        <v>1.1724236249416717</v>
      </c>
      <c r="P229" s="10"/>
      <c r="Q229" s="48">
        <v>71.398320644324215</v>
      </c>
      <c r="R229" s="48">
        <v>39.830600499511341</v>
      </c>
      <c r="S229" s="48">
        <v>1.7925494406040943</v>
      </c>
      <c r="T229" s="48">
        <v>0.25347114285332673</v>
      </c>
      <c r="U229" s="48">
        <v>1.4322914859886005</v>
      </c>
      <c r="V229" s="48">
        <v>0.77229148598860042</v>
      </c>
      <c r="W229" s="10"/>
      <c r="X229" s="19">
        <v>800</v>
      </c>
      <c r="Y229" s="10">
        <v>2865.2027309999999</v>
      </c>
      <c r="Z229" s="10">
        <v>14</v>
      </c>
      <c r="AA229" s="10">
        <v>5</v>
      </c>
      <c r="AB229" s="48">
        <v>1.0394723560786856</v>
      </c>
      <c r="AC229" s="10">
        <v>2.4637931479862472</v>
      </c>
      <c r="AD229" s="10">
        <v>1.546627309900221</v>
      </c>
      <c r="AE229" s="10"/>
      <c r="AF229" s="10">
        <v>-11.981666247252068</v>
      </c>
      <c r="AG229" s="10">
        <v>1.8033237355089593</v>
      </c>
      <c r="AH229" s="10"/>
      <c r="AI229" s="10">
        <v>-12.898832085338093</v>
      </c>
      <c r="AJ229" s="10">
        <v>0.88615789742293494</v>
      </c>
      <c r="AK229" s="10"/>
      <c r="AL229" s="10"/>
      <c r="AM229" s="10"/>
      <c r="AN229" s="10"/>
      <c r="AO229" s="10"/>
      <c r="AP229" s="10"/>
      <c r="AQ229" s="10"/>
      <c r="AR229" s="10"/>
      <c r="AS229" s="10"/>
      <c r="AT229" s="10"/>
      <c r="AU229" s="10"/>
      <c r="AV229" s="10"/>
      <c r="AW229" s="10"/>
      <c r="BD229" s="10"/>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row>
    <row r="230" spans="1:89" x14ac:dyDescent="0.25">
      <c r="A230" s="7" t="s">
        <v>670</v>
      </c>
      <c r="B230" s="3" t="s">
        <v>238</v>
      </c>
      <c r="C230" s="3">
        <v>273</v>
      </c>
      <c r="D230" s="10">
        <v>5.6899999999999999E-2</v>
      </c>
      <c r="E230" s="10">
        <v>5.08</v>
      </c>
      <c r="F230" s="10">
        <v>2.2999999999999998</v>
      </c>
      <c r="G230" s="10">
        <v>0.1125</v>
      </c>
      <c r="H230" s="10">
        <v>0.30640000000000001</v>
      </c>
      <c r="I230" s="10">
        <v>84</v>
      </c>
      <c r="J230" s="10">
        <v>0.42049999999999998</v>
      </c>
      <c r="K230" s="10">
        <v>1.4414</v>
      </c>
      <c r="L230" s="10">
        <v>6.1600000000000002E-2</v>
      </c>
      <c r="M230" s="10">
        <v>93.779300000000006</v>
      </c>
      <c r="N230" s="10"/>
      <c r="O230" s="10">
        <v>1.2183322154544527</v>
      </c>
      <c r="P230" s="10"/>
      <c r="Q230" s="48">
        <v>71.972386104923004</v>
      </c>
      <c r="R230" s="48">
        <v>38.614398957541532</v>
      </c>
      <c r="S230" s="48">
        <v>1.8638743071997639</v>
      </c>
      <c r="T230" s="48">
        <v>0.27041662178936154</v>
      </c>
      <c r="U230" s="48">
        <v>1.4814449093588713</v>
      </c>
      <c r="V230" s="48">
        <v>0.82144490935887127</v>
      </c>
      <c r="W230" s="10"/>
      <c r="X230" s="19">
        <v>800</v>
      </c>
      <c r="Y230" s="10">
        <v>2082.7950575999998</v>
      </c>
      <c r="Z230" s="10">
        <v>14</v>
      </c>
      <c r="AA230" s="10">
        <v>5</v>
      </c>
      <c r="AB230" s="48">
        <v>1.0394723560786856</v>
      </c>
      <c r="AC230" s="10">
        <v>2.7478885845864474</v>
      </c>
      <c r="AD230" s="10">
        <v>1.8307227465004212</v>
      </c>
      <c r="AE230" s="10"/>
      <c r="AF230" s="10">
        <v>-11.697570810651868</v>
      </c>
      <c r="AG230" s="10">
        <v>2.0874191721091595</v>
      </c>
      <c r="AH230" s="10"/>
      <c r="AI230" s="10">
        <v>-12.614736648737892</v>
      </c>
      <c r="AJ230" s="10">
        <v>1.1702533340231351</v>
      </c>
      <c r="AK230" s="10"/>
      <c r="AL230" s="10"/>
      <c r="AM230" s="10"/>
      <c r="AN230" s="10"/>
      <c r="AO230" s="10"/>
      <c r="AP230" s="10"/>
      <c r="AQ230" s="10"/>
      <c r="AR230" s="10"/>
      <c r="AS230" s="10"/>
      <c r="AT230" s="10"/>
      <c r="AU230" s="10"/>
      <c r="AV230" s="10"/>
      <c r="AW230" s="10"/>
      <c r="BD230" s="10"/>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row>
    <row r="231" spans="1:89" s="5" customFormat="1" x14ac:dyDescent="0.25">
      <c r="A231" s="8" t="s">
        <v>670</v>
      </c>
      <c r="B231" s="6" t="s">
        <v>238</v>
      </c>
      <c r="C231" s="6">
        <v>292</v>
      </c>
      <c r="D231" s="12">
        <v>5.62E-2</v>
      </c>
      <c r="E231" s="12">
        <v>5.25</v>
      </c>
      <c r="F231" s="12">
        <v>2.0099999999999998</v>
      </c>
      <c r="G231" s="12">
        <v>5.21E-2</v>
      </c>
      <c r="H231" s="12">
        <v>0.39489999999999997</v>
      </c>
      <c r="I231" s="12">
        <v>85.06</v>
      </c>
      <c r="J231" s="12">
        <v>0.4304</v>
      </c>
      <c r="K231" s="12">
        <v>1.2938000000000001</v>
      </c>
      <c r="L231" s="12">
        <v>8.8300000000000003E-2</v>
      </c>
      <c r="M231" s="12">
        <v>94.6357</v>
      </c>
      <c r="N231" s="12"/>
      <c r="O231" s="12">
        <v>1.3892786495793681</v>
      </c>
      <c r="P231" s="12"/>
      <c r="Q231" s="50">
        <v>72.880609072437508</v>
      </c>
      <c r="R231" s="50">
        <v>39.90661309588446</v>
      </c>
      <c r="S231" s="50">
        <v>1.8262789903349035</v>
      </c>
      <c r="T231" s="50">
        <v>0.26156712298344675</v>
      </c>
      <c r="U231" s="50">
        <v>1.4557753391411279</v>
      </c>
      <c r="V231" s="50">
        <v>0.79577533914112786</v>
      </c>
      <c r="W231" s="12"/>
      <c r="X231" s="20">
        <v>800</v>
      </c>
      <c r="Y231" s="12">
        <v>2684.3856665999997</v>
      </c>
      <c r="Z231" s="12">
        <v>14</v>
      </c>
      <c r="AA231" s="12">
        <v>5</v>
      </c>
      <c r="AB231" s="50">
        <v>1.0394723560786856</v>
      </c>
      <c r="AC231" s="12">
        <v>2.5218607021856387</v>
      </c>
      <c r="AD231" s="12">
        <v>1.6046948640996126</v>
      </c>
      <c r="AE231" s="12"/>
      <c r="AF231" s="12">
        <v>-11.923598693052675</v>
      </c>
      <c r="AG231" s="12">
        <v>1.8613912897083527</v>
      </c>
      <c r="AH231" s="12"/>
      <c r="AI231" s="12">
        <v>-12.840764531138703</v>
      </c>
      <c r="AJ231" s="12">
        <v>0.94422545162232474</v>
      </c>
      <c r="AK231" s="12"/>
      <c r="AL231" s="12"/>
      <c r="AM231" s="12"/>
      <c r="AN231" s="12"/>
      <c r="AO231" s="12"/>
      <c r="AP231" s="12"/>
      <c r="AQ231" s="12"/>
      <c r="AR231" s="12"/>
      <c r="AS231" s="12"/>
      <c r="AT231" s="12"/>
      <c r="AU231" s="12"/>
      <c r="AV231" s="12"/>
      <c r="AW231" s="12"/>
      <c r="AX231" s="6"/>
      <c r="AY231" s="6"/>
      <c r="AZ231" s="6"/>
      <c r="BA231" s="6"/>
      <c r="BB231" s="6"/>
      <c r="BC231" s="6"/>
      <c r="BD231" s="12"/>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row>
    <row r="232" spans="1:89" x14ac:dyDescent="0.25">
      <c r="A232" s="7"/>
      <c r="B232" s="3"/>
      <c r="C232" s="3"/>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9"/>
      <c r="AD232" s="10"/>
      <c r="AE232" s="10"/>
      <c r="AF232" s="10"/>
      <c r="AG232" s="10"/>
      <c r="AH232" s="10"/>
      <c r="AI232" s="10"/>
      <c r="AJ232" s="10"/>
      <c r="AK232" s="10"/>
      <c r="AL232" s="10"/>
      <c r="AM232" s="10"/>
      <c r="AN232" s="10"/>
      <c r="AO232" s="10"/>
      <c r="AP232" s="10"/>
      <c r="AQ232" s="10"/>
      <c r="AR232" s="10"/>
      <c r="AS232" s="10"/>
      <c r="AT232" s="10"/>
      <c r="AU232" s="10"/>
      <c r="AV232" s="10"/>
      <c r="AW232" s="10"/>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row>
    <row r="233" spans="1:89" x14ac:dyDescent="0.25">
      <c r="A233" s="7"/>
      <c r="B233" s="3"/>
      <c r="C233" s="3"/>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9"/>
      <c r="AD233" s="10"/>
      <c r="AE233" s="10"/>
      <c r="AF233" s="10"/>
      <c r="AG233" s="10"/>
      <c r="AH233" s="10"/>
      <c r="AI233" s="10"/>
      <c r="AJ233" s="10"/>
      <c r="AK233" s="10"/>
      <c r="AL233" s="10"/>
      <c r="AM233" s="10"/>
      <c r="AN233" s="10"/>
      <c r="AO233" s="10"/>
      <c r="AP233" s="10"/>
      <c r="AQ233" s="10"/>
      <c r="AR233" s="10"/>
      <c r="AS233" s="10"/>
      <c r="AT233" s="10"/>
      <c r="AU233" s="10"/>
      <c r="AV233" s="10"/>
      <c r="AW233" s="10"/>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row>
    <row r="234" spans="1:89" s="22" customFormat="1" ht="14.4" x14ac:dyDescent="0.3">
      <c r="A234" s="77" t="s">
        <v>1088</v>
      </c>
      <c r="D234" s="13"/>
      <c r="E234" s="1"/>
      <c r="F234" s="1"/>
      <c r="G234" s="1"/>
      <c r="H234" s="1"/>
      <c r="I234" s="1"/>
      <c r="J234" s="1"/>
      <c r="K234" s="1"/>
      <c r="L234" s="1"/>
      <c r="M234" s="1"/>
      <c r="N234" s="1"/>
      <c r="O234" s="1"/>
      <c r="P234" s="1"/>
      <c r="Q234" s="45"/>
      <c r="R234" s="45"/>
      <c r="S234" s="45"/>
      <c r="T234" s="45"/>
      <c r="U234" s="45"/>
      <c r="V234" s="45"/>
      <c r="W234" s="45"/>
      <c r="X234" s="45"/>
      <c r="Y234" s="45"/>
      <c r="Z234" s="45"/>
      <c r="AD234" s="1"/>
      <c r="AE234" s="1"/>
      <c r="AF234" s="1"/>
      <c r="AG234" s="1"/>
      <c r="AH234" s="1"/>
      <c r="AI234" s="1"/>
      <c r="AJ234" s="1"/>
      <c r="AK234" s="1"/>
      <c r="AL234" s="1"/>
      <c r="AM234" s="1"/>
      <c r="AN234" s="1"/>
      <c r="AO234" s="1"/>
      <c r="AP234" s="1"/>
      <c r="AQ234" s="1"/>
      <c r="AR234" s="1"/>
      <c r="AS234" s="1"/>
      <c r="AT234" s="1"/>
      <c r="AU234" s="1"/>
      <c r="AV234" s="1"/>
      <c r="AW234" s="1"/>
      <c r="AX234" s="3"/>
      <c r="AY234" s="3"/>
      <c r="AZ234" s="3"/>
      <c r="BA234" s="3"/>
      <c r="BB234" s="3"/>
      <c r="BC234" s="3"/>
    </row>
    <row r="235" spans="1:89" s="22" customFormat="1" x14ac:dyDescent="0.25">
      <c r="D235" s="13"/>
      <c r="E235" s="1"/>
      <c r="F235" s="1"/>
      <c r="G235" s="1"/>
      <c r="H235" s="1"/>
      <c r="I235" s="1"/>
      <c r="J235" s="1"/>
      <c r="K235" s="1"/>
      <c r="L235" s="1"/>
      <c r="M235" s="1"/>
      <c r="N235" s="1"/>
      <c r="O235" s="1"/>
      <c r="P235" s="1"/>
      <c r="Q235" s="45"/>
      <c r="R235" s="45"/>
      <c r="S235" s="45"/>
      <c r="T235" s="45"/>
      <c r="U235" s="45"/>
      <c r="V235" s="45"/>
      <c r="W235" s="45"/>
      <c r="X235" s="45"/>
      <c r="Y235" s="45"/>
      <c r="Z235" s="45"/>
      <c r="AD235" s="1"/>
      <c r="AE235" s="1"/>
      <c r="AF235" s="1"/>
      <c r="AG235" s="1"/>
      <c r="AH235" s="1"/>
      <c r="AI235" s="1"/>
      <c r="AJ235" s="1"/>
      <c r="AK235" s="1"/>
      <c r="AL235" s="1"/>
      <c r="AM235" s="1"/>
      <c r="AN235" s="1"/>
      <c r="AO235" s="1"/>
      <c r="AP235" s="1"/>
      <c r="AQ235" s="1"/>
      <c r="AR235" s="1"/>
      <c r="AS235" s="1"/>
      <c r="AT235" s="1"/>
      <c r="AU235" s="1"/>
      <c r="AV235" s="1"/>
      <c r="AW235" s="1"/>
      <c r="AX235" s="3"/>
      <c r="AY235" s="3"/>
      <c r="AZ235" s="3"/>
      <c r="BA235" s="3"/>
      <c r="BB235" s="3"/>
      <c r="BC235" s="3"/>
    </row>
    <row r="236" spans="1:89" x14ac:dyDescent="0.25">
      <c r="A236" s="7" t="s">
        <v>668</v>
      </c>
      <c r="B236" s="3" t="s">
        <v>166</v>
      </c>
      <c r="C236" s="3">
        <v>109</v>
      </c>
      <c r="D236" s="10">
        <v>5.9200000000000003E-2</v>
      </c>
      <c r="E236" s="10">
        <v>4.5</v>
      </c>
      <c r="F236" s="10">
        <v>2.46</v>
      </c>
      <c r="G236" s="10">
        <v>4.4400000000000002E-2</v>
      </c>
      <c r="H236" s="10">
        <v>0.2122</v>
      </c>
      <c r="I236" s="10">
        <v>84.96</v>
      </c>
      <c r="J236" s="10">
        <v>0.49120000000000003</v>
      </c>
      <c r="K236" s="10">
        <v>1.2144999999999999</v>
      </c>
      <c r="L236" s="10">
        <v>7.2300000000000003E-2</v>
      </c>
      <c r="M236" s="10">
        <v>94.013800000000003</v>
      </c>
      <c r="N236" s="10"/>
    </row>
    <row r="237" spans="1:89" x14ac:dyDescent="0.25">
      <c r="A237" s="7" t="s">
        <v>668</v>
      </c>
      <c r="B237" s="3" t="s">
        <v>166</v>
      </c>
      <c r="C237" s="3">
        <v>110</v>
      </c>
      <c r="D237" s="10">
        <v>8.2900000000000001E-2</v>
      </c>
      <c r="E237" s="10">
        <v>4.54</v>
      </c>
      <c r="F237" s="10">
        <v>2.42</v>
      </c>
      <c r="G237" s="10">
        <v>3.5799999999999998E-2</v>
      </c>
      <c r="H237" s="10">
        <v>0.18790000000000001</v>
      </c>
      <c r="I237" s="10">
        <v>85.05</v>
      </c>
      <c r="J237" s="10">
        <v>0.51849999999999996</v>
      </c>
      <c r="K237" s="10">
        <v>1.0972999999999999</v>
      </c>
      <c r="L237" s="10">
        <v>7.8E-2</v>
      </c>
      <c r="M237" s="10">
        <v>94.03</v>
      </c>
      <c r="N237" s="10"/>
    </row>
    <row r="238" spans="1:89" x14ac:dyDescent="0.25">
      <c r="A238" s="7" t="s">
        <v>668</v>
      </c>
      <c r="B238" s="3" t="s">
        <v>166</v>
      </c>
      <c r="C238" s="3">
        <v>111</v>
      </c>
      <c r="D238" s="10">
        <v>7.1599999999999997E-2</v>
      </c>
      <c r="E238" s="10">
        <v>4.51</v>
      </c>
      <c r="F238" s="10">
        <v>2.4300000000000002</v>
      </c>
      <c r="G238" s="10">
        <v>0</v>
      </c>
      <c r="H238" s="10">
        <v>0.2069</v>
      </c>
      <c r="I238" s="10">
        <v>85.5</v>
      </c>
      <c r="J238" s="10">
        <v>0.54</v>
      </c>
      <c r="K238" s="10">
        <v>1.1833</v>
      </c>
      <c r="L238" s="10">
        <v>5.9299999999999999E-2</v>
      </c>
      <c r="M238" s="10">
        <v>94.53</v>
      </c>
      <c r="N238" s="10"/>
    </row>
    <row r="239" spans="1:89" x14ac:dyDescent="0.25">
      <c r="A239" s="7" t="s">
        <v>668</v>
      </c>
      <c r="B239" s="3" t="s">
        <v>166</v>
      </c>
      <c r="C239" s="3">
        <v>112</v>
      </c>
      <c r="D239" s="10">
        <v>4.2099999999999999E-2</v>
      </c>
      <c r="E239" s="10">
        <v>4.5</v>
      </c>
      <c r="F239" s="10">
        <v>2.44</v>
      </c>
      <c r="G239" s="10">
        <v>2.7E-2</v>
      </c>
      <c r="H239" s="10">
        <v>0.1971</v>
      </c>
      <c r="I239" s="10">
        <v>85.04</v>
      </c>
      <c r="J239" s="10">
        <v>0.55379999999999996</v>
      </c>
      <c r="K239" s="10">
        <v>1.1496</v>
      </c>
      <c r="L239" s="10">
        <v>8.5099999999999995E-2</v>
      </c>
      <c r="M239" s="10">
        <v>94.05</v>
      </c>
      <c r="N239" s="10"/>
    </row>
    <row r="240" spans="1:89" x14ac:dyDescent="0.25">
      <c r="A240" s="7" t="s">
        <v>668</v>
      </c>
      <c r="B240" s="3" t="s">
        <v>166</v>
      </c>
      <c r="C240" s="3">
        <v>113</v>
      </c>
      <c r="D240" s="10">
        <v>2.7400000000000001E-2</v>
      </c>
      <c r="E240" s="10">
        <v>4.4800000000000004</v>
      </c>
      <c r="F240" s="10">
        <v>2.35</v>
      </c>
      <c r="G240" s="10">
        <v>2.8299999999999999E-2</v>
      </c>
      <c r="H240" s="10">
        <v>0.2014</v>
      </c>
      <c r="I240" s="10">
        <v>85.58</v>
      </c>
      <c r="J240" s="10">
        <v>0.52829999999999999</v>
      </c>
      <c r="K240" s="10">
        <v>1.1506000000000001</v>
      </c>
      <c r="L240" s="10">
        <v>9.7500000000000003E-2</v>
      </c>
      <c r="M240" s="10">
        <v>94.45</v>
      </c>
      <c r="N240" s="10"/>
    </row>
    <row r="241" spans="1:14" x14ac:dyDescent="0.25">
      <c r="A241" s="7" t="s">
        <v>668</v>
      </c>
      <c r="B241" s="3" t="s">
        <v>166</v>
      </c>
      <c r="C241" s="3">
        <v>114</v>
      </c>
      <c r="D241" s="10">
        <v>4.41E-2</v>
      </c>
      <c r="E241" s="10">
        <v>4.49</v>
      </c>
      <c r="F241" s="10">
        <v>2.39</v>
      </c>
      <c r="G241" s="10">
        <v>0</v>
      </c>
      <c r="H241" s="10">
        <v>0.18579999999999999</v>
      </c>
      <c r="I241" s="10">
        <v>85.44</v>
      </c>
      <c r="J241" s="10">
        <v>0.49730000000000002</v>
      </c>
      <c r="K241" s="10">
        <v>1.1771</v>
      </c>
      <c r="L241" s="10">
        <v>7.3999999999999996E-2</v>
      </c>
      <c r="M241" s="10">
        <v>94.3</v>
      </c>
      <c r="N241" s="10"/>
    </row>
    <row r="242" spans="1:14" x14ac:dyDescent="0.25">
      <c r="A242" s="7" t="s">
        <v>668</v>
      </c>
      <c r="B242" s="3" t="s">
        <v>166</v>
      </c>
      <c r="C242" s="3">
        <v>115</v>
      </c>
      <c r="D242" s="10">
        <v>5.1400000000000001E-2</v>
      </c>
      <c r="E242" s="10">
        <v>4.49</v>
      </c>
      <c r="F242" s="10">
        <v>2.42</v>
      </c>
      <c r="G242" s="10">
        <v>3.3700000000000001E-2</v>
      </c>
      <c r="H242" s="10">
        <v>0.18590000000000001</v>
      </c>
      <c r="I242" s="10">
        <v>85.1</v>
      </c>
      <c r="J242" s="10">
        <v>0.5655</v>
      </c>
      <c r="K242" s="10">
        <v>1.1512</v>
      </c>
      <c r="L242" s="10">
        <v>9.9699999999999997E-2</v>
      </c>
      <c r="M242" s="10">
        <v>94.11</v>
      </c>
      <c r="N242" s="10"/>
    </row>
    <row r="243" spans="1:14" x14ac:dyDescent="0.25">
      <c r="A243" s="7" t="s">
        <v>668</v>
      </c>
      <c r="B243" s="3" t="s">
        <v>166</v>
      </c>
      <c r="C243" s="3">
        <v>116</v>
      </c>
      <c r="D243" s="10">
        <v>5.6599999999999998E-2</v>
      </c>
      <c r="E243" s="10">
        <v>4.4400000000000004</v>
      </c>
      <c r="F243" s="10">
        <v>2.41</v>
      </c>
      <c r="G243" s="10">
        <v>0</v>
      </c>
      <c r="H243" s="10">
        <v>0.19900000000000001</v>
      </c>
      <c r="I243" s="10">
        <v>85.16</v>
      </c>
      <c r="J243" s="10">
        <v>0.55100000000000005</v>
      </c>
      <c r="K243" s="10">
        <v>1.1843999999999999</v>
      </c>
      <c r="L243" s="10">
        <v>0.1026</v>
      </c>
      <c r="M243" s="10">
        <v>94.13</v>
      </c>
      <c r="N243" s="10"/>
    </row>
    <row r="244" spans="1:14" x14ac:dyDescent="0.25">
      <c r="A244" s="7" t="s">
        <v>668</v>
      </c>
      <c r="B244" s="3" t="s">
        <v>166</v>
      </c>
      <c r="C244" s="3">
        <v>117</v>
      </c>
      <c r="D244" s="10">
        <v>4.3200000000000002E-2</v>
      </c>
      <c r="E244" s="10">
        <v>4.45</v>
      </c>
      <c r="F244" s="10">
        <v>2.38</v>
      </c>
      <c r="G244" s="10">
        <v>2.63E-2</v>
      </c>
      <c r="H244" s="10">
        <v>0.19689999999999999</v>
      </c>
      <c r="I244" s="10">
        <v>85.57</v>
      </c>
      <c r="J244" s="10">
        <v>0.50080000000000002</v>
      </c>
      <c r="K244" s="10">
        <v>1.1557999999999999</v>
      </c>
      <c r="L244" s="10">
        <v>8.3099999999999993E-2</v>
      </c>
      <c r="M244" s="10">
        <v>94.42</v>
      </c>
      <c r="N244" s="10"/>
    </row>
    <row r="245" spans="1:14" x14ac:dyDescent="0.25">
      <c r="A245" s="7" t="s">
        <v>668</v>
      </c>
      <c r="B245" s="3" t="s">
        <v>166</v>
      </c>
      <c r="C245" s="3">
        <v>118</v>
      </c>
      <c r="D245" s="10">
        <v>9.0300000000000005E-2</v>
      </c>
      <c r="E245" s="10">
        <v>4.47</v>
      </c>
      <c r="F245" s="10">
        <v>2.4900000000000002</v>
      </c>
      <c r="G245" s="10">
        <v>2.3800000000000002E-2</v>
      </c>
      <c r="H245" s="10">
        <v>0.18529999999999999</v>
      </c>
      <c r="I245" s="10">
        <v>85.41</v>
      </c>
      <c r="J245" s="10">
        <v>0.4899</v>
      </c>
      <c r="K245" s="10">
        <v>1.1294999999999999</v>
      </c>
      <c r="L245" s="10">
        <v>6.8000000000000005E-2</v>
      </c>
      <c r="M245" s="10">
        <v>94.4</v>
      </c>
      <c r="N245" s="10"/>
    </row>
    <row r="246" spans="1:14" x14ac:dyDescent="0.25">
      <c r="A246" s="7"/>
      <c r="B246" s="3"/>
      <c r="C246" s="1" t="s">
        <v>818</v>
      </c>
      <c r="D246" s="13">
        <v>1.967541048562332E-2</v>
      </c>
      <c r="E246" s="13">
        <v>2.9078437983419088E-2</v>
      </c>
      <c r="F246" s="13">
        <v>4.0124805295477781E-2</v>
      </c>
      <c r="G246" s="13">
        <v>1.621885391210557E-2</v>
      </c>
      <c r="H246" s="13">
        <v>9.4711491734987812E-3</v>
      </c>
      <c r="I246" s="13">
        <v>0.24145162846601123</v>
      </c>
      <c r="J246" s="13">
        <v>2.8151260086263355E-2</v>
      </c>
      <c r="K246" s="13">
        <v>3.2573951761082555E-2</v>
      </c>
      <c r="L246" s="13">
        <v>1.4430230613387884E-2</v>
      </c>
      <c r="M246" s="10"/>
      <c r="N246" s="10"/>
    </row>
    <row r="247" spans="1:14" x14ac:dyDescent="0.25">
      <c r="A247" s="7"/>
      <c r="B247" s="3"/>
      <c r="C247" s="3"/>
      <c r="E247" s="10"/>
      <c r="F247" s="10"/>
      <c r="G247" s="10"/>
      <c r="H247" s="10"/>
      <c r="I247" s="10"/>
      <c r="J247" s="10"/>
      <c r="K247" s="10"/>
      <c r="L247" s="10"/>
      <c r="M247" s="10"/>
      <c r="N247" s="10"/>
    </row>
    <row r="248" spans="1:14" x14ac:dyDescent="0.25">
      <c r="A248" s="7" t="s">
        <v>668</v>
      </c>
      <c r="B248" s="3" t="s">
        <v>166</v>
      </c>
      <c r="C248" s="3">
        <v>139</v>
      </c>
      <c r="D248" s="10">
        <v>9.9500000000000005E-2</v>
      </c>
      <c r="E248" s="10">
        <v>3.59</v>
      </c>
      <c r="F248" s="10">
        <v>1.587</v>
      </c>
      <c r="G248" s="10">
        <v>0</v>
      </c>
      <c r="H248" s="10">
        <v>0.35439999999999999</v>
      </c>
      <c r="I248" s="10">
        <v>86.88</v>
      </c>
      <c r="J248" s="10">
        <v>0.48930000000000001</v>
      </c>
      <c r="K248" s="10">
        <v>1.163</v>
      </c>
      <c r="L248" s="10">
        <v>5.74E-2</v>
      </c>
      <c r="M248" s="10">
        <v>94.26</v>
      </c>
      <c r="N248" s="10"/>
    </row>
    <row r="249" spans="1:14" x14ac:dyDescent="0.25">
      <c r="A249" s="7" t="s">
        <v>668</v>
      </c>
      <c r="B249" s="3" t="s">
        <v>166</v>
      </c>
      <c r="C249" s="3">
        <v>140</v>
      </c>
      <c r="D249" s="10">
        <v>4.7399999999999998E-2</v>
      </c>
      <c r="E249" s="10">
        <v>3.58</v>
      </c>
      <c r="F249" s="10">
        <v>1.609</v>
      </c>
      <c r="G249" s="10">
        <v>0</v>
      </c>
      <c r="H249" s="10">
        <v>0.34</v>
      </c>
      <c r="I249" s="10">
        <v>87.8</v>
      </c>
      <c r="J249" s="10">
        <v>0.46360000000000001</v>
      </c>
      <c r="K249" s="10">
        <v>0.98460000000000003</v>
      </c>
      <c r="L249" s="10">
        <v>9.2299999999999993E-2</v>
      </c>
      <c r="M249" s="10">
        <v>94.97</v>
      </c>
      <c r="N249" s="10"/>
    </row>
    <row r="250" spans="1:14" x14ac:dyDescent="0.25">
      <c r="A250" s="7" t="s">
        <v>668</v>
      </c>
      <c r="B250" s="3" t="s">
        <v>166</v>
      </c>
      <c r="C250" s="3">
        <v>141</v>
      </c>
      <c r="D250" s="10">
        <v>7.2900000000000006E-2</v>
      </c>
      <c r="E250" s="10">
        <v>3.6</v>
      </c>
      <c r="F250" s="10">
        <v>1.6057999999999999</v>
      </c>
      <c r="G250" s="10">
        <v>0</v>
      </c>
      <c r="H250" s="10">
        <v>0.31609999999999999</v>
      </c>
      <c r="I250" s="10">
        <v>87.18</v>
      </c>
      <c r="J250" s="10">
        <v>0.46089999999999998</v>
      </c>
      <c r="K250" s="10">
        <v>0.98829999999999996</v>
      </c>
      <c r="L250" s="10">
        <v>8.5099999999999995E-2</v>
      </c>
      <c r="M250" s="10">
        <v>94.34</v>
      </c>
      <c r="N250" s="10"/>
    </row>
    <row r="251" spans="1:14" x14ac:dyDescent="0.25">
      <c r="A251" s="7" t="s">
        <v>668</v>
      </c>
      <c r="B251" s="3" t="s">
        <v>166</v>
      </c>
      <c r="C251" s="3">
        <v>142</v>
      </c>
      <c r="D251" s="10">
        <v>8.4699999999999998E-2</v>
      </c>
      <c r="E251" s="10">
        <v>3.63</v>
      </c>
      <c r="F251" s="10">
        <v>1.5888</v>
      </c>
      <c r="G251" s="10">
        <v>0</v>
      </c>
      <c r="H251" s="10">
        <v>0.29449999999999998</v>
      </c>
      <c r="I251" s="10">
        <v>87.74</v>
      </c>
      <c r="J251" s="10">
        <v>0.46989999999999998</v>
      </c>
      <c r="K251" s="10">
        <v>0.95430000000000004</v>
      </c>
      <c r="L251" s="10">
        <v>6.0100000000000001E-2</v>
      </c>
      <c r="M251" s="10">
        <v>94.84</v>
      </c>
      <c r="N251" s="10"/>
    </row>
    <row r="252" spans="1:14" x14ac:dyDescent="0.25">
      <c r="A252" s="7" t="s">
        <v>668</v>
      </c>
      <c r="B252" s="3" t="s">
        <v>166</v>
      </c>
      <c r="C252" s="3">
        <v>143</v>
      </c>
      <c r="D252" s="10">
        <v>6.4100000000000004E-2</v>
      </c>
      <c r="E252" s="10">
        <v>3.56</v>
      </c>
      <c r="F252" s="10">
        <v>1.6242000000000001</v>
      </c>
      <c r="G252" s="10">
        <v>2.4400000000000002E-2</v>
      </c>
      <c r="H252" s="10">
        <v>0.30780000000000002</v>
      </c>
      <c r="I252" s="10">
        <v>87.52</v>
      </c>
      <c r="J252" s="10">
        <v>0.45660000000000001</v>
      </c>
      <c r="K252" s="10">
        <v>0.91269999999999996</v>
      </c>
      <c r="L252" s="10">
        <v>9.4200000000000006E-2</v>
      </c>
      <c r="M252" s="10">
        <v>94.57</v>
      </c>
      <c r="N252" s="10"/>
    </row>
    <row r="253" spans="1:14" x14ac:dyDescent="0.25">
      <c r="A253" s="7" t="s">
        <v>668</v>
      </c>
      <c r="B253" s="3" t="s">
        <v>166</v>
      </c>
      <c r="C253" s="3">
        <v>144</v>
      </c>
      <c r="D253" s="10">
        <v>6.7199999999999996E-2</v>
      </c>
      <c r="E253" s="10">
        <v>3.65</v>
      </c>
      <c r="F253" s="10">
        <v>1.6328</v>
      </c>
      <c r="G253" s="10">
        <v>0</v>
      </c>
      <c r="H253" s="10">
        <v>0.3145</v>
      </c>
      <c r="I253" s="10">
        <v>87.78</v>
      </c>
      <c r="J253" s="10">
        <v>0.4597</v>
      </c>
      <c r="K253" s="10">
        <v>0.99260000000000004</v>
      </c>
      <c r="L253" s="10">
        <v>0.1197</v>
      </c>
      <c r="M253" s="10">
        <v>95.04</v>
      </c>
      <c r="N253" s="10"/>
    </row>
    <row r="254" spans="1:14" x14ac:dyDescent="0.25">
      <c r="A254" s="7" t="s">
        <v>668</v>
      </c>
      <c r="B254" s="3" t="s">
        <v>166</v>
      </c>
      <c r="C254" s="3">
        <v>145</v>
      </c>
      <c r="D254" s="10">
        <v>8.2500000000000004E-2</v>
      </c>
      <c r="E254" s="10">
        <v>3.68</v>
      </c>
      <c r="F254" s="10">
        <v>1.5846</v>
      </c>
      <c r="G254" s="10">
        <v>0</v>
      </c>
      <c r="H254" s="10">
        <v>0.37159999999999999</v>
      </c>
      <c r="I254" s="10">
        <v>87.16</v>
      </c>
      <c r="J254" s="10">
        <v>0.48409999999999997</v>
      </c>
      <c r="K254" s="10">
        <v>1.1154999999999999</v>
      </c>
      <c r="L254" s="10">
        <v>6.0900000000000003E-2</v>
      </c>
      <c r="M254" s="10">
        <v>94.56</v>
      </c>
      <c r="N254" s="10"/>
    </row>
    <row r="255" spans="1:14" x14ac:dyDescent="0.25">
      <c r="A255" s="7"/>
      <c r="B255" s="3"/>
      <c r="C255" s="1" t="s">
        <v>818</v>
      </c>
      <c r="D255" s="13">
        <v>1.678291364680732E-2</v>
      </c>
      <c r="E255" s="13">
        <v>4.2314018840996316E-2</v>
      </c>
      <c r="F255" s="13">
        <v>1.8971909058746152E-2</v>
      </c>
      <c r="G255" s="13">
        <v>9.2223331414251451E-3</v>
      </c>
      <c r="H255" s="13">
        <v>2.7673298115176454E-2</v>
      </c>
      <c r="I255" s="13">
        <v>0.36540909885197065</v>
      </c>
      <c r="J255" s="13">
        <v>1.2752497421140319E-2</v>
      </c>
      <c r="K255" s="13">
        <v>8.9710364639820322E-2</v>
      </c>
      <c r="L255" s="13">
        <v>2.3141479970781833E-2</v>
      </c>
      <c r="M255" s="10"/>
      <c r="N255" s="10"/>
    </row>
    <row r="256" spans="1:14" x14ac:dyDescent="0.25">
      <c r="A256" s="7"/>
      <c r="B256" s="3"/>
      <c r="C256" s="3"/>
      <c r="E256" s="10"/>
      <c r="F256" s="10"/>
      <c r="G256" s="10"/>
      <c r="H256" s="10"/>
      <c r="I256" s="10"/>
      <c r="J256" s="10"/>
      <c r="K256" s="10"/>
      <c r="L256" s="10"/>
      <c r="M256" s="10"/>
      <c r="N256" s="10"/>
    </row>
    <row r="257" spans="1:14" x14ac:dyDescent="0.25">
      <c r="A257" s="42" t="s">
        <v>668</v>
      </c>
      <c r="B257" s="43" t="s">
        <v>166</v>
      </c>
      <c r="C257" s="43">
        <v>119</v>
      </c>
      <c r="D257" s="44">
        <v>0</v>
      </c>
      <c r="E257" s="44">
        <v>44.7</v>
      </c>
      <c r="F257" s="44">
        <v>0.2198</v>
      </c>
      <c r="G257" s="44">
        <v>0</v>
      </c>
      <c r="H257" s="44">
        <v>6.0999999999999999E-2</v>
      </c>
      <c r="I257" s="44">
        <v>47.27</v>
      </c>
      <c r="J257" s="44">
        <v>0.83150000000000002</v>
      </c>
      <c r="K257" s="44">
        <v>3.72</v>
      </c>
      <c r="L257" s="44">
        <v>0</v>
      </c>
      <c r="M257" s="44">
        <v>96.85</v>
      </c>
      <c r="N257" s="10"/>
    </row>
    <row r="258" spans="1:14" x14ac:dyDescent="0.25">
      <c r="A258" s="42" t="s">
        <v>668</v>
      </c>
      <c r="B258" s="43" t="s">
        <v>166</v>
      </c>
      <c r="C258" s="43">
        <v>120</v>
      </c>
      <c r="D258" s="44">
        <v>0</v>
      </c>
      <c r="E258" s="44">
        <v>45.03</v>
      </c>
      <c r="F258" s="44">
        <v>0.1903</v>
      </c>
      <c r="G258" s="44">
        <v>0</v>
      </c>
      <c r="H258" s="44">
        <v>6.7400000000000002E-2</v>
      </c>
      <c r="I258" s="44">
        <v>47.84</v>
      </c>
      <c r="J258" s="44">
        <v>0.8226</v>
      </c>
      <c r="K258" s="44">
        <v>3.57</v>
      </c>
      <c r="L258" s="44">
        <v>3.5000000000000003E-2</v>
      </c>
      <c r="M258" s="44">
        <v>97.58</v>
      </c>
      <c r="N258" s="10"/>
    </row>
    <row r="259" spans="1:14" x14ac:dyDescent="0.25">
      <c r="A259" s="42" t="s">
        <v>668</v>
      </c>
      <c r="B259" s="43" t="s">
        <v>166</v>
      </c>
      <c r="C259" s="43">
        <v>121</v>
      </c>
      <c r="D259" s="44">
        <v>0</v>
      </c>
      <c r="E259" s="44">
        <v>45.5</v>
      </c>
      <c r="F259" s="44">
        <v>0.16789999999999999</v>
      </c>
      <c r="G259" s="44">
        <v>0</v>
      </c>
      <c r="H259" s="44">
        <v>6.2199999999999998E-2</v>
      </c>
      <c r="I259" s="44">
        <v>47.71</v>
      </c>
      <c r="J259" s="44">
        <v>0.81799999999999995</v>
      </c>
      <c r="K259" s="44">
        <v>3.51</v>
      </c>
      <c r="L259" s="44">
        <v>0</v>
      </c>
      <c r="M259" s="44">
        <v>97.82</v>
      </c>
      <c r="N259" s="10"/>
    </row>
    <row r="260" spans="1:14" x14ac:dyDescent="0.25">
      <c r="A260" s="42" t="s">
        <v>668</v>
      </c>
      <c r="B260" s="43" t="s">
        <v>166</v>
      </c>
      <c r="C260" s="43">
        <v>122</v>
      </c>
      <c r="D260" s="44">
        <v>0</v>
      </c>
      <c r="E260" s="44">
        <v>45.44</v>
      </c>
      <c r="F260" s="44">
        <v>0.18770000000000001</v>
      </c>
      <c r="G260" s="44">
        <v>0</v>
      </c>
      <c r="H260" s="44">
        <v>9.7600000000000006E-2</v>
      </c>
      <c r="I260" s="44">
        <v>47.94</v>
      </c>
      <c r="J260" s="44">
        <v>0.78779999999999994</v>
      </c>
      <c r="K260" s="44">
        <v>3.53</v>
      </c>
      <c r="L260" s="44">
        <v>4.19E-2</v>
      </c>
      <c r="M260" s="44">
        <v>98.04</v>
      </c>
      <c r="N260" s="10"/>
    </row>
    <row r="261" spans="1:14" x14ac:dyDescent="0.25">
      <c r="A261" s="42" t="s">
        <v>668</v>
      </c>
      <c r="B261" s="43" t="s">
        <v>166</v>
      </c>
      <c r="C261" s="43">
        <v>123</v>
      </c>
      <c r="D261" s="44">
        <v>0</v>
      </c>
      <c r="E261" s="44">
        <v>45.3</v>
      </c>
      <c r="F261" s="44">
        <v>0.152</v>
      </c>
      <c r="G261" s="44">
        <v>0</v>
      </c>
      <c r="H261" s="44">
        <v>9.01E-2</v>
      </c>
      <c r="I261" s="44">
        <v>47.64</v>
      </c>
      <c r="J261" s="44">
        <v>0.84360000000000002</v>
      </c>
      <c r="K261" s="44">
        <v>3.43</v>
      </c>
      <c r="L261" s="44">
        <v>4.9000000000000002E-2</v>
      </c>
      <c r="M261" s="44">
        <v>97.53</v>
      </c>
      <c r="N261" s="10"/>
    </row>
    <row r="262" spans="1:14" x14ac:dyDescent="0.25">
      <c r="A262" s="42" t="s">
        <v>668</v>
      </c>
      <c r="B262" s="43" t="s">
        <v>166</v>
      </c>
      <c r="C262" s="43">
        <v>124</v>
      </c>
      <c r="D262" s="44">
        <v>0</v>
      </c>
      <c r="E262" s="44">
        <v>45.29</v>
      </c>
      <c r="F262" s="44">
        <v>0.17199999999999999</v>
      </c>
      <c r="G262" s="44">
        <v>0</v>
      </c>
      <c r="H262" s="44">
        <v>7.0099999999999996E-2</v>
      </c>
      <c r="I262" s="44">
        <v>48.2</v>
      </c>
      <c r="J262" s="44">
        <v>0.82709999999999995</v>
      </c>
      <c r="K262" s="44">
        <v>3.38</v>
      </c>
      <c r="L262" s="44">
        <v>0</v>
      </c>
      <c r="M262" s="44">
        <v>97.99</v>
      </c>
      <c r="N262" s="10"/>
    </row>
    <row r="263" spans="1:14" x14ac:dyDescent="0.25">
      <c r="A263" s="42" t="s">
        <v>668</v>
      </c>
      <c r="B263" s="43" t="s">
        <v>166</v>
      </c>
      <c r="C263" s="43">
        <v>125</v>
      </c>
      <c r="D263" s="44">
        <v>0</v>
      </c>
      <c r="E263" s="44">
        <v>45.16</v>
      </c>
      <c r="F263" s="44">
        <v>0.18909999999999999</v>
      </c>
      <c r="G263" s="44">
        <v>0</v>
      </c>
      <c r="H263" s="44">
        <v>7.6499999999999999E-2</v>
      </c>
      <c r="I263" s="44">
        <v>48.11</v>
      </c>
      <c r="J263" s="44">
        <v>0.81089999999999995</v>
      </c>
      <c r="K263" s="44">
        <v>3.43</v>
      </c>
      <c r="L263" s="44">
        <v>6.6100000000000006E-2</v>
      </c>
      <c r="M263" s="44">
        <v>97.87</v>
      </c>
      <c r="N263" s="10"/>
    </row>
    <row r="264" spans="1:14" x14ac:dyDescent="0.25">
      <c r="A264" s="42" t="s">
        <v>668</v>
      </c>
      <c r="B264" s="43" t="s">
        <v>166</v>
      </c>
      <c r="C264" s="43">
        <v>126</v>
      </c>
      <c r="D264" s="44">
        <v>2.4500000000000001E-2</v>
      </c>
      <c r="E264" s="44">
        <v>45.41</v>
      </c>
      <c r="F264" s="44">
        <v>0.19</v>
      </c>
      <c r="G264" s="44">
        <v>0</v>
      </c>
      <c r="H264" s="44">
        <v>8.7300000000000003E-2</v>
      </c>
      <c r="I264" s="44">
        <v>48.24</v>
      </c>
      <c r="J264" s="44">
        <v>0.79979999999999996</v>
      </c>
      <c r="K264" s="44">
        <v>3.36</v>
      </c>
      <c r="L264" s="44">
        <v>0</v>
      </c>
      <c r="M264" s="44">
        <v>98.13</v>
      </c>
      <c r="N264" s="10"/>
    </row>
    <row r="265" spans="1:14" x14ac:dyDescent="0.25">
      <c r="A265" s="42" t="s">
        <v>668</v>
      </c>
      <c r="B265" s="43" t="s">
        <v>166</v>
      </c>
      <c r="C265" s="43">
        <v>127</v>
      </c>
      <c r="D265" s="44">
        <v>0</v>
      </c>
      <c r="E265" s="44">
        <v>45.44</v>
      </c>
      <c r="F265" s="44">
        <v>0.1847</v>
      </c>
      <c r="G265" s="44">
        <v>0</v>
      </c>
      <c r="H265" s="44">
        <v>9.3600000000000003E-2</v>
      </c>
      <c r="I265" s="44">
        <v>48.16</v>
      </c>
      <c r="J265" s="44">
        <v>0.7873</v>
      </c>
      <c r="K265" s="44">
        <v>3.39</v>
      </c>
      <c r="L265" s="44">
        <v>5.8599999999999999E-2</v>
      </c>
      <c r="M265" s="44">
        <v>98.13</v>
      </c>
    </row>
    <row r="266" spans="1:14" x14ac:dyDescent="0.25">
      <c r="A266" s="42" t="s">
        <v>668</v>
      </c>
      <c r="B266" s="43" t="s">
        <v>166</v>
      </c>
      <c r="C266" s="43">
        <v>128</v>
      </c>
      <c r="D266" s="44">
        <v>2.47E-2</v>
      </c>
      <c r="E266" s="44">
        <v>45.36</v>
      </c>
      <c r="F266" s="44">
        <v>0.18529999999999999</v>
      </c>
      <c r="G266" s="44">
        <v>0</v>
      </c>
      <c r="H266" s="44">
        <v>8.8099999999999998E-2</v>
      </c>
      <c r="I266" s="44">
        <v>47.93</v>
      </c>
      <c r="J266" s="44">
        <v>0.75760000000000005</v>
      </c>
      <c r="K266" s="44">
        <v>3.5</v>
      </c>
      <c r="L266" s="44">
        <v>0</v>
      </c>
      <c r="M266" s="44">
        <v>97.87</v>
      </c>
    </row>
    <row r="267" spans="1:14" x14ac:dyDescent="0.25">
      <c r="A267" s="42" t="s">
        <v>668</v>
      </c>
      <c r="B267" s="43" t="s">
        <v>166</v>
      </c>
      <c r="C267" s="43">
        <v>129</v>
      </c>
      <c r="D267" s="44">
        <v>4.3299999999999998E-2</v>
      </c>
      <c r="E267" s="44">
        <v>45.52</v>
      </c>
      <c r="F267" s="44">
        <v>0.1827</v>
      </c>
      <c r="G267" s="44">
        <v>0</v>
      </c>
      <c r="H267" s="44">
        <v>9.0899999999999995E-2</v>
      </c>
      <c r="I267" s="44">
        <v>48.02</v>
      </c>
      <c r="J267" s="44">
        <v>0.82450000000000001</v>
      </c>
      <c r="K267" s="44">
        <v>3.49</v>
      </c>
      <c r="L267" s="44">
        <v>5.0900000000000001E-2</v>
      </c>
      <c r="M267" s="44">
        <v>98.24</v>
      </c>
    </row>
    <row r="268" spans="1:14" x14ac:dyDescent="0.25">
      <c r="A268" s="42" t="s">
        <v>668</v>
      </c>
      <c r="B268" s="43" t="s">
        <v>166</v>
      </c>
      <c r="C268" s="43">
        <v>130</v>
      </c>
      <c r="D268" s="44">
        <v>2.9399999999999999E-2</v>
      </c>
      <c r="E268" s="44">
        <v>44.75</v>
      </c>
      <c r="F268" s="44">
        <v>0.17599999999999999</v>
      </c>
      <c r="G268" s="44">
        <v>0</v>
      </c>
      <c r="H268" s="44">
        <v>8.5500000000000007E-2</v>
      </c>
      <c r="I268" s="44">
        <v>47.94</v>
      </c>
      <c r="J268" s="44">
        <v>0.78769999999999996</v>
      </c>
      <c r="K268" s="44">
        <v>3.51</v>
      </c>
      <c r="L268" s="44">
        <v>6.9900000000000004E-2</v>
      </c>
      <c r="M268" s="44">
        <v>97.37</v>
      </c>
    </row>
    <row r="269" spans="1:14" ht="13.8" x14ac:dyDescent="0.3">
      <c r="C269" s="46" t="s">
        <v>818</v>
      </c>
      <c r="D269" s="47">
        <v>1.5699708065226352E-2</v>
      </c>
      <c r="E269" s="47">
        <v>0.27921426550340445</v>
      </c>
      <c r="F269" s="47">
        <v>1.6189004405347592E-2</v>
      </c>
      <c r="G269" s="47">
        <v>0</v>
      </c>
      <c r="H269" s="47">
        <v>1.2801665966394822E-2</v>
      </c>
      <c r="I269" s="47">
        <v>0.27579087378048917</v>
      </c>
      <c r="J269" s="47">
        <v>2.4557502093879763E-2</v>
      </c>
      <c r="K269" s="47">
        <v>9.8949022687993701E-2</v>
      </c>
      <c r="L269" s="47">
        <v>2.8867676166825885E-2</v>
      </c>
      <c r="M269" s="10"/>
    </row>
    <row r="271" spans="1:14" x14ac:dyDescent="0.25">
      <c r="A271" s="7" t="s">
        <v>668</v>
      </c>
      <c r="B271" s="3" t="s">
        <v>166</v>
      </c>
      <c r="C271" s="3">
        <v>313</v>
      </c>
      <c r="D271" s="10">
        <v>5.8700000000000002E-2</v>
      </c>
      <c r="E271" s="10">
        <v>4.29</v>
      </c>
      <c r="F271" s="10">
        <v>1.3273999999999999</v>
      </c>
      <c r="G271" s="10">
        <v>3.2800000000000003E-2</v>
      </c>
      <c r="H271" s="10">
        <v>0.14530000000000001</v>
      </c>
      <c r="I271" s="10">
        <v>86.29</v>
      </c>
      <c r="J271" s="10">
        <v>0.4748</v>
      </c>
      <c r="K271" s="10">
        <v>0.76270000000000004</v>
      </c>
      <c r="L271" s="10">
        <v>0.1134</v>
      </c>
      <c r="M271" s="3">
        <v>93.51</v>
      </c>
    </row>
    <row r="272" spans="1:14" x14ac:dyDescent="0.25">
      <c r="A272" s="7" t="s">
        <v>668</v>
      </c>
      <c r="B272" s="3" t="s">
        <v>166</v>
      </c>
      <c r="C272" s="3">
        <v>314</v>
      </c>
      <c r="D272" s="10">
        <v>6.9400000000000003E-2</v>
      </c>
      <c r="E272" s="10">
        <v>4.4000000000000004</v>
      </c>
      <c r="F272" s="10">
        <v>1.3227</v>
      </c>
      <c r="G272" s="10">
        <v>0</v>
      </c>
      <c r="H272" s="10">
        <v>0.13100000000000001</v>
      </c>
      <c r="I272" s="10">
        <v>86.6</v>
      </c>
      <c r="J272" s="10">
        <v>0.46689999999999998</v>
      </c>
      <c r="K272" s="10">
        <v>0.70750000000000002</v>
      </c>
      <c r="L272" s="10">
        <v>0.10199999999999999</v>
      </c>
      <c r="M272" s="3">
        <v>93.83</v>
      </c>
    </row>
    <row r="273" spans="1:26" x14ac:dyDescent="0.25">
      <c r="A273" s="7" t="s">
        <v>668</v>
      </c>
      <c r="B273" s="3" t="s">
        <v>166</v>
      </c>
      <c r="C273" s="3">
        <v>315</v>
      </c>
      <c r="D273" s="10">
        <v>6.9099999999999995E-2</v>
      </c>
      <c r="E273" s="10">
        <v>4.49</v>
      </c>
      <c r="F273" s="10">
        <v>1.3128</v>
      </c>
      <c r="G273" s="10">
        <v>2.47E-2</v>
      </c>
      <c r="H273" s="10">
        <v>0.16930000000000001</v>
      </c>
      <c r="I273" s="10">
        <v>86.54</v>
      </c>
      <c r="J273" s="10">
        <v>0.48049999999999998</v>
      </c>
      <c r="K273" s="10">
        <v>0.71660000000000001</v>
      </c>
      <c r="L273" s="10">
        <v>0.1028</v>
      </c>
      <c r="M273" s="3">
        <v>93.91</v>
      </c>
    </row>
    <row r="274" spans="1:26" x14ac:dyDescent="0.25">
      <c r="A274" s="7" t="s">
        <v>668</v>
      </c>
      <c r="B274" s="3" t="s">
        <v>166</v>
      </c>
      <c r="C274" s="3">
        <v>316</v>
      </c>
      <c r="D274" s="10">
        <v>7.9100000000000004E-2</v>
      </c>
      <c r="E274" s="10">
        <v>4.43</v>
      </c>
      <c r="F274" s="10">
        <v>1.2866</v>
      </c>
      <c r="G274" s="10">
        <v>3.56E-2</v>
      </c>
      <c r="H274" s="10">
        <v>0.15310000000000001</v>
      </c>
      <c r="I274" s="10">
        <v>86.85</v>
      </c>
      <c r="J274" s="10">
        <v>0.48089999999999999</v>
      </c>
      <c r="K274" s="10">
        <v>0.77290000000000003</v>
      </c>
      <c r="L274" s="10">
        <v>0.1074</v>
      </c>
      <c r="M274" s="3">
        <v>94.21</v>
      </c>
    </row>
    <row r="275" spans="1:26" x14ac:dyDescent="0.25">
      <c r="A275" s="7" t="s">
        <v>668</v>
      </c>
      <c r="B275" s="3" t="s">
        <v>166</v>
      </c>
      <c r="C275" s="3">
        <v>318</v>
      </c>
      <c r="D275" s="10">
        <v>6.0999999999999999E-2</v>
      </c>
      <c r="E275" s="10">
        <v>4.45</v>
      </c>
      <c r="F275" s="10">
        <v>1.3015000000000001</v>
      </c>
      <c r="G275" s="10">
        <v>0</v>
      </c>
      <c r="H275" s="10">
        <v>0.152</v>
      </c>
      <c r="I275" s="10">
        <v>86.46</v>
      </c>
      <c r="J275" s="10">
        <v>0.5091</v>
      </c>
      <c r="K275" s="10">
        <v>0.73340000000000005</v>
      </c>
      <c r="L275" s="10">
        <v>0.10970000000000001</v>
      </c>
      <c r="M275" s="3">
        <v>93.82</v>
      </c>
    </row>
    <row r="276" spans="1:26" x14ac:dyDescent="0.25">
      <c r="A276" s="7" t="s">
        <v>668</v>
      </c>
      <c r="B276" s="3" t="s">
        <v>166</v>
      </c>
      <c r="C276" s="3">
        <v>320</v>
      </c>
      <c r="D276" s="10">
        <v>4.5199999999999997E-2</v>
      </c>
      <c r="E276" s="10">
        <v>4.49</v>
      </c>
      <c r="F276" s="10">
        <v>1.2866</v>
      </c>
      <c r="G276" s="10">
        <v>4.0099999999999997E-2</v>
      </c>
      <c r="H276" s="10">
        <v>0.1666</v>
      </c>
      <c r="I276" s="10">
        <v>86.62</v>
      </c>
      <c r="J276" s="10">
        <v>0.50980000000000003</v>
      </c>
      <c r="K276" s="10">
        <v>0.749</v>
      </c>
      <c r="L276" s="10">
        <v>9.5200000000000007E-2</v>
      </c>
      <c r="M276" s="3">
        <v>94.03</v>
      </c>
    </row>
    <row r="277" spans="1:26" x14ac:dyDescent="0.25">
      <c r="C277" s="1" t="s">
        <v>818</v>
      </c>
      <c r="D277" s="13">
        <v>1.1604611152468636E-2</v>
      </c>
      <c r="E277" s="13">
        <v>7.4766302570075022E-2</v>
      </c>
      <c r="F277" s="13">
        <v>1.7638783026803922E-2</v>
      </c>
      <c r="G277" s="13">
        <v>1.7912342113749393E-2</v>
      </c>
      <c r="H277" s="13">
        <v>1.4105802588533082E-2</v>
      </c>
      <c r="I277" s="13">
        <v>0.18579558659989448</v>
      </c>
      <c r="J277" s="13">
        <v>1.8113862095091717E-2</v>
      </c>
      <c r="K277" s="13">
        <v>2.5788892958015865E-2</v>
      </c>
      <c r="L277" s="13">
        <v>6.4536552949988474E-3</v>
      </c>
    </row>
    <row r="278" spans="1:26" s="3" customFormat="1" x14ac:dyDescent="0.25">
      <c r="D278" s="10"/>
      <c r="E278" s="10"/>
      <c r="F278" s="10"/>
      <c r="G278" s="10"/>
      <c r="H278" s="10"/>
      <c r="I278" s="10"/>
      <c r="J278" s="10"/>
      <c r="K278" s="10"/>
      <c r="L278" s="10"/>
      <c r="Q278" s="11"/>
      <c r="R278" s="11"/>
      <c r="S278" s="11"/>
      <c r="T278" s="11"/>
      <c r="U278" s="11"/>
      <c r="V278" s="11"/>
      <c r="W278" s="11"/>
      <c r="X278" s="11"/>
      <c r="Y278" s="11"/>
      <c r="Z278" s="11"/>
    </row>
    <row r="279" spans="1:26" s="3" customFormat="1" x14ac:dyDescent="0.25">
      <c r="A279" s="7" t="s">
        <v>670</v>
      </c>
      <c r="B279" s="3" t="s">
        <v>168</v>
      </c>
      <c r="C279" s="3">
        <v>78</v>
      </c>
      <c r="D279" s="10">
        <v>8.09E-2</v>
      </c>
      <c r="E279" s="10">
        <v>4.49</v>
      </c>
      <c r="F279" s="10">
        <v>3.21</v>
      </c>
      <c r="G279" s="10">
        <v>3.1199999999999999E-2</v>
      </c>
      <c r="H279" s="10">
        <v>0.16819999999999999</v>
      </c>
      <c r="I279" s="10">
        <v>84.13</v>
      </c>
      <c r="J279" s="10">
        <v>0.65459999999999996</v>
      </c>
      <c r="K279" s="10">
        <v>1.3312999999999999</v>
      </c>
      <c r="L279" s="10">
        <v>5.6000000000000001E-2</v>
      </c>
      <c r="M279" s="10">
        <v>94.17</v>
      </c>
      <c r="Q279" s="11"/>
      <c r="R279" s="11"/>
      <c r="S279" s="11"/>
      <c r="T279" s="11"/>
      <c r="U279" s="11"/>
      <c r="V279" s="11"/>
      <c r="W279" s="11"/>
      <c r="X279" s="11"/>
      <c r="Y279" s="11"/>
      <c r="Z279" s="11"/>
    </row>
    <row r="280" spans="1:26" s="3" customFormat="1" x14ac:dyDescent="0.25">
      <c r="A280" s="7" t="s">
        <v>670</v>
      </c>
      <c r="B280" s="3" t="s">
        <v>168</v>
      </c>
      <c r="C280" s="3">
        <v>79</v>
      </c>
      <c r="D280" s="10">
        <v>6.0100000000000001E-2</v>
      </c>
      <c r="E280" s="10">
        <v>4.42</v>
      </c>
      <c r="F280" s="10">
        <v>3.11</v>
      </c>
      <c r="G280" s="10">
        <v>3.6299999999999999E-2</v>
      </c>
      <c r="H280" s="10">
        <v>0.19389999999999999</v>
      </c>
      <c r="I280" s="10">
        <v>84.16</v>
      </c>
      <c r="J280" s="10">
        <v>0.55310000000000004</v>
      </c>
      <c r="K280" s="10">
        <v>1.3318000000000001</v>
      </c>
      <c r="L280" s="10">
        <v>8.14E-2</v>
      </c>
      <c r="M280" s="10">
        <v>93.97</v>
      </c>
      <c r="Q280" s="11"/>
      <c r="R280" s="11"/>
      <c r="S280" s="11"/>
      <c r="T280" s="11"/>
      <c r="U280" s="11"/>
      <c r="V280" s="11"/>
      <c r="W280" s="11"/>
      <c r="X280" s="11"/>
      <c r="Y280" s="11"/>
      <c r="Z280" s="11"/>
    </row>
    <row r="281" spans="1:26" s="3" customFormat="1" x14ac:dyDescent="0.25">
      <c r="A281" s="7" t="s">
        <v>670</v>
      </c>
      <c r="B281" s="3" t="s">
        <v>168</v>
      </c>
      <c r="C281" s="3">
        <v>80</v>
      </c>
      <c r="D281" s="10">
        <v>6.0400000000000002E-2</v>
      </c>
      <c r="E281" s="10">
        <v>4.5</v>
      </c>
      <c r="F281" s="10">
        <v>3.26</v>
      </c>
      <c r="G281" s="10">
        <v>3.5299999999999998E-2</v>
      </c>
      <c r="H281" s="10">
        <v>0.16600000000000001</v>
      </c>
      <c r="I281" s="10">
        <v>84.11</v>
      </c>
      <c r="J281" s="10">
        <v>0.60129999999999995</v>
      </c>
      <c r="K281" s="10">
        <v>1.3855999999999999</v>
      </c>
      <c r="L281" s="10">
        <v>0.08</v>
      </c>
      <c r="M281" s="10">
        <v>94.23</v>
      </c>
      <c r="Q281" s="11"/>
      <c r="R281" s="11"/>
      <c r="S281" s="11"/>
      <c r="T281" s="11"/>
      <c r="U281" s="11"/>
      <c r="V281" s="11"/>
      <c r="W281" s="11"/>
      <c r="X281" s="11"/>
      <c r="Y281" s="11"/>
      <c r="Z281" s="11"/>
    </row>
    <row r="282" spans="1:26" s="3" customFormat="1" x14ac:dyDescent="0.25">
      <c r="A282" s="7" t="s">
        <v>670</v>
      </c>
      <c r="B282" s="3" t="s">
        <v>168</v>
      </c>
      <c r="C282" s="3">
        <v>81</v>
      </c>
      <c r="D282" s="10">
        <v>5.3699999999999998E-2</v>
      </c>
      <c r="E282" s="10">
        <v>4.5199999999999996</v>
      </c>
      <c r="F282" s="10">
        <v>3.24</v>
      </c>
      <c r="G282" s="10">
        <v>2.5700000000000001E-2</v>
      </c>
      <c r="H282" s="10">
        <v>0.1918</v>
      </c>
      <c r="I282" s="10">
        <v>84.18</v>
      </c>
      <c r="J282" s="10">
        <v>0.58150000000000002</v>
      </c>
      <c r="K282" s="10">
        <v>1.3668</v>
      </c>
      <c r="L282" s="10">
        <v>0.1012</v>
      </c>
      <c r="M282" s="10">
        <v>94.26</v>
      </c>
      <c r="Q282" s="11"/>
      <c r="R282" s="11"/>
      <c r="S282" s="11"/>
      <c r="T282" s="11"/>
      <c r="U282" s="11"/>
      <c r="V282" s="11"/>
      <c r="W282" s="11"/>
      <c r="X282" s="11"/>
      <c r="Y282" s="11"/>
      <c r="Z282" s="11"/>
    </row>
    <row r="283" spans="1:26" s="3" customFormat="1" x14ac:dyDescent="0.25">
      <c r="A283" s="7" t="s">
        <v>670</v>
      </c>
      <c r="B283" s="3" t="s">
        <v>168</v>
      </c>
      <c r="C283" s="3">
        <v>82</v>
      </c>
      <c r="D283" s="10">
        <v>6.5100000000000005E-2</v>
      </c>
      <c r="E283" s="10">
        <v>4.55</v>
      </c>
      <c r="F283" s="10">
        <v>3.23</v>
      </c>
      <c r="G283" s="10">
        <v>3.2300000000000002E-2</v>
      </c>
      <c r="H283" s="10">
        <v>0.158</v>
      </c>
      <c r="I283" s="10">
        <v>84.43</v>
      </c>
      <c r="J283" s="10">
        <v>0.63680000000000003</v>
      </c>
      <c r="K283" s="10">
        <v>1.3992</v>
      </c>
      <c r="L283" s="10">
        <v>0.11559999999999999</v>
      </c>
      <c r="M283" s="10">
        <v>94.62</v>
      </c>
      <c r="Q283" s="11"/>
      <c r="R283" s="11"/>
      <c r="S283" s="11"/>
      <c r="T283" s="11"/>
      <c r="U283" s="11"/>
      <c r="V283" s="11"/>
      <c r="W283" s="11"/>
      <c r="X283" s="11"/>
      <c r="Y283" s="11"/>
      <c r="Z283" s="11"/>
    </row>
    <row r="284" spans="1:26" s="3" customFormat="1" x14ac:dyDescent="0.25">
      <c r="A284" s="7" t="s">
        <v>670</v>
      </c>
      <c r="B284" s="3" t="s">
        <v>168</v>
      </c>
      <c r="C284" s="3">
        <v>83</v>
      </c>
      <c r="D284" s="10">
        <v>7.9699999999999993E-2</v>
      </c>
      <c r="E284" s="10">
        <v>4.43</v>
      </c>
      <c r="F284" s="10">
        <v>3.22</v>
      </c>
      <c r="G284" s="10">
        <v>3.8600000000000002E-2</v>
      </c>
      <c r="H284" s="10">
        <v>0.188</v>
      </c>
      <c r="I284" s="3">
        <v>83.79</v>
      </c>
      <c r="J284" s="10">
        <v>0.61080000000000001</v>
      </c>
      <c r="K284" s="10">
        <v>1.345</v>
      </c>
      <c r="L284" s="10">
        <v>7.0400000000000004E-2</v>
      </c>
      <c r="M284" s="10">
        <v>93.8</v>
      </c>
      <c r="Q284" s="11"/>
      <c r="R284" s="11"/>
      <c r="S284" s="11"/>
      <c r="T284" s="11"/>
      <c r="U284" s="11"/>
      <c r="V284" s="11"/>
      <c r="W284" s="11"/>
      <c r="X284" s="11"/>
      <c r="Y284" s="11"/>
      <c r="Z284" s="11"/>
    </row>
    <row r="285" spans="1:26" s="3" customFormat="1" x14ac:dyDescent="0.25">
      <c r="A285" s="7" t="s">
        <v>670</v>
      </c>
      <c r="B285" s="3" t="s">
        <v>168</v>
      </c>
      <c r="C285" s="3">
        <v>84</v>
      </c>
      <c r="D285" s="10">
        <v>8.5099999999999995E-2</v>
      </c>
      <c r="E285" s="10">
        <v>4.4000000000000004</v>
      </c>
      <c r="F285" s="10">
        <v>3.2</v>
      </c>
      <c r="G285" s="10">
        <v>2.1899999999999999E-2</v>
      </c>
      <c r="H285" s="10">
        <v>0.16139999999999999</v>
      </c>
      <c r="I285" s="3">
        <v>83.96</v>
      </c>
      <c r="J285" s="10">
        <v>0.61470000000000002</v>
      </c>
      <c r="K285" s="10">
        <v>1.3451</v>
      </c>
      <c r="L285" s="10">
        <v>9.6600000000000005E-2</v>
      </c>
      <c r="M285" s="10">
        <v>93.88</v>
      </c>
      <c r="Q285" s="11"/>
      <c r="R285" s="11"/>
      <c r="S285" s="11"/>
      <c r="T285" s="11"/>
      <c r="U285" s="11"/>
      <c r="V285" s="11"/>
      <c r="W285" s="11"/>
      <c r="X285" s="11"/>
      <c r="Y285" s="11"/>
      <c r="Z285" s="11"/>
    </row>
    <row r="286" spans="1:26" s="3" customFormat="1" x14ac:dyDescent="0.25">
      <c r="C286" s="1" t="s">
        <v>818</v>
      </c>
      <c r="D286" s="13">
        <v>1.2363983793183151E-2</v>
      </c>
      <c r="E286" s="13">
        <v>5.6484300389366401E-2</v>
      </c>
      <c r="F286" s="13">
        <v>4.8304589153964822E-2</v>
      </c>
      <c r="G286" s="13">
        <v>5.9767406310989001E-3</v>
      </c>
      <c r="H286" s="13">
        <v>1.532369780065224E-2</v>
      </c>
      <c r="I286" s="13">
        <v>0.19794179038533735</v>
      </c>
      <c r="J286" s="13">
        <v>3.369821247202176E-2</v>
      </c>
      <c r="K286" s="13">
        <v>2.6680749257702276E-2</v>
      </c>
      <c r="L286" s="13">
        <v>2.00831130199337E-2</v>
      </c>
      <c r="Q286" s="11"/>
      <c r="R286" s="11"/>
      <c r="S286" s="11"/>
      <c r="T286" s="11"/>
      <c r="U286" s="11"/>
      <c r="V286" s="11"/>
      <c r="W286" s="11"/>
      <c r="X286" s="11"/>
      <c r="Y286" s="11"/>
      <c r="Z286" s="11"/>
    </row>
    <row r="287" spans="1:26" s="3" customFormat="1" x14ac:dyDescent="0.25">
      <c r="D287" s="10"/>
      <c r="Q287" s="11"/>
      <c r="R287" s="11"/>
      <c r="S287" s="11"/>
      <c r="T287" s="11"/>
      <c r="U287" s="11"/>
      <c r="V287" s="11"/>
      <c r="W287" s="11"/>
      <c r="X287" s="11"/>
      <c r="Y287" s="11"/>
      <c r="Z287" s="11"/>
    </row>
    <row r="288" spans="1:26" s="3" customFormat="1" x14ac:dyDescent="0.25">
      <c r="A288" s="7" t="s">
        <v>670</v>
      </c>
      <c r="B288" s="3" t="s">
        <v>168</v>
      </c>
      <c r="C288" s="3">
        <v>92</v>
      </c>
      <c r="D288" s="10">
        <v>7.1599999999999997E-2</v>
      </c>
      <c r="E288" s="10">
        <v>5.6</v>
      </c>
      <c r="F288" s="10">
        <v>2.36</v>
      </c>
      <c r="G288" s="10">
        <v>4.1700000000000001E-2</v>
      </c>
      <c r="H288" s="10">
        <v>0.27339999999999998</v>
      </c>
      <c r="I288" s="10">
        <v>83.39</v>
      </c>
      <c r="J288" s="10">
        <v>0.27339999999999998</v>
      </c>
      <c r="K288" s="10">
        <v>1.5244</v>
      </c>
      <c r="L288" s="10">
        <v>7.7100000000000002E-2</v>
      </c>
      <c r="M288" s="10">
        <v>93.77</v>
      </c>
      <c r="Q288" s="11"/>
      <c r="R288" s="11"/>
      <c r="S288" s="11"/>
      <c r="T288" s="11"/>
      <c r="U288" s="11"/>
      <c r="V288" s="11"/>
      <c r="W288" s="11"/>
      <c r="X288" s="11"/>
      <c r="Y288" s="11"/>
      <c r="Z288" s="11"/>
    </row>
    <row r="289" spans="1:26" s="3" customFormat="1" x14ac:dyDescent="0.25">
      <c r="A289" s="7" t="s">
        <v>670</v>
      </c>
      <c r="B289" s="3" t="s">
        <v>168</v>
      </c>
      <c r="C289" s="3">
        <v>93</v>
      </c>
      <c r="D289" s="10">
        <v>4.4499999999999998E-2</v>
      </c>
      <c r="E289" s="10">
        <v>5.74</v>
      </c>
      <c r="F289" s="10">
        <v>2.33</v>
      </c>
      <c r="G289" s="10">
        <v>3.1099999999999999E-2</v>
      </c>
      <c r="H289" s="10">
        <v>0.29270000000000002</v>
      </c>
      <c r="I289" s="10">
        <v>84.07</v>
      </c>
      <c r="J289" s="10">
        <v>0.29270000000000002</v>
      </c>
      <c r="K289" s="10">
        <v>1.4725999999999999</v>
      </c>
      <c r="L289" s="10">
        <v>8.6199999999999999E-2</v>
      </c>
      <c r="M289" s="10">
        <v>94.48</v>
      </c>
      <c r="Q289" s="11"/>
      <c r="R289" s="11"/>
      <c r="S289" s="11"/>
      <c r="T289" s="11"/>
      <c r="U289" s="11"/>
      <c r="V289" s="11"/>
      <c r="W289" s="11"/>
      <c r="X289" s="11"/>
      <c r="Y289" s="11"/>
      <c r="Z289" s="11"/>
    </row>
    <row r="290" spans="1:26" s="3" customFormat="1" x14ac:dyDescent="0.25">
      <c r="A290" s="7" t="s">
        <v>670</v>
      </c>
      <c r="B290" s="3" t="s">
        <v>168</v>
      </c>
      <c r="C290" s="3">
        <v>94</v>
      </c>
      <c r="D290" s="10">
        <v>6.0600000000000001E-2</v>
      </c>
      <c r="E290" s="10">
        <v>5.6</v>
      </c>
      <c r="F290" s="10">
        <v>2.36</v>
      </c>
      <c r="G290" s="10">
        <v>4.4600000000000001E-2</v>
      </c>
      <c r="H290" s="10">
        <v>0.29759999999999998</v>
      </c>
      <c r="I290" s="10">
        <v>84.23</v>
      </c>
      <c r="J290" s="10">
        <v>0.29759999999999998</v>
      </c>
      <c r="K290" s="10">
        <v>1.4194</v>
      </c>
      <c r="L290" s="10">
        <v>8.3799999999999999E-2</v>
      </c>
      <c r="M290" s="10">
        <v>94.51</v>
      </c>
      <c r="Q290" s="11"/>
      <c r="R290" s="11"/>
      <c r="S290" s="11"/>
      <c r="T290" s="11"/>
      <c r="U290" s="11"/>
      <c r="V290" s="11"/>
      <c r="W290" s="11"/>
      <c r="X290" s="11"/>
      <c r="Y290" s="11"/>
      <c r="Z290" s="11"/>
    </row>
    <row r="291" spans="1:26" s="3" customFormat="1" x14ac:dyDescent="0.25">
      <c r="A291" s="7" t="s">
        <v>670</v>
      </c>
      <c r="B291" s="3" t="s">
        <v>168</v>
      </c>
      <c r="C291" s="3">
        <v>95</v>
      </c>
      <c r="D291" s="10">
        <v>4.6699999999999998E-2</v>
      </c>
      <c r="E291" s="10">
        <v>5.67</v>
      </c>
      <c r="F291" s="10">
        <v>2.34</v>
      </c>
      <c r="G291" s="10">
        <v>5.0200000000000002E-2</v>
      </c>
      <c r="H291" s="10">
        <v>0.28010000000000002</v>
      </c>
      <c r="I291" s="10">
        <v>84.04</v>
      </c>
      <c r="J291" s="10">
        <v>0.28010000000000002</v>
      </c>
      <c r="K291" s="10">
        <v>1.4951000000000001</v>
      </c>
      <c r="L291" s="10">
        <v>8.9099999999999999E-2</v>
      </c>
      <c r="M291" s="10">
        <v>94.44</v>
      </c>
      <c r="Q291" s="11"/>
      <c r="R291" s="11"/>
      <c r="S291" s="11"/>
      <c r="T291" s="11"/>
      <c r="U291" s="11"/>
      <c r="V291" s="11"/>
      <c r="W291" s="11"/>
      <c r="X291" s="11"/>
      <c r="Y291" s="11"/>
      <c r="Z291" s="11"/>
    </row>
    <row r="292" spans="1:26" s="3" customFormat="1" x14ac:dyDescent="0.25">
      <c r="A292" s="7" t="s">
        <v>670</v>
      </c>
      <c r="B292" s="3" t="s">
        <v>168</v>
      </c>
      <c r="C292" s="3">
        <v>96</v>
      </c>
      <c r="D292" s="10">
        <v>5.4899999999999997E-2</v>
      </c>
      <c r="E292" s="10">
        <v>5.66</v>
      </c>
      <c r="F292" s="10">
        <v>2.39</v>
      </c>
      <c r="G292" s="10">
        <v>3.0800000000000001E-2</v>
      </c>
      <c r="H292" s="10">
        <v>0.30640000000000001</v>
      </c>
      <c r="I292" s="10">
        <v>84.67</v>
      </c>
      <c r="J292" s="10">
        <v>0.30640000000000001</v>
      </c>
      <c r="K292" s="10">
        <v>1.5111000000000001</v>
      </c>
      <c r="L292" s="10">
        <v>8.3799999999999999E-2</v>
      </c>
      <c r="M292" s="10">
        <v>95.13</v>
      </c>
      <c r="Q292" s="11"/>
      <c r="R292" s="11"/>
      <c r="S292" s="11"/>
      <c r="T292" s="11"/>
      <c r="U292" s="11"/>
      <c r="V292" s="11"/>
      <c r="W292" s="11"/>
      <c r="X292" s="11"/>
      <c r="Y292" s="11"/>
      <c r="Z292" s="11"/>
    </row>
    <row r="293" spans="1:26" s="3" customFormat="1" x14ac:dyDescent="0.25">
      <c r="A293" s="7" t="s">
        <v>670</v>
      </c>
      <c r="B293" s="3" t="s">
        <v>168</v>
      </c>
      <c r="C293" s="3">
        <v>97</v>
      </c>
      <c r="D293" s="10">
        <v>5.7799999999999997E-2</v>
      </c>
      <c r="E293" s="10">
        <v>5.69</v>
      </c>
      <c r="F293" s="10">
        <v>2.38</v>
      </c>
      <c r="G293" s="10">
        <v>3.0599999999999999E-2</v>
      </c>
      <c r="H293" s="10">
        <v>0.3019</v>
      </c>
      <c r="I293" s="10">
        <v>84.34</v>
      </c>
      <c r="J293" s="10">
        <v>0.3019</v>
      </c>
      <c r="K293" s="10">
        <v>1.4235</v>
      </c>
      <c r="L293" s="10">
        <v>0.11219999999999999</v>
      </c>
      <c r="M293" s="10">
        <v>94.75</v>
      </c>
      <c r="Q293" s="11"/>
      <c r="R293" s="11"/>
      <c r="S293" s="11"/>
      <c r="T293" s="11"/>
      <c r="U293" s="11"/>
      <c r="V293" s="11"/>
      <c r="W293" s="11"/>
      <c r="X293" s="11"/>
      <c r="Y293" s="11"/>
      <c r="Z293" s="11"/>
    </row>
    <row r="294" spans="1:26" s="3" customFormat="1" x14ac:dyDescent="0.25">
      <c r="A294" s="7" t="s">
        <v>670</v>
      </c>
      <c r="B294" s="3" t="s">
        <v>168</v>
      </c>
      <c r="C294" s="3">
        <v>98</v>
      </c>
      <c r="D294" s="10">
        <v>6.2600000000000003E-2</v>
      </c>
      <c r="E294" s="10">
        <v>5.65</v>
      </c>
      <c r="F294" s="10">
        <v>2.33</v>
      </c>
      <c r="G294" s="10">
        <v>3.1899999999999998E-2</v>
      </c>
      <c r="H294" s="10">
        <v>0.28699999999999998</v>
      </c>
      <c r="I294" s="10">
        <v>83.72</v>
      </c>
      <c r="J294" s="10">
        <v>0.28699999999999998</v>
      </c>
      <c r="K294" s="10">
        <v>1.4922</v>
      </c>
      <c r="L294" s="10">
        <v>7.1999999999999995E-2</v>
      </c>
      <c r="M294" s="10">
        <v>94.06</v>
      </c>
      <c r="Q294" s="11"/>
      <c r="R294" s="11"/>
      <c r="S294" s="11"/>
      <c r="T294" s="11"/>
      <c r="U294" s="11"/>
      <c r="V294" s="11"/>
      <c r="W294" s="11"/>
      <c r="X294" s="11"/>
      <c r="Y294" s="11"/>
      <c r="Z294" s="11"/>
    </row>
    <row r="295" spans="1:26" s="3" customFormat="1" x14ac:dyDescent="0.25">
      <c r="A295" s="7" t="s">
        <v>670</v>
      </c>
      <c r="B295" s="3" t="s">
        <v>168</v>
      </c>
      <c r="C295" s="3">
        <v>99</v>
      </c>
      <c r="D295" s="10">
        <v>8.3000000000000004E-2</v>
      </c>
      <c r="E295" s="10">
        <v>5.64</v>
      </c>
      <c r="F295" s="10">
        <v>2.4</v>
      </c>
      <c r="G295" s="10">
        <v>2.81E-2</v>
      </c>
      <c r="H295" s="10">
        <v>0.2863</v>
      </c>
      <c r="I295" s="10">
        <v>84.1</v>
      </c>
      <c r="J295" s="10">
        <v>0.2863</v>
      </c>
      <c r="K295" s="10">
        <v>1.4605999999999999</v>
      </c>
      <c r="L295" s="10">
        <v>5.5399999999999998E-2</v>
      </c>
      <c r="M295" s="10">
        <v>94.48</v>
      </c>
      <c r="Q295" s="11"/>
      <c r="R295" s="11"/>
      <c r="S295" s="11"/>
      <c r="T295" s="11"/>
      <c r="U295" s="11"/>
      <c r="V295" s="11"/>
      <c r="W295" s="11"/>
      <c r="X295" s="11"/>
      <c r="Y295" s="11"/>
      <c r="Z295" s="11"/>
    </row>
    <row r="296" spans="1:26" s="3" customFormat="1" x14ac:dyDescent="0.25">
      <c r="A296" s="7" t="s">
        <v>670</v>
      </c>
      <c r="B296" s="3" t="s">
        <v>168</v>
      </c>
      <c r="C296" s="3">
        <v>100</v>
      </c>
      <c r="D296" s="10">
        <v>4.4200000000000003E-2</v>
      </c>
      <c r="E296" s="10">
        <v>5.73</v>
      </c>
      <c r="F296" s="10">
        <v>2.42</v>
      </c>
      <c r="G296" s="10">
        <v>5.3199999999999997E-2</v>
      </c>
      <c r="H296" s="10">
        <v>0.29530000000000001</v>
      </c>
      <c r="I296" s="10">
        <v>84.21</v>
      </c>
      <c r="J296" s="10">
        <v>0.29530000000000001</v>
      </c>
      <c r="K296" s="10">
        <v>1.4419</v>
      </c>
      <c r="L296" s="10">
        <v>8.8499999999999995E-2</v>
      </c>
      <c r="M296" s="10">
        <v>94.68</v>
      </c>
      <c r="Q296" s="11"/>
      <c r="R296" s="11"/>
      <c r="S296" s="11"/>
      <c r="T296" s="11"/>
      <c r="U296" s="11"/>
      <c r="V296" s="11"/>
      <c r="W296" s="11"/>
      <c r="X296" s="11"/>
      <c r="Y296" s="11"/>
      <c r="Z296" s="11"/>
    </row>
    <row r="297" spans="1:26" s="3" customFormat="1" x14ac:dyDescent="0.25">
      <c r="A297" s="7" t="s">
        <v>670</v>
      </c>
      <c r="B297" s="3" t="s">
        <v>168</v>
      </c>
      <c r="C297" s="3">
        <v>101</v>
      </c>
      <c r="D297" s="10">
        <v>5.6099999999999997E-2</v>
      </c>
      <c r="E297" s="10">
        <v>5.64</v>
      </c>
      <c r="F297" s="10">
        <v>2.3199999999999998</v>
      </c>
      <c r="G297" s="10">
        <v>4.4999999999999998E-2</v>
      </c>
      <c r="H297" s="10">
        <v>0.30359999999999998</v>
      </c>
      <c r="I297" s="10">
        <v>84.31</v>
      </c>
      <c r="J297" s="10">
        <v>0.30359999999999998</v>
      </c>
      <c r="K297" s="10">
        <v>1.4489000000000001</v>
      </c>
      <c r="L297" s="10">
        <v>5.0299999999999997E-2</v>
      </c>
      <c r="M297" s="10">
        <v>94.6</v>
      </c>
      <c r="Q297" s="11"/>
      <c r="R297" s="11"/>
      <c r="S297" s="11"/>
      <c r="T297" s="11"/>
      <c r="U297" s="11"/>
      <c r="V297" s="11"/>
      <c r="W297" s="11"/>
      <c r="X297" s="11"/>
      <c r="Y297" s="11"/>
      <c r="Z297" s="11"/>
    </row>
    <row r="298" spans="1:26" s="3" customFormat="1" x14ac:dyDescent="0.25">
      <c r="C298" s="1" t="s">
        <v>818</v>
      </c>
      <c r="D298" s="13">
        <v>1.2252528083805536E-2</v>
      </c>
      <c r="E298" s="13">
        <v>4.7562823951298842E-2</v>
      </c>
      <c r="F298" s="13">
        <v>3.3681514877517672E-2</v>
      </c>
      <c r="G298" s="13">
        <v>9.251882691286897E-3</v>
      </c>
      <c r="H298" s="13">
        <v>1.0676459046789709E-2</v>
      </c>
      <c r="I298" s="13">
        <v>0.3508655962995903</v>
      </c>
      <c r="J298" s="13">
        <v>1.0676459046789709E-2</v>
      </c>
      <c r="K298" s="13">
        <v>3.62297621668521E-2</v>
      </c>
      <c r="L298" s="13">
        <v>1.7696904939690544E-2</v>
      </c>
      <c r="Q298" s="11"/>
      <c r="R298" s="11"/>
      <c r="S298" s="11"/>
      <c r="T298" s="11"/>
      <c r="U298" s="11"/>
      <c r="V298" s="11"/>
      <c r="W298" s="11"/>
      <c r="X298" s="11"/>
      <c r="Y298" s="11"/>
      <c r="Z298" s="11"/>
    </row>
    <row r="299" spans="1:26" s="3" customFormat="1" x14ac:dyDescent="0.25">
      <c r="D299" s="10"/>
      <c r="Q299" s="11"/>
      <c r="R299" s="11"/>
      <c r="S299" s="11"/>
      <c r="T299" s="11"/>
      <c r="U299" s="11"/>
      <c r="V299" s="11"/>
      <c r="W299" s="11"/>
      <c r="X299" s="11"/>
      <c r="Y299" s="11"/>
      <c r="Z299" s="11"/>
    </row>
    <row r="300" spans="1:26" s="3" customFormat="1" x14ac:dyDescent="0.25">
      <c r="A300" s="7" t="s">
        <v>670</v>
      </c>
      <c r="B300" s="3" t="s">
        <v>168</v>
      </c>
      <c r="C300" s="3">
        <v>102</v>
      </c>
      <c r="D300" s="10">
        <v>8.3699999999999997E-2</v>
      </c>
      <c r="E300" s="10">
        <v>5.92</v>
      </c>
      <c r="F300" s="3">
        <v>2.0299999999999998</v>
      </c>
      <c r="G300" s="10">
        <v>0</v>
      </c>
      <c r="H300" s="10">
        <v>0.27260000000000001</v>
      </c>
      <c r="I300" s="10">
        <v>83.53</v>
      </c>
      <c r="J300" s="10">
        <v>0.48809999999999998</v>
      </c>
      <c r="K300" s="10">
        <v>1.4409000000000001</v>
      </c>
      <c r="L300" s="10">
        <v>9.74E-2</v>
      </c>
      <c r="M300" s="3">
        <v>93.88</v>
      </c>
      <c r="Q300" s="11"/>
      <c r="R300" s="11"/>
      <c r="S300" s="11"/>
      <c r="T300" s="11"/>
      <c r="U300" s="11"/>
      <c r="V300" s="11"/>
      <c r="W300" s="11"/>
      <c r="X300" s="11"/>
      <c r="Y300" s="11"/>
      <c r="Z300" s="11"/>
    </row>
    <row r="301" spans="1:26" s="3" customFormat="1" x14ac:dyDescent="0.25">
      <c r="A301" s="7" t="s">
        <v>670</v>
      </c>
      <c r="B301" s="3" t="s">
        <v>168</v>
      </c>
      <c r="C301" s="3">
        <v>103</v>
      </c>
      <c r="D301" s="10">
        <v>5.96E-2</v>
      </c>
      <c r="E301" s="10">
        <v>5.91</v>
      </c>
      <c r="F301" s="3">
        <v>2.04</v>
      </c>
      <c r="G301" s="10">
        <v>0</v>
      </c>
      <c r="H301" s="10">
        <v>0.26</v>
      </c>
      <c r="I301" s="10">
        <v>84.56</v>
      </c>
      <c r="J301" s="10">
        <v>0.45040000000000002</v>
      </c>
      <c r="K301" s="10">
        <v>1.3015000000000001</v>
      </c>
      <c r="L301" s="10">
        <v>8.8800000000000004E-2</v>
      </c>
      <c r="M301" s="3">
        <v>94.69</v>
      </c>
      <c r="Q301" s="11"/>
      <c r="R301" s="11"/>
      <c r="S301" s="11"/>
      <c r="T301" s="11"/>
      <c r="U301" s="11"/>
      <c r="V301" s="11"/>
      <c r="W301" s="11"/>
      <c r="X301" s="11"/>
      <c r="Y301" s="11"/>
      <c r="Z301" s="11"/>
    </row>
    <row r="302" spans="1:26" s="3" customFormat="1" x14ac:dyDescent="0.25">
      <c r="A302" s="7" t="s">
        <v>670</v>
      </c>
      <c r="B302" s="3" t="s">
        <v>168</v>
      </c>
      <c r="C302" s="3">
        <v>104</v>
      </c>
      <c r="D302" s="10">
        <v>6.0900000000000003E-2</v>
      </c>
      <c r="E302" s="10">
        <v>5.97</v>
      </c>
      <c r="F302" s="3">
        <v>2.0499999999999998</v>
      </c>
      <c r="G302" s="10">
        <v>0</v>
      </c>
      <c r="H302" s="10">
        <v>0.23699999999999999</v>
      </c>
      <c r="I302" s="10">
        <v>84.4</v>
      </c>
      <c r="J302" s="10">
        <v>0.4793</v>
      </c>
      <c r="K302" s="10">
        <v>1.3467</v>
      </c>
      <c r="L302" s="10">
        <v>0.1077</v>
      </c>
      <c r="M302" s="3">
        <v>94.66</v>
      </c>
      <c r="Q302" s="11"/>
      <c r="R302" s="11"/>
      <c r="S302" s="11"/>
      <c r="T302" s="11"/>
      <c r="U302" s="11"/>
      <c r="V302" s="11"/>
      <c r="W302" s="11"/>
      <c r="X302" s="11"/>
      <c r="Y302" s="11"/>
      <c r="Z302" s="11"/>
    </row>
    <row r="303" spans="1:26" s="3" customFormat="1" x14ac:dyDescent="0.25">
      <c r="A303" s="7" t="s">
        <v>670</v>
      </c>
      <c r="B303" s="3" t="s">
        <v>168</v>
      </c>
      <c r="C303" s="3">
        <v>105</v>
      </c>
      <c r="D303" s="10">
        <v>6.4500000000000002E-2</v>
      </c>
      <c r="E303" s="10">
        <v>5.98</v>
      </c>
      <c r="F303" s="3">
        <v>2.06</v>
      </c>
      <c r="G303" s="10">
        <v>0</v>
      </c>
      <c r="H303" s="10">
        <v>0.22869999999999999</v>
      </c>
      <c r="I303" s="10">
        <v>84.52</v>
      </c>
      <c r="J303" s="10">
        <v>0.49259999999999998</v>
      </c>
      <c r="K303" s="10">
        <v>1.3744000000000001</v>
      </c>
      <c r="L303" s="10">
        <v>9.2899999999999996E-2</v>
      </c>
      <c r="M303" s="3">
        <v>94.83</v>
      </c>
      <c r="Q303" s="11"/>
      <c r="R303" s="11"/>
      <c r="S303" s="11"/>
      <c r="T303" s="11"/>
      <c r="U303" s="11"/>
      <c r="V303" s="11"/>
      <c r="W303" s="11"/>
      <c r="X303" s="11"/>
      <c r="Y303" s="11"/>
      <c r="Z303" s="11"/>
    </row>
    <row r="304" spans="1:26" s="3" customFormat="1" x14ac:dyDescent="0.25">
      <c r="A304" s="7" t="s">
        <v>670</v>
      </c>
      <c r="B304" s="3" t="s">
        <v>168</v>
      </c>
      <c r="C304" s="3">
        <v>106</v>
      </c>
      <c r="D304" s="10">
        <v>4.2900000000000001E-2</v>
      </c>
      <c r="E304" s="10">
        <v>5.97</v>
      </c>
      <c r="F304" s="3">
        <v>2.0299999999999998</v>
      </c>
      <c r="G304" s="10">
        <v>0</v>
      </c>
      <c r="H304" s="10">
        <v>0.24890000000000001</v>
      </c>
      <c r="I304" s="10">
        <v>84.68</v>
      </c>
      <c r="J304" s="10">
        <v>0.49259999999999998</v>
      </c>
      <c r="K304" s="10">
        <v>1.2857000000000001</v>
      </c>
      <c r="L304" s="10">
        <v>9.1399999999999995E-2</v>
      </c>
      <c r="M304" s="3">
        <v>94.86</v>
      </c>
      <c r="Q304" s="11"/>
      <c r="R304" s="11"/>
      <c r="S304" s="11"/>
      <c r="T304" s="11"/>
      <c r="U304" s="11"/>
      <c r="V304" s="11"/>
      <c r="W304" s="11"/>
      <c r="X304" s="11"/>
      <c r="Y304" s="11"/>
      <c r="Z304" s="11"/>
    </row>
    <row r="305" spans="1:26" s="3" customFormat="1" x14ac:dyDescent="0.25">
      <c r="A305" s="7" t="s">
        <v>670</v>
      </c>
      <c r="B305" s="3" t="s">
        <v>168</v>
      </c>
      <c r="C305" s="3">
        <v>107</v>
      </c>
      <c r="D305" s="10">
        <v>7.5399999999999995E-2</v>
      </c>
      <c r="E305" s="10">
        <v>5.97</v>
      </c>
      <c r="F305" s="3">
        <v>2.0699999999999998</v>
      </c>
      <c r="G305" s="10">
        <v>0</v>
      </c>
      <c r="H305" s="10">
        <v>0.25700000000000001</v>
      </c>
      <c r="I305" s="10">
        <v>84.94</v>
      </c>
      <c r="J305" s="10">
        <v>0.4803</v>
      </c>
      <c r="K305" s="10">
        <v>1.306</v>
      </c>
      <c r="L305" s="10">
        <v>0.1003</v>
      </c>
      <c r="M305" s="3">
        <v>95.23</v>
      </c>
      <c r="Q305" s="11"/>
      <c r="R305" s="11"/>
      <c r="S305" s="11"/>
      <c r="T305" s="11"/>
      <c r="U305" s="11"/>
      <c r="V305" s="11"/>
      <c r="W305" s="11"/>
      <c r="X305" s="11"/>
      <c r="Y305" s="11"/>
      <c r="Z305" s="11"/>
    </row>
    <row r="306" spans="1:26" s="3" customFormat="1" x14ac:dyDescent="0.25">
      <c r="A306" s="7" t="s">
        <v>670</v>
      </c>
      <c r="B306" s="3" t="s">
        <v>168</v>
      </c>
      <c r="C306" s="3">
        <v>108</v>
      </c>
      <c r="D306" s="10">
        <v>6.4100000000000004E-2</v>
      </c>
      <c r="E306" s="10">
        <v>5.9</v>
      </c>
      <c r="F306" s="3">
        <v>2.08</v>
      </c>
      <c r="G306" s="10">
        <v>0</v>
      </c>
      <c r="H306" s="10">
        <v>0.2697</v>
      </c>
      <c r="I306" s="10">
        <v>84.7</v>
      </c>
      <c r="J306" s="10">
        <v>0.49840000000000001</v>
      </c>
      <c r="K306" s="10">
        <v>1.3734</v>
      </c>
      <c r="L306" s="10">
        <v>8.2000000000000003E-2</v>
      </c>
      <c r="M306" s="3">
        <v>94.98</v>
      </c>
      <c r="Q306" s="11"/>
      <c r="R306" s="11"/>
      <c r="S306" s="11"/>
      <c r="T306" s="11"/>
      <c r="U306" s="11"/>
      <c r="V306" s="11"/>
      <c r="W306" s="11"/>
      <c r="X306" s="11"/>
      <c r="Y306" s="11"/>
      <c r="Z306" s="11"/>
    </row>
    <row r="307" spans="1:26" s="3" customFormat="1" x14ac:dyDescent="0.25">
      <c r="C307" s="1" t="s">
        <v>818</v>
      </c>
      <c r="D307" s="13">
        <v>1.2852477989718163E-2</v>
      </c>
      <c r="E307" s="13">
        <v>3.4086724129853758E-2</v>
      </c>
      <c r="F307" s="13">
        <v>1.951800145897073E-2</v>
      </c>
      <c r="G307" s="13">
        <v>0</v>
      </c>
      <c r="H307" s="13">
        <v>1.6279581134192679E-2</v>
      </c>
      <c r="I307" s="13">
        <v>0.45032792284649403</v>
      </c>
      <c r="J307" s="13">
        <v>1.5974771777190842E-2</v>
      </c>
      <c r="K307" s="13">
        <v>5.4427225330186145E-2</v>
      </c>
      <c r="L307" s="13">
        <v>8.3372371808365757E-3</v>
      </c>
      <c r="Q307" s="11"/>
      <c r="R307" s="11"/>
      <c r="S307" s="11"/>
      <c r="T307" s="11"/>
      <c r="U307" s="11"/>
      <c r="V307" s="11"/>
      <c r="W307" s="11"/>
      <c r="X307" s="11"/>
      <c r="Y307" s="11"/>
      <c r="Z307" s="11"/>
    </row>
    <row r="308" spans="1:26" s="3" customFormat="1" x14ac:dyDescent="0.25">
      <c r="D308" s="10"/>
      <c r="Q308" s="11"/>
      <c r="R308" s="11"/>
      <c r="S308" s="11"/>
      <c r="T308" s="11"/>
      <c r="U308" s="11"/>
      <c r="V308" s="11"/>
      <c r="W308" s="11"/>
      <c r="X308" s="11"/>
      <c r="Y308" s="11"/>
      <c r="Z308" s="11"/>
    </row>
    <row r="309" spans="1:26" s="3" customFormat="1" x14ac:dyDescent="0.25">
      <c r="A309" s="7" t="s">
        <v>670</v>
      </c>
      <c r="B309" s="3" t="s">
        <v>238</v>
      </c>
      <c r="C309" s="3">
        <v>177</v>
      </c>
      <c r="D309" s="10">
        <v>5.0200000000000002E-2</v>
      </c>
      <c r="E309" s="10">
        <v>5.22</v>
      </c>
      <c r="F309" s="3">
        <v>2.42</v>
      </c>
      <c r="G309" s="10">
        <v>2.8899999999999999E-2</v>
      </c>
      <c r="H309" s="10">
        <v>0.2346</v>
      </c>
      <c r="I309" s="10">
        <v>84.66</v>
      </c>
      <c r="J309" s="10">
        <v>0.40749999999999997</v>
      </c>
      <c r="K309" s="10">
        <v>1.431</v>
      </c>
      <c r="L309" s="10">
        <v>0.10680000000000001</v>
      </c>
      <c r="M309" s="10">
        <v>94.57</v>
      </c>
      <c r="Q309" s="11"/>
      <c r="R309" s="11"/>
      <c r="S309" s="11"/>
      <c r="T309" s="11"/>
      <c r="U309" s="11"/>
      <c r="V309" s="11"/>
      <c r="W309" s="11"/>
      <c r="X309" s="11"/>
      <c r="Y309" s="11"/>
      <c r="Z309" s="11"/>
    </row>
    <row r="310" spans="1:26" s="3" customFormat="1" x14ac:dyDescent="0.25">
      <c r="A310" s="7" t="s">
        <v>670</v>
      </c>
      <c r="B310" s="3" t="s">
        <v>238</v>
      </c>
      <c r="C310" s="3">
        <v>178</v>
      </c>
      <c r="D310" s="10">
        <v>7.3099999999999998E-2</v>
      </c>
      <c r="E310" s="10">
        <v>5.3</v>
      </c>
      <c r="F310" s="3">
        <v>2.34</v>
      </c>
      <c r="G310" s="10">
        <v>5.2900000000000003E-2</v>
      </c>
      <c r="H310" s="10">
        <v>0.20899999999999999</v>
      </c>
      <c r="I310" s="10">
        <v>84.56</v>
      </c>
      <c r="J310" s="10">
        <v>0.42259999999999998</v>
      </c>
      <c r="K310" s="10">
        <v>1.4121999999999999</v>
      </c>
      <c r="L310" s="10">
        <v>9.8400000000000001E-2</v>
      </c>
      <c r="M310" s="10">
        <v>94.48</v>
      </c>
      <c r="Q310" s="11"/>
      <c r="R310" s="11"/>
      <c r="S310" s="11"/>
      <c r="T310" s="11"/>
      <c r="U310" s="11"/>
      <c r="V310" s="11"/>
      <c r="W310" s="11"/>
      <c r="X310" s="11"/>
      <c r="Y310" s="11"/>
      <c r="Z310" s="11"/>
    </row>
    <row r="311" spans="1:26" s="3" customFormat="1" x14ac:dyDescent="0.25">
      <c r="A311" s="7" t="s">
        <v>670</v>
      </c>
      <c r="B311" s="3" t="s">
        <v>238</v>
      </c>
      <c r="C311" s="3">
        <v>179</v>
      </c>
      <c r="D311" s="10">
        <v>7.6600000000000001E-2</v>
      </c>
      <c r="E311" s="10">
        <v>5.29</v>
      </c>
      <c r="F311" s="3">
        <v>2.34</v>
      </c>
      <c r="G311" s="10">
        <v>3.1899999999999998E-2</v>
      </c>
      <c r="H311" s="10">
        <v>0.2419</v>
      </c>
      <c r="I311" s="10">
        <v>84.7</v>
      </c>
      <c r="J311" s="10">
        <v>0.4093</v>
      </c>
      <c r="K311" s="10">
        <v>1.3481000000000001</v>
      </c>
      <c r="L311" s="10">
        <v>9.5299999999999996E-2</v>
      </c>
      <c r="M311" s="10">
        <v>94.57</v>
      </c>
      <c r="Q311" s="11"/>
      <c r="R311" s="11"/>
      <c r="S311" s="11"/>
      <c r="T311" s="11"/>
      <c r="U311" s="11"/>
      <c r="V311" s="11"/>
      <c r="W311" s="11"/>
      <c r="X311" s="11"/>
      <c r="Y311" s="11"/>
      <c r="Z311" s="11"/>
    </row>
    <row r="312" spans="1:26" s="3" customFormat="1" x14ac:dyDescent="0.25">
      <c r="A312" s="7" t="s">
        <v>670</v>
      </c>
      <c r="B312" s="3" t="s">
        <v>238</v>
      </c>
      <c r="C312" s="3">
        <v>180</v>
      </c>
      <c r="D312" s="10">
        <v>3.4200000000000001E-2</v>
      </c>
      <c r="E312" s="10">
        <v>5.27</v>
      </c>
      <c r="F312" s="3">
        <v>2.35</v>
      </c>
      <c r="G312" s="10">
        <v>3.4799999999999998E-2</v>
      </c>
      <c r="H312" s="10">
        <v>0.2298</v>
      </c>
      <c r="I312" s="10">
        <v>85.08</v>
      </c>
      <c r="J312" s="10">
        <v>0.43049999999999999</v>
      </c>
      <c r="K312" s="10">
        <v>1.3733</v>
      </c>
      <c r="L312" s="10">
        <v>8.0699999999999994E-2</v>
      </c>
      <c r="M312" s="10">
        <v>94.89</v>
      </c>
      <c r="Q312" s="11"/>
      <c r="R312" s="11"/>
      <c r="S312" s="11"/>
      <c r="T312" s="11"/>
      <c r="U312" s="11"/>
      <c r="V312" s="11"/>
      <c r="W312" s="11"/>
      <c r="X312" s="11"/>
      <c r="Y312" s="11"/>
      <c r="Z312" s="11"/>
    </row>
    <row r="313" spans="1:26" s="3" customFormat="1" x14ac:dyDescent="0.25">
      <c r="A313" s="7" t="s">
        <v>670</v>
      </c>
      <c r="B313" s="3" t="s">
        <v>238</v>
      </c>
      <c r="C313" s="3">
        <v>181</v>
      </c>
      <c r="D313" s="10">
        <v>7.17E-2</v>
      </c>
      <c r="E313" s="10">
        <v>5.35</v>
      </c>
      <c r="F313" s="3">
        <v>2.34</v>
      </c>
      <c r="G313" s="10">
        <v>2.6800000000000001E-2</v>
      </c>
      <c r="H313" s="10">
        <v>0.21190000000000001</v>
      </c>
      <c r="I313" s="10">
        <v>84.65</v>
      </c>
      <c r="J313" s="10">
        <v>0.44350000000000001</v>
      </c>
      <c r="K313" s="10">
        <v>1.4412</v>
      </c>
      <c r="L313" s="10">
        <v>0.11890000000000001</v>
      </c>
      <c r="M313" s="10">
        <v>94.67</v>
      </c>
      <c r="Q313" s="11"/>
      <c r="R313" s="11"/>
      <c r="S313" s="11"/>
      <c r="T313" s="11"/>
      <c r="U313" s="11"/>
      <c r="V313" s="11"/>
      <c r="W313" s="11"/>
      <c r="X313" s="11"/>
      <c r="Y313" s="11"/>
      <c r="Z313" s="11"/>
    </row>
    <row r="314" spans="1:26" s="3" customFormat="1" x14ac:dyDescent="0.25">
      <c r="A314" s="7" t="s">
        <v>670</v>
      </c>
      <c r="B314" s="3" t="s">
        <v>238</v>
      </c>
      <c r="C314" s="3">
        <v>182</v>
      </c>
      <c r="D314" s="10">
        <v>7.0900000000000005E-2</v>
      </c>
      <c r="E314" s="10">
        <v>5.23</v>
      </c>
      <c r="F314" s="3">
        <v>2.42</v>
      </c>
      <c r="G314" s="10">
        <v>4.5100000000000001E-2</v>
      </c>
      <c r="H314" s="10">
        <v>0.2177</v>
      </c>
      <c r="I314" s="10">
        <v>84.55</v>
      </c>
      <c r="J314" s="10">
        <v>0.46779999999999999</v>
      </c>
      <c r="K314" s="10">
        <v>1.3922000000000001</v>
      </c>
      <c r="L314" s="10">
        <v>8.6400000000000005E-2</v>
      </c>
      <c r="M314" s="10">
        <v>94.48</v>
      </c>
      <c r="Q314" s="11"/>
      <c r="R314" s="11"/>
      <c r="S314" s="11"/>
      <c r="T314" s="11"/>
      <c r="U314" s="11"/>
      <c r="V314" s="11"/>
      <c r="W314" s="11"/>
      <c r="X314" s="11"/>
      <c r="Y314" s="11"/>
      <c r="Z314" s="11"/>
    </row>
    <row r="315" spans="1:26" s="3" customFormat="1" x14ac:dyDescent="0.25">
      <c r="A315" s="7" t="s">
        <v>670</v>
      </c>
      <c r="B315" s="3" t="s">
        <v>238</v>
      </c>
      <c r="C315" s="3">
        <v>183</v>
      </c>
      <c r="D315" s="10">
        <v>3.9100000000000003E-2</v>
      </c>
      <c r="E315" s="10">
        <v>5.27</v>
      </c>
      <c r="F315" s="3">
        <v>2.35</v>
      </c>
      <c r="G315" s="10">
        <v>2.93E-2</v>
      </c>
      <c r="H315" s="10">
        <v>0.21870000000000001</v>
      </c>
      <c r="I315" s="10">
        <v>84.33</v>
      </c>
      <c r="J315" s="10">
        <v>0.42680000000000001</v>
      </c>
      <c r="K315" s="10">
        <v>1.3373999999999999</v>
      </c>
      <c r="L315" s="10">
        <v>5.2699999999999997E-2</v>
      </c>
      <c r="M315" s="10">
        <v>94.06</v>
      </c>
      <c r="Q315" s="11"/>
      <c r="R315" s="11"/>
      <c r="S315" s="11"/>
      <c r="T315" s="11"/>
      <c r="U315" s="11"/>
      <c r="V315" s="11"/>
      <c r="W315" s="11"/>
      <c r="X315" s="11"/>
      <c r="Y315" s="11"/>
      <c r="Z315" s="11"/>
    </row>
    <row r="316" spans="1:26" s="3" customFormat="1" x14ac:dyDescent="0.25">
      <c r="A316" s="7" t="s">
        <v>670</v>
      </c>
      <c r="B316" s="3" t="s">
        <v>238</v>
      </c>
      <c r="C316" s="3">
        <v>184</v>
      </c>
      <c r="D316" s="10">
        <v>6.3700000000000007E-2</v>
      </c>
      <c r="E316" s="10">
        <v>5.18</v>
      </c>
      <c r="F316" s="3">
        <v>2.4300000000000002</v>
      </c>
      <c r="G316" s="10">
        <v>4.07E-2</v>
      </c>
      <c r="H316" s="10">
        <v>0.2263</v>
      </c>
      <c r="I316" s="10">
        <v>84.09</v>
      </c>
      <c r="J316" s="10">
        <v>0.43109999999999998</v>
      </c>
      <c r="K316" s="10">
        <v>1.4456</v>
      </c>
      <c r="L316" s="10">
        <v>7.2800000000000004E-2</v>
      </c>
      <c r="M316" s="10">
        <v>94.03</v>
      </c>
      <c r="Q316" s="11"/>
      <c r="R316" s="11"/>
      <c r="S316" s="11"/>
      <c r="T316" s="11"/>
      <c r="U316" s="11"/>
      <c r="V316" s="11"/>
      <c r="W316" s="11"/>
      <c r="X316" s="11"/>
      <c r="Y316" s="11"/>
      <c r="Z316" s="11"/>
    </row>
    <row r="317" spans="1:26" s="3" customFormat="1" x14ac:dyDescent="0.25">
      <c r="A317" s="7" t="s">
        <v>670</v>
      </c>
      <c r="B317" s="3" t="s">
        <v>238</v>
      </c>
      <c r="C317" s="3">
        <v>185</v>
      </c>
      <c r="D317" s="10">
        <v>7.0099999999999996E-2</v>
      </c>
      <c r="E317" s="10">
        <v>5.17</v>
      </c>
      <c r="F317" s="3">
        <v>2.39</v>
      </c>
      <c r="G317" s="10">
        <v>3.7199999999999997E-2</v>
      </c>
      <c r="H317" s="10">
        <v>0.22770000000000001</v>
      </c>
      <c r="I317" s="10">
        <v>84.05</v>
      </c>
      <c r="J317" s="10">
        <v>0.43590000000000001</v>
      </c>
      <c r="K317" s="10">
        <v>1.3274999999999999</v>
      </c>
      <c r="L317" s="10">
        <v>7.6700000000000004E-2</v>
      </c>
      <c r="M317" s="10">
        <v>93.78</v>
      </c>
      <c r="Q317" s="11"/>
      <c r="R317" s="11"/>
      <c r="S317" s="11"/>
      <c r="T317" s="11"/>
      <c r="U317" s="11"/>
      <c r="V317" s="11"/>
      <c r="W317" s="11"/>
      <c r="X317" s="11"/>
      <c r="Y317" s="11"/>
      <c r="Z317" s="11"/>
    </row>
    <row r="318" spans="1:26" s="3" customFormat="1" x14ac:dyDescent="0.25">
      <c r="A318" s="7"/>
      <c r="C318" s="1" t="s">
        <v>818</v>
      </c>
      <c r="D318" s="13">
        <v>1.5838323774945349E-2</v>
      </c>
      <c r="E318" s="13">
        <v>5.8523499553598063E-2</v>
      </c>
      <c r="F318" s="13">
        <v>3.9086797998528627E-2</v>
      </c>
      <c r="G318" s="13">
        <v>8.5783156854944385E-3</v>
      </c>
      <c r="H318" s="13">
        <v>1.0748811303788177E-2</v>
      </c>
      <c r="I318" s="13">
        <v>0.32149822878378526</v>
      </c>
      <c r="J318" s="13">
        <v>1.8180766699393565E-2</v>
      </c>
      <c r="K318" s="13">
        <v>4.555043907582014E-2</v>
      </c>
      <c r="L318" s="13">
        <v>1.9777386076021333E-2</v>
      </c>
      <c r="M318" s="10"/>
      <c r="Q318" s="11"/>
      <c r="R318" s="11"/>
      <c r="S318" s="11"/>
      <c r="T318" s="11"/>
      <c r="U318" s="11"/>
      <c r="V318" s="11"/>
      <c r="W318" s="11"/>
      <c r="X318" s="11"/>
      <c r="Y318" s="11"/>
      <c r="Z318" s="11"/>
    </row>
    <row r="319" spans="1:26" s="3" customFormat="1" x14ac:dyDescent="0.25">
      <c r="A319" s="7"/>
      <c r="D319" s="10"/>
      <c r="E319" s="10"/>
      <c r="G319" s="10"/>
      <c r="H319" s="10"/>
      <c r="I319" s="10"/>
      <c r="J319" s="10"/>
      <c r="K319" s="10"/>
      <c r="L319" s="10"/>
      <c r="M319" s="10"/>
      <c r="Q319" s="11"/>
      <c r="R319" s="11"/>
      <c r="S319" s="11"/>
      <c r="T319" s="11"/>
      <c r="U319" s="11"/>
      <c r="V319" s="11"/>
      <c r="W319" s="11"/>
      <c r="X319" s="11"/>
      <c r="Y319" s="11"/>
      <c r="Z319" s="11"/>
    </row>
    <row r="320" spans="1:26" s="3" customFormat="1" x14ac:dyDescent="0.25">
      <c r="A320" s="7" t="s">
        <v>670</v>
      </c>
      <c r="B320" s="3" t="s">
        <v>238</v>
      </c>
      <c r="C320" s="3">
        <v>195</v>
      </c>
      <c r="D320" s="10">
        <v>0</v>
      </c>
      <c r="E320" s="10">
        <v>5.6</v>
      </c>
      <c r="F320" s="3">
        <v>2.21</v>
      </c>
      <c r="G320" s="10">
        <v>4.07E-2</v>
      </c>
      <c r="H320" s="10">
        <v>0.34429999999999999</v>
      </c>
      <c r="I320" s="10">
        <v>84.34</v>
      </c>
      <c r="J320" s="10">
        <v>0.39529999999999998</v>
      </c>
      <c r="K320" s="10">
        <v>1.4757</v>
      </c>
      <c r="L320" s="10">
        <v>9.8199999999999996E-2</v>
      </c>
      <c r="M320" s="10">
        <v>94.56</v>
      </c>
      <c r="Q320" s="11"/>
      <c r="R320" s="11"/>
      <c r="S320" s="11"/>
      <c r="T320" s="11"/>
      <c r="U320" s="11"/>
      <c r="V320" s="11"/>
      <c r="W320" s="11"/>
      <c r="X320" s="11"/>
      <c r="Y320" s="11"/>
      <c r="Z320" s="11"/>
    </row>
    <row r="321" spans="1:26" s="3" customFormat="1" x14ac:dyDescent="0.25">
      <c r="A321" s="7" t="s">
        <v>670</v>
      </c>
      <c r="B321" s="3" t="s">
        <v>238</v>
      </c>
      <c r="C321" s="3">
        <v>196</v>
      </c>
      <c r="D321" s="10">
        <v>4.9099999999999998E-2</v>
      </c>
      <c r="E321" s="10">
        <v>5.63</v>
      </c>
      <c r="F321" s="3">
        <v>2.14</v>
      </c>
      <c r="G321" s="10">
        <v>3.4799999999999998E-2</v>
      </c>
      <c r="H321" s="10">
        <v>0.36699999999999999</v>
      </c>
      <c r="I321" s="10">
        <v>84.63</v>
      </c>
      <c r="J321" s="10">
        <v>0.36830000000000002</v>
      </c>
      <c r="K321" s="10">
        <v>1.4486000000000001</v>
      </c>
      <c r="L321" s="10">
        <v>0.1048</v>
      </c>
      <c r="M321" s="10">
        <v>94.79</v>
      </c>
      <c r="Q321" s="11"/>
      <c r="R321" s="11"/>
      <c r="S321" s="11"/>
      <c r="T321" s="11"/>
      <c r="U321" s="11"/>
      <c r="V321" s="11"/>
      <c r="W321" s="11"/>
      <c r="X321" s="11"/>
      <c r="Y321" s="11"/>
      <c r="Z321" s="11"/>
    </row>
    <row r="322" spans="1:26" s="3" customFormat="1" x14ac:dyDescent="0.25">
      <c r="A322" s="7" t="s">
        <v>670</v>
      </c>
      <c r="B322" s="3" t="s">
        <v>238</v>
      </c>
      <c r="C322" s="3">
        <v>197</v>
      </c>
      <c r="D322" s="10">
        <v>6.6699999999999995E-2</v>
      </c>
      <c r="E322" s="10">
        <v>5.62</v>
      </c>
      <c r="F322" s="3">
        <v>2.2599999999999998</v>
      </c>
      <c r="G322" s="10">
        <v>3.3300000000000003E-2</v>
      </c>
      <c r="H322" s="10">
        <v>0.33989999999999998</v>
      </c>
      <c r="I322" s="10">
        <v>84.49</v>
      </c>
      <c r="J322" s="10">
        <v>0.42649999999999999</v>
      </c>
      <c r="K322" s="10">
        <v>1.4073</v>
      </c>
      <c r="L322" s="10">
        <v>0.1028</v>
      </c>
      <c r="M322" s="10">
        <v>94.76</v>
      </c>
      <c r="Q322" s="11"/>
      <c r="R322" s="11"/>
      <c r="S322" s="11"/>
      <c r="T322" s="11"/>
      <c r="U322" s="11"/>
      <c r="V322" s="11"/>
      <c r="W322" s="11"/>
      <c r="X322" s="11"/>
      <c r="Y322" s="11"/>
      <c r="Z322" s="11"/>
    </row>
    <row r="323" spans="1:26" s="3" customFormat="1" x14ac:dyDescent="0.25">
      <c r="A323" s="7" t="s">
        <v>670</v>
      </c>
      <c r="B323" s="3" t="s">
        <v>238</v>
      </c>
      <c r="C323" s="3">
        <v>198</v>
      </c>
      <c r="D323" s="10">
        <v>5.3900000000000003E-2</v>
      </c>
      <c r="E323" s="10">
        <v>5.57</v>
      </c>
      <c r="F323" s="3">
        <v>2.2599999999999998</v>
      </c>
      <c r="G323" s="10">
        <v>5.16E-2</v>
      </c>
      <c r="H323" s="10">
        <v>0.35780000000000001</v>
      </c>
      <c r="I323" s="10">
        <v>84.98</v>
      </c>
      <c r="J323" s="10">
        <v>0.37569999999999998</v>
      </c>
      <c r="K323" s="10">
        <v>1.4622999999999999</v>
      </c>
      <c r="L323" s="10">
        <v>9.8900000000000002E-2</v>
      </c>
      <c r="M323" s="10">
        <v>95.22</v>
      </c>
      <c r="Q323" s="11"/>
      <c r="R323" s="11"/>
      <c r="S323" s="11"/>
      <c r="T323" s="11"/>
      <c r="U323" s="11"/>
      <c r="V323" s="11"/>
      <c r="W323" s="11"/>
      <c r="X323" s="11"/>
      <c r="Y323" s="11"/>
      <c r="Z323" s="11"/>
    </row>
    <row r="324" spans="1:26" s="3" customFormat="1" x14ac:dyDescent="0.25">
      <c r="A324" s="7" t="s">
        <v>670</v>
      </c>
      <c r="B324" s="3" t="s">
        <v>238</v>
      </c>
      <c r="C324" s="3">
        <v>199</v>
      </c>
      <c r="D324" s="10">
        <v>6.2100000000000002E-2</v>
      </c>
      <c r="E324" s="10">
        <v>5.55</v>
      </c>
      <c r="F324" s="3">
        <v>2.2599999999999998</v>
      </c>
      <c r="G324" s="10">
        <v>5.9799999999999999E-2</v>
      </c>
      <c r="H324" s="10">
        <v>0.34899999999999998</v>
      </c>
      <c r="I324" s="10">
        <v>84.17</v>
      </c>
      <c r="J324" s="10">
        <v>0.3644</v>
      </c>
      <c r="K324" s="10">
        <v>1.4345000000000001</v>
      </c>
      <c r="L324" s="10">
        <v>9.4399999999999998E-2</v>
      </c>
      <c r="M324" s="10">
        <v>94.37</v>
      </c>
      <c r="Q324" s="11"/>
      <c r="R324" s="11"/>
      <c r="S324" s="11"/>
      <c r="T324" s="11"/>
      <c r="U324" s="11"/>
      <c r="V324" s="11"/>
      <c r="W324" s="11"/>
      <c r="X324" s="11"/>
      <c r="Y324" s="11"/>
      <c r="Z324" s="11"/>
    </row>
    <row r="325" spans="1:26" s="3" customFormat="1" x14ac:dyDescent="0.25">
      <c r="A325" s="7"/>
      <c r="C325" s="1" t="s">
        <v>818</v>
      </c>
      <c r="D325" s="13">
        <v>2.6809848936538226E-2</v>
      </c>
      <c r="E325" s="13">
        <v>3.3615472627943205E-2</v>
      </c>
      <c r="F325" s="13">
        <v>5.2725705305856116E-2</v>
      </c>
      <c r="G325" s="13">
        <v>1.1373346033599806E-2</v>
      </c>
      <c r="H325" s="13">
        <v>1.0868992593612351E-2</v>
      </c>
      <c r="I325" s="13">
        <v>0.30800974010573129</v>
      </c>
      <c r="J325" s="13">
        <v>2.5557151640979082E-2</v>
      </c>
      <c r="K325" s="13">
        <v>2.6381660296501418E-2</v>
      </c>
      <c r="L325" s="13">
        <v>4.0782349123119456E-3</v>
      </c>
      <c r="M325" s="10"/>
      <c r="Q325" s="11"/>
      <c r="R325" s="11"/>
      <c r="S325" s="11"/>
      <c r="T325" s="11"/>
      <c r="U325" s="11"/>
      <c r="V325" s="11"/>
      <c r="W325" s="11"/>
      <c r="X325" s="11"/>
      <c r="Y325" s="11"/>
      <c r="Z325" s="11"/>
    </row>
    <row r="326" spans="1:26" s="3" customFormat="1" x14ac:dyDescent="0.25">
      <c r="A326" s="7"/>
      <c r="D326" s="10"/>
      <c r="E326" s="10"/>
      <c r="G326" s="10"/>
      <c r="H326" s="10"/>
      <c r="I326" s="10"/>
      <c r="J326" s="10"/>
      <c r="K326" s="10"/>
      <c r="L326" s="10"/>
      <c r="M326" s="10"/>
      <c r="Q326" s="11"/>
      <c r="R326" s="11"/>
      <c r="S326" s="11"/>
      <c r="T326" s="11"/>
      <c r="U326" s="11"/>
      <c r="V326" s="11"/>
      <c r="W326" s="11"/>
      <c r="X326" s="11"/>
      <c r="Y326" s="11"/>
      <c r="Z326" s="11"/>
    </row>
    <row r="327" spans="1:26" s="3" customFormat="1" x14ac:dyDescent="0.25">
      <c r="A327" s="7" t="s">
        <v>670</v>
      </c>
      <c r="B327" s="3" t="s">
        <v>238</v>
      </c>
      <c r="C327" s="3">
        <v>204</v>
      </c>
      <c r="D327" s="10">
        <v>6.4799999999999996E-2</v>
      </c>
      <c r="E327" s="10">
        <v>5.6</v>
      </c>
      <c r="F327" s="3">
        <v>2.33</v>
      </c>
      <c r="G327" s="10">
        <v>2.87E-2</v>
      </c>
      <c r="H327" s="10">
        <v>0.152</v>
      </c>
      <c r="I327" s="10">
        <v>84.28</v>
      </c>
      <c r="J327" s="10">
        <v>0.84340000000000004</v>
      </c>
      <c r="K327" s="10">
        <v>1.2378</v>
      </c>
      <c r="L327" s="10">
        <v>0.11</v>
      </c>
      <c r="M327" s="10">
        <v>94.65</v>
      </c>
      <c r="Q327" s="11"/>
      <c r="R327" s="11"/>
      <c r="S327" s="11"/>
      <c r="T327" s="11"/>
      <c r="U327" s="11"/>
      <c r="V327" s="11"/>
      <c r="W327" s="11"/>
      <c r="X327" s="11"/>
      <c r="Y327" s="11"/>
      <c r="Z327" s="11"/>
    </row>
    <row r="328" spans="1:26" s="3" customFormat="1" x14ac:dyDescent="0.25">
      <c r="A328" s="7" t="s">
        <v>670</v>
      </c>
      <c r="B328" s="3" t="s">
        <v>238</v>
      </c>
      <c r="C328" s="3">
        <v>205</v>
      </c>
      <c r="D328" s="10">
        <v>5.2900000000000003E-2</v>
      </c>
      <c r="E328" s="10">
        <v>5.71</v>
      </c>
      <c r="F328" s="3">
        <v>2.36</v>
      </c>
      <c r="G328" s="10">
        <v>0</v>
      </c>
      <c r="H328" s="10">
        <v>0.16120000000000001</v>
      </c>
      <c r="I328" s="10">
        <v>84.52</v>
      </c>
      <c r="J328" s="10">
        <v>0.8337</v>
      </c>
      <c r="K328" s="10">
        <v>1.1808000000000001</v>
      </c>
      <c r="L328" s="10">
        <v>0.1086</v>
      </c>
      <c r="M328" s="10">
        <v>94.96</v>
      </c>
      <c r="Q328" s="11"/>
      <c r="R328" s="11"/>
      <c r="S328" s="11"/>
      <c r="T328" s="11"/>
      <c r="U328" s="11"/>
      <c r="V328" s="11"/>
      <c r="W328" s="11"/>
      <c r="X328" s="11"/>
      <c r="Y328" s="11"/>
      <c r="Z328" s="11"/>
    </row>
    <row r="329" spans="1:26" s="3" customFormat="1" x14ac:dyDescent="0.25">
      <c r="A329" s="7" t="s">
        <v>670</v>
      </c>
      <c r="B329" s="3" t="s">
        <v>238</v>
      </c>
      <c r="C329" s="3">
        <v>206</v>
      </c>
      <c r="D329" s="10">
        <v>5.0599999999999999E-2</v>
      </c>
      <c r="E329" s="10">
        <v>5.68</v>
      </c>
      <c r="F329" s="3">
        <v>2.37</v>
      </c>
      <c r="G329" s="10">
        <v>0</v>
      </c>
      <c r="H329" s="10">
        <v>0.19020000000000001</v>
      </c>
      <c r="I329" s="10">
        <v>84.05</v>
      </c>
      <c r="J329" s="10">
        <v>0.85909999999999997</v>
      </c>
      <c r="K329" s="10">
        <v>1.2097</v>
      </c>
      <c r="L329" s="10">
        <v>0.12839999999999999</v>
      </c>
      <c r="M329" s="10">
        <v>94.56</v>
      </c>
      <c r="Q329" s="11"/>
      <c r="R329" s="11"/>
      <c r="S329" s="11"/>
      <c r="T329" s="11"/>
      <c r="U329" s="11"/>
      <c r="V329" s="11"/>
      <c r="W329" s="11"/>
      <c r="X329" s="11"/>
      <c r="Y329" s="11"/>
      <c r="Z329" s="11"/>
    </row>
    <row r="330" spans="1:26" s="3" customFormat="1" x14ac:dyDescent="0.25">
      <c r="A330" s="7" t="s">
        <v>670</v>
      </c>
      <c r="B330" s="3" t="s">
        <v>238</v>
      </c>
      <c r="C330" s="3">
        <v>207</v>
      </c>
      <c r="D330" s="10">
        <v>4.8500000000000001E-2</v>
      </c>
      <c r="E330" s="10">
        <v>5.78</v>
      </c>
      <c r="F330" s="3">
        <v>2.36</v>
      </c>
      <c r="G330" s="10">
        <v>0</v>
      </c>
      <c r="H330" s="10">
        <v>0.16700000000000001</v>
      </c>
      <c r="I330" s="10">
        <v>84.18</v>
      </c>
      <c r="J330" s="10">
        <v>0.85840000000000005</v>
      </c>
      <c r="K330" s="10">
        <v>1.1914</v>
      </c>
      <c r="L330" s="10">
        <v>0.1104</v>
      </c>
      <c r="M330" s="10">
        <v>94.72</v>
      </c>
      <c r="Q330" s="11"/>
      <c r="R330" s="11"/>
      <c r="S330" s="11"/>
      <c r="T330" s="11"/>
      <c r="U330" s="11"/>
      <c r="V330" s="11"/>
      <c r="W330" s="11"/>
      <c r="X330" s="11"/>
      <c r="Y330" s="11"/>
      <c r="Z330" s="11"/>
    </row>
    <row r="331" spans="1:26" s="3" customFormat="1" x14ac:dyDescent="0.25">
      <c r="A331" s="7" t="s">
        <v>670</v>
      </c>
      <c r="B331" s="3" t="s">
        <v>238</v>
      </c>
      <c r="C331" s="3">
        <v>208</v>
      </c>
      <c r="D331" s="10">
        <v>3.9E-2</v>
      </c>
      <c r="E331" s="10">
        <v>5.8</v>
      </c>
      <c r="F331" s="3">
        <v>2.4500000000000002</v>
      </c>
      <c r="G331" s="10">
        <v>0</v>
      </c>
      <c r="H331" s="10">
        <v>0.15939999999999999</v>
      </c>
      <c r="I331" s="10">
        <v>84.37</v>
      </c>
      <c r="J331" s="10">
        <v>0.83209999999999995</v>
      </c>
      <c r="K331" s="10">
        <v>1.2095</v>
      </c>
      <c r="L331" s="10">
        <v>0.1008</v>
      </c>
      <c r="M331" s="10">
        <v>94.98</v>
      </c>
      <c r="Q331" s="11"/>
      <c r="R331" s="11"/>
      <c r="S331" s="11"/>
      <c r="T331" s="11"/>
      <c r="U331" s="11"/>
      <c r="V331" s="11"/>
      <c r="W331" s="11"/>
      <c r="X331" s="11"/>
      <c r="Y331" s="11"/>
      <c r="Z331" s="11"/>
    </row>
    <row r="332" spans="1:26" s="3" customFormat="1" x14ac:dyDescent="0.25">
      <c r="A332" s="7" t="s">
        <v>670</v>
      </c>
      <c r="B332" s="3" t="s">
        <v>238</v>
      </c>
      <c r="C332" s="3">
        <v>209</v>
      </c>
      <c r="D332" s="10">
        <v>9.0200000000000002E-2</v>
      </c>
      <c r="E332" s="10">
        <v>5.73</v>
      </c>
      <c r="F332" s="3">
        <v>2.37</v>
      </c>
      <c r="G332" s="10">
        <v>0</v>
      </c>
      <c r="H332" s="10">
        <v>0.1414</v>
      </c>
      <c r="I332" s="10">
        <v>84.74</v>
      </c>
      <c r="J332" s="10">
        <v>0.81559999999999999</v>
      </c>
      <c r="K332" s="10">
        <v>1.2374000000000001</v>
      </c>
      <c r="L332" s="10">
        <v>0.1552</v>
      </c>
      <c r="M332" s="10">
        <v>95.3</v>
      </c>
      <c r="Q332" s="11"/>
      <c r="R332" s="11"/>
      <c r="S332" s="11"/>
      <c r="T332" s="11"/>
      <c r="U332" s="11"/>
      <c r="V332" s="11"/>
      <c r="W332" s="11"/>
      <c r="X332" s="11"/>
      <c r="Y332" s="11"/>
      <c r="Z332" s="11"/>
    </row>
    <row r="333" spans="1:26" s="3" customFormat="1" x14ac:dyDescent="0.25">
      <c r="A333" s="7" t="s">
        <v>670</v>
      </c>
      <c r="B333" s="3" t="s">
        <v>238</v>
      </c>
      <c r="C333" s="3">
        <v>210</v>
      </c>
      <c r="D333" s="10">
        <v>7.9399999999999998E-2</v>
      </c>
      <c r="E333" s="10">
        <v>5.71</v>
      </c>
      <c r="F333" s="3">
        <v>2.44</v>
      </c>
      <c r="G333" s="10">
        <v>0</v>
      </c>
      <c r="H333" s="10">
        <v>0.1777</v>
      </c>
      <c r="I333" s="10">
        <v>84.2</v>
      </c>
      <c r="J333" s="10">
        <v>0.86009999999999998</v>
      </c>
      <c r="K333" s="10">
        <v>1.1653</v>
      </c>
      <c r="L333" s="10">
        <v>0.13800000000000001</v>
      </c>
      <c r="M333" s="10">
        <v>94.8</v>
      </c>
      <c r="Q333" s="11"/>
      <c r="R333" s="11"/>
      <c r="S333" s="11"/>
      <c r="T333" s="11"/>
      <c r="U333" s="11"/>
      <c r="V333" s="11"/>
      <c r="W333" s="11"/>
      <c r="X333" s="11"/>
      <c r="Y333" s="11"/>
      <c r="Z333" s="11"/>
    </row>
    <row r="334" spans="1:26" s="3" customFormat="1" x14ac:dyDescent="0.25">
      <c r="A334" s="7" t="s">
        <v>670</v>
      </c>
      <c r="B334" s="3" t="s">
        <v>238</v>
      </c>
      <c r="C334" s="3">
        <v>211</v>
      </c>
      <c r="D334" s="10">
        <v>5.62E-2</v>
      </c>
      <c r="E334" s="10">
        <v>5.69</v>
      </c>
      <c r="F334" s="3">
        <v>2.2400000000000002</v>
      </c>
      <c r="G334" s="10">
        <v>3.6900000000000002E-2</v>
      </c>
      <c r="H334" s="10">
        <v>0.16750000000000001</v>
      </c>
      <c r="I334" s="10">
        <v>83.82</v>
      </c>
      <c r="J334" s="10">
        <v>0.84819999999999995</v>
      </c>
      <c r="K334" s="10">
        <v>1.1935</v>
      </c>
      <c r="L334" s="10">
        <v>0.12909999999999999</v>
      </c>
      <c r="M334" s="10">
        <v>94.22</v>
      </c>
      <c r="Q334" s="11"/>
      <c r="R334" s="11"/>
      <c r="S334" s="11"/>
      <c r="T334" s="11"/>
      <c r="U334" s="11"/>
      <c r="V334" s="11"/>
      <c r="W334" s="11"/>
      <c r="X334" s="11"/>
      <c r="Y334" s="11"/>
      <c r="Z334" s="11"/>
    </row>
    <row r="335" spans="1:26" s="3" customFormat="1" x14ac:dyDescent="0.25">
      <c r="C335" s="1" t="s">
        <v>818</v>
      </c>
      <c r="D335" s="13">
        <v>1.7061150522249571E-2</v>
      </c>
      <c r="E335" s="13">
        <v>6.181770435262527E-2</v>
      </c>
      <c r="F335" s="13">
        <v>6.5246784266681318E-2</v>
      </c>
      <c r="G335" s="13">
        <v>1.5340795285773161E-2</v>
      </c>
      <c r="H335" s="13">
        <v>1.5008188241280637E-2</v>
      </c>
      <c r="I335" s="13">
        <v>0.28218534942227497</v>
      </c>
      <c r="J335" s="13">
        <v>1.5886179977757851E-2</v>
      </c>
      <c r="K335" s="13">
        <v>2.5691118532064183E-2</v>
      </c>
      <c r="L335" s="13">
        <v>1.834058244128883E-2</v>
      </c>
      <c r="Q335" s="11"/>
      <c r="R335" s="11"/>
      <c r="S335" s="11"/>
      <c r="T335" s="11"/>
      <c r="U335" s="11"/>
      <c r="V335" s="11"/>
      <c r="W335" s="11"/>
      <c r="X335" s="11"/>
      <c r="Y335" s="11"/>
      <c r="Z335" s="11"/>
    </row>
    <row r="336" spans="1:26" s="3" customFormat="1" x14ac:dyDescent="0.25">
      <c r="D336" s="10"/>
      <c r="Q336" s="11"/>
      <c r="R336" s="11"/>
      <c r="S336" s="11"/>
      <c r="T336" s="11"/>
      <c r="U336" s="11"/>
      <c r="V336" s="11"/>
      <c r="W336" s="11"/>
      <c r="X336" s="11"/>
      <c r="Y336" s="11"/>
      <c r="Z336" s="11"/>
    </row>
    <row r="337" spans="1:1" x14ac:dyDescent="0.25">
      <c r="A337" s="2" t="s">
        <v>520</v>
      </c>
    </row>
    <row r="338" spans="1:1" x14ac:dyDescent="0.25">
      <c r="A338" s="4" t="s">
        <v>681</v>
      </c>
    </row>
    <row r="339" spans="1:1" x14ac:dyDescent="0.25">
      <c r="A339" s="4" t="s">
        <v>1089</v>
      </c>
    </row>
    <row r="340" spans="1:1" ht="15.6" x14ac:dyDescent="0.25">
      <c r="A340" s="2" t="s">
        <v>689</v>
      </c>
    </row>
    <row r="341" spans="1:1" x14ac:dyDescent="0.25">
      <c r="A341" s="2" t="s">
        <v>688</v>
      </c>
    </row>
  </sheetData>
  <mergeCells count="7">
    <mergeCell ref="C2:AA2"/>
    <mergeCell ref="AC2:AW2"/>
    <mergeCell ref="BD2:BS2"/>
    <mergeCell ref="BU2:CJ2"/>
    <mergeCell ref="Q123:W123"/>
    <mergeCell ref="X123:AJ123"/>
    <mergeCell ref="AX2:BC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8"/>
  <sheetViews>
    <sheetView zoomScale="80" zoomScaleNormal="80" workbookViewId="0">
      <selection activeCell="C11" sqref="C11"/>
    </sheetView>
  </sheetViews>
  <sheetFormatPr defaultColWidth="9.109375" defaultRowHeight="13.8" x14ac:dyDescent="0.25"/>
  <cols>
    <col min="1" max="1" width="11.5546875" style="51" customWidth="1"/>
    <col min="2" max="2" width="9.5546875" style="51" bestFit="1" customWidth="1"/>
    <col min="3" max="3" width="18.5546875" style="51" customWidth="1"/>
    <col min="4" max="4" width="4.5546875" style="58" bestFit="1" customWidth="1"/>
    <col min="5" max="5" width="6.109375" style="51" customWidth="1"/>
    <col min="6" max="6" width="7.44140625" style="51" customWidth="1"/>
    <col min="7" max="8" width="5.109375" style="51" bestFit="1" customWidth="1"/>
    <col min="9" max="9" width="7" style="58" customWidth="1"/>
    <col min="10" max="10" width="5.33203125" style="58" customWidth="1"/>
    <col min="11" max="12" width="5" style="58" bestFit="1" customWidth="1"/>
    <col min="13" max="13" width="6.6640625" style="58" customWidth="1"/>
    <col min="14" max="14" width="6.88671875" style="58" customWidth="1"/>
    <col min="15" max="15" width="8.33203125" style="58" customWidth="1"/>
    <col min="16" max="16" width="7.6640625" style="58" customWidth="1"/>
    <col min="17" max="17" width="8.33203125" style="58" customWidth="1"/>
    <col min="18" max="18" width="7.109375" style="58" customWidth="1"/>
    <col min="19" max="19" width="8" style="58" customWidth="1"/>
    <col min="20" max="20" width="7.88671875" style="58" customWidth="1"/>
    <col min="21" max="21" width="7.33203125" style="58" bestFit="1" customWidth="1"/>
    <col min="22" max="22" width="5.33203125" style="106" customWidth="1"/>
    <col min="23" max="23" width="8.109375" style="106" customWidth="1"/>
    <col min="24" max="24" width="8.33203125" style="106" customWidth="1"/>
    <col min="25" max="25" width="19.109375" style="51" customWidth="1"/>
    <col min="26" max="26" width="19.33203125" style="51" customWidth="1"/>
    <col min="27" max="27" width="19" style="51" customWidth="1"/>
    <col min="28" max="28" width="19.88671875" style="51" customWidth="1"/>
    <col min="29" max="29" width="19.33203125" style="51" bestFit="1" customWidth="1"/>
    <col min="30" max="31" width="10.88671875" style="51" customWidth="1"/>
    <col min="32" max="32" width="6.88671875" style="51" customWidth="1"/>
    <col min="33" max="33" width="8.109375" style="51" customWidth="1"/>
    <col min="34" max="34" width="17.109375" style="51" customWidth="1"/>
    <col min="35" max="35" width="17.88671875" style="51" bestFit="1" customWidth="1"/>
    <col min="36" max="36" width="15" style="51" customWidth="1"/>
    <col min="37" max="37" width="15.44140625" style="51" customWidth="1"/>
    <col min="38" max="39" width="9.109375" style="51"/>
    <col min="40" max="40" width="15.5546875" style="51" bestFit="1" customWidth="1"/>
    <col min="41" max="41" width="12.109375" style="51" bestFit="1" customWidth="1"/>
    <col min="42" max="16384" width="9.109375" style="51"/>
  </cols>
  <sheetData>
    <row r="1" spans="1:44" s="53" customFormat="1" x14ac:dyDescent="0.25">
      <c r="A1" s="101" t="s">
        <v>1122</v>
      </c>
      <c r="D1" s="133" t="s">
        <v>1109</v>
      </c>
      <c r="E1" s="133"/>
      <c r="F1" s="133"/>
      <c r="G1" s="133"/>
      <c r="H1" s="133"/>
      <c r="I1" s="133"/>
      <c r="J1" s="133"/>
      <c r="K1" s="133"/>
      <c r="L1" s="133"/>
      <c r="M1" s="133"/>
      <c r="N1" s="133"/>
      <c r="O1" s="133"/>
      <c r="P1" s="133"/>
      <c r="Q1" s="133"/>
      <c r="R1" s="133"/>
      <c r="S1" s="133"/>
      <c r="T1" s="133"/>
      <c r="Y1" s="117" t="s">
        <v>525</v>
      </c>
      <c r="Z1" s="118" t="s">
        <v>526</v>
      </c>
      <c r="AA1" s="117" t="s">
        <v>525</v>
      </c>
      <c r="AB1" s="118" t="s">
        <v>526</v>
      </c>
      <c r="AC1" s="117" t="s">
        <v>806</v>
      </c>
      <c r="AD1" s="121" t="s">
        <v>532</v>
      </c>
      <c r="AE1" s="121" t="s">
        <v>533</v>
      </c>
      <c r="AF1" s="121" t="s">
        <v>807</v>
      </c>
      <c r="AG1" s="121" t="s">
        <v>808</v>
      </c>
      <c r="AH1" s="121" t="s">
        <v>809</v>
      </c>
      <c r="AI1" s="121" t="s">
        <v>1063</v>
      </c>
      <c r="AJ1" s="121" t="s">
        <v>810</v>
      </c>
      <c r="AK1" s="121" t="s">
        <v>811</v>
      </c>
      <c r="AL1" s="118" t="s">
        <v>812</v>
      </c>
      <c r="AM1" s="18"/>
      <c r="AN1" s="125" t="s">
        <v>1061</v>
      </c>
      <c r="AO1" s="126" t="s">
        <v>1062</v>
      </c>
    </row>
    <row r="2" spans="1:44" s="53" customFormat="1" x14ac:dyDescent="0.25">
      <c r="A2" s="18" t="s">
        <v>667</v>
      </c>
      <c r="B2" s="18" t="s">
        <v>165</v>
      </c>
      <c r="C2" s="18" t="s">
        <v>687</v>
      </c>
      <c r="D2" s="37" t="s">
        <v>529</v>
      </c>
      <c r="E2" s="18" t="s">
        <v>530</v>
      </c>
      <c r="F2" s="18" t="s">
        <v>531</v>
      </c>
      <c r="G2" s="18" t="s">
        <v>804</v>
      </c>
      <c r="H2" s="18" t="s">
        <v>805</v>
      </c>
      <c r="I2" s="37" t="s">
        <v>534</v>
      </c>
      <c r="J2" s="37" t="s">
        <v>535</v>
      </c>
      <c r="K2" s="37" t="s">
        <v>536</v>
      </c>
      <c r="L2" s="37" t="s">
        <v>537</v>
      </c>
      <c r="M2" s="37" t="s">
        <v>538</v>
      </c>
      <c r="N2" s="37" t="s">
        <v>539</v>
      </c>
      <c r="O2" s="37" t="s">
        <v>540</v>
      </c>
      <c r="P2" s="37" t="s">
        <v>541</v>
      </c>
      <c r="Q2" s="37" t="s">
        <v>542</v>
      </c>
      <c r="R2" s="37" t="s">
        <v>543</v>
      </c>
      <c r="S2" s="37" t="s">
        <v>544</v>
      </c>
      <c r="T2" s="37" t="s">
        <v>545</v>
      </c>
      <c r="U2" s="40" t="s">
        <v>678</v>
      </c>
      <c r="V2" s="31" t="s">
        <v>803</v>
      </c>
      <c r="W2" s="31" t="s">
        <v>527</v>
      </c>
      <c r="X2" s="31" t="s">
        <v>528</v>
      </c>
      <c r="Y2" s="119" t="s">
        <v>546</v>
      </c>
      <c r="Z2" s="120" t="s">
        <v>547</v>
      </c>
      <c r="AA2" s="119" t="s">
        <v>546</v>
      </c>
      <c r="AB2" s="120" t="s">
        <v>547</v>
      </c>
      <c r="AC2" s="119"/>
      <c r="AD2" s="18" t="s">
        <v>548</v>
      </c>
      <c r="AE2" s="18" t="s">
        <v>548</v>
      </c>
      <c r="AF2" s="18"/>
      <c r="AG2" s="18"/>
      <c r="AH2" s="18"/>
      <c r="AI2" s="18"/>
      <c r="AJ2" s="18"/>
      <c r="AK2" s="18"/>
      <c r="AL2" s="120"/>
      <c r="AM2" s="18"/>
      <c r="AN2" s="127"/>
      <c r="AO2" s="128"/>
    </row>
    <row r="3" spans="1:44" s="53" customFormat="1" x14ac:dyDescent="0.25">
      <c r="A3" s="18"/>
      <c r="B3" s="106"/>
      <c r="C3" s="18"/>
      <c r="D3" s="37" t="s">
        <v>548</v>
      </c>
      <c r="E3" s="18" t="s">
        <v>548</v>
      </c>
      <c r="F3" s="18" t="s">
        <v>548</v>
      </c>
      <c r="G3" s="18" t="s">
        <v>548</v>
      </c>
      <c r="H3" s="18" t="s">
        <v>548</v>
      </c>
      <c r="I3" s="37" t="s">
        <v>548</v>
      </c>
      <c r="J3" s="37" t="s">
        <v>548</v>
      </c>
      <c r="K3" s="37" t="s">
        <v>548</v>
      </c>
      <c r="L3" s="37" t="s">
        <v>548</v>
      </c>
      <c r="M3" s="37" t="s">
        <v>548</v>
      </c>
      <c r="N3" s="37" t="s">
        <v>548</v>
      </c>
      <c r="O3" s="37" t="s">
        <v>548</v>
      </c>
      <c r="P3" s="37" t="s">
        <v>548</v>
      </c>
      <c r="Q3" s="37" t="s">
        <v>548</v>
      </c>
      <c r="R3" s="37" t="s">
        <v>548</v>
      </c>
      <c r="S3" s="37" t="s">
        <v>548</v>
      </c>
      <c r="T3" s="37" t="s">
        <v>548</v>
      </c>
      <c r="U3" s="37"/>
      <c r="V3" s="31" t="s">
        <v>813</v>
      </c>
      <c r="W3" s="31"/>
      <c r="X3" s="31"/>
      <c r="Y3" s="144" t="s">
        <v>1110</v>
      </c>
      <c r="Z3" s="145"/>
      <c r="AA3" s="144" t="s">
        <v>1044</v>
      </c>
      <c r="AB3" s="145"/>
      <c r="AC3" s="122"/>
      <c r="AD3" s="123"/>
      <c r="AE3" s="123"/>
      <c r="AF3" s="123"/>
      <c r="AG3" s="123"/>
      <c r="AH3" s="124"/>
      <c r="AI3" s="141" t="s">
        <v>1111</v>
      </c>
      <c r="AJ3" s="142"/>
      <c r="AK3" s="142"/>
      <c r="AL3" s="143"/>
      <c r="AN3" s="144" t="s">
        <v>1112</v>
      </c>
      <c r="AO3" s="145"/>
    </row>
    <row r="4" spans="1:44" s="53" customFormat="1" x14ac:dyDescent="0.25">
      <c r="A4" s="3" t="s">
        <v>668</v>
      </c>
      <c r="B4" s="3" t="s">
        <v>166</v>
      </c>
      <c r="C4" s="7" t="s">
        <v>549</v>
      </c>
      <c r="D4" s="38">
        <v>2.4197453703703706</v>
      </c>
      <c r="E4" s="32">
        <v>567</v>
      </c>
      <c r="F4" s="32">
        <v>10220</v>
      </c>
      <c r="G4" s="32">
        <v>365.7</v>
      </c>
      <c r="H4" s="32">
        <v>734</v>
      </c>
      <c r="I4" s="38">
        <v>28.18</v>
      </c>
      <c r="J4" s="38">
        <v>0.58099999999999996</v>
      </c>
      <c r="K4" s="38">
        <v>1.49</v>
      </c>
      <c r="L4" s="38">
        <v>0.95199999999999996</v>
      </c>
      <c r="M4" s="38">
        <v>8.1999999999999993</v>
      </c>
      <c r="N4" s="38">
        <v>2.8220000000000001</v>
      </c>
      <c r="O4" s="38">
        <v>37.5</v>
      </c>
      <c r="P4" s="38">
        <v>17.07</v>
      </c>
      <c r="Q4" s="38">
        <v>91.8</v>
      </c>
      <c r="R4" s="38">
        <v>24.66</v>
      </c>
      <c r="S4" s="38">
        <v>281.60000000000002</v>
      </c>
      <c r="T4" s="38">
        <v>65</v>
      </c>
      <c r="U4" s="107">
        <v>0.83020604068776527</v>
      </c>
      <c r="V4" s="32">
        <v>250</v>
      </c>
      <c r="W4" s="33">
        <v>0.6</v>
      </c>
      <c r="X4" s="33">
        <v>1</v>
      </c>
      <c r="Y4" s="32"/>
      <c r="Z4" s="32"/>
      <c r="AA4" s="32">
        <v>1009.9343048902513</v>
      </c>
      <c r="AB4" s="32">
        <v>736.78430489025129</v>
      </c>
      <c r="AC4" s="107"/>
      <c r="AD4" s="107"/>
      <c r="AE4" s="107"/>
      <c r="AF4" s="107"/>
      <c r="AG4" s="107"/>
      <c r="AH4" s="107"/>
      <c r="AI4" s="107"/>
      <c r="AJ4" s="59"/>
      <c r="AK4" s="59"/>
      <c r="AL4" s="59"/>
      <c r="AN4" s="59">
        <v>2.8711224402340974</v>
      </c>
      <c r="AO4" s="59">
        <v>4.3578401882202398</v>
      </c>
      <c r="AP4" s="7"/>
      <c r="AR4" s="4"/>
    </row>
    <row r="5" spans="1:44" x14ac:dyDescent="0.25">
      <c r="A5" s="3" t="s">
        <v>668</v>
      </c>
      <c r="B5" s="3" t="s">
        <v>166</v>
      </c>
      <c r="C5" s="7" t="s">
        <v>550</v>
      </c>
      <c r="D5" s="38">
        <v>2.9453009259259257</v>
      </c>
      <c r="E5" s="32">
        <v>805</v>
      </c>
      <c r="F5" s="32">
        <v>9810</v>
      </c>
      <c r="G5" s="32">
        <v>492.8</v>
      </c>
      <c r="H5" s="32">
        <v>861</v>
      </c>
      <c r="I5" s="38">
        <v>36.03</v>
      </c>
      <c r="J5" s="38">
        <v>0.81799999999999995</v>
      </c>
      <c r="K5" s="38">
        <v>1.74</v>
      </c>
      <c r="L5" s="38">
        <v>1.1020000000000001</v>
      </c>
      <c r="M5" s="38">
        <v>10.5</v>
      </c>
      <c r="N5" s="38">
        <v>3.8239999999999998</v>
      </c>
      <c r="O5" s="38">
        <v>51.5</v>
      </c>
      <c r="P5" s="38">
        <v>23.55</v>
      </c>
      <c r="Q5" s="38">
        <v>129.30000000000001</v>
      </c>
      <c r="R5" s="38">
        <v>34.22</v>
      </c>
      <c r="S5" s="38">
        <v>386.2</v>
      </c>
      <c r="T5" s="38">
        <v>88.5</v>
      </c>
      <c r="U5" s="107">
        <v>0.78588920239322446</v>
      </c>
      <c r="V5" s="32">
        <v>250</v>
      </c>
      <c r="W5" s="33">
        <v>0.6</v>
      </c>
      <c r="X5" s="33">
        <v>1</v>
      </c>
      <c r="Y5" s="32">
        <v>956.17118908609075</v>
      </c>
      <c r="Z5" s="32">
        <v>683.02118908609077</v>
      </c>
      <c r="AA5" s="32">
        <v>1027.1071391764151</v>
      </c>
      <c r="AB5" s="32">
        <v>753.95713917641513</v>
      </c>
      <c r="AC5" s="107">
        <v>3.2762341166574087</v>
      </c>
      <c r="AD5" s="108">
        <v>493.58121375795395</v>
      </c>
      <c r="AE5" s="108">
        <v>871.68230982415787</v>
      </c>
      <c r="AF5" s="107">
        <v>4.1333866242241668E-2</v>
      </c>
      <c r="AG5" s="107">
        <v>295.95696050994303</v>
      </c>
      <c r="AH5" s="107">
        <v>0.71108302123703282</v>
      </c>
      <c r="AI5" s="107">
        <v>1.6919773952700918</v>
      </c>
      <c r="AJ5" s="107">
        <v>-17.585732091986273</v>
      </c>
      <c r="AK5" s="107">
        <v>-15.893754696716181</v>
      </c>
      <c r="AL5" s="59">
        <v>0.72281339433896541</v>
      </c>
      <c r="AN5" s="59">
        <v>2.9906289385806177</v>
      </c>
      <c r="AO5" s="59">
        <v>4.2808266095756942</v>
      </c>
      <c r="AP5" s="7"/>
      <c r="AR5" s="4"/>
    </row>
    <row r="6" spans="1:44" x14ac:dyDescent="0.25">
      <c r="A6" s="3" t="s">
        <v>668</v>
      </c>
      <c r="B6" s="3" t="s">
        <v>166</v>
      </c>
      <c r="C6" s="7" t="s">
        <v>551</v>
      </c>
      <c r="D6" s="38">
        <v>3.8102777777777779</v>
      </c>
      <c r="E6" s="32">
        <v>810</v>
      </c>
      <c r="F6" s="32">
        <v>9480</v>
      </c>
      <c r="G6" s="32">
        <v>422</v>
      </c>
      <c r="H6" s="32">
        <v>656</v>
      </c>
      <c r="I6" s="38">
        <v>40.69</v>
      </c>
      <c r="J6" s="38">
        <v>0.94799999999999995</v>
      </c>
      <c r="K6" s="38">
        <v>1.73</v>
      </c>
      <c r="L6" s="38">
        <v>1.226</v>
      </c>
      <c r="M6" s="38">
        <v>11.7</v>
      </c>
      <c r="N6" s="38">
        <v>4.05</v>
      </c>
      <c r="O6" s="38">
        <v>54.5</v>
      </c>
      <c r="P6" s="38">
        <v>24.37</v>
      </c>
      <c r="Q6" s="38">
        <v>128.5</v>
      </c>
      <c r="R6" s="38">
        <v>33.54</v>
      </c>
      <c r="S6" s="38">
        <v>368</v>
      </c>
      <c r="T6" s="38">
        <v>82.2</v>
      </c>
      <c r="U6" s="107">
        <v>0.83066036541843857</v>
      </c>
      <c r="V6" s="32">
        <v>250</v>
      </c>
      <c r="W6" s="33">
        <v>0.6</v>
      </c>
      <c r="X6" s="33">
        <v>1</v>
      </c>
      <c r="Y6" s="32">
        <v>977.95633200071052</v>
      </c>
      <c r="Z6" s="32">
        <v>704.80633200071054</v>
      </c>
      <c r="AA6" s="32">
        <v>1050.5084673810131</v>
      </c>
      <c r="AB6" s="32">
        <v>777.35846738101316</v>
      </c>
      <c r="AC6" s="107">
        <v>3.6341390987056688</v>
      </c>
      <c r="AD6" s="108">
        <v>422.66897769045568</v>
      </c>
      <c r="AE6" s="108">
        <v>664.13890272316792</v>
      </c>
      <c r="AF6" s="107">
        <v>6.1267303922656606E-2</v>
      </c>
      <c r="AG6" s="107">
        <v>174.30196470098451</v>
      </c>
      <c r="AH6" s="107">
        <v>0.80887220241163671</v>
      </c>
      <c r="AI6" s="107">
        <v>1.915703883257007</v>
      </c>
      <c r="AJ6" s="107">
        <v>-17.004588052848021</v>
      </c>
      <c r="AK6" s="107">
        <v>-15.088884169591013</v>
      </c>
      <c r="AL6" s="59">
        <v>0.94902490594627231</v>
      </c>
      <c r="AN6" s="59">
        <v>2.9332795527387434</v>
      </c>
      <c r="AO6" s="59">
        <v>4.1067864742638438</v>
      </c>
      <c r="AP6" s="7"/>
      <c r="AR6" s="4"/>
    </row>
    <row r="7" spans="1:44" x14ac:dyDescent="0.25">
      <c r="A7" s="3" t="s">
        <v>668</v>
      </c>
      <c r="B7" s="3" t="s">
        <v>166</v>
      </c>
      <c r="C7" s="7" t="s">
        <v>552</v>
      </c>
      <c r="D7" s="38">
        <v>3.8759722222222224</v>
      </c>
      <c r="E7" s="32">
        <v>1168</v>
      </c>
      <c r="F7" s="32">
        <v>9320</v>
      </c>
      <c r="G7" s="32">
        <v>541.4</v>
      </c>
      <c r="H7" s="32">
        <v>865</v>
      </c>
      <c r="I7" s="38">
        <v>54.36</v>
      </c>
      <c r="J7" s="38">
        <v>1.1499999999999999</v>
      </c>
      <c r="K7" s="38">
        <v>2.39</v>
      </c>
      <c r="L7" s="38">
        <v>1.4970000000000001</v>
      </c>
      <c r="M7" s="38">
        <v>14.98</v>
      </c>
      <c r="N7" s="38">
        <v>5.64</v>
      </c>
      <c r="O7" s="38">
        <v>77</v>
      </c>
      <c r="P7" s="38">
        <v>35.119999999999997</v>
      </c>
      <c r="Q7" s="38">
        <v>189.1</v>
      </c>
      <c r="R7" s="38">
        <v>48.57</v>
      </c>
      <c r="S7" s="38">
        <v>537</v>
      </c>
      <c r="T7" s="38">
        <v>118.5</v>
      </c>
      <c r="U7" s="107">
        <v>0.7626336154461868</v>
      </c>
      <c r="V7" s="32">
        <v>250</v>
      </c>
      <c r="W7" s="33">
        <v>0.6</v>
      </c>
      <c r="X7" s="33">
        <v>1</v>
      </c>
      <c r="Y7" s="32">
        <v>979.43780626063449</v>
      </c>
      <c r="Z7" s="32">
        <v>706.28780626063451</v>
      </c>
      <c r="AA7" s="32">
        <v>1052.0998485125954</v>
      </c>
      <c r="AB7" s="32">
        <v>778.94984851259539</v>
      </c>
      <c r="AC7" s="107">
        <v>2.2864806720081208</v>
      </c>
      <c r="AD7" s="108">
        <v>542.25825716021961</v>
      </c>
      <c r="AE7" s="108">
        <v>875.73193727978685</v>
      </c>
      <c r="AF7" s="107">
        <v>6.2073789576355912E-2</v>
      </c>
      <c r="AG7" s="107">
        <v>225.9386515359754</v>
      </c>
      <c r="AH7" s="107">
        <v>0.93304701085906638</v>
      </c>
      <c r="AI7" s="107">
        <v>2.163674296518725</v>
      </c>
      <c r="AJ7" s="107">
        <v>-16.966028802953591</v>
      </c>
      <c r="AK7" s="107">
        <v>-14.802354506434867</v>
      </c>
      <c r="AL7" s="59">
        <v>1.1971382977365526</v>
      </c>
      <c r="AN7" s="59">
        <v>3.1865625895267824</v>
      </c>
      <c r="AO7" s="59">
        <v>4.1460276323759988</v>
      </c>
      <c r="AP7" s="7"/>
      <c r="AR7" s="4"/>
    </row>
    <row r="8" spans="1:44" x14ac:dyDescent="0.25">
      <c r="A8" s="3" t="s">
        <v>668</v>
      </c>
      <c r="B8" s="3" t="s">
        <v>166</v>
      </c>
      <c r="C8" s="7" t="s">
        <v>553</v>
      </c>
      <c r="D8" s="38">
        <v>4.927083333333333</v>
      </c>
      <c r="E8" s="32">
        <v>1697</v>
      </c>
      <c r="F8" s="32">
        <v>9750</v>
      </c>
      <c r="G8" s="32">
        <v>1214</v>
      </c>
      <c r="H8" s="32">
        <v>1526</v>
      </c>
      <c r="I8" s="38">
        <v>68.3</v>
      </c>
      <c r="J8" s="38">
        <v>1.79</v>
      </c>
      <c r="K8" s="38">
        <v>3.69</v>
      </c>
      <c r="L8" s="38">
        <v>2.2000000000000002</v>
      </c>
      <c r="M8" s="38">
        <v>23.18</v>
      </c>
      <c r="N8" s="38">
        <v>8.48</v>
      </c>
      <c r="O8" s="38">
        <v>112.5</v>
      </c>
      <c r="P8" s="38">
        <v>50.1</v>
      </c>
      <c r="Q8" s="38">
        <v>261.60000000000002</v>
      </c>
      <c r="R8" s="38">
        <v>65.5</v>
      </c>
      <c r="S8" s="38">
        <v>713</v>
      </c>
      <c r="T8" s="38">
        <v>156.5</v>
      </c>
      <c r="U8" s="107">
        <v>0.72510647450880061</v>
      </c>
      <c r="V8" s="32">
        <v>250</v>
      </c>
      <c r="W8" s="33">
        <v>0.6</v>
      </c>
      <c r="X8" s="33">
        <v>1</v>
      </c>
      <c r="Y8" s="32">
        <v>1000.7169005187109</v>
      </c>
      <c r="Z8" s="32">
        <v>727.5669005187109</v>
      </c>
      <c r="AA8" s="32">
        <v>1074.9575855759429</v>
      </c>
      <c r="AB8" s="32">
        <v>801.80758557594288</v>
      </c>
      <c r="AC8" s="107">
        <v>1.6373372005037434</v>
      </c>
      <c r="AD8" s="108">
        <v>1215.9244998014531</v>
      </c>
      <c r="AE8" s="108">
        <v>1544.932874322491</v>
      </c>
      <c r="AF8" s="107">
        <v>4.4209040493071276E-2</v>
      </c>
      <c r="AG8" s="107">
        <v>313.55931487306373</v>
      </c>
      <c r="AH8" s="107">
        <v>0.7828362764588096</v>
      </c>
      <c r="AI8" s="107">
        <v>1.8588964283624834</v>
      </c>
      <c r="AJ8" s="107">
        <v>-16.425044061875969</v>
      </c>
      <c r="AK8" s="107">
        <v>-14.566147633513486</v>
      </c>
      <c r="AL8" s="59">
        <v>0.89410471470354125</v>
      </c>
      <c r="AN8" s="59">
        <v>3.2634769375293899</v>
      </c>
      <c r="AO8" s="59">
        <v>4.2914599309283812</v>
      </c>
      <c r="AP8" s="7"/>
      <c r="AR8" s="4"/>
    </row>
    <row r="9" spans="1:44" x14ac:dyDescent="0.25">
      <c r="A9" s="3" t="s">
        <v>668</v>
      </c>
      <c r="B9" s="3" t="s">
        <v>166</v>
      </c>
      <c r="C9" s="7" t="s">
        <v>554</v>
      </c>
      <c r="D9" s="38">
        <v>3.7774305555555556</v>
      </c>
      <c r="E9" s="32">
        <v>1620</v>
      </c>
      <c r="F9" s="32">
        <v>8870</v>
      </c>
      <c r="G9" s="32">
        <v>820</v>
      </c>
      <c r="H9" s="32">
        <v>1001</v>
      </c>
      <c r="I9" s="38">
        <v>70.7</v>
      </c>
      <c r="J9" s="38">
        <v>1.83</v>
      </c>
      <c r="K9" s="38">
        <v>4.1100000000000003</v>
      </c>
      <c r="L9" s="38">
        <v>2.12</v>
      </c>
      <c r="M9" s="38">
        <v>23.7</v>
      </c>
      <c r="N9" s="38">
        <v>8.65</v>
      </c>
      <c r="O9" s="38">
        <v>115.4</v>
      </c>
      <c r="P9" s="38">
        <v>50.6</v>
      </c>
      <c r="Q9" s="38">
        <v>257.39999999999998</v>
      </c>
      <c r="R9" s="38">
        <v>62.4</v>
      </c>
      <c r="S9" s="38">
        <v>654</v>
      </c>
      <c r="T9" s="38">
        <v>141.6</v>
      </c>
      <c r="U9" s="107">
        <v>0.65477151547272883</v>
      </c>
      <c r="V9" s="32">
        <v>250</v>
      </c>
      <c r="W9" s="33">
        <v>0.6</v>
      </c>
      <c r="X9" s="33">
        <v>1</v>
      </c>
      <c r="Y9" s="32">
        <v>977.20769697075821</v>
      </c>
      <c r="Z9" s="32">
        <v>704.05769697075823</v>
      </c>
      <c r="AA9" s="32">
        <v>1049.7042929897764</v>
      </c>
      <c r="AB9" s="32">
        <v>776.5542929897764</v>
      </c>
      <c r="AC9" s="107">
        <v>1.6118992965001429</v>
      </c>
      <c r="AD9" s="108">
        <v>821.2999092563357</v>
      </c>
      <c r="AE9" s="108">
        <v>1013.4192707711753</v>
      </c>
      <c r="AF9" s="107">
        <v>6.9763820403967516E-2</v>
      </c>
      <c r="AG9" s="107">
        <v>268.2827005994103</v>
      </c>
      <c r="AH9" s="107">
        <v>1.1426851674814853</v>
      </c>
      <c r="AI9" s="107">
        <v>2.5155905072121034</v>
      </c>
      <c r="AJ9" s="107">
        <v>-17.024118709663011</v>
      </c>
      <c r="AK9" s="107">
        <v>-14.508528202450908</v>
      </c>
      <c r="AL9" s="59">
        <v>1.5488381128118043</v>
      </c>
      <c r="AN9" s="59">
        <v>3.1467734806153662</v>
      </c>
      <c r="AO9" s="59">
        <v>4.0004340774793183</v>
      </c>
      <c r="AP9" s="7"/>
      <c r="AR9" s="4"/>
    </row>
    <row r="10" spans="1:44" x14ac:dyDescent="0.25">
      <c r="A10" s="3" t="s">
        <v>668</v>
      </c>
      <c r="B10" s="3" t="s">
        <v>166</v>
      </c>
      <c r="C10" s="7" t="s">
        <v>555</v>
      </c>
      <c r="D10" s="38">
        <v>3.9197685185185192</v>
      </c>
      <c r="E10" s="32">
        <v>1520</v>
      </c>
      <c r="F10" s="32">
        <v>10153</v>
      </c>
      <c r="G10" s="32">
        <v>1231</v>
      </c>
      <c r="H10" s="32">
        <v>1729</v>
      </c>
      <c r="I10" s="38">
        <v>53.6</v>
      </c>
      <c r="J10" s="38">
        <v>1.06</v>
      </c>
      <c r="K10" s="38">
        <v>2.86</v>
      </c>
      <c r="L10" s="38">
        <v>1.61</v>
      </c>
      <c r="M10" s="38">
        <v>20.05</v>
      </c>
      <c r="N10" s="38">
        <v>7.75</v>
      </c>
      <c r="O10" s="38">
        <v>105.1</v>
      </c>
      <c r="P10" s="38">
        <v>46.4</v>
      </c>
      <c r="Q10" s="38">
        <v>237</v>
      </c>
      <c r="R10" s="38">
        <v>60</v>
      </c>
      <c r="S10" s="38">
        <v>628</v>
      </c>
      <c r="T10" s="38">
        <v>133</v>
      </c>
      <c r="U10" s="107">
        <v>0.64808903252419481</v>
      </c>
      <c r="V10" s="32">
        <v>250</v>
      </c>
      <c r="W10" s="33">
        <v>0.6</v>
      </c>
      <c r="X10" s="33">
        <v>1</v>
      </c>
      <c r="Y10" s="32">
        <v>980.41401796933928</v>
      </c>
      <c r="Z10" s="32">
        <v>707.26401796933931</v>
      </c>
      <c r="AA10" s="32">
        <v>1053.1484829274398</v>
      </c>
      <c r="AB10" s="32">
        <v>779.9984829274398</v>
      </c>
      <c r="AC10" s="107">
        <v>1.661502137522219</v>
      </c>
      <c r="AD10" s="108">
        <v>1232.9514491396942</v>
      </c>
      <c r="AE10" s="108">
        <v>1750.4514676956665</v>
      </c>
      <c r="AF10" s="107">
        <v>3.0620671860477369E-2</v>
      </c>
      <c r="AG10" s="107">
        <v>446.57011234868827</v>
      </c>
      <c r="AH10" s="107">
        <v>0.64708233251663749</v>
      </c>
      <c r="AI10" s="107">
        <v>1.5282162501607508</v>
      </c>
      <c r="AJ10" s="107">
        <v>-16.940685447425977</v>
      </c>
      <c r="AK10" s="107">
        <v>-15.412469197265226</v>
      </c>
      <c r="AL10" s="59">
        <v>0.56177281147843772</v>
      </c>
      <c r="AN10" s="59">
        <v>3.4092368062738982</v>
      </c>
      <c r="AO10" s="59">
        <v>4.5285250322980914</v>
      </c>
      <c r="AP10" s="7"/>
      <c r="AR10" s="4"/>
    </row>
    <row r="11" spans="1:44" x14ac:dyDescent="0.25">
      <c r="A11" s="3" t="s">
        <v>668</v>
      </c>
      <c r="B11" s="3" t="s">
        <v>166</v>
      </c>
      <c r="C11" s="7" t="s">
        <v>556</v>
      </c>
      <c r="D11" s="38">
        <v>5.5402314814814808</v>
      </c>
      <c r="E11" s="32">
        <v>1617</v>
      </c>
      <c r="F11" s="32">
        <v>8930</v>
      </c>
      <c r="G11" s="32">
        <v>1452</v>
      </c>
      <c r="H11" s="32">
        <v>1378</v>
      </c>
      <c r="I11" s="38">
        <v>99.6</v>
      </c>
      <c r="J11" s="38">
        <v>2.2799999999999998</v>
      </c>
      <c r="K11" s="38">
        <v>5.3</v>
      </c>
      <c r="L11" s="38">
        <v>2.92</v>
      </c>
      <c r="M11" s="38">
        <v>30.27</v>
      </c>
      <c r="N11" s="38">
        <v>10.18</v>
      </c>
      <c r="O11" s="38">
        <v>127.4</v>
      </c>
      <c r="P11" s="38">
        <v>52</v>
      </c>
      <c r="Q11" s="38">
        <v>248</v>
      </c>
      <c r="R11" s="38">
        <v>58.7</v>
      </c>
      <c r="S11" s="38">
        <v>594</v>
      </c>
      <c r="T11" s="38">
        <v>119.6</v>
      </c>
      <c r="U11" s="107">
        <v>0.70272872651833562</v>
      </c>
      <c r="V11" s="32">
        <v>250</v>
      </c>
      <c r="W11" s="33">
        <v>0.6</v>
      </c>
      <c r="X11" s="33">
        <v>1</v>
      </c>
      <c r="Y11" s="32">
        <v>1011.4582756547632</v>
      </c>
      <c r="Z11" s="32">
        <v>738.30827565476318</v>
      </c>
      <c r="AA11" s="32">
        <v>1086.4958364799008</v>
      </c>
      <c r="AB11" s="32">
        <v>813.34583647990087</v>
      </c>
      <c r="AC11" s="107">
        <v>1.9047024405631654</v>
      </c>
      <c r="AD11" s="108">
        <v>1454.3017905368285</v>
      </c>
      <c r="AE11" s="108">
        <v>1395.0966584642154</v>
      </c>
      <c r="AF11" s="107">
        <v>7.1392902703705213E-2</v>
      </c>
      <c r="AG11" s="107">
        <v>251.81197990145364</v>
      </c>
      <c r="AH11" s="107">
        <v>1.132904322453697</v>
      </c>
      <c r="AI11" s="107">
        <v>2.5006645487142793</v>
      </c>
      <c r="AJ11" s="107">
        <v>-16.160772095847737</v>
      </c>
      <c r="AK11" s="107">
        <v>-13.660107547133457</v>
      </c>
      <c r="AL11" s="59">
        <v>1.5365613712371005</v>
      </c>
      <c r="AN11" s="59">
        <v>3.0350904443594309</v>
      </c>
      <c r="AO11" s="59">
        <v>4.038878672454044</v>
      </c>
      <c r="AP11" s="7"/>
      <c r="AR11" s="4"/>
    </row>
    <row r="12" spans="1:44" x14ac:dyDescent="0.25">
      <c r="A12" s="3" t="s">
        <v>668</v>
      </c>
      <c r="B12" s="3" t="s">
        <v>166</v>
      </c>
      <c r="C12" s="7" t="s">
        <v>557</v>
      </c>
      <c r="D12" s="38">
        <v>3.2737731481481487</v>
      </c>
      <c r="E12" s="32">
        <v>869</v>
      </c>
      <c r="F12" s="32">
        <v>10660</v>
      </c>
      <c r="G12" s="32">
        <v>1320</v>
      </c>
      <c r="H12" s="32">
        <v>1619</v>
      </c>
      <c r="I12" s="38">
        <v>42.8</v>
      </c>
      <c r="J12" s="38">
        <v>0.89</v>
      </c>
      <c r="K12" s="38">
        <v>2.2000000000000002</v>
      </c>
      <c r="L12" s="38">
        <v>1.3160000000000001</v>
      </c>
      <c r="M12" s="38">
        <v>14.15</v>
      </c>
      <c r="N12" s="38">
        <v>5.04</v>
      </c>
      <c r="O12" s="38">
        <v>64.400000000000006</v>
      </c>
      <c r="P12" s="38">
        <v>27</v>
      </c>
      <c r="Q12" s="38">
        <v>134.1</v>
      </c>
      <c r="R12" s="38">
        <v>33.380000000000003</v>
      </c>
      <c r="S12" s="38">
        <v>350</v>
      </c>
      <c r="T12" s="38">
        <v>73.8</v>
      </c>
      <c r="U12" s="107">
        <v>0.7189775503204533</v>
      </c>
      <c r="V12" s="32">
        <v>250</v>
      </c>
      <c r="W12" s="33">
        <v>0.6</v>
      </c>
      <c r="X12" s="33">
        <v>1</v>
      </c>
      <c r="Y12" s="32">
        <v>964.99817560027429</v>
      </c>
      <c r="Z12" s="32">
        <v>691.84817560027432</v>
      </c>
      <c r="AA12" s="32">
        <v>1036.5889777526197</v>
      </c>
      <c r="AB12" s="32">
        <v>763.43897775261973</v>
      </c>
      <c r="AC12" s="107">
        <v>3.3072967314740853</v>
      </c>
      <c r="AD12" s="108">
        <v>1322.0925368516623</v>
      </c>
      <c r="AE12" s="108">
        <v>1639.086712665867</v>
      </c>
      <c r="AF12" s="107">
        <v>2.6112102348989582E-2</v>
      </c>
      <c r="AG12" s="107">
        <v>500.67204980071307</v>
      </c>
      <c r="AH12" s="107">
        <v>0.58427662647733081</v>
      </c>
      <c r="AI12" s="107">
        <v>1.3509408151808651</v>
      </c>
      <c r="AJ12" s="107">
        <v>-17.347022708564086</v>
      </c>
      <c r="AK12" s="107">
        <v>-15.996081893383222</v>
      </c>
      <c r="AL12" s="59">
        <v>0.38287453992771781</v>
      </c>
      <c r="AN12" s="59">
        <v>3.0469901822167778</v>
      </c>
      <c r="AO12" s="59">
        <v>4.646953984296899</v>
      </c>
      <c r="AP12" s="7"/>
      <c r="AR12" s="4"/>
    </row>
    <row r="13" spans="1:44" x14ac:dyDescent="0.25">
      <c r="A13" s="3" t="s">
        <v>668</v>
      </c>
      <c r="B13" s="3" t="s">
        <v>166</v>
      </c>
      <c r="C13" s="7" t="s">
        <v>558</v>
      </c>
      <c r="D13" s="38">
        <v>4.1934953703703703</v>
      </c>
      <c r="E13" s="32">
        <v>1224</v>
      </c>
      <c r="F13" s="32">
        <v>9586</v>
      </c>
      <c r="G13" s="32">
        <v>1065</v>
      </c>
      <c r="H13" s="32">
        <v>1430</v>
      </c>
      <c r="I13" s="38">
        <v>74.599999999999994</v>
      </c>
      <c r="J13" s="38">
        <v>1.54</v>
      </c>
      <c r="K13" s="38">
        <v>3.44</v>
      </c>
      <c r="L13" s="38">
        <v>2.02</v>
      </c>
      <c r="M13" s="38">
        <v>19.899999999999999</v>
      </c>
      <c r="N13" s="38">
        <v>6.84</v>
      </c>
      <c r="O13" s="38">
        <v>86.9</v>
      </c>
      <c r="P13" s="38">
        <v>37.6</v>
      </c>
      <c r="Q13" s="38">
        <v>190</v>
      </c>
      <c r="R13" s="38">
        <v>48.4</v>
      </c>
      <c r="S13" s="38">
        <v>518</v>
      </c>
      <c r="T13" s="38">
        <v>110.4</v>
      </c>
      <c r="U13" s="107">
        <v>0.74420847427114478</v>
      </c>
      <c r="V13" s="32">
        <v>250</v>
      </c>
      <c r="W13" s="33">
        <v>0.6</v>
      </c>
      <c r="X13" s="33">
        <v>1</v>
      </c>
      <c r="Y13" s="32">
        <v>986.31993108836832</v>
      </c>
      <c r="Z13" s="32">
        <v>713.16993108836834</v>
      </c>
      <c r="AA13" s="32">
        <v>1059.4925409759867</v>
      </c>
      <c r="AB13" s="32">
        <v>786.34254097598671</v>
      </c>
      <c r="AC13" s="107">
        <v>2.3130803930049093</v>
      </c>
      <c r="AD13" s="108">
        <v>1066.6882967780457</v>
      </c>
      <c r="AE13" s="108">
        <v>1447.7418153873934</v>
      </c>
      <c r="AF13" s="107">
        <v>5.1528524773623519E-2</v>
      </c>
      <c r="AG13" s="107">
        <v>345.23510520998349</v>
      </c>
      <c r="AH13" s="107">
        <v>0.95742592782944824</v>
      </c>
      <c r="AI13" s="107">
        <v>2.2084585269645269</v>
      </c>
      <c r="AJ13" s="107">
        <v>-16.788455582809782</v>
      </c>
      <c r="AK13" s="107">
        <v>-14.579997055845254</v>
      </c>
      <c r="AL13" s="59">
        <v>1.2425478944449804</v>
      </c>
      <c r="AN13" s="59">
        <v>3.0664605361156276</v>
      </c>
      <c r="AO13" s="59">
        <v>4.220837586221494</v>
      </c>
      <c r="AP13" s="7"/>
      <c r="AR13" s="4"/>
    </row>
    <row r="14" spans="1:44" x14ac:dyDescent="0.25">
      <c r="A14" s="3" t="s">
        <v>668</v>
      </c>
      <c r="B14" s="3" t="s">
        <v>166</v>
      </c>
      <c r="C14" s="7" t="s">
        <v>559</v>
      </c>
      <c r="D14" s="38">
        <v>4.4562731481481483</v>
      </c>
      <c r="E14" s="32">
        <v>1023</v>
      </c>
      <c r="F14" s="32">
        <v>9650</v>
      </c>
      <c r="G14" s="32">
        <v>1210.7</v>
      </c>
      <c r="H14" s="32">
        <v>1536</v>
      </c>
      <c r="I14" s="38">
        <v>67.98</v>
      </c>
      <c r="J14" s="38">
        <v>1.68</v>
      </c>
      <c r="K14" s="38">
        <v>3.16</v>
      </c>
      <c r="L14" s="38">
        <v>1.95</v>
      </c>
      <c r="M14" s="38">
        <v>17.96</v>
      </c>
      <c r="N14" s="38">
        <v>5.98</v>
      </c>
      <c r="O14" s="38">
        <v>74.3</v>
      </c>
      <c r="P14" s="38">
        <v>31.61</v>
      </c>
      <c r="Q14" s="38">
        <v>160.6</v>
      </c>
      <c r="R14" s="38">
        <v>40.61</v>
      </c>
      <c r="S14" s="38">
        <v>440.7</v>
      </c>
      <c r="T14" s="38">
        <v>94.6</v>
      </c>
      <c r="U14" s="107">
        <v>0.78901798906906706</v>
      </c>
      <c r="V14" s="32">
        <v>250</v>
      </c>
      <c r="W14" s="33">
        <v>0.6</v>
      </c>
      <c r="X14" s="33">
        <v>1</v>
      </c>
      <c r="Y14" s="32">
        <v>991.69876909037475</v>
      </c>
      <c r="Z14" s="32">
        <v>718.54876909037478</v>
      </c>
      <c r="AA14" s="32">
        <v>1065.270421522267</v>
      </c>
      <c r="AB14" s="32">
        <v>792.12042152226707</v>
      </c>
      <c r="AC14" s="107">
        <v>2.8825027510805494</v>
      </c>
      <c r="AD14" s="108">
        <v>1212.6192684593238</v>
      </c>
      <c r="AE14" s="108">
        <v>1555.0569429615639</v>
      </c>
      <c r="AF14" s="107">
        <v>4.3715440973199307E-2</v>
      </c>
      <c r="AG14" s="107">
        <v>348.9590721358237</v>
      </c>
      <c r="AH14" s="107">
        <v>0.81662394543782146</v>
      </c>
      <c r="AI14" s="107">
        <v>1.9322643972358962</v>
      </c>
      <c r="AJ14" s="107">
        <v>-16.651422357739314</v>
      </c>
      <c r="AK14" s="107">
        <v>-14.719157960503418</v>
      </c>
      <c r="AL14" s="59">
        <v>0.96680032255710913</v>
      </c>
      <c r="AN14" s="59">
        <v>2.8617707333923055</v>
      </c>
      <c r="AO14" s="59">
        <v>4.2468719630768748</v>
      </c>
      <c r="AP14" s="7"/>
      <c r="AR14" s="4"/>
    </row>
    <row r="15" spans="1:44" s="112" customFormat="1" x14ac:dyDescent="0.25">
      <c r="A15" s="6" t="s">
        <v>668</v>
      </c>
      <c r="B15" s="6" t="s">
        <v>166</v>
      </c>
      <c r="C15" s="8" t="s">
        <v>560</v>
      </c>
      <c r="D15" s="39">
        <v>4.390578703703703</v>
      </c>
      <c r="E15" s="34">
        <v>1188</v>
      </c>
      <c r="F15" s="34">
        <v>9890</v>
      </c>
      <c r="G15" s="34">
        <v>453</v>
      </c>
      <c r="H15" s="34">
        <v>782</v>
      </c>
      <c r="I15" s="39">
        <v>45.7</v>
      </c>
      <c r="J15" s="39">
        <v>1.05</v>
      </c>
      <c r="K15" s="39">
        <v>2.35</v>
      </c>
      <c r="L15" s="39">
        <v>1.3460000000000001</v>
      </c>
      <c r="M15" s="39">
        <v>15.7</v>
      </c>
      <c r="N15" s="39">
        <v>5.77</v>
      </c>
      <c r="O15" s="39">
        <v>80.7</v>
      </c>
      <c r="P15" s="39">
        <v>36.700000000000003</v>
      </c>
      <c r="Q15" s="39">
        <v>191</v>
      </c>
      <c r="R15" s="39">
        <v>49.5</v>
      </c>
      <c r="S15" s="39">
        <v>537</v>
      </c>
      <c r="T15" s="39">
        <v>114.5</v>
      </c>
      <c r="U15" s="109">
        <v>0.67547659206624944</v>
      </c>
      <c r="V15" s="34">
        <v>250</v>
      </c>
      <c r="W15" s="35">
        <v>0.6</v>
      </c>
      <c r="X15" s="35">
        <v>1</v>
      </c>
      <c r="Y15" s="34">
        <v>990.3789872949784</v>
      </c>
      <c r="Z15" s="34">
        <v>717.22898729497842</v>
      </c>
      <c r="AA15" s="34">
        <v>1063.8527284149247</v>
      </c>
      <c r="AB15" s="34">
        <v>790.70272841492476</v>
      </c>
      <c r="AC15" s="109">
        <v>2.0251719054500215</v>
      </c>
      <c r="AD15" s="110">
        <v>453.71812060136591</v>
      </c>
      <c r="AE15" s="110">
        <v>791.7021675754836</v>
      </c>
      <c r="AF15" s="109">
        <v>5.7723727269753632E-2</v>
      </c>
      <c r="AG15" s="109">
        <v>180.31840925835991</v>
      </c>
      <c r="AH15" s="109">
        <v>0.7751297394425728</v>
      </c>
      <c r="AI15" s="109">
        <v>1.8417188504296134</v>
      </c>
      <c r="AJ15" s="109">
        <v>-16.684904958320423</v>
      </c>
      <c r="AK15" s="109">
        <v>-14.84318610789081</v>
      </c>
      <c r="AL15" s="111">
        <v>0.87614848889838903</v>
      </c>
      <c r="AN15" s="111">
        <v>3.1568417969578144</v>
      </c>
      <c r="AO15" s="111">
        <v>4.137331897387357</v>
      </c>
      <c r="AP15" s="8"/>
      <c r="AR15" s="4"/>
    </row>
    <row r="16" spans="1:44" x14ac:dyDescent="0.25">
      <c r="A16" s="7" t="s">
        <v>669</v>
      </c>
      <c r="B16" s="10" t="s">
        <v>167</v>
      </c>
      <c r="C16" s="7" t="s">
        <v>565</v>
      </c>
      <c r="D16" s="38">
        <v>3.109537037037037</v>
      </c>
      <c r="E16" s="32">
        <v>1097</v>
      </c>
      <c r="F16" s="32">
        <v>10380</v>
      </c>
      <c r="G16" s="32">
        <v>891</v>
      </c>
      <c r="H16" s="32">
        <v>1414</v>
      </c>
      <c r="I16" s="38">
        <v>41.5</v>
      </c>
      <c r="J16" s="38">
        <v>0.78300000000000003</v>
      </c>
      <c r="K16" s="38">
        <v>2.0499999999999998</v>
      </c>
      <c r="L16" s="38">
        <v>1.248</v>
      </c>
      <c r="M16" s="38">
        <v>14.43</v>
      </c>
      <c r="N16" s="38">
        <v>5.4870000000000001</v>
      </c>
      <c r="O16" s="38">
        <v>72.900000000000006</v>
      </c>
      <c r="P16" s="38">
        <v>32.82</v>
      </c>
      <c r="Q16" s="38">
        <v>174</v>
      </c>
      <c r="R16" s="38">
        <v>44.39</v>
      </c>
      <c r="S16" s="38">
        <v>487.7</v>
      </c>
      <c r="T16" s="38">
        <v>106.8</v>
      </c>
      <c r="U16" s="107">
        <v>0.69944487174760495</v>
      </c>
      <c r="V16" s="32">
        <v>250</v>
      </c>
      <c r="W16" s="33">
        <v>0.6</v>
      </c>
      <c r="X16" s="33">
        <v>1</v>
      </c>
      <c r="Y16" s="32">
        <v>960.68102362397963</v>
      </c>
      <c r="Z16" s="32">
        <v>687.53102362397965</v>
      </c>
      <c r="AA16" s="32">
        <v>1031.9515470640836</v>
      </c>
      <c r="AB16" s="32">
        <v>758.80154706408359</v>
      </c>
      <c r="AC16" s="107">
        <v>2.3090142372639821</v>
      </c>
      <c r="AD16" s="108">
        <v>893.2079562187281</v>
      </c>
      <c r="AE16" s="108">
        <v>1435.7046568754999</v>
      </c>
      <c r="AF16" s="107">
        <v>2.8905666497116306E-2</v>
      </c>
      <c r="AG16" s="107">
        <v>461.71010017733374</v>
      </c>
      <c r="AH16" s="107">
        <v>0.62110878959939764</v>
      </c>
      <c r="AI16" s="107">
        <v>1.4570843654186891</v>
      </c>
      <c r="AJ16" s="107">
        <v>-17.463210075623788</v>
      </c>
      <c r="AK16" s="107">
        <v>-16.006125710205097</v>
      </c>
      <c r="AL16" s="59">
        <v>0.48849761346936305</v>
      </c>
      <c r="AN16" s="59">
        <v>3.362732070351544</v>
      </c>
      <c r="AO16" s="59">
        <v>4.6202497112577987</v>
      </c>
      <c r="AP16" s="7"/>
      <c r="AR16" s="4"/>
    </row>
    <row r="17" spans="1:44" x14ac:dyDescent="0.25">
      <c r="A17" s="7" t="s">
        <v>669</v>
      </c>
      <c r="B17" s="10" t="s">
        <v>167</v>
      </c>
      <c r="C17" s="7" t="s">
        <v>561</v>
      </c>
      <c r="D17" s="38">
        <v>4.6095601851851855</v>
      </c>
      <c r="E17" s="32">
        <v>1444</v>
      </c>
      <c r="F17" s="32">
        <v>9970</v>
      </c>
      <c r="G17" s="32">
        <v>2080</v>
      </c>
      <c r="H17" s="32">
        <v>2186</v>
      </c>
      <c r="I17" s="38">
        <v>87</v>
      </c>
      <c r="J17" s="38">
        <v>2.06</v>
      </c>
      <c r="K17" s="38">
        <v>4.37</v>
      </c>
      <c r="L17" s="38">
        <v>2.41</v>
      </c>
      <c r="M17" s="38">
        <v>23.1</v>
      </c>
      <c r="N17" s="38">
        <v>7.86</v>
      </c>
      <c r="O17" s="38">
        <v>101.4</v>
      </c>
      <c r="P17" s="38">
        <v>44.12</v>
      </c>
      <c r="Q17" s="38">
        <v>224.3</v>
      </c>
      <c r="R17" s="38">
        <v>56.76</v>
      </c>
      <c r="S17" s="38">
        <v>608.6</v>
      </c>
      <c r="T17" s="38">
        <v>131</v>
      </c>
      <c r="U17" s="107">
        <v>0.73117163520056128</v>
      </c>
      <c r="V17" s="32">
        <v>250</v>
      </c>
      <c r="W17" s="33">
        <v>0.6</v>
      </c>
      <c r="X17" s="33">
        <v>1</v>
      </c>
      <c r="Y17" s="32">
        <v>994.71727196115364</v>
      </c>
      <c r="Z17" s="32">
        <v>721.56727196115366</v>
      </c>
      <c r="AA17" s="32">
        <v>1068.5128595747717</v>
      </c>
      <c r="AB17" s="32">
        <v>795.36285957477173</v>
      </c>
      <c r="AC17" s="107">
        <v>1.9342529291372061</v>
      </c>
      <c r="AD17" s="108">
        <v>2085.1543759090396</v>
      </c>
      <c r="AE17" s="108">
        <v>2219.5547241370882</v>
      </c>
      <c r="AF17" s="107">
        <v>3.9197051126470241E-2</v>
      </c>
      <c r="AG17" s="107">
        <v>481.51117134137587</v>
      </c>
      <c r="AH17" s="107">
        <v>0.86011511388781148</v>
      </c>
      <c r="AI17" s="107">
        <v>2.0223572033540527</v>
      </c>
      <c r="AJ17" s="107">
        <v>-16.575184225839422</v>
      </c>
      <c r="AK17" s="107">
        <v>-14.552827022485369</v>
      </c>
      <c r="AL17" s="59">
        <v>1.0571284614785146</v>
      </c>
      <c r="AN17" s="59">
        <v>3.2380193265757078</v>
      </c>
      <c r="AO17" s="59">
        <v>4.3353287838310415</v>
      </c>
      <c r="AP17" s="7"/>
      <c r="AR17" s="4"/>
    </row>
    <row r="18" spans="1:44" x14ac:dyDescent="0.25">
      <c r="A18" s="7" t="s">
        <v>669</v>
      </c>
      <c r="B18" s="10" t="s">
        <v>167</v>
      </c>
      <c r="C18" s="7" t="s">
        <v>564</v>
      </c>
      <c r="D18" s="38">
        <v>2.7920138888888886</v>
      </c>
      <c r="E18" s="32">
        <v>1078</v>
      </c>
      <c r="F18" s="32">
        <v>9889</v>
      </c>
      <c r="G18" s="32">
        <v>423</v>
      </c>
      <c r="H18" s="32">
        <v>701</v>
      </c>
      <c r="I18" s="38">
        <v>32.9</v>
      </c>
      <c r="J18" s="38">
        <v>1.57</v>
      </c>
      <c r="K18" s="38">
        <v>3.2</v>
      </c>
      <c r="L18" s="38">
        <v>1.57</v>
      </c>
      <c r="M18" s="38">
        <v>17.7</v>
      </c>
      <c r="N18" s="38">
        <v>5.94</v>
      </c>
      <c r="O18" s="38">
        <v>78.400000000000006</v>
      </c>
      <c r="P18" s="38">
        <v>33.5</v>
      </c>
      <c r="Q18" s="38">
        <v>169.3</v>
      </c>
      <c r="R18" s="38">
        <v>42.9</v>
      </c>
      <c r="S18" s="38">
        <v>455</v>
      </c>
      <c r="T18" s="38">
        <v>96.6</v>
      </c>
      <c r="U18" s="107">
        <v>0.63589737340452479</v>
      </c>
      <c r="V18" s="32">
        <v>250</v>
      </c>
      <c r="W18" s="33">
        <v>0.6</v>
      </c>
      <c r="X18" s="33">
        <v>1</v>
      </c>
      <c r="Y18" s="32">
        <v>951.77029428895776</v>
      </c>
      <c r="Z18" s="32">
        <v>678.62029428895778</v>
      </c>
      <c r="AA18" s="32">
        <v>1022.3797529965199</v>
      </c>
      <c r="AB18" s="32">
        <v>749.22975299651989</v>
      </c>
      <c r="AC18" s="107">
        <v>2.2500983982006262</v>
      </c>
      <c r="AD18" s="108">
        <v>424.04822163919414</v>
      </c>
      <c r="AE18" s="108">
        <v>711.76022946939565</v>
      </c>
      <c r="AF18" s="107">
        <v>4.6223431203126303E-2</v>
      </c>
      <c r="AG18" s="107">
        <v>254.92718080734483</v>
      </c>
      <c r="AH18" s="107">
        <v>0.73802360403597023</v>
      </c>
      <c r="AI18" s="107">
        <v>1.7565448674312416</v>
      </c>
      <c r="AJ18" s="107">
        <v>-17.706443115123736</v>
      </c>
      <c r="AK18" s="107">
        <v>-15.949898247692495</v>
      </c>
      <c r="AL18" s="59">
        <v>0.78678300937052725</v>
      </c>
      <c r="AN18" s="59">
        <v>2.4805295939776695</v>
      </c>
      <c r="AO18" s="59">
        <v>3.867994412677811</v>
      </c>
      <c r="AP18" s="7"/>
    </row>
    <row r="19" spans="1:44" x14ac:dyDescent="0.25">
      <c r="A19" s="7" t="s">
        <v>669</v>
      </c>
      <c r="B19" s="10" t="s">
        <v>167</v>
      </c>
      <c r="C19" s="7" t="s">
        <v>566</v>
      </c>
      <c r="D19" s="38">
        <v>2.9124537037037039</v>
      </c>
      <c r="E19" s="32">
        <v>1187</v>
      </c>
      <c r="F19" s="32">
        <v>10530</v>
      </c>
      <c r="G19" s="32">
        <v>440.5</v>
      </c>
      <c r="H19" s="32">
        <v>947</v>
      </c>
      <c r="I19" s="38">
        <v>35.82</v>
      </c>
      <c r="J19" s="38">
        <v>0.75</v>
      </c>
      <c r="K19" s="38">
        <v>1.8</v>
      </c>
      <c r="L19" s="38">
        <v>1.06</v>
      </c>
      <c r="M19" s="38">
        <v>12.71</v>
      </c>
      <c r="N19" s="38">
        <v>5.13</v>
      </c>
      <c r="O19" s="38">
        <v>75.900000000000006</v>
      </c>
      <c r="P19" s="38">
        <v>36.36</v>
      </c>
      <c r="Q19" s="38">
        <v>193.8</v>
      </c>
      <c r="R19" s="38">
        <v>49.83</v>
      </c>
      <c r="S19" s="38">
        <v>547.6</v>
      </c>
      <c r="T19" s="38">
        <v>119.8</v>
      </c>
      <c r="U19" s="107">
        <v>0.67553186324396963</v>
      </c>
      <c r="V19" s="32">
        <v>250</v>
      </c>
      <c r="W19" s="33">
        <v>0.6</v>
      </c>
      <c r="X19" s="33">
        <v>1</v>
      </c>
      <c r="Y19" s="32">
        <v>955.24436943300236</v>
      </c>
      <c r="Z19" s="32">
        <v>682.09436943300238</v>
      </c>
      <c r="AA19" s="32">
        <v>1026.1115610903134</v>
      </c>
      <c r="AB19" s="32">
        <v>752.96156109031347</v>
      </c>
      <c r="AC19" s="107">
        <v>1.9861327608159078</v>
      </c>
      <c r="AD19" s="108">
        <v>441.59158778265959</v>
      </c>
      <c r="AE19" s="108">
        <v>961.53628717192248</v>
      </c>
      <c r="AF19" s="107">
        <v>3.725288424148198E-2</v>
      </c>
      <c r="AG19" s="107">
        <v>330.14646239669241</v>
      </c>
      <c r="AH19" s="107">
        <v>0.67688240782564013</v>
      </c>
      <c r="AI19" s="107">
        <v>1.6063918812660498</v>
      </c>
      <c r="AJ19" s="107">
        <v>-17.611058707576166</v>
      </c>
      <c r="AK19" s="107">
        <v>-16.004666826310118</v>
      </c>
      <c r="AL19" s="59">
        <v>0.6371048614339756</v>
      </c>
      <c r="AN19" s="59">
        <v>3.4122741586950891</v>
      </c>
      <c r="AO19" s="59">
        <v>4.4671474566721709</v>
      </c>
      <c r="AP19" s="7"/>
    </row>
    <row r="20" spans="1:44" x14ac:dyDescent="0.25">
      <c r="A20" s="7" t="s">
        <v>669</v>
      </c>
      <c r="B20" s="10" t="s">
        <v>167</v>
      </c>
      <c r="C20" s="7" t="s">
        <v>567</v>
      </c>
      <c r="D20" s="38">
        <v>4.8175925925925931</v>
      </c>
      <c r="E20" s="32">
        <v>1295</v>
      </c>
      <c r="F20" s="32">
        <v>9230</v>
      </c>
      <c r="G20" s="32">
        <v>1091</v>
      </c>
      <c r="H20" s="32">
        <v>1336</v>
      </c>
      <c r="I20" s="38">
        <v>74.86</v>
      </c>
      <c r="J20" s="38">
        <v>1.73</v>
      </c>
      <c r="K20" s="38">
        <v>3.47</v>
      </c>
      <c r="L20" s="38">
        <v>2.0499999999999998</v>
      </c>
      <c r="M20" s="38">
        <v>19.190000000000001</v>
      </c>
      <c r="N20" s="38">
        <v>6.96</v>
      </c>
      <c r="O20" s="38">
        <v>89.9</v>
      </c>
      <c r="P20" s="38">
        <v>39.56</v>
      </c>
      <c r="Q20" s="38">
        <v>204</v>
      </c>
      <c r="R20" s="38">
        <v>51.52</v>
      </c>
      <c r="S20" s="38">
        <v>554.29999999999995</v>
      </c>
      <c r="T20" s="38">
        <v>121</v>
      </c>
      <c r="U20" s="107">
        <v>0.76577403614333961</v>
      </c>
      <c r="V20" s="32">
        <v>250</v>
      </c>
      <c r="W20" s="33">
        <v>0.6</v>
      </c>
      <c r="X20" s="33">
        <v>1</v>
      </c>
      <c r="Y20" s="32">
        <v>998.68481948295619</v>
      </c>
      <c r="Z20" s="32">
        <v>725.53481948295621</v>
      </c>
      <c r="AA20" s="32">
        <v>1072.7747495283481</v>
      </c>
      <c r="AB20" s="32">
        <v>799.62474952834816</v>
      </c>
      <c r="AC20" s="107">
        <v>2.2242399390055509</v>
      </c>
      <c r="AD20" s="108">
        <v>1093.7035692869049</v>
      </c>
      <c r="AE20" s="108">
        <v>1356.5073702868938</v>
      </c>
      <c r="AF20" s="107">
        <v>5.5185840961680527E-2</v>
      </c>
      <c r="AG20" s="107">
        <v>281.57369977125603</v>
      </c>
      <c r="AH20" s="107">
        <v>0.92602712620462224</v>
      </c>
      <c r="AI20" s="107">
        <v>2.1505615873813237</v>
      </c>
      <c r="AJ20" s="107">
        <v>-16.475690823141157</v>
      </c>
      <c r="AK20" s="107">
        <v>-14.325129235759833</v>
      </c>
      <c r="AL20" s="59">
        <v>1.1856262973614893</v>
      </c>
      <c r="AN20" s="59">
        <v>3.0908176260244571</v>
      </c>
      <c r="AO20" s="59">
        <v>4.1913080068959596</v>
      </c>
      <c r="AP20" s="7"/>
    </row>
    <row r="21" spans="1:44" x14ac:dyDescent="0.25">
      <c r="A21" s="7" t="s">
        <v>669</v>
      </c>
      <c r="B21" s="10" t="s">
        <v>167</v>
      </c>
      <c r="C21" s="7" t="s">
        <v>562</v>
      </c>
      <c r="D21" s="38">
        <v>3.3066203703703705</v>
      </c>
      <c r="E21" s="32">
        <v>1362</v>
      </c>
      <c r="F21" s="32">
        <v>10160</v>
      </c>
      <c r="G21" s="32">
        <v>516</v>
      </c>
      <c r="H21" s="32">
        <v>1143</v>
      </c>
      <c r="I21" s="38">
        <v>38.130000000000003</v>
      </c>
      <c r="J21" s="38">
        <v>0.82399999999999995</v>
      </c>
      <c r="K21" s="38">
        <v>2.15</v>
      </c>
      <c r="L21" s="38">
        <v>1.3089999999999999</v>
      </c>
      <c r="M21" s="38">
        <v>15</v>
      </c>
      <c r="N21" s="38">
        <v>6.13</v>
      </c>
      <c r="O21" s="38">
        <v>86.8</v>
      </c>
      <c r="P21" s="38">
        <v>40.5</v>
      </c>
      <c r="Q21" s="38">
        <v>217.3</v>
      </c>
      <c r="R21" s="38">
        <v>56.3</v>
      </c>
      <c r="S21" s="38">
        <v>612</v>
      </c>
      <c r="T21" s="38">
        <v>134.9</v>
      </c>
      <c r="U21" s="107">
        <v>0.70262530709316395</v>
      </c>
      <c r="V21" s="32">
        <v>250</v>
      </c>
      <c r="W21" s="33">
        <v>0.6</v>
      </c>
      <c r="X21" s="33">
        <v>1</v>
      </c>
      <c r="Y21" s="32">
        <v>965.84006524686049</v>
      </c>
      <c r="Z21" s="32">
        <v>692.69006524686051</v>
      </c>
      <c r="AA21" s="32">
        <v>1037.4933250873621</v>
      </c>
      <c r="AB21" s="32">
        <v>764.34332508736213</v>
      </c>
      <c r="AC21" s="107">
        <v>1.8484097131045654</v>
      </c>
      <c r="AD21" s="108">
        <v>517.27868171589637</v>
      </c>
      <c r="AE21" s="108">
        <v>1160.5448534714967</v>
      </c>
      <c r="AF21" s="107">
        <v>3.2855257499047177E-2</v>
      </c>
      <c r="AG21" s="107">
        <v>350.97613982868722</v>
      </c>
      <c r="AH21" s="107">
        <v>0.6155221300004331</v>
      </c>
      <c r="AI21" s="107">
        <v>1.4413961999826941</v>
      </c>
      <c r="AJ21" s="107">
        <v>-17.324488984862427</v>
      </c>
      <c r="AK21" s="107">
        <v>-15.883092784879732</v>
      </c>
      <c r="AL21" s="59">
        <v>0.47342788322033158</v>
      </c>
      <c r="AN21" s="59">
        <v>3.0568794698619537</v>
      </c>
      <c r="AO21" s="59">
        <v>4.42356896023455</v>
      </c>
      <c r="AP21" s="7"/>
    </row>
    <row r="22" spans="1:44" x14ac:dyDescent="0.25">
      <c r="A22" s="7" t="s">
        <v>669</v>
      </c>
      <c r="B22" s="10" t="s">
        <v>167</v>
      </c>
      <c r="C22" s="7" t="s">
        <v>563</v>
      </c>
      <c r="D22" s="38">
        <v>2.4963888888888888</v>
      </c>
      <c r="E22" s="32">
        <v>1025</v>
      </c>
      <c r="F22" s="32">
        <v>10400</v>
      </c>
      <c r="G22" s="32">
        <v>298</v>
      </c>
      <c r="H22" s="32">
        <v>620</v>
      </c>
      <c r="I22" s="38">
        <v>21.8</v>
      </c>
      <c r="J22" s="38">
        <v>0.89</v>
      </c>
      <c r="K22" s="38">
        <v>2.31</v>
      </c>
      <c r="L22" s="38">
        <v>1.0580000000000001</v>
      </c>
      <c r="M22" s="38">
        <v>14.67</v>
      </c>
      <c r="N22" s="38">
        <v>5.67</v>
      </c>
      <c r="O22" s="38">
        <v>75.900000000000006</v>
      </c>
      <c r="P22" s="38">
        <v>32.700000000000003</v>
      </c>
      <c r="Q22" s="38">
        <v>165.3</v>
      </c>
      <c r="R22" s="38">
        <v>41.2</v>
      </c>
      <c r="S22" s="38">
        <v>433</v>
      </c>
      <c r="T22" s="38">
        <v>92.3</v>
      </c>
      <c r="U22" s="107">
        <v>0.55400492033147886</v>
      </c>
      <c r="V22" s="32">
        <v>250</v>
      </c>
      <c r="W22" s="33">
        <v>0.6</v>
      </c>
      <c r="X22" s="33">
        <v>1</v>
      </c>
      <c r="Y22" s="32"/>
      <c r="Z22" s="32"/>
      <c r="AA22" s="32">
        <v>1012.6203892975244</v>
      </c>
      <c r="AB22" s="32">
        <v>739.47038929752443</v>
      </c>
      <c r="AC22" s="107"/>
      <c r="AD22" s="108"/>
      <c r="AE22" s="108"/>
      <c r="AF22" s="107"/>
      <c r="AG22" s="107"/>
      <c r="AH22" s="107"/>
      <c r="AI22" s="107"/>
      <c r="AJ22" s="107"/>
      <c r="AK22" s="107"/>
      <c r="AL22" s="59"/>
      <c r="AN22" s="59">
        <v>2.543771873479848</v>
      </c>
      <c r="AO22" s="59">
        <v>4.1459879632751839</v>
      </c>
      <c r="AP22" s="7"/>
    </row>
    <row r="23" spans="1:44" x14ac:dyDescent="0.25">
      <c r="A23" s="7" t="s">
        <v>669</v>
      </c>
      <c r="B23" s="10" t="s">
        <v>167</v>
      </c>
      <c r="C23" s="7" t="s">
        <v>568</v>
      </c>
      <c r="D23" s="38">
        <v>5.3978935185185177</v>
      </c>
      <c r="E23" s="32">
        <v>2709</v>
      </c>
      <c r="F23" s="32">
        <v>9970</v>
      </c>
      <c r="G23" s="32">
        <v>1452</v>
      </c>
      <c r="H23" s="32">
        <v>2305</v>
      </c>
      <c r="I23" s="38">
        <v>75.599999999999994</v>
      </c>
      <c r="J23" s="38">
        <v>1.45</v>
      </c>
      <c r="K23" s="38">
        <v>4.6900000000000004</v>
      </c>
      <c r="L23" s="38">
        <v>3</v>
      </c>
      <c r="M23" s="38">
        <v>36.700000000000003</v>
      </c>
      <c r="N23" s="38">
        <v>14.11</v>
      </c>
      <c r="O23" s="38">
        <v>187.9</v>
      </c>
      <c r="P23" s="38">
        <v>81.099999999999994</v>
      </c>
      <c r="Q23" s="38">
        <v>410.8</v>
      </c>
      <c r="R23" s="38">
        <v>101.7</v>
      </c>
      <c r="S23" s="38">
        <v>1071</v>
      </c>
      <c r="T23" s="38">
        <v>220.9</v>
      </c>
      <c r="U23" s="107">
        <v>0.69702892765390745</v>
      </c>
      <c r="V23" s="32">
        <v>250</v>
      </c>
      <c r="W23" s="33">
        <v>0.6</v>
      </c>
      <c r="X23" s="33">
        <v>1</v>
      </c>
      <c r="Y23" s="32">
        <v>1009.0548085739547</v>
      </c>
      <c r="Z23" s="32">
        <v>735.90480857395471</v>
      </c>
      <c r="AA23" s="32">
        <v>1083.9140621850349</v>
      </c>
      <c r="AB23" s="32">
        <v>810.76406218503496</v>
      </c>
      <c r="AC23" s="107">
        <v>1.0478212637934556</v>
      </c>
      <c r="AD23" s="108">
        <v>1455.5981508749642</v>
      </c>
      <c r="AE23" s="108">
        <v>2340.3813536761154</v>
      </c>
      <c r="AF23" s="107">
        <v>3.2302427927505296E-2</v>
      </c>
      <c r="AG23" s="107">
        <v>433.57308654699921</v>
      </c>
      <c r="AH23" s="107">
        <v>0.67261465298289869</v>
      </c>
      <c r="AI23" s="107">
        <v>1.5954097642871039</v>
      </c>
      <c r="AJ23" s="107">
        <v>-16.219407862060905</v>
      </c>
      <c r="AK23" s="107">
        <v>-14.6239980977738</v>
      </c>
      <c r="AL23" s="59">
        <v>0.63116233647687814</v>
      </c>
      <c r="AN23" s="59">
        <v>3.6899816020588614</v>
      </c>
      <c r="AO23" s="59">
        <v>4.5114125810065913</v>
      </c>
      <c r="AP23" s="7"/>
    </row>
    <row r="24" spans="1:44" x14ac:dyDescent="0.25">
      <c r="A24" s="8" t="s">
        <v>669</v>
      </c>
      <c r="B24" s="12" t="s">
        <v>167</v>
      </c>
      <c r="C24" s="8" t="s">
        <v>569</v>
      </c>
      <c r="D24" s="39">
        <v>2.8796064814814817</v>
      </c>
      <c r="E24" s="34">
        <v>1074</v>
      </c>
      <c r="F24" s="34">
        <v>10220</v>
      </c>
      <c r="G24" s="34">
        <v>784</v>
      </c>
      <c r="H24" s="34">
        <v>1538</v>
      </c>
      <c r="I24" s="39">
        <v>40.5</v>
      </c>
      <c r="J24" s="39">
        <v>0.89</v>
      </c>
      <c r="K24" s="39">
        <v>2.48</v>
      </c>
      <c r="L24" s="39">
        <v>1.389</v>
      </c>
      <c r="M24" s="39">
        <v>16.68</v>
      </c>
      <c r="N24" s="39">
        <v>5.95</v>
      </c>
      <c r="O24" s="39">
        <v>77.2</v>
      </c>
      <c r="P24" s="39">
        <v>33.200000000000003</v>
      </c>
      <c r="Q24" s="39">
        <v>170.1</v>
      </c>
      <c r="R24" s="39">
        <v>43</v>
      </c>
      <c r="S24" s="39">
        <v>466</v>
      </c>
      <c r="T24" s="39">
        <v>100.1</v>
      </c>
      <c r="U24" s="109">
        <v>0.6583053479360006</v>
      </c>
      <c r="V24" s="34">
        <v>250</v>
      </c>
      <c r="W24" s="35">
        <v>0.6</v>
      </c>
      <c r="X24" s="35">
        <v>1</v>
      </c>
      <c r="Y24" s="34">
        <v>954.30886305674096</v>
      </c>
      <c r="Z24" s="34">
        <v>681.15886305674098</v>
      </c>
      <c r="AA24" s="34">
        <v>1025.1066518347629</v>
      </c>
      <c r="AB24" s="34">
        <v>751.95665183476297</v>
      </c>
      <c r="AC24" s="109">
        <v>2.2744025969462682</v>
      </c>
      <c r="AD24" s="110">
        <v>785.94280322725342</v>
      </c>
      <c r="AE24" s="110">
        <v>1561.6080355548224</v>
      </c>
      <c r="AF24" s="109">
        <v>2.5934805071370415E-2</v>
      </c>
      <c r="AG24" s="109">
        <v>542.29911121446571</v>
      </c>
      <c r="AH24" s="109">
        <v>0.6039520148664973</v>
      </c>
      <c r="AI24" s="109">
        <v>1.4084477330159308</v>
      </c>
      <c r="AJ24" s="109">
        <v>-17.636673895202374</v>
      </c>
      <c r="AK24" s="109">
        <v>-16.228226162186445</v>
      </c>
      <c r="AL24" s="111">
        <v>0.43903499144195735</v>
      </c>
      <c r="AM24" s="112"/>
      <c r="AN24" s="111">
        <v>3.4790492017648265</v>
      </c>
      <c r="AO24" s="111">
        <v>4.597157692686233</v>
      </c>
      <c r="AP24" s="8"/>
    </row>
    <row r="25" spans="1:44" x14ac:dyDescent="0.25">
      <c r="A25" s="7" t="s">
        <v>670</v>
      </c>
      <c r="B25" s="3" t="s">
        <v>168</v>
      </c>
      <c r="C25" s="7" t="s">
        <v>571</v>
      </c>
      <c r="D25" s="38">
        <v>4.3139351851851853</v>
      </c>
      <c r="E25" s="32">
        <v>1155</v>
      </c>
      <c r="F25" s="32">
        <v>9980</v>
      </c>
      <c r="G25" s="32">
        <v>544</v>
      </c>
      <c r="H25" s="32">
        <v>907</v>
      </c>
      <c r="I25" s="38">
        <v>39</v>
      </c>
      <c r="J25" s="38">
        <v>1.29</v>
      </c>
      <c r="K25" s="38">
        <v>2.4900000000000002</v>
      </c>
      <c r="L25" s="38">
        <v>1.3480000000000001</v>
      </c>
      <c r="M25" s="38">
        <v>15.8</v>
      </c>
      <c r="N25" s="38">
        <v>5.84</v>
      </c>
      <c r="O25" s="38">
        <v>77.2</v>
      </c>
      <c r="P25" s="38">
        <v>35.1</v>
      </c>
      <c r="Q25" s="38">
        <v>186.7</v>
      </c>
      <c r="R25" s="38">
        <v>47.5</v>
      </c>
      <c r="S25" s="38">
        <v>508</v>
      </c>
      <c r="T25" s="38">
        <v>109.9</v>
      </c>
      <c r="U25" s="107">
        <v>0.65510464112369204</v>
      </c>
      <c r="V25" s="32">
        <v>250</v>
      </c>
      <c r="W25" s="33">
        <v>0.6</v>
      </c>
      <c r="X25" s="33">
        <v>1</v>
      </c>
      <c r="Y25" s="32">
        <v>988.81859697354332</v>
      </c>
      <c r="Z25" s="32">
        <v>715.66859697354334</v>
      </c>
      <c r="AA25" s="32">
        <v>1062.1765766365181</v>
      </c>
      <c r="AB25" s="32">
        <v>789.02657663651814</v>
      </c>
      <c r="AC25" s="107">
        <v>2.0762174649786305</v>
      </c>
      <c r="AD25" s="108">
        <v>545.51005997618745</v>
      </c>
      <c r="AE25" s="108">
        <v>921.81411011737544</v>
      </c>
      <c r="AF25" s="107">
        <v>4.2307879182966829E-2</v>
      </c>
      <c r="AG25" s="107">
        <v>213.68288361935706</v>
      </c>
      <c r="AH25" s="107">
        <v>0.61845217809792019</v>
      </c>
      <c r="AI25" s="107">
        <v>1.4496418812781999</v>
      </c>
      <c r="AJ25" s="107">
        <v>-16.724609415952074</v>
      </c>
      <c r="AK25" s="107">
        <v>-15.274967534673873</v>
      </c>
      <c r="AL25" s="59">
        <v>0.48394312904270187</v>
      </c>
      <c r="AN25" s="59">
        <v>2.4006842903582699</v>
      </c>
      <c r="AO25" s="59">
        <v>4.0545173000681514</v>
      </c>
      <c r="AP25" s="7"/>
    </row>
    <row r="26" spans="1:44" x14ac:dyDescent="0.25">
      <c r="A26" s="7" t="s">
        <v>670</v>
      </c>
      <c r="B26" s="3" t="s">
        <v>168</v>
      </c>
      <c r="C26" s="7" t="s">
        <v>572</v>
      </c>
      <c r="D26" s="38">
        <v>3.6569907407407407</v>
      </c>
      <c r="E26" s="32">
        <v>1597</v>
      </c>
      <c r="F26" s="32">
        <v>10440</v>
      </c>
      <c r="G26" s="32">
        <v>903.7</v>
      </c>
      <c r="H26" s="32">
        <v>1871</v>
      </c>
      <c r="I26" s="38">
        <v>47.89</v>
      </c>
      <c r="J26" s="38">
        <v>0.93</v>
      </c>
      <c r="K26" s="38">
        <v>3.01</v>
      </c>
      <c r="L26" s="38">
        <v>1.671</v>
      </c>
      <c r="M26" s="38">
        <v>20.27</v>
      </c>
      <c r="N26" s="38">
        <v>7.95</v>
      </c>
      <c r="O26" s="38">
        <v>108.9</v>
      </c>
      <c r="P26" s="38">
        <v>48.29</v>
      </c>
      <c r="Q26" s="38">
        <v>252</v>
      </c>
      <c r="R26" s="38">
        <v>63.28</v>
      </c>
      <c r="S26" s="38">
        <v>685</v>
      </c>
      <c r="T26" s="38">
        <v>147.30000000000001</v>
      </c>
      <c r="U26" s="107">
        <v>0.65210169460309231</v>
      </c>
      <c r="V26" s="32">
        <v>250</v>
      </c>
      <c r="W26" s="33">
        <v>0.6</v>
      </c>
      <c r="X26" s="33">
        <v>1</v>
      </c>
      <c r="Y26" s="32">
        <v>974.41601930310105</v>
      </c>
      <c r="Z26" s="32">
        <v>701.26601930310107</v>
      </c>
      <c r="AA26" s="32">
        <v>1046.7055077351499</v>
      </c>
      <c r="AB26" s="32">
        <v>773.55550773514994</v>
      </c>
      <c r="AC26" s="107">
        <v>1.5326769756364653</v>
      </c>
      <c r="AD26" s="108">
        <v>906.20853161853051</v>
      </c>
      <c r="AE26" s="108">
        <v>1901.5592062068461</v>
      </c>
      <c r="AF26" s="107">
        <v>2.5184595801005349E-2</v>
      </c>
      <c r="AG26" s="107">
        <v>519.97922363393138</v>
      </c>
      <c r="AH26" s="107">
        <v>0.57428567146059928</v>
      </c>
      <c r="AI26" s="107">
        <v>1.3209936667762174</v>
      </c>
      <c r="AJ26" s="107">
        <v>-17.097219636326969</v>
      </c>
      <c r="AK26" s="107">
        <v>-15.776225969550751</v>
      </c>
      <c r="AL26" s="59">
        <v>0.35396046823388616</v>
      </c>
      <c r="AN26" s="59">
        <v>3.5154114296424344</v>
      </c>
      <c r="AO26" s="59">
        <v>4.6335845305453729</v>
      </c>
      <c r="AP26" s="7"/>
    </row>
    <row r="27" spans="1:44" x14ac:dyDescent="0.25">
      <c r="A27" s="7" t="s">
        <v>670</v>
      </c>
      <c r="B27" s="3" t="s">
        <v>168</v>
      </c>
      <c r="C27" s="7" t="s">
        <v>570</v>
      </c>
      <c r="D27" s="38">
        <v>3.9526157407407405</v>
      </c>
      <c r="E27" s="32">
        <v>1598</v>
      </c>
      <c r="F27" s="32">
        <v>10202</v>
      </c>
      <c r="G27" s="32">
        <v>989</v>
      </c>
      <c r="H27" s="32">
        <v>1670</v>
      </c>
      <c r="I27" s="38">
        <v>48.61</v>
      </c>
      <c r="J27" s="38">
        <v>1.04</v>
      </c>
      <c r="K27" s="38">
        <v>3.05</v>
      </c>
      <c r="L27" s="38">
        <v>1.7470000000000001</v>
      </c>
      <c r="M27" s="38">
        <v>21.54</v>
      </c>
      <c r="N27" s="38">
        <v>8.2799999999999994</v>
      </c>
      <c r="O27" s="38">
        <v>112</v>
      </c>
      <c r="P27" s="38">
        <v>49.3</v>
      </c>
      <c r="Q27" s="38">
        <v>250</v>
      </c>
      <c r="R27" s="38">
        <v>62.3</v>
      </c>
      <c r="S27" s="38">
        <v>664</v>
      </c>
      <c r="T27" s="38">
        <v>139.4</v>
      </c>
      <c r="U27" s="107">
        <v>0.65700569922004959</v>
      </c>
      <c r="V27" s="32">
        <v>250</v>
      </c>
      <c r="W27" s="33">
        <v>0.6</v>
      </c>
      <c r="X27" s="33">
        <v>1</v>
      </c>
      <c r="Y27" s="32">
        <v>981.14030549230608</v>
      </c>
      <c r="Z27" s="32">
        <v>707.99030549230611</v>
      </c>
      <c r="AA27" s="32">
        <v>1053.9286519060165</v>
      </c>
      <c r="AB27" s="32">
        <v>780.77865190601653</v>
      </c>
      <c r="AC27" s="107">
        <v>1.5930409273257227</v>
      </c>
      <c r="AD27" s="108">
        <v>991.74531124347311</v>
      </c>
      <c r="AE27" s="108">
        <v>1697.2762556736682</v>
      </c>
      <c r="AF27" s="107">
        <v>2.8640004735532073E-2</v>
      </c>
      <c r="AG27" s="107">
        <v>429.40583325096759</v>
      </c>
      <c r="AH27" s="107">
        <v>0.5934813218953594</v>
      </c>
      <c r="AI27" s="107">
        <v>1.3780814072712997</v>
      </c>
      <c r="AJ27" s="107">
        <v>-16.921863795205255</v>
      </c>
      <c r="AK27" s="107">
        <v>-15.543782387933955</v>
      </c>
      <c r="AL27" s="59">
        <v>0.4117059891713275</v>
      </c>
      <c r="AN27" s="59">
        <v>3.1825058698181459</v>
      </c>
      <c r="AO27" s="59">
        <v>4.4976219500661143</v>
      </c>
      <c r="AP27" s="7"/>
    </row>
    <row r="28" spans="1:44" x14ac:dyDescent="0.25">
      <c r="A28" s="7" t="s">
        <v>670</v>
      </c>
      <c r="B28" s="3" t="s">
        <v>168</v>
      </c>
      <c r="C28" s="7" t="s">
        <v>573</v>
      </c>
      <c r="D28" s="38">
        <v>2.1131712962962963</v>
      </c>
      <c r="E28" s="32">
        <v>499.4</v>
      </c>
      <c r="F28" s="32">
        <v>10130</v>
      </c>
      <c r="G28" s="32">
        <v>428.7</v>
      </c>
      <c r="H28" s="32">
        <v>780.8</v>
      </c>
      <c r="I28" s="38">
        <v>21.54</v>
      </c>
      <c r="J28" s="38">
        <v>0.70099999999999996</v>
      </c>
      <c r="K28" s="38">
        <v>1.32</v>
      </c>
      <c r="L28" s="38">
        <v>0.69899999999999995</v>
      </c>
      <c r="M28" s="38">
        <v>7.73</v>
      </c>
      <c r="N28" s="38">
        <v>2.71</v>
      </c>
      <c r="O28" s="38">
        <v>35.520000000000003</v>
      </c>
      <c r="P28" s="38">
        <v>15.4</v>
      </c>
      <c r="Q28" s="38">
        <v>79.08</v>
      </c>
      <c r="R28" s="38">
        <v>19.72</v>
      </c>
      <c r="S28" s="38">
        <v>215.2</v>
      </c>
      <c r="T28" s="38">
        <v>48.52</v>
      </c>
      <c r="U28" s="107">
        <v>0.66703629300298983</v>
      </c>
      <c r="V28" s="32">
        <v>250</v>
      </c>
      <c r="W28" s="33">
        <v>0.6</v>
      </c>
      <c r="X28" s="33">
        <v>1</v>
      </c>
      <c r="Y28" s="32"/>
      <c r="Z28" s="32"/>
      <c r="AA28" s="32">
        <v>998.42831001016532</v>
      </c>
      <c r="AB28" s="32">
        <v>725.27831001016534</v>
      </c>
      <c r="AC28" s="107"/>
      <c r="AD28" s="108"/>
      <c r="AE28" s="108"/>
      <c r="AF28" s="107"/>
      <c r="AG28" s="107"/>
      <c r="AH28" s="107"/>
      <c r="AI28" s="107"/>
      <c r="AJ28" s="107"/>
      <c r="AK28" s="107"/>
      <c r="AL28" s="59"/>
      <c r="AN28" s="59">
        <v>2.7147054342975303</v>
      </c>
      <c r="AO28" s="59">
        <v>4.5422917863244727</v>
      </c>
      <c r="AP28" s="7"/>
    </row>
    <row r="29" spans="1:44" x14ac:dyDescent="0.25">
      <c r="A29" s="7" t="s">
        <v>670</v>
      </c>
      <c r="B29" s="3" t="s">
        <v>168</v>
      </c>
      <c r="C29" s="7" t="s">
        <v>574</v>
      </c>
      <c r="D29" s="38">
        <v>2.6058796296296292</v>
      </c>
      <c r="E29" s="32">
        <v>767.7</v>
      </c>
      <c r="F29" s="32">
        <v>10380</v>
      </c>
      <c r="G29" s="32">
        <v>1077</v>
      </c>
      <c r="H29" s="32">
        <v>1520</v>
      </c>
      <c r="I29" s="38">
        <v>35.07</v>
      </c>
      <c r="J29" s="38">
        <v>0.65500000000000003</v>
      </c>
      <c r="K29" s="38">
        <v>1.91</v>
      </c>
      <c r="L29" s="38">
        <v>1.093</v>
      </c>
      <c r="M29" s="38">
        <v>12</v>
      </c>
      <c r="N29" s="38">
        <v>4.37</v>
      </c>
      <c r="O29" s="38">
        <v>55.17</v>
      </c>
      <c r="P29" s="38">
        <v>23.6</v>
      </c>
      <c r="Q29" s="38">
        <v>120.4</v>
      </c>
      <c r="R29" s="38">
        <v>29.72</v>
      </c>
      <c r="S29" s="38">
        <v>320.10000000000002</v>
      </c>
      <c r="T29" s="38">
        <v>69.7</v>
      </c>
      <c r="U29" s="107">
        <v>0.69592406777051519</v>
      </c>
      <c r="V29" s="32">
        <v>250</v>
      </c>
      <c r="W29" s="33">
        <v>0.6</v>
      </c>
      <c r="X29" s="33">
        <v>1</v>
      </c>
      <c r="Y29" s="32"/>
      <c r="Z29" s="32"/>
      <c r="AA29" s="32">
        <v>1016.3413922699319</v>
      </c>
      <c r="AB29" s="32">
        <v>743.19139226993195</v>
      </c>
      <c r="AC29" s="107"/>
      <c r="AD29" s="108"/>
      <c r="AE29" s="108"/>
      <c r="AF29" s="107"/>
      <c r="AG29" s="107"/>
      <c r="AH29" s="107"/>
      <c r="AI29" s="107"/>
      <c r="AJ29" s="107"/>
      <c r="AK29" s="107"/>
      <c r="AL29" s="59"/>
      <c r="AN29" s="59">
        <v>3.0680085291871264</v>
      </c>
      <c r="AO29" s="59">
        <v>4.6849139398715574</v>
      </c>
      <c r="AP29" s="7"/>
    </row>
    <row r="30" spans="1:44" x14ac:dyDescent="0.25">
      <c r="A30" s="7" t="s">
        <v>670</v>
      </c>
      <c r="B30" s="3" t="s">
        <v>168</v>
      </c>
      <c r="C30" s="7" t="s">
        <v>575</v>
      </c>
      <c r="D30" s="38">
        <v>3.3285185185185191</v>
      </c>
      <c r="E30" s="32">
        <v>1049</v>
      </c>
      <c r="F30" s="32">
        <v>10540</v>
      </c>
      <c r="G30" s="32">
        <v>1024.7</v>
      </c>
      <c r="H30" s="32">
        <v>1387</v>
      </c>
      <c r="I30" s="38">
        <v>55.18</v>
      </c>
      <c r="J30" s="38">
        <v>1.36</v>
      </c>
      <c r="K30" s="38">
        <v>2.89</v>
      </c>
      <c r="L30" s="38">
        <v>1.5109999999999999</v>
      </c>
      <c r="M30" s="38">
        <v>17.489999999999998</v>
      </c>
      <c r="N30" s="38">
        <v>5.9</v>
      </c>
      <c r="O30" s="38">
        <v>74.599999999999994</v>
      </c>
      <c r="P30" s="38">
        <v>32.31</v>
      </c>
      <c r="Q30" s="38">
        <v>164.9</v>
      </c>
      <c r="R30" s="38">
        <v>41.63</v>
      </c>
      <c r="S30" s="38">
        <v>446.1</v>
      </c>
      <c r="T30" s="38">
        <v>92.5</v>
      </c>
      <c r="U30" s="107">
        <v>0.64784280418806584</v>
      </c>
      <c r="V30" s="32">
        <v>250</v>
      </c>
      <c r="W30" s="33">
        <v>0.6</v>
      </c>
      <c r="X30" s="33">
        <v>1</v>
      </c>
      <c r="Y30" s="32">
        <v>966.39749870472906</v>
      </c>
      <c r="Z30" s="32">
        <v>693.24749870472908</v>
      </c>
      <c r="AA30" s="32">
        <v>1038.0921131398861</v>
      </c>
      <c r="AB30" s="32">
        <v>764.94211313988615</v>
      </c>
      <c r="AC30" s="107">
        <v>2.3381011314565927</v>
      </c>
      <c r="AD30" s="108">
        <v>1027.5444089294106</v>
      </c>
      <c r="AE30" s="108">
        <v>1409.6539919876514</v>
      </c>
      <c r="AF30" s="107">
        <v>3.9144357632183671E-2</v>
      </c>
      <c r="AG30" s="107">
        <v>423.50793127480335</v>
      </c>
      <c r="AH30" s="107">
        <v>0.80556380502934222</v>
      </c>
      <c r="AI30" s="107">
        <v>1.9085875785096942</v>
      </c>
      <c r="AJ30" s="107">
        <v>-17.309591049199273</v>
      </c>
      <c r="AK30" s="107">
        <v>-15.401003470689579</v>
      </c>
      <c r="AL30" s="59">
        <v>0.94068349900006787</v>
      </c>
      <c r="AN30" s="59">
        <v>2.9998808455695949</v>
      </c>
      <c r="AO30" s="59">
        <v>4.3786484675103479</v>
      </c>
      <c r="AP30" s="7"/>
    </row>
    <row r="31" spans="1:44" x14ac:dyDescent="0.25">
      <c r="A31" s="7" t="s">
        <v>670</v>
      </c>
      <c r="B31" s="3" t="s">
        <v>168</v>
      </c>
      <c r="C31" s="7" t="s">
        <v>576</v>
      </c>
      <c r="D31" s="38">
        <v>2.6387268518518519</v>
      </c>
      <c r="E31" s="32">
        <v>1025</v>
      </c>
      <c r="F31" s="32">
        <v>9189</v>
      </c>
      <c r="G31" s="32">
        <v>568</v>
      </c>
      <c r="H31" s="32">
        <v>906</v>
      </c>
      <c r="I31" s="38">
        <v>31.14</v>
      </c>
      <c r="J31" s="38">
        <v>0.84199999999999997</v>
      </c>
      <c r="K31" s="38">
        <v>2.04</v>
      </c>
      <c r="L31" s="38">
        <v>1.2370000000000001</v>
      </c>
      <c r="M31" s="38">
        <v>11.94</v>
      </c>
      <c r="N31" s="38">
        <v>4.46</v>
      </c>
      <c r="O31" s="38">
        <v>61.5</v>
      </c>
      <c r="P31" s="38">
        <v>29.17</v>
      </c>
      <c r="Q31" s="38">
        <v>162</v>
      </c>
      <c r="R31" s="38">
        <v>43.79</v>
      </c>
      <c r="S31" s="38">
        <v>492</v>
      </c>
      <c r="T31" s="38">
        <v>117</v>
      </c>
      <c r="U31" s="107">
        <v>0.7640142406452709</v>
      </c>
      <c r="V31" s="32">
        <v>250</v>
      </c>
      <c r="W31" s="33">
        <v>0.6</v>
      </c>
      <c r="X31" s="33">
        <v>1</v>
      </c>
      <c r="Y31" s="32"/>
      <c r="Z31" s="32"/>
      <c r="AA31" s="32">
        <v>1017.4324043868995</v>
      </c>
      <c r="AB31" s="32">
        <v>744.28240438689954</v>
      </c>
      <c r="AC31" s="107"/>
      <c r="AD31" s="108"/>
      <c r="AE31" s="108"/>
      <c r="AF31" s="107"/>
      <c r="AG31" s="107"/>
      <c r="AH31" s="107"/>
      <c r="AI31" s="107"/>
      <c r="AJ31" s="107"/>
      <c r="AK31" s="107"/>
      <c r="AL31" s="59"/>
      <c r="AN31" s="59">
        <v>3.117126267384752</v>
      </c>
      <c r="AO31" s="59">
        <v>4.3236597420972265</v>
      </c>
      <c r="AP31" s="7"/>
    </row>
    <row r="32" spans="1:44" x14ac:dyDescent="0.25">
      <c r="A32" s="7" t="s">
        <v>670</v>
      </c>
      <c r="B32" s="3" t="s">
        <v>168</v>
      </c>
      <c r="C32" s="7" t="s">
        <v>577</v>
      </c>
      <c r="D32" s="38">
        <v>2.6277777777777778</v>
      </c>
      <c r="E32" s="32">
        <v>851</v>
      </c>
      <c r="F32" s="32">
        <v>10380</v>
      </c>
      <c r="G32" s="32">
        <v>810</v>
      </c>
      <c r="H32" s="32">
        <v>1383</v>
      </c>
      <c r="I32" s="38">
        <v>34.590000000000003</v>
      </c>
      <c r="J32" s="38">
        <v>0.7</v>
      </c>
      <c r="K32" s="38">
        <v>1.86</v>
      </c>
      <c r="L32" s="38">
        <v>1.1160000000000001</v>
      </c>
      <c r="M32" s="38">
        <v>12.33</v>
      </c>
      <c r="N32" s="38">
        <v>4.38</v>
      </c>
      <c r="O32" s="38">
        <v>57.2</v>
      </c>
      <c r="P32" s="38">
        <v>25.33</v>
      </c>
      <c r="Q32" s="38">
        <v>132.80000000000001</v>
      </c>
      <c r="R32" s="38">
        <v>34.520000000000003</v>
      </c>
      <c r="S32" s="38">
        <v>379</v>
      </c>
      <c r="T32" s="38">
        <v>84</v>
      </c>
      <c r="U32" s="107">
        <v>0.71035458054417777</v>
      </c>
      <c r="V32" s="32">
        <v>250</v>
      </c>
      <c r="W32" s="33">
        <v>0.6</v>
      </c>
      <c r="X32" s="33">
        <v>1</v>
      </c>
      <c r="Y32" s="32"/>
      <c r="Z32" s="32"/>
      <c r="AA32" s="32">
        <v>1017.0699904167459</v>
      </c>
      <c r="AB32" s="32">
        <v>743.91999041674592</v>
      </c>
      <c r="AC32" s="107"/>
      <c r="AD32" s="108"/>
      <c r="AE32" s="108"/>
      <c r="AF32" s="107"/>
      <c r="AG32" s="107"/>
      <c r="AH32" s="107"/>
      <c r="AI32" s="107"/>
      <c r="AJ32" s="107"/>
      <c r="AK32" s="107"/>
      <c r="AL32" s="59"/>
      <c r="AN32" s="59">
        <v>3.1889305448443483</v>
      </c>
      <c r="AO32" s="59">
        <v>4.68142969235008</v>
      </c>
      <c r="AP32" s="7"/>
    </row>
    <row r="33" spans="1:42" x14ac:dyDescent="0.25">
      <c r="A33" s="7" t="s">
        <v>670</v>
      </c>
      <c r="B33" s="3" t="s">
        <v>168</v>
      </c>
      <c r="C33" s="7" t="s">
        <v>578</v>
      </c>
      <c r="D33" s="38">
        <v>3.2956712962962964</v>
      </c>
      <c r="E33" s="32">
        <v>851</v>
      </c>
      <c r="F33" s="32">
        <v>9300</v>
      </c>
      <c r="G33" s="32">
        <v>1432</v>
      </c>
      <c r="H33" s="32">
        <v>1434</v>
      </c>
      <c r="I33" s="38">
        <v>67.5</v>
      </c>
      <c r="J33" s="38">
        <v>1.71</v>
      </c>
      <c r="K33" s="38">
        <v>3.26</v>
      </c>
      <c r="L33" s="38">
        <v>1.83</v>
      </c>
      <c r="M33" s="38">
        <v>15.98</v>
      </c>
      <c r="N33" s="38">
        <v>5.16</v>
      </c>
      <c r="O33" s="38">
        <v>62.3</v>
      </c>
      <c r="P33" s="38">
        <v>26.3</v>
      </c>
      <c r="Q33" s="38">
        <v>130.80000000000001</v>
      </c>
      <c r="R33" s="38">
        <v>32</v>
      </c>
      <c r="S33" s="38">
        <v>342</v>
      </c>
      <c r="T33" s="38">
        <v>75.099999999999994</v>
      </c>
      <c r="U33" s="107">
        <v>0.77286368843654885</v>
      </c>
      <c r="V33" s="32">
        <v>250</v>
      </c>
      <c r="W33" s="33">
        <v>0.6</v>
      </c>
      <c r="X33" s="33">
        <v>1</v>
      </c>
      <c r="Y33" s="32">
        <v>965.56020531055754</v>
      </c>
      <c r="Z33" s="32">
        <v>692.41020531055756</v>
      </c>
      <c r="AA33" s="32">
        <v>1037.1927030420345</v>
      </c>
      <c r="AB33" s="32">
        <v>764.04270304203453</v>
      </c>
      <c r="AC33" s="107">
        <v>3.6383349075521743</v>
      </c>
      <c r="AD33" s="108">
        <v>1435.9750108196699</v>
      </c>
      <c r="AE33" s="108">
        <v>1457.4216470874492</v>
      </c>
      <c r="AF33" s="107">
        <v>4.6314668191524272E-2</v>
      </c>
      <c r="AG33" s="107">
        <v>442.22299982565374</v>
      </c>
      <c r="AH33" s="107">
        <v>0.97395573712702044</v>
      </c>
      <c r="AI33" s="107">
        <v>2.238179802222823</v>
      </c>
      <c r="AJ33" s="107">
        <v>-17.331975150795632</v>
      </c>
      <c r="AK33" s="107">
        <v>-15.093795348572808</v>
      </c>
      <c r="AL33" s="59">
        <v>1.2701790482502524</v>
      </c>
      <c r="AN33" s="59">
        <v>2.721760553995654</v>
      </c>
      <c r="AO33" s="59">
        <v>4.2271302256174881</v>
      </c>
      <c r="AP33" s="7"/>
    </row>
    <row r="35" spans="1:42" x14ac:dyDescent="0.25">
      <c r="A35" s="23" t="s">
        <v>1091</v>
      </c>
    </row>
    <row r="36" spans="1:42" x14ac:dyDescent="0.25">
      <c r="A36" s="24" t="s">
        <v>1045</v>
      </c>
    </row>
    <row r="37" spans="1:42" x14ac:dyDescent="0.25">
      <c r="A37" s="24" t="s">
        <v>1060</v>
      </c>
    </row>
    <row r="38" spans="1:42" x14ac:dyDescent="0.25">
      <c r="A38" s="51" t="s">
        <v>1090</v>
      </c>
    </row>
  </sheetData>
  <mergeCells count="5">
    <mergeCell ref="AI3:AL3"/>
    <mergeCell ref="Y3:Z3"/>
    <mergeCell ref="AA3:AB3"/>
    <mergeCell ref="AN3:AO3"/>
    <mergeCell ref="D1:T1"/>
  </mergeCells>
  <phoneticPr fontId="6"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6"/>
  <sheetViews>
    <sheetView zoomScale="90" zoomScaleNormal="90" workbookViewId="0">
      <pane ySplit="4" topLeftCell="A5" activePane="bottomLeft" state="frozen"/>
      <selection pane="bottomLeft"/>
    </sheetView>
  </sheetViews>
  <sheetFormatPr defaultColWidth="9.109375" defaultRowHeight="13.2" x14ac:dyDescent="0.25"/>
  <cols>
    <col min="1" max="1" width="9.109375" style="2"/>
    <col min="2" max="2" width="9.5546875" style="2" bestFit="1" customWidth="1"/>
    <col min="3" max="3" width="9.109375" style="2"/>
    <col min="4" max="4" width="13.109375" style="2" bestFit="1" customWidth="1"/>
    <col min="5" max="5" width="17.5546875" style="2" customWidth="1"/>
    <col min="6" max="6" width="8.88671875" style="2" customWidth="1"/>
    <col min="7" max="7" width="10.33203125" style="2" customWidth="1"/>
    <col min="8" max="8" width="11.33203125" style="2" customWidth="1"/>
    <col min="9" max="9" width="9.6640625" style="2" customWidth="1"/>
    <col min="10" max="10" width="9.109375" style="2"/>
    <col min="11" max="11" width="9.88671875" style="2" customWidth="1"/>
    <col min="12" max="12" width="9.5546875" style="2" customWidth="1"/>
    <col min="13" max="14" width="9.109375" style="2"/>
    <col min="15" max="15" width="8.6640625" style="9" bestFit="1" customWidth="1"/>
    <col min="16" max="16" width="8.5546875" style="2" bestFit="1" customWidth="1"/>
    <col min="17" max="17" width="9.109375" style="2" bestFit="1" customWidth="1"/>
    <col min="18" max="18" width="8.6640625" style="2" bestFit="1" customWidth="1"/>
    <col min="19" max="19" width="8.109375" style="2" bestFit="1" customWidth="1"/>
    <col min="20" max="20" width="9.109375" style="2" bestFit="1"/>
    <col min="21" max="21" width="9.6640625" style="2" bestFit="1" customWidth="1"/>
    <col min="22" max="22" width="9" style="2" bestFit="1" customWidth="1"/>
    <col min="23" max="26" width="9.109375" style="2"/>
    <col min="27" max="28" width="9.6640625" style="2" customWidth="1"/>
    <col min="29" max="29" width="10.44140625" style="2" customWidth="1"/>
    <col min="30" max="30" width="10" style="2" customWidth="1"/>
    <col min="31" max="31" width="9.6640625" style="2" customWidth="1"/>
    <col min="32" max="32" width="10" style="2" customWidth="1"/>
    <col min="33" max="33" width="10.5546875" style="2" customWidth="1"/>
    <col min="34" max="34" width="10.33203125" style="2" customWidth="1"/>
    <col min="35" max="35" width="9.6640625" style="2" customWidth="1"/>
    <col min="36" max="36" width="10.109375" style="2" customWidth="1"/>
    <col min="37" max="37" width="10.5546875" style="9" customWidth="1"/>
    <col min="38" max="38" width="9.88671875" style="9" customWidth="1"/>
    <col min="39" max="39" width="11" style="2" customWidth="1"/>
    <col min="40" max="40" width="9.88671875" style="2" customWidth="1"/>
    <col min="41" max="41" width="10.5546875" style="2" customWidth="1"/>
    <col min="42" max="42" width="25.6640625" style="2" bestFit="1" customWidth="1"/>
    <col min="43" max="43" width="9.5546875" style="2" customWidth="1"/>
    <col min="44" max="44" width="9.6640625" style="2" customWidth="1"/>
    <col min="45" max="45" width="10.44140625" style="2" customWidth="1"/>
    <col min="46" max="46" width="10.109375" style="2" customWidth="1"/>
    <col min="47" max="47" width="10" style="2" customWidth="1"/>
    <col min="48" max="16384" width="9.109375" style="2"/>
  </cols>
  <sheetData>
    <row r="1" spans="1:42" x14ac:dyDescent="0.25">
      <c r="A1" s="22" t="s">
        <v>1123</v>
      </c>
      <c r="H1" s="133" t="s">
        <v>1109</v>
      </c>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c r="AJ1" s="133"/>
      <c r="AK1" s="133"/>
      <c r="AL1" s="133"/>
      <c r="AM1" s="133"/>
      <c r="AN1" s="133"/>
    </row>
    <row r="2" spans="1:42" s="1" customFormat="1" x14ac:dyDescent="0.25">
      <c r="A2" s="1" t="s">
        <v>667</v>
      </c>
      <c r="B2" s="1" t="s">
        <v>165</v>
      </c>
      <c r="C2" s="1" t="s">
        <v>241</v>
      </c>
      <c r="D2" s="1" t="s">
        <v>1</v>
      </c>
      <c r="E2" s="1" t="s">
        <v>243</v>
      </c>
      <c r="F2" s="1" t="s">
        <v>678</v>
      </c>
      <c r="G2" s="1" t="s">
        <v>679</v>
      </c>
      <c r="H2" s="1" t="s">
        <v>753</v>
      </c>
      <c r="I2" s="1" t="s">
        <v>754</v>
      </c>
      <c r="J2" s="1" t="s">
        <v>755</v>
      </c>
      <c r="K2" s="1" t="s">
        <v>756</v>
      </c>
      <c r="L2" s="1" t="s">
        <v>757</v>
      </c>
      <c r="M2" s="1" t="s">
        <v>758</v>
      </c>
      <c r="N2" s="1" t="s">
        <v>759</v>
      </c>
      <c r="O2" s="13" t="s">
        <v>760</v>
      </c>
      <c r="P2" s="1" t="s">
        <v>761</v>
      </c>
      <c r="Q2" s="1" t="s">
        <v>762</v>
      </c>
      <c r="R2" s="1" t="s">
        <v>763</v>
      </c>
      <c r="S2" s="1" t="s">
        <v>764</v>
      </c>
      <c r="T2" s="1" t="s">
        <v>765</v>
      </c>
      <c r="U2" s="1" t="s">
        <v>766</v>
      </c>
      <c r="V2" s="1" t="s">
        <v>767</v>
      </c>
      <c r="W2" s="1" t="s">
        <v>768</v>
      </c>
      <c r="X2" s="1" t="s">
        <v>769</v>
      </c>
      <c r="Y2" s="1" t="s">
        <v>770</v>
      </c>
      <c r="Z2" s="1" t="s">
        <v>771</v>
      </c>
      <c r="AA2" s="1" t="s">
        <v>772</v>
      </c>
      <c r="AB2" s="1" t="s">
        <v>773</v>
      </c>
      <c r="AC2" s="1" t="s">
        <v>774</v>
      </c>
      <c r="AD2" s="1" t="s">
        <v>775</v>
      </c>
      <c r="AE2" s="1" t="s">
        <v>776</v>
      </c>
      <c r="AF2" s="18" t="s">
        <v>777</v>
      </c>
      <c r="AG2" s="18" t="s">
        <v>778</v>
      </c>
      <c r="AH2" s="18" t="s">
        <v>779</v>
      </c>
      <c r="AI2" s="18" t="s">
        <v>780</v>
      </c>
      <c r="AJ2" s="18" t="s">
        <v>781</v>
      </c>
      <c r="AK2" s="37" t="s">
        <v>782</v>
      </c>
      <c r="AL2" s="13" t="s">
        <v>783</v>
      </c>
      <c r="AM2" s="1" t="s">
        <v>784</v>
      </c>
      <c r="AN2" s="1" t="s">
        <v>785</v>
      </c>
      <c r="AO2" s="1" t="s">
        <v>634</v>
      </c>
      <c r="AP2" s="1" t="s">
        <v>1094</v>
      </c>
    </row>
    <row r="3" spans="1:42" s="1" customFormat="1" x14ac:dyDescent="0.25">
      <c r="O3" s="13"/>
      <c r="AK3" s="13"/>
      <c r="AL3" s="13"/>
      <c r="AP3" s="1" t="s">
        <v>547</v>
      </c>
    </row>
    <row r="4" spans="1:42" x14ac:dyDescent="0.25">
      <c r="AP4" s="120" t="s">
        <v>1093</v>
      </c>
    </row>
    <row r="5" spans="1:42" x14ac:dyDescent="0.25">
      <c r="A5" s="7" t="s">
        <v>668</v>
      </c>
      <c r="B5" s="3" t="s">
        <v>166</v>
      </c>
      <c r="C5" s="3" t="s">
        <v>623</v>
      </c>
      <c r="D5" s="3" t="s">
        <v>113</v>
      </c>
      <c r="E5" s="3" t="s">
        <v>633</v>
      </c>
      <c r="F5" s="10">
        <v>0.85030719883981332</v>
      </c>
      <c r="G5" s="10">
        <v>5.6802312957820522</v>
      </c>
      <c r="H5" s="28">
        <v>7799.65</v>
      </c>
      <c r="I5" s="28">
        <v>142000</v>
      </c>
      <c r="J5" s="28">
        <v>205274.16</v>
      </c>
      <c r="K5" s="28">
        <v>274991.23</v>
      </c>
      <c r="L5" s="28">
        <v>874.4</v>
      </c>
      <c r="M5" s="28">
        <v>63.11</v>
      </c>
      <c r="N5" s="28">
        <v>837.22</v>
      </c>
      <c r="O5" s="29">
        <v>5.5</v>
      </c>
      <c r="P5" s="28">
        <v>72.48</v>
      </c>
      <c r="Q5" s="28">
        <v>2064.4499999999998</v>
      </c>
      <c r="R5" s="28">
        <v>324.18</v>
      </c>
      <c r="S5" s="28">
        <v>2342.67</v>
      </c>
      <c r="T5" s="28">
        <v>119.02</v>
      </c>
      <c r="U5" s="28">
        <v>928.29</v>
      </c>
      <c r="V5" s="28">
        <v>3976.48</v>
      </c>
      <c r="W5" s="28">
        <v>650.36</v>
      </c>
      <c r="X5" s="28">
        <v>3011.47</v>
      </c>
      <c r="Y5" s="28">
        <v>613.49</v>
      </c>
      <c r="Z5" s="28">
        <v>148.63</v>
      </c>
      <c r="AA5" s="28">
        <v>465.48</v>
      </c>
      <c r="AB5" s="28">
        <v>64.5</v>
      </c>
      <c r="AC5" s="28">
        <v>388.41</v>
      </c>
      <c r="AD5" s="28">
        <v>75.72</v>
      </c>
      <c r="AE5" s="28">
        <v>214.55</v>
      </c>
      <c r="AF5" s="28">
        <v>30.49</v>
      </c>
      <c r="AG5" s="28">
        <v>194.46</v>
      </c>
      <c r="AH5" s="28">
        <v>23.26</v>
      </c>
      <c r="AI5" s="28">
        <v>23.55</v>
      </c>
      <c r="AJ5" s="28">
        <v>277.47000000000003</v>
      </c>
      <c r="AK5" s="29">
        <v>1.1499999999999999</v>
      </c>
      <c r="AL5" s="29">
        <v>1.5</v>
      </c>
      <c r="AM5" s="28">
        <v>343.72</v>
      </c>
      <c r="AN5" s="28">
        <v>86.06</v>
      </c>
      <c r="AO5" s="28">
        <v>10785.589999999997</v>
      </c>
      <c r="AP5" s="19">
        <v>692.61045058234083</v>
      </c>
    </row>
    <row r="6" spans="1:42" x14ac:dyDescent="0.25">
      <c r="A6" s="7" t="s">
        <v>668</v>
      </c>
      <c r="B6" s="3" t="s">
        <v>166</v>
      </c>
      <c r="C6" s="3" t="s">
        <v>796</v>
      </c>
      <c r="D6" s="3" t="s">
        <v>113</v>
      </c>
      <c r="E6" s="3" t="s">
        <v>406</v>
      </c>
      <c r="F6" s="10">
        <v>1.0018535805758781</v>
      </c>
      <c r="G6" s="10">
        <v>4.4541674066181258</v>
      </c>
      <c r="H6" s="28">
        <v>7593.67</v>
      </c>
      <c r="I6" s="28">
        <v>142000</v>
      </c>
      <c r="J6" s="28">
        <v>202544.98</v>
      </c>
      <c r="K6" s="28">
        <v>272272.99</v>
      </c>
      <c r="L6" s="28">
        <v>775.13</v>
      </c>
      <c r="M6" s="28">
        <v>44.04</v>
      </c>
      <c r="N6" s="28">
        <v>861.69</v>
      </c>
      <c r="O6" s="29" t="s">
        <v>357</v>
      </c>
      <c r="P6" s="28">
        <v>67.099999999999994</v>
      </c>
      <c r="Q6" s="28">
        <v>1693.71</v>
      </c>
      <c r="R6" s="28">
        <v>351.89</v>
      </c>
      <c r="S6" s="28">
        <v>2649.75</v>
      </c>
      <c r="T6" s="28">
        <v>158.22</v>
      </c>
      <c r="U6" s="28">
        <v>710.01</v>
      </c>
      <c r="V6" s="28">
        <v>3009.77</v>
      </c>
      <c r="W6" s="28">
        <v>481.18</v>
      </c>
      <c r="X6" s="28">
        <v>2167.8200000000002</v>
      </c>
      <c r="Y6" s="28">
        <v>423.85</v>
      </c>
      <c r="Z6" s="28">
        <v>120.57</v>
      </c>
      <c r="AA6" s="28">
        <v>322.91000000000003</v>
      </c>
      <c r="AB6" s="28">
        <v>44.97</v>
      </c>
      <c r="AC6" s="28">
        <v>283.41000000000003</v>
      </c>
      <c r="AD6" s="28">
        <v>60.45</v>
      </c>
      <c r="AE6" s="28">
        <v>178.36</v>
      </c>
      <c r="AF6" s="28">
        <v>26.8</v>
      </c>
      <c r="AG6" s="28">
        <v>187.7</v>
      </c>
      <c r="AH6" s="28">
        <v>23.58</v>
      </c>
      <c r="AI6" s="28">
        <v>33.06</v>
      </c>
      <c r="AJ6" s="28">
        <v>308.52999999999997</v>
      </c>
      <c r="AK6" s="29">
        <v>1.61</v>
      </c>
      <c r="AL6" s="29">
        <v>1.74</v>
      </c>
      <c r="AM6" s="28">
        <v>380.45</v>
      </c>
      <c r="AN6" s="28">
        <v>96.39</v>
      </c>
      <c r="AO6" s="28">
        <v>8041.38</v>
      </c>
      <c r="AP6" s="19">
        <v>696.80738443678433</v>
      </c>
    </row>
    <row r="7" spans="1:42" x14ac:dyDescent="0.25">
      <c r="A7" s="7" t="s">
        <v>668</v>
      </c>
      <c r="B7" s="3" t="s">
        <v>166</v>
      </c>
      <c r="C7" s="3" t="s">
        <v>624</v>
      </c>
      <c r="D7" s="3" t="s">
        <v>113</v>
      </c>
      <c r="E7" s="3" t="s">
        <v>406</v>
      </c>
      <c r="F7" s="10">
        <v>0.79232539074730612</v>
      </c>
      <c r="G7" s="10">
        <v>8.1492891685602764</v>
      </c>
      <c r="H7" s="28">
        <v>7408.41</v>
      </c>
      <c r="I7" s="28">
        <v>142000</v>
      </c>
      <c r="J7" s="28">
        <v>202767.69</v>
      </c>
      <c r="K7" s="28">
        <v>273716.14</v>
      </c>
      <c r="L7" s="28">
        <v>851.42</v>
      </c>
      <c r="M7" s="28">
        <v>60.64</v>
      </c>
      <c r="N7" s="28">
        <v>835.26</v>
      </c>
      <c r="O7" s="29" t="s">
        <v>357</v>
      </c>
      <c r="P7" s="28">
        <v>80.8</v>
      </c>
      <c r="Q7" s="28">
        <v>2152.85</v>
      </c>
      <c r="R7" s="28">
        <v>405.3</v>
      </c>
      <c r="S7" s="28">
        <v>1965.37</v>
      </c>
      <c r="T7" s="28">
        <v>110.41</v>
      </c>
      <c r="U7" s="28">
        <v>1419.62</v>
      </c>
      <c r="V7" s="28">
        <v>5594.65</v>
      </c>
      <c r="W7" s="28">
        <v>864.27</v>
      </c>
      <c r="X7" s="28">
        <v>3794.73</v>
      </c>
      <c r="Y7" s="28">
        <v>747.23</v>
      </c>
      <c r="Z7" s="28">
        <v>163.93</v>
      </c>
      <c r="AA7" s="28">
        <v>535.42999999999995</v>
      </c>
      <c r="AB7" s="28">
        <v>73.92</v>
      </c>
      <c r="AC7" s="28">
        <v>443.19</v>
      </c>
      <c r="AD7" s="28">
        <v>84.33</v>
      </c>
      <c r="AE7" s="28">
        <v>225.98</v>
      </c>
      <c r="AF7" s="28">
        <v>31.59</v>
      </c>
      <c r="AG7" s="28">
        <v>190.7</v>
      </c>
      <c r="AH7" s="28">
        <v>22.13</v>
      </c>
      <c r="AI7" s="28">
        <v>25.88</v>
      </c>
      <c r="AJ7" s="28">
        <v>206.39</v>
      </c>
      <c r="AK7" s="29">
        <v>1.07</v>
      </c>
      <c r="AL7" s="29">
        <v>1.32</v>
      </c>
      <c r="AM7" s="28">
        <v>333.65</v>
      </c>
      <c r="AN7" s="28">
        <v>63.43</v>
      </c>
      <c r="AO7" s="28">
        <v>14191.699999999999</v>
      </c>
      <c r="AP7" s="19">
        <v>704.12435511541003</v>
      </c>
    </row>
    <row r="8" spans="1:42" x14ac:dyDescent="0.25">
      <c r="A8" s="7" t="s">
        <v>668</v>
      </c>
      <c r="B8" s="3" t="s">
        <v>166</v>
      </c>
      <c r="C8" s="3" t="s">
        <v>625</v>
      </c>
      <c r="D8" s="3" t="s">
        <v>113</v>
      </c>
      <c r="E8" s="3" t="s">
        <v>131</v>
      </c>
      <c r="F8" s="10">
        <v>0.75340833041528454</v>
      </c>
      <c r="G8" s="10">
        <v>7.785893484112127</v>
      </c>
      <c r="H8" s="28">
        <v>8331.92</v>
      </c>
      <c r="I8" s="28">
        <v>142000</v>
      </c>
      <c r="J8" s="28">
        <v>200770.68</v>
      </c>
      <c r="K8" s="28">
        <v>272813.71000000002</v>
      </c>
      <c r="L8" s="28">
        <v>939.16</v>
      </c>
      <c r="M8" s="28">
        <v>53.33</v>
      </c>
      <c r="N8" s="28">
        <v>843.47</v>
      </c>
      <c r="O8" s="29">
        <v>3.82</v>
      </c>
      <c r="P8" s="28">
        <v>65.790000000000006</v>
      </c>
      <c r="Q8" s="28">
        <v>2055.86</v>
      </c>
      <c r="R8" s="28">
        <v>395.43</v>
      </c>
      <c r="S8" s="28">
        <v>1915.79</v>
      </c>
      <c r="T8" s="28">
        <v>94.25</v>
      </c>
      <c r="U8" s="28">
        <v>1262.8900000000001</v>
      </c>
      <c r="V8" s="28">
        <v>4940.71</v>
      </c>
      <c r="W8" s="28">
        <v>773.59</v>
      </c>
      <c r="X8" s="28">
        <v>3511.56</v>
      </c>
      <c r="Y8" s="28">
        <v>715.22</v>
      </c>
      <c r="Z8" s="28">
        <v>149.88999999999999</v>
      </c>
      <c r="AA8" s="28">
        <v>517.24</v>
      </c>
      <c r="AB8" s="28">
        <v>74.13</v>
      </c>
      <c r="AC8" s="28">
        <v>447.82</v>
      </c>
      <c r="AD8" s="28">
        <v>83.23</v>
      </c>
      <c r="AE8" s="28">
        <v>218.3</v>
      </c>
      <c r="AF8" s="28">
        <v>29.41</v>
      </c>
      <c r="AG8" s="28">
        <v>176.27</v>
      </c>
      <c r="AH8" s="28">
        <v>20.41</v>
      </c>
      <c r="AI8" s="28">
        <v>23.89</v>
      </c>
      <c r="AJ8" s="28">
        <v>228.98</v>
      </c>
      <c r="AK8" s="29">
        <v>0.87</v>
      </c>
      <c r="AL8" s="29">
        <v>1.38</v>
      </c>
      <c r="AM8" s="28">
        <v>255.94</v>
      </c>
      <c r="AN8" s="28">
        <v>66.95</v>
      </c>
      <c r="AO8" s="28">
        <v>12920.669999999996</v>
      </c>
      <c r="AP8" s="19">
        <v>702.83984395311484</v>
      </c>
    </row>
    <row r="9" spans="1:42" x14ac:dyDescent="0.25">
      <c r="A9" s="7" t="s">
        <v>668</v>
      </c>
      <c r="B9" s="3" t="s">
        <v>166</v>
      </c>
      <c r="C9" s="3" t="s">
        <v>797</v>
      </c>
      <c r="D9" s="3" t="s">
        <v>113</v>
      </c>
      <c r="E9" s="3" t="s">
        <v>406</v>
      </c>
      <c r="F9" s="10">
        <v>0.86708747516531259</v>
      </c>
      <c r="G9" s="10">
        <v>5.0750859877374017</v>
      </c>
      <c r="H9" s="28">
        <v>7861.58</v>
      </c>
      <c r="I9" s="28">
        <v>142000</v>
      </c>
      <c r="J9" s="28">
        <v>205902.46</v>
      </c>
      <c r="K9" s="28">
        <v>274334.75</v>
      </c>
      <c r="L9" s="28">
        <v>896.28</v>
      </c>
      <c r="M9" s="28">
        <v>71.8</v>
      </c>
      <c r="N9" s="28">
        <v>844.17</v>
      </c>
      <c r="O9" s="29">
        <v>1.98</v>
      </c>
      <c r="P9" s="28">
        <v>65.42</v>
      </c>
      <c r="Q9" s="28">
        <v>1906.14</v>
      </c>
      <c r="R9" s="28">
        <v>300.77</v>
      </c>
      <c r="S9" s="28">
        <v>2287.4899999999998</v>
      </c>
      <c r="T9" s="28">
        <v>114.38</v>
      </c>
      <c r="U9" s="28">
        <v>779.44</v>
      </c>
      <c r="V9" s="28">
        <v>3393.71</v>
      </c>
      <c r="W9" s="28">
        <v>567.96</v>
      </c>
      <c r="X9" s="28">
        <v>2658.15</v>
      </c>
      <c r="Y9" s="28">
        <v>552.64</v>
      </c>
      <c r="Z9" s="28">
        <v>135.08000000000001</v>
      </c>
      <c r="AA9" s="28">
        <v>414.99</v>
      </c>
      <c r="AB9" s="28">
        <v>58.3</v>
      </c>
      <c r="AC9" s="28">
        <v>357.09</v>
      </c>
      <c r="AD9" s="28">
        <v>69.69</v>
      </c>
      <c r="AE9" s="28">
        <v>200.36</v>
      </c>
      <c r="AF9" s="28">
        <v>28.85</v>
      </c>
      <c r="AG9" s="28">
        <v>185.75</v>
      </c>
      <c r="AH9" s="28">
        <v>22.34</v>
      </c>
      <c r="AI9" s="28">
        <v>20.64</v>
      </c>
      <c r="AJ9" s="28">
        <v>253.06</v>
      </c>
      <c r="AK9" s="29">
        <v>1.39</v>
      </c>
      <c r="AL9" s="29">
        <v>1.86</v>
      </c>
      <c r="AM9" s="28">
        <v>330.56</v>
      </c>
      <c r="AN9" s="28">
        <v>97.92</v>
      </c>
      <c r="AO9" s="28">
        <v>9424.3500000000022</v>
      </c>
      <c r="AP9" s="19">
        <v>688.80675611523657</v>
      </c>
    </row>
    <row r="10" spans="1:42" s="5" customFormat="1" x14ac:dyDescent="0.25">
      <c r="A10" s="8" t="s">
        <v>668</v>
      </c>
      <c r="B10" s="6" t="s">
        <v>166</v>
      </c>
      <c r="C10" s="6" t="s">
        <v>626</v>
      </c>
      <c r="D10" s="6" t="s">
        <v>113</v>
      </c>
      <c r="E10" s="6" t="s">
        <v>131</v>
      </c>
      <c r="F10" s="12">
        <v>0.83907567191148624</v>
      </c>
      <c r="G10" s="12">
        <v>4.7916400697902048</v>
      </c>
      <c r="H10" s="36">
        <v>8044.28</v>
      </c>
      <c r="I10" s="36">
        <v>142000</v>
      </c>
      <c r="J10" s="36">
        <v>202061.71</v>
      </c>
      <c r="K10" s="36">
        <v>276441.34000000003</v>
      </c>
      <c r="L10" s="36">
        <v>940.54</v>
      </c>
      <c r="M10" s="36">
        <v>65.41</v>
      </c>
      <c r="N10" s="36">
        <v>860.01</v>
      </c>
      <c r="O10" s="30" t="s">
        <v>357</v>
      </c>
      <c r="P10" s="36">
        <v>65.52</v>
      </c>
      <c r="Q10" s="36">
        <v>2171.35</v>
      </c>
      <c r="R10" s="36">
        <v>317.04000000000002</v>
      </c>
      <c r="S10" s="36">
        <v>2302.27</v>
      </c>
      <c r="T10" s="36">
        <v>120</v>
      </c>
      <c r="U10" s="36">
        <v>823.08</v>
      </c>
      <c r="V10" s="36">
        <v>3603.16</v>
      </c>
      <c r="W10" s="36">
        <v>603.72</v>
      </c>
      <c r="X10" s="36">
        <v>2900.02</v>
      </c>
      <c r="Y10" s="36">
        <v>626.24</v>
      </c>
      <c r="Z10" s="36">
        <v>147.96</v>
      </c>
      <c r="AA10" s="36">
        <v>464.08</v>
      </c>
      <c r="AB10" s="36">
        <v>67.900000000000006</v>
      </c>
      <c r="AC10" s="36">
        <v>418.21</v>
      </c>
      <c r="AD10" s="36">
        <v>80.11</v>
      </c>
      <c r="AE10" s="36">
        <v>226.09</v>
      </c>
      <c r="AF10" s="36">
        <v>32.29</v>
      </c>
      <c r="AG10" s="36">
        <v>208.88</v>
      </c>
      <c r="AH10" s="36">
        <v>24.27</v>
      </c>
      <c r="AI10" s="36">
        <v>21.34</v>
      </c>
      <c r="AJ10" s="36">
        <v>254.4</v>
      </c>
      <c r="AK10" s="30">
        <v>1.25</v>
      </c>
      <c r="AL10" s="30">
        <v>1.66</v>
      </c>
      <c r="AM10" s="36">
        <v>320.23</v>
      </c>
      <c r="AN10" s="36">
        <v>93.52</v>
      </c>
      <c r="AO10" s="36">
        <v>10226.009999999998</v>
      </c>
      <c r="AP10" s="20">
        <v>691.47711262502571</v>
      </c>
    </row>
    <row r="11" spans="1:42" x14ac:dyDescent="0.25">
      <c r="A11" s="7" t="s">
        <v>670</v>
      </c>
      <c r="B11" s="3" t="s">
        <v>168</v>
      </c>
      <c r="C11" s="3" t="s">
        <v>627</v>
      </c>
      <c r="D11" s="3" t="s">
        <v>113</v>
      </c>
      <c r="E11" s="3" t="s">
        <v>114</v>
      </c>
      <c r="F11" s="10">
        <v>0.90550086270313734</v>
      </c>
      <c r="G11" s="10">
        <v>7.2091852303936532</v>
      </c>
      <c r="H11" s="28">
        <v>7705.36</v>
      </c>
      <c r="I11" s="28">
        <v>142000</v>
      </c>
      <c r="J11" s="28">
        <v>206009.31</v>
      </c>
      <c r="K11" s="28">
        <v>280699.19</v>
      </c>
      <c r="L11" s="28">
        <v>861.25</v>
      </c>
      <c r="M11" s="28">
        <v>94.92</v>
      </c>
      <c r="N11" s="28">
        <v>798.02</v>
      </c>
      <c r="O11" s="29" t="s">
        <v>357</v>
      </c>
      <c r="P11" s="28">
        <v>83.53</v>
      </c>
      <c r="Q11" s="28">
        <v>1620.59</v>
      </c>
      <c r="R11" s="28">
        <v>323.97000000000003</v>
      </c>
      <c r="S11" s="28">
        <v>2134.4699999999998</v>
      </c>
      <c r="T11" s="28">
        <v>104.48</v>
      </c>
      <c r="U11" s="28">
        <v>1057.5899999999999</v>
      </c>
      <c r="V11" s="28">
        <v>4252.41</v>
      </c>
      <c r="W11" s="28">
        <v>646.71</v>
      </c>
      <c r="X11" s="28">
        <v>2814.69</v>
      </c>
      <c r="Y11" s="28">
        <v>529.74</v>
      </c>
      <c r="Z11" s="28">
        <v>133.32</v>
      </c>
      <c r="AA11" s="28">
        <v>382.47</v>
      </c>
      <c r="AB11" s="28">
        <v>51.33</v>
      </c>
      <c r="AC11" s="28">
        <v>308.67</v>
      </c>
      <c r="AD11" s="28">
        <v>60.34</v>
      </c>
      <c r="AE11" s="28">
        <v>173.39</v>
      </c>
      <c r="AF11" s="28">
        <v>24.65</v>
      </c>
      <c r="AG11" s="28">
        <v>163.85</v>
      </c>
      <c r="AH11" s="28">
        <v>19.899999999999999</v>
      </c>
      <c r="AI11" s="28">
        <v>24.98</v>
      </c>
      <c r="AJ11" s="28">
        <v>202.39</v>
      </c>
      <c r="AK11" s="29">
        <v>1.1100000000000001</v>
      </c>
      <c r="AL11" s="29">
        <v>1.71</v>
      </c>
      <c r="AM11" s="28">
        <v>362.41</v>
      </c>
      <c r="AN11" s="28">
        <v>80.099999999999994</v>
      </c>
      <c r="AO11" s="28">
        <v>10619.059999999998</v>
      </c>
      <c r="AP11" s="19">
        <v>692.57743725489706</v>
      </c>
    </row>
    <row r="12" spans="1:42" x14ac:dyDescent="0.25">
      <c r="A12" s="7" t="s">
        <v>670</v>
      </c>
      <c r="B12" s="3" t="s">
        <v>168</v>
      </c>
      <c r="C12" s="3" t="s">
        <v>798</v>
      </c>
      <c r="D12" s="3" t="s">
        <v>113</v>
      </c>
      <c r="E12" s="3" t="s">
        <v>406</v>
      </c>
      <c r="F12" s="10">
        <v>0.82668577234815976</v>
      </c>
      <c r="G12" s="10">
        <v>12.156559515937515</v>
      </c>
      <c r="H12" s="28">
        <v>7935.74</v>
      </c>
      <c r="I12" s="28">
        <v>142000</v>
      </c>
      <c r="J12" s="28">
        <v>203138.65</v>
      </c>
      <c r="K12" s="28">
        <v>275259.92</v>
      </c>
      <c r="L12" s="28">
        <v>907.83</v>
      </c>
      <c r="M12" s="28">
        <v>57.74</v>
      </c>
      <c r="N12" s="28">
        <v>762.34</v>
      </c>
      <c r="O12" s="29" t="s">
        <v>357</v>
      </c>
      <c r="P12" s="28">
        <v>102.43</v>
      </c>
      <c r="Q12" s="28">
        <v>1765.39</v>
      </c>
      <c r="R12" s="28">
        <v>477.85</v>
      </c>
      <c r="S12" s="28">
        <v>1626.62</v>
      </c>
      <c r="T12" s="28">
        <v>91.12</v>
      </c>
      <c r="U12" s="28">
        <v>1881.78</v>
      </c>
      <c r="V12" s="28">
        <v>6838.94</v>
      </c>
      <c r="W12" s="28">
        <v>983.87</v>
      </c>
      <c r="X12" s="28">
        <v>4191.3900000000003</v>
      </c>
      <c r="Y12" s="28">
        <v>724.87</v>
      </c>
      <c r="Z12" s="28">
        <v>161.44</v>
      </c>
      <c r="AA12" s="28">
        <v>497.17</v>
      </c>
      <c r="AB12" s="28">
        <v>65.11</v>
      </c>
      <c r="AC12" s="28">
        <v>380.15</v>
      </c>
      <c r="AD12" s="28">
        <v>70.89</v>
      </c>
      <c r="AE12" s="28">
        <v>182.5</v>
      </c>
      <c r="AF12" s="28">
        <v>25.04</v>
      </c>
      <c r="AG12" s="28">
        <v>156.27000000000001</v>
      </c>
      <c r="AH12" s="28">
        <v>18.27</v>
      </c>
      <c r="AI12" s="28">
        <v>30.44</v>
      </c>
      <c r="AJ12" s="28">
        <v>167.35</v>
      </c>
      <c r="AK12" s="29">
        <v>0.76</v>
      </c>
      <c r="AL12" s="29">
        <v>1.44</v>
      </c>
      <c r="AM12" s="28">
        <v>320</v>
      </c>
      <c r="AN12" s="28">
        <v>55.2</v>
      </c>
      <c r="AO12" s="28">
        <v>16177.690000000002</v>
      </c>
      <c r="AP12" s="19">
        <v>712.79146082209843</v>
      </c>
    </row>
    <row r="13" spans="1:42" x14ac:dyDescent="0.25">
      <c r="A13" s="7" t="s">
        <v>670</v>
      </c>
      <c r="B13" s="3" t="s">
        <v>168</v>
      </c>
      <c r="C13" s="3" t="s">
        <v>628</v>
      </c>
      <c r="D13" s="3" t="s">
        <v>113</v>
      </c>
      <c r="E13" s="3" t="s">
        <v>114</v>
      </c>
      <c r="F13" s="10">
        <v>0.82785512897000657</v>
      </c>
      <c r="G13" s="10">
        <v>8.1071944274019128</v>
      </c>
      <c r="H13" s="28">
        <v>7817.94</v>
      </c>
      <c r="I13" s="28">
        <v>142000</v>
      </c>
      <c r="J13" s="28">
        <v>205597.72</v>
      </c>
      <c r="K13" s="28">
        <v>275955.26</v>
      </c>
      <c r="L13" s="28">
        <v>728.49</v>
      </c>
      <c r="M13" s="28">
        <v>51.28</v>
      </c>
      <c r="N13" s="28">
        <v>811.25</v>
      </c>
      <c r="O13" s="29">
        <v>4.9800000000000004</v>
      </c>
      <c r="P13" s="28">
        <v>93.2</v>
      </c>
      <c r="Q13" s="28">
        <v>1883.75</v>
      </c>
      <c r="R13" s="28">
        <v>404.72</v>
      </c>
      <c r="S13" s="28">
        <v>1799.19</v>
      </c>
      <c r="T13" s="28">
        <v>121.53</v>
      </c>
      <c r="U13" s="28">
        <v>1338.11</v>
      </c>
      <c r="V13" s="28">
        <v>5232.74</v>
      </c>
      <c r="W13" s="28">
        <v>782.77</v>
      </c>
      <c r="X13" s="28">
        <v>3379.53</v>
      </c>
      <c r="Y13" s="28">
        <v>636.47</v>
      </c>
      <c r="Z13" s="28">
        <v>145.22</v>
      </c>
      <c r="AA13" s="28">
        <v>451.87</v>
      </c>
      <c r="AB13" s="28">
        <v>61.72</v>
      </c>
      <c r="AC13" s="28">
        <v>373.72</v>
      </c>
      <c r="AD13" s="28">
        <v>73.03</v>
      </c>
      <c r="AE13" s="28">
        <v>198.31</v>
      </c>
      <c r="AF13" s="28">
        <v>27.97</v>
      </c>
      <c r="AG13" s="28">
        <v>179.29</v>
      </c>
      <c r="AH13" s="28">
        <v>20.27</v>
      </c>
      <c r="AI13" s="28">
        <v>27.62</v>
      </c>
      <c r="AJ13" s="28">
        <v>173.89</v>
      </c>
      <c r="AK13" s="29">
        <v>0.78</v>
      </c>
      <c r="AL13" s="29">
        <v>1.74</v>
      </c>
      <c r="AM13" s="28">
        <v>295.98</v>
      </c>
      <c r="AN13" s="28">
        <v>55.59</v>
      </c>
      <c r="AO13" s="28">
        <v>12901.019999999999</v>
      </c>
      <c r="AP13" s="19">
        <v>704.04964915631592</v>
      </c>
    </row>
    <row r="14" spans="1:42" x14ac:dyDescent="0.25">
      <c r="A14" s="7" t="s">
        <v>670</v>
      </c>
      <c r="B14" s="3" t="s">
        <v>168</v>
      </c>
      <c r="C14" s="3" t="s">
        <v>629</v>
      </c>
      <c r="D14" s="3" t="s">
        <v>113</v>
      </c>
      <c r="E14" s="3" t="s">
        <v>114</v>
      </c>
      <c r="F14" s="10">
        <v>0.85765183351721785</v>
      </c>
      <c r="G14" s="10">
        <v>8.0007882651312645</v>
      </c>
      <c r="H14" s="28">
        <v>7639.33</v>
      </c>
      <c r="I14" s="28">
        <v>142000</v>
      </c>
      <c r="J14" s="28">
        <v>210424.02</v>
      </c>
      <c r="K14" s="28">
        <v>279957.78000000003</v>
      </c>
      <c r="L14" s="28">
        <v>817.02</v>
      </c>
      <c r="M14" s="28">
        <v>66.22</v>
      </c>
      <c r="N14" s="28">
        <v>822.83</v>
      </c>
      <c r="O14" s="29" t="s">
        <v>357</v>
      </c>
      <c r="P14" s="28">
        <v>86.69</v>
      </c>
      <c r="Q14" s="28">
        <v>1676.99</v>
      </c>
      <c r="R14" s="28">
        <v>412.66</v>
      </c>
      <c r="S14" s="28">
        <v>2227.67</v>
      </c>
      <c r="T14" s="28">
        <v>112.32</v>
      </c>
      <c r="U14" s="28">
        <v>1192.9100000000001</v>
      </c>
      <c r="V14" s="28">
        <v>4668.9399999999996</v>
      </c>
      <c r="W14" s="28">
        <v>697.14</v>
      </c>
      <c r="X14" s="28">
        <v>3073.86</v>
      </c>
      <c r="Y14" s="28">
        <v>568.30999999999995</v>
      </c>
      <c r="Z14" s="28">
        <v>135.87</v>
      </c>
      <c r="AA14" s="28">
        <v>412.75</v>
      </c>
      <c r="AB14" s="28">
        <v>53.84</v>
      </c>
      <c r="AC14" s="28">
        <v>328.69</v>
      </c>
      <c r="AD14" s="28">
        <v>63.04</v>
      </c>
      <c r="AE14" s="28">
        <v>175.33</v>
      </c>
      <c r="AF14" s="28">
        <v>25.22</v>
      </c>
      <c r="AG14" s="28">
        <v>162.1</v>
      </c>
      <c r="AH14" s="28">
        <v>20.079999999999998</v>
      </c>
      <c r="AI14" s="28">
        <v>30.98</v>
      </c>
      <c r="AJ14" s="28">
        <v>244.38</v>
      </c>
      <c r="AK14" s="29">
        <v>1.34</v>
      </c>
      <c r="AL14" s="29">
        <v>1.62</v>
      </c>
      <c r="AM14" s="28">
        <v>373.56</v>
      </c>
      <c r="AN14" s="28">
        <v>79.5</v>
      </c>
      <c r="AO14" s="28">
        <v>11578.080000000002</v>
      </c>
      <c r="AP14" s="19">
        <v>705.06414571094001</v>
      </c>
    </row>
    <row r="15" spans="1:42" x14ac:dyDescent="0.25">
      <c r="A15" s="7" t="s">
        <v>670</v>
      </c>
      <c r="B15" s="3" t="s">
        <v>168</v>
      </c>
      <c r="C15" s="3" t="s">
        <v>799</v>
      </c>
      <c r="D15" s="3" t="s">
        <v>113</v>
      </c>
      <c r="E15" s="3" t="s">
        <v>406</v>
      </c>
      <c r="F15" s="10">
        <v>0.73326183180859417</v>
      </c>
      <c r="G15" s="10">
        <v>10.672933735805664</v>
      </c>
      <c r="H15" s="28">
        <v>8233.93</v>
      </c>
      <c r="I15" s="28">
        <v>142000</v>
      </c>
      <c r="J15" s="28">
        <v>201407.12</v>
      </c>
      <c r="K15" s="28">
        <v>277369.15999999997</v>
      </c>
      <c r="L15" s="28">
        <v>750.04</v>
      </c>
      <c r="M15" s="28">
        <v>29.16</v>
      </c>
      <c r="N15" s="28">
        <v>893.48</v>
      </c>
      <c r="O15" s="29">
        <v>4.46</v>
      </c>
      <c r="P15" s="28">
        <v>109.18</v>
      </c>
      <c r="Q15" s="28">
        <v>2239.56</v>
      </c>
      <c r="R15" s="28">
        <v>558.35</v>
      </c>
      <c r="S15" s="28">
        <v>1505.78</v>
      </c>
      <c r="T15" s="28">
        <v>96.14</v>
      </c>
      <c r="U15" s="28">
        <v>1990.47</v>
      </c>
      <c r="V15" s="28">
        <v>7425.16</v>
      </c>
      <c r="W15" s="28">
        <v>1094.8800000000001</v>
      </c>
      <c r="X15" s="28">
        <v>4804</v>
      </c>
      <c r="Y15" s="28">
        <v>880.32</v>
      </c>
      <c r="Z15" s="28">
        <v>176.89</v>
      </c>
      <c r="AA15" s="28">
        <v>624.70000000000005</v>
      </c>
      <c r="AB15" s="28">
        <v>85.51</v>
      </c>
      <c r="AC15" s="28">
        <v>502.36</v>
      </c>
      <c r="AD15" s="28">
        <v>92.62</v>
      </c>
      <c r="AE15" s="28">
        <v>244.6</v>
      </c>
      <c r="AF15" s="28">
        <v>31.42</v>
      </c>
      <c r="AG15" s="28">
        <v>193.25</v>
      </c>
      <c r="AH15" s="28">
        <v>22.15</v>
      </c>
      <c r="AI15" s="28">
        <v>31.04</v>
      </c>
      <c r="AJ15" s="28">
        <v>168.17</v>
      </c>
      <c r="AK15" s="29">
        <v>0.65</v>
      </c>
      <c r="AL15" s="29">
        <v>1.4</v>
      </c>
      <c r="AM15" s="28">
        <v>288.25</v>
      </c>
      <c r="AN15" s="28">
        <v>50.3</v>
      </c>
      <c r="AO15" s="28">
        <v>18168.329999999994</v>
      </c>
      <c r="AP15" s="19">
        <v>721.12850927538307</v>
      </c>
    </row>
    <row r="16" spans="1:42" s="5" customFormat="1" x14ac:dyDescent="0.25">
      <c r="A16" s="8" t="s">
        <v>670</v>
      </c>
      <c r="B16" s="6" t="s">
        <v>168</v>
      </c>
      <c r="C16" s="6" t="s">
        <v>630</v>
      </c>
      <c r="D16" s="6" t="s">
        <v>113</v>
      </c>
      <c r="E16" s="6" t="s">
        <v>406</v>
      </c>
      <c r="F16" s="12">
        <v>0.75820814594034991</v>
      </c>
      <c r="G16" s="12">
        <v>5.1904345984860507</v>
      </c>
      <c r="H16" s="36">
        <v>8055.55</v>
      </c>
      <c r="I16" s="36">
        <v>142000</v>
      </c>
      <c r="J16" s="36">
        <v>206255.8</v>
      </c>
      <c r="K16" s="36">
        <v>275110.57</v>
      </c>
      <c r="L16" s="36">
        <v>867.56</v>
      </c>
      <c r="M16" s="36">
        <v>56.19</v>
      </c>
      <c r="N16" s="36">
        <v>889.01</v>
      </c>
      <c r="O16" s="30">
        <v>2.25</v>
      </c>
      <c r="P16" s="36">
        <v>71.55</v>
      </c>
      <c r="Q16" s="36">
        <v>2039.56</v>
      </c>
      <c r="R16" s="36">
        <v>352.5</v>
      </c>
      <c r="S16" s="36">
        <v>2173.54</v>
      </c>
      <c r="T16" s="36">
        <v>123.48</v>
      </c>
      <c r="U16" s="36">
        <v>949.64</v>
      </c>
      <c r="V16" s="36">
        <v>3922.1</v>
      </c>
      <c r="W16" s="36">
        <v>624.74</v>
      </c>
      <c r="X16" s="36">
        <v>2814.97</v>
      </c>
      <c r="Y16" s="36">
        <v>582.39</v>
      </c>
      <c r="Z16" s="36">
        <v>125.04</v>
      </c>
      <c r="AA16" s="36">
        <v>436.47</v>
      </c>
      <c r="AB16" s="36">
        <v>62.19</v>
      </c>
      <c r="AC16" s="36">
        <v>393.08</v>
      </c>
      <c r="AD16" s="36">
        <v>76.430000000000007</v>
      </c>
      <c r="AE16" s="36">
        <v>213.34</v>
      </c>
      <c r="AF16" s="36">
        <v>32.21</v>
      </c>
      <c r="AG16" s="36">
        <v>209.9</v>
      </c>
      <c r="AH16" s="36">
        <v>25.35</v>
      </c>
      <c r="AI16" s="36">
        <v>24.83</v>
      </c>
      <c r="AJ16" s="36">
        <v>229.74</v>
      </c>
      <c r="AK16" s="30">
        <v>1.33</v>
      </c>
      <c r="AL16" s="30">
        <v>1.45</v>
      </c>
      <c r="AM16" s="36">
        <v>272.60000000000002</v>
      </c>
      <c r="AN16" s="36">
        <v>68.67</v>
      </c>
      <c r="AO16" s="36">
        <v>10467.849999999999</v>
      </c>
      <c r="AP16" s="20">
        <v>696.89640371035671</v>
      </c>
    </row>
    <row r="17" spans="1:42" x14ac:dyDescent="0.25">
      <c r="A17" s="7" t="s">
        <v>669</v>
      </c>
      <c r="B17" s="7" t="s">
        <v>167</v>
      </c>
      <c r="C17" s="3" t="s">
        <v>802</v>
      </c>
      <c r="D17" s="3" t="s">
        <v>113</v>
      </c>
      <c r="E17" s="3" t="s">
        <v>406</v>
      </c>
      <c r="F17" s="10">
        <v>0.74570349503848887</v>
      </c>
      <c r="G17" s="10">
        <v>3.6687808722058852</v>
      </c>
      <c r="H17" s="28">
        <v>8181.22</v>
      </c>
      <c r="I17" s="28">
        <v>142000</v>
      </c>
      <c r="J17" s="28">
        <v>198791.36</v>
      </c>
      <c r="K17" s="28">
        <v>266416.64000000001</v>
      </c>
      <c r="L17" s="28">
        <v>1028.92</v>
      </c>
      <c r="M17" s="28">
        <v>15.35</v>
      </c>
      <c r="N17" s="28">
        <v>1013.65</v>
      </c>
      <c r="O17" s="29">
        <v>2.77</v>
      </c>
      <c r="P17" s="28">
        <v>65.489999999999995</v>
      </c>
      <c r="Q17" s="28">
        <v>3136.18</v>
      </c>
      <c r="R17" s="28">
        <v>405.69</v>
      </c>
      <c r="S17" s="28">
        <v>2888.83</v>
      </c>
      <c r="T17" s="28">
        <v>66.099999999999994</v>
      </c>
      <c r="U17" s="28">
        <v>812.16</v>
      </c>
      <c r="V17" s="28">
        <v>3817.66</v>
      </c>
      <c r="W17" s="28">
        <v>708.03</v>
      </c>
      <c r="X17" s="28">
        <v>3697.02</v>
      </c>
      <c r="Y17" s="28">
        <v>954.86</v>
      </c>
      <c r="Z17" s="28">
        <v>207.78</v>
      </c>
      <c r="AA17" s="28">
        <v>768.35</v>
      </c>
      <c r="AB17" s="28">
        <v>113.22</v>
      </c>
      <c r="AC17" s="28">
        <v>694.39</v>
      </c>
      <c r="AD17" s="28">
        <v>128.80000000000001</v>
      </c>
      <c r="AE17" s="28">
        <v>337.14</v>
      </c>
      <c r="AF17" s="28">
        <v>45.98</v>
      </c>
      <c r="AG17" s="28">
        <v>289.05</v>
      </c>
      <c r="AH17" s="28">
        <v>32.67</v>
      </c>
      <c r="AI17" s="28">
        <v>29.96</v>
      </c>
      <c r="AJ17" s="28">
        <v>573.30999999999995</v>
      </c>
      <c r="AK17" s="29">
        <v>1.31</v>
      </c>
      <c r="AL17" s="29">
        <v>1.1499999999999999</v>
      </c>
      <c r="AM17" s="28">
        <v>336.79</v>
      </c>
      <c r="AN17" s="28">
        <v>88.64</v>
      </c>
      <c r="AO17" s="28">
        <v>12607.109999999997</v>
      </c>
      <c r="AP17" s="19">
        <v>704.17453475860827</v>
      </c>
    </row>
    <row r="18" spans="1:42" x14ac:dyDescent="0.25">
      <c r="A18" s="7" t="s">
        <v>669</v>
      </c>
      <c r="B18" s="7" t="s">
        <v>167</v>
      </c>
      <c r="C18" s="3" t="s">
        <v>800</v>
      </c>
      <c r="D18" s="3" t="s">
        <v>113</v>
      </c>
      <c r="E18" s="3" t="s">
        <v>406</v>
      </c>
      <c r="F18" s="10">
        <v>0.68068697631349473</v>
      </c>
      <c r="G18" s="10">
        <v>6.1832604245534339</v>
      </c>
      <c r="H18" s="28">
        <v>7149.06</v>
      </c>
      <c r="I18" s="28">
        <v>142000</v>
      </c>
      <c r="J18" s="28">
        <v>201694.18</v>
      </c>
      <c r="K18" s="28">
        <v>276583.34000000003</v>
      </c>
      <c r="L18" s="28">
        <v>915.79</v>
      </c>
      <c r="M18" s="28">
        <v>58.47</v>
      </c>
      <c r="N18" s="28">
        <v>892.21</v>
      </c>
      <c r="O18" s="29" t="s">
        <v>357</v>
      </c>
      <c r="P18" s="28">
        <v>57.68</v>
      </c>
      <c r="Q18" s="28">
        <v>2782.41</v>
      </c>
      <c r="R18" s="28">
        <v>348.31</v>
      </c>
      <c r="S18" s="28">
        <v>2783.34</v>
      </c>
      <c r="T18" s="28">
        <v>134.83000000000001</v>
      </c>
      <c r="U18" s="28">
        <v>1161.72</v>
      </c>
      <c r="V18" s="28">
        <v>5292.03</v>
      </c>
      <c r="W18" s="28">
        <v>915.13</v>
      </c>
      <c r="X18" s="28">
        <v>4428.92</v>
      </c>
      <c r="Y18" s="28">
        <v>965.89</v>
      </c>
      <c r="Z18" s="28">
        <v>182.63</v>
      </c>
      <c r="AA18" s="28">
        <v>704.28</v>
      </c>
      <c r="AB18" s="28">
        <v>96.92</v>
      </c>
      <c r="AC18" s="28">
        <v>578.54999999999995</v>
      </c>
      <c r="AD18" s="28">
        <v>109.04</v>
      </c>
      <c r="AE18" s="28">
        <v>290.89</v>
      </c>
      <c r="AF18" s="28">
        <v>39.68</v>
      </c>
      <c r="AG18" s="28">
        <v>237.74</v>
      </c>
      <c r="AH18" s="28">
        <v>26.68</v>
      </c>
      <c r="AI18" s="28">
        <v>26.05</v>
      </c>
      <c r="AJ18" s="28">
        <v>319.70999999999998</v>
      </c>
      <c r="AK18" s="29">
        <v>1.2</v>
      </c>
      <c r="AL18" s="29">
        <v>1.55</v>
      </c>
      <c r="AM18" s="28">
        <v>377.51</v>
      </c>
      <c r="AN18" s="28">
        <v>78.53</v>
      </c>
      <c r="AO18" s="28">
        <v>15030.099999999999</v>
      </c>
      <c r="AP18" s="19">
        <v>696.28214557354613</v>
      </c>
    </row>
    <row r="19" spans="1:42" x14ac:dyDescent="0.25">
      <c r="A19" s="7" t="s">
        <v>669</v>
      </c>
      <c r="B19" s="7" t="s">
        <v>167</v>
      </c>
      <c r="C19" s="3" t="s">
        <v>801</v>
      </c>
      <c r="D19" s="3" t="s">
        <v>113</v>
      </c>
      <c r="E19" s="3" t="s">
        <v>406</v>
      </c>
      <c r="F19" s="10">
        <v>0.79637579120353252</v>
      </c>
      <c r="G19" s="10">
        <v>5.2677018760612953</v>
      </c>
      <c r="H19" s="28">
        <v>8253.39</v>
      </c>
      <c r="I19" s="28">
        <v>142000</v>
      </c>
      <c r="J19" s="28">
        <v>202837.11</v>
      </c>
      <c r="K19" s="28">
        <v>275468.06</v>
      </c>
      <c r="L19" s="28">
        <v>949.29</v>
      </c>
      <c r="M19" s="28">
        <v>59.65</v>
      </c>
      <c r="N19" s="28">
        <v>848.72</v>
      </c>
      <c r="O19" s="29">
        <v>3.41</v>
      </c>
      <c r="P19" s="28">
        <v>69.540000000000006</v>
      </c>
      <c r="Q19" s="28">
        <v>2274.58</v>
      </c>
      <c r="R19" s="28">
        <v>364.62</v>
      </c>
      <c r="S19" s="28">
        <v>1988.32</v>
      </c>
      <c r="T19" s="28">
        <v>118.53</v>
      </c>
      <c r="U19" s="28">
        <v>958.43</v>
      </c>
      <c r="V19" s="28">
        <v>4119.68</v>
      </c>
      <c r="W19" s="28">
        <v>686.99</v>
      </c>
      <c r="X19" s="28">
        <v>3290.9</v>
      </c>
      <c r="Y19" s="28">
        <v>722.49</v>
      </c>
      <c r="Z19" s="28">
        <v>161.38</v>
      </c>
      <c r="AA19" s="28">
        <v>537.1</v>
      </c>
      <c r="AB19" s="28">
        <v>77.39</v>
      </c>
      <c r="AC19" s="28">
        <v>452</v>
      </c>
      <c r="AD19" s="28">
        <v>88.58</v>
      </c>
      <c r="AE19" s="28">
        <v>240.38</v>
      </c>
      <c r="AF19" s="28">
        <v>33.83</v>
      </c>
      <c r="AG19" s="28">
        <v>217.24</v>
      </c>
      <c r="AH19" s="28">
        <v>24.79</v>
      </c>
      <c r="AI19" s="28">
        <v>25.98</v>
      </c>
      <c r="AJ19" s="28">
        <v>239.31</v>
      </c>
      <c r="AK19" s="29">
        <v>1.21</v>
      </c>
      <c r="AL19" s="29">
        <v>1.95</v>
      </c>
      <c r="AM19" s="28">
        <v>335.4</v>
      </c>
      <c r="AN19" s="28">
        <v>85.66</v>
      </c>
      <c r="AO19" s="28">
        <v>11611.179999999998</v>
      </c>
      <c r="AP19" s="19">
        <v>698.63716032683351</v>
      </c>
    </row>
    <row r="20" spans="1:42" x14ac:dyDescent="0.25">
      <c r="A20" s="7" t="s">
        <v>669</v>
      </c>
      <c r="B20" s="7" t="s">
        <v>167</v>
      </c>
      <c r="C20" s="3" t="s">
        <v>631</v>
      </c>
      <c r="D20" s="3" t="s">
        <v>113</v>
      </c>
      <c r="E20" s="3" t="s">
        <v>632</v>
      </c>
      <c r="F20" s="10">
        <v>0.87783573966421824</v>
      </c>
      <c r="G20" s="10">
        <v>4.6906610301782612</v>
      </c>
      <c r="H20" s="28">
        <v>8174.99</v>
      </c>
      <c r="I20" s="28">
        <v>142000</v>
      </c>
      <c r="J20" s="28">
        <v>207674.81</v>
      </c>
      <c r="K20" s="28">
        <v>279995.40999999997</v>
      </c>
      <c r="L20" s="28">
        <v>896.05</v>
      </c>
      <c r="M20" s="28">
        <v>63.83</v>
      </c>
      <c r="N20" s="28">
        <v>852.45</v>
      </c>
      <c r="O20" s="29">
        <v>1.97</v>
      </c>
      <c r="P20" s="28">
        <v>70.23</v>
      </c>
      <c r="Q20" s="28">
        <v>2114.71</v>
      </c>
      <c r="R20" s="28">
        <v>314.76</v>
      </c>
      <c r="S20" s="28">
        <v>2384.3000000000002</v>
      </c>
      <c r="T20" s="28">
        <v>116.54</v>
      </c>
      <c r="U20" s="28">
        <v>840.28</v>
      </c>
      <c r="V20" s="28">
        <v>3581.77</v>
      </c>
      <c r="W20" s="28">
        <v>591.26</v>
      </c>
      <c r="X20" s="28">
        <v>2724</v>
      </c>
      <c r="Y20" s="28">
        <v>572.09</v>
      </c>
      <c r="Z20" s="28">
        <v>143.16</v>
      </c>
      <c r="AA20" s="28">
        <v>434.51</v>
      </c>
      <c r="AB20" s="28">
        <v>62.63</v>
      </c>
      <c r="AC20" s="28">
        <v>391.78</v>
      </c>
      <c r="AD20" s="28">
        <v>77.19</v>
      </c>
      <c r="AE20" s="28">
        <v>221.44</v>
      </c>
      <c r="AF20" s="28">
        <v>31.8</v>
      </c>
      <c r="AG20" s="28">
        <v>212.11</v>
      </c>
      <c r="AH20" s="28">
        <v>24.96</v>
      </c>
      <c r="AI20" s="28">
        <v>23.4</v>
      </c>
      <c r="AJ20" s="28">
        <v>282.45999999999998</v>
      </c>
      <c r="AK20" s="29">
        <v>1.0900000000000001</v>
      </c>
      <c r="AL20" s="29">
        <v>1.44</v>
      </c>
      <c r="AM20" s="28">
        <v>355.58</v>
      </c>
      <c r="AN20" s="28">
        <v>93.16</v>
      </c>
      <c r="AO20" s="28">
        <v>9908.98</v>
      </c>
      <c r="AP20" s="19">
        <v>691.11039460541303</v>
      </c>
    </row>
    <row r="22" spans="1:42" x14ac:dyDescent="0.25">
      <c r="A22" s="4" t="s">
        <v>520</v>
      </c>
      <c r="M22" s="9"/>
      <c r="N22" s="9"/>
      <c r="P22" s="9"/>
      <c r="Q22" s="9"/>
      <c r="R22" s="9"/>
    </row>
    <row r="23" spans="1:42" x14ac:dyDescent="0.25">
      <c r="A23" s="2" t="s">
        <v>680</v>
      </c>
    </row>
    <row r="24" spans="1:42" x14ac:dyDescent="0.25">
      <c r="A24" s="24" t="s">
        <v>1045</v>
      </c>
    </row>
    <row r="25" spans="1:42" x14ac:dyDescent="0.25">
      <c r="A25" s="2" t="s">
        <v>1046</v>
      </c>
    </row>
    <row r="26" spans="1:42" x14ac:dyDescent="0.25">
      <c r="A26" s="2" t="s">
        <v>1057</v>
      </c>
    </row>
  </sheetData>
  <mergeCells count="1">
    <mergeCell ref="H1:AN1"/>
  </mergeCells>
  <phoneticPr fontId="6"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50"/>
  <sheetViews>
    <sheetView topLeftCell="A100" zoomScale="90" zoomScaleNormal="90" workbookViewId="0">
      <selection activeCell="V2" sqref="V2"/>
    </sheetView>
  </sheetViews>
  <sheetFormatPr defaultColWidth="8.88671875" defaultRowHeight="13.2" x14ac:dyDescent="0.25"/>
  <cols>
    <col min="1" max="1" width="16.44140625" style="3" bestFit="1" customWidth="1"/>
    <col min="2" max="2" width="18.88671875" style="2" bestFit="1" customWidth="1"/>
    <col min="3" max="3" width="8.88671875" style="2"/>
    <col min="4" max="4" width="10.109375" style="2" customWidth="1"/>
    <col min="5" max="5" width="26.33203125" style="3" bestFit="1" customWidth="1"/>
    <col min="6" max="6" width="13.109375" style="3" bestFit="1" customWidth="1"/>
    <col min="7" max="7" width="6.6640625" style="2" customWidth="1"/>
    <col min="8" max="8" width="5.5546875" style="2" bestFit="1" customWidth="1"/>
    <col min="9" max="9" width="6.33203125" style="2" customWidth="1"/>
    <col min="10" max="10" width="5.109375" style="2" customWidth="1"/>
    <col min="11" max="11" width="6.109375" style="2" customWidth="1"/>
    <col min="12" max="12" width="5.33203125" style="2" bestFit="1" customWidth="1"/>
    <col min="13" max="13" width="6" style="2" customWidth="1"/>
    <col min="14" max="14" width="8.33203125" style="2" bestFit="1" customWidth="1"/>
    <col min="15" max="15" width="4.6640625" style="2" bestFit="1" customWidth="1"/>
    <col min="16" max="16" width="5.6640625" style="2" bestFit="1" customWidth="1"/>
    <col min="17" max="17" width="7.33203125" style="2" bestFit="1" customWidth="1"/>
    <col min="18" max="18" width="5.5546875" style="2" bestFit="1" customWidth="1"/>
    <col min="19" max="19" width="5.44140625" style="2" bestFit="1" customWidth="1"/>
    <col min="20" max="20" width="5.33203125" style="2" bestFit="1" customWidth="1"/>
    <col min="21" max="21" width="5.33203125" style="2" customWidth="1"/>
    <col min="22" max="22" width="9.5546875" style="2" bestFit="1" customWidth="1"/>
    <col min="23" max="23" width="6.109375" style="2" bestFit="1" customWidth="1"/>
    <col min="24" max="24" width="6.33203125" style="2" bestFit="1" customWidth="1"/>
    <col min="25" max="25" width="4.5546875" style="2" bestFit="1" customWidth="1"/>
    <col min="26" max="27" width="5.33203125" style="2" bestFit="1" customWidth="1"/>
    <col min="28" max="28" width="4.6640625" style="2" bestFit="1" customWidth="1"/>
    <col min="29" max="29" width="5.6640625" style="2" bestFit="1" customWidth="1"/>
    <col min="30" max="30" width="4.6640625" style="2" bestFit="1" customWidth="1"/>
    <col min="31" max="31" width="5.6640625" style="2" bestFit="1" customWidth="1"/>
    <col min="32" max="36" width="8.88671875" style="2"/>
    <col min="37" max="37" width="5.5546875" style="2" bestFit="1" customWidth="1"/>
    <col min="38" max="38" width="6" style="2" bestFit="1" customWidth="1"/>
    <col min="39" max="41" width="8.88671875" style="2"/>
    <col min="42" max="42" width="10.88671875" style="2" customWidth="1"/>
    <col min="43" max="16384" width="8.88671875" style="2"/>
  </cols>
  <sheetData>
    <row r="1" spans="1:42" x14ac:dyDescent="0.25">
      <c r="A1" s="132" t="s">
        <v>1124</v>
      </c>
      <c r="G1" s="138" t="s">
        <v>1039</v>
      </c>
      <c r="H1" s="139"/>
      <c r="I1" s="139"/>
      <c r="J1" s="139"/>
      <c r="K1" s="139"/>
      <c r="L1" s="139"/>
      <c r="M1" s="139"/>
      <c r="N1" s="139"/>
      <c r="O1" s="139"/>
      <c r="P1" s="139"/>
      <c r="Q1" s="139"/>
      <c r="R1" s="139"/>
      <c r="S1" s="139"/>
      <c r="T1" s="140"/>
      <c r="V1" s="138" t="s">
        <v>1125</v>
      </c>
      <c r="W1" s="139"/>
      <c r="X1" s="139"/>
      <c r="Y1" s="139"/>
      <c r="Z1" s="139"/>
      <c r="AA1" s="139"/>
      <c r="AB1" s="139"/>
      <c r="AC1" s="139"/>
      <c r="AD1" s="139"/>
      <c r="AE1" s="140"/>
    </row>
    <row r="2" spans="1:42" s="22" customFormat="1" x14ac:dyDescent="0.25">
      <c r="A2" s="1" t="s">
        <v>0</v>
      </c>
      <c r="B2" s="1" t="s">
        <v>241</v>
      </c>
      <c r="C2" s="1" t="s">
        <v>667</v>
      </c>
      <c r="D2" s="1" t="s">
        <v>165</v>
      </c>
      <c r="E2" s="1" t="s">
        <v>1092</v>
      </c>
      <c r="F2" s="1" t="s">
        <v>1</v>
      </c>
      <c r="G2" s="22" t="s">
        <v>3</v>
      </c>
      <c r="H2" s="22" t="s">
        <v>239</v>
      </c>
      <c r="I2" s="22" t="s">
        <v>4</v>
      </c>
      <c r="J2" s="22" t="s">
        <v>5</v>
      </c>
      <c r="K2" s="22" t="s">
        <v>6</v>
      </c>
      <c r="L2" s="22" t="s">
        <v>7</v>
      </c>
      <c r="M2" s="22" t="s">
        <v>8</v>
      </c>
      <c r="N2" s="22" t="s">
        <v>9</v>
      </c>
      <c r="O2" s="22" t="s">
        <v>10</v>
      </c>
      <c r="P2" s="22" t="s">
        <v>579</v>
      </c>
      <c r="Q2" s="22" t="s">
        <v>11</v>
      </c>
      <c r="R2" s="22" t="s">
        <v>611</v>
      </c>
      <c r="S2" s="22" t="s">
        <v>14</v>
      </c>
      <c r="T2" s="22" t="s">
        <v>580</v>
      </c>
      <c r="V2" s="22" t="s">
        <v>3</v>
      </c>
      <c r="W2" s="22" t="s">
        <v>239</v>
      </c>
      <c r="X2" s="22" t="s">
        <v>4</v>
      </c>
      <c r="Y2" s="22" t="s">
        <v>5</v>
      </c>
      <c r="Z2" s="22" t="s">
        <v>6</v>
      </c>
      <c r="AA2" s="22" t="s">
        <v>7</v>
      </c>
      <c r="AB2" s="22" t="s">
        <v>8</v>
      </c>
      <c r="AC2" s="22" t="s">
        <v>9</v>
      </c>
      <c r="AD2" s="22" t="s">
        <v>10</v>
      </c>
      <c r="AE2" s="22" t="s">
        <v>579</v>
      </c>
    </row>
    <row r="3" spans="1:42" x14ac:dyDescent="0.25">
      <c r="A3" s="24" t="s">
        <v>814</v>
      </c>
      <c r="B3" s="3" t="s">
        <v>601</v>
      </c>
      <c r="C3" s="7" t="s">
        <v>670</v>
      </c>
      <c r="D3" s="3" t="s">
        <v>168</v>
      </c>
      <c r="E3" s="3" t="s">
        <v>690</v>
      </c>
      <c r="F3" s="3" t="s">
        <v>113</v>
      </c>
      <c r="G3" s="29">
        <v>69.510000000000005</v>
      </c>
      <c r="H3" s="29">
        <v>0.14929999999999999</v>
      </c>
      <c r="I3" s="29">
        <v>15.19</v>
      </c>
      <c r="J3" s="29">
        <v>1.2844</v>
      </c>
      <c r="K3" s="29">
        <v>2.8000000000000001E-2</v>
      </c>
      <c r="L3" s="29">
        <v>0.16500000000000001</v>
      </c>
      <c r="M3" s="29">
        <v>1.56</v>
      </c>
      <c r="N3" s="29">
        <v>4.5199999999999996</v>
      </c>
      <c r="O3" s="29">
        <v>4.05</v>
      </c>
      <c r="P3" s="29">
        <v>3.9100000000000003E-2</v>
      </c>
      <c r="Q3" s="29">
        <v>0.25409999999999999</v>
      </c>
      <c r="R3" s="29" t="s">
        <v>17</v>
      </c>
      <c r="S3" s="29">
        <v>96.75</v>
      </c>
      <c r="T3" s="29">
        <v>3.25</v>
      </c>
      <c r="U3" s="29"/>
      <c r="V3" s="29">
        <v>72.03</v>
      </c>
      <c r="W3" s="29">
        <v>0.15</v>
      </c>
      <c r="X3" s="29">
        <v>15.74</v>
      </c>
      <c r="Y3" s="29">
        <v>1.33</v>
      </c>
      <c r="Z3" s="29">
        <v>0.03</v>
      </c>
      <c r="AA3" s="29">
        <v>0.17</v>
      </c>
      <c r="AB3" s="29">
        <v>1.62</v>
      </c>
      <c r="AC3" s="29">
        <v>4.68</v>
      </c>
      <c r="AD3" s="29">
        <v>4.2</v>
      </c>
      <c r="AE3" s="29">
        <v>0.04</v>
      </c>
      <c r="AH3" s="9"/>
      <c r="AI3" s="9"/>
      <c r="AK3" s="83"/>
      <c r="AL3" s="83"/>
      <c r="AP3" s="83"/>
    </row>
    <row r="4" spans="1:42" x14ac:dyDescent="0.25">
      <c r="A4" s="24" t="s">
        <v>814</v>
      </c>
      <c r="B4" s="3" t="s">
        <v>603</v>
      </c>
      <c r="C4" s="7" t="s">
        <v>670</v>
      </c>
      <c r="D4" s="3" t="s">
        <v>168</v>
      </c>
      <c r="E4" s="3" t="s">
        <v>691</v>
      </c>
      <c r="F4" s="3" t="s">
        <v>113</v>
      </c>
      <c r="G4" s="29">
        <v>70.47</v>
      </c>
      <c r="H4" s="29">
        <v>0.18210000000000001</v>
      </c>
      <c r="I4" s="29">
        <v>15.87</v>
      </c>
      <c r="J4" s="29">
        <v>1.53</v>
      </c>
      <c r="K4" s="29">
        <v>6.59E-2</v>
      </c>
      <c r="L4" s="29">
        <v>0.18410000000000001</v>
      </c>
      <c r="M4" s="29">
        <v>1.3270999999999999</v>
      </c>
      <c r="N4" s="29">
        <v>4.72</v>
      </c>
      <c r="O4" s="29">
        <v>4.5599999999999996</v>
      </c>
      <c r="P4" s="29">
        <v>2.7199999999999998E-2</v>
      </c>
      <c r="Q4" s="29">
        <v>0.27550000000000002</v>
      </c>
      <c r="R4" s="29" t="s">
        <v>17</v>
      </c>
      <c r="S4" s="29">
        <v>99.21</v>
      </c>
      <c r="T4" s="29">
        <v>0.79</v>
      </c>
      <c r="U4" s="29"/>
      <c r="V4" s="29">
        <v>71.23</v>
      </c>
      <c r="W4" s="29">
        <v>0.18</v>
      </c>
      <c r="X4" s="29">
        <v>16.04</v>
      </c>
      <c r="Y4" s="29">
        <v>1.55</v>
      </c>
      <c r="Z4" s="29">
        <v>7.0000000000000007E-2</v>
      </c>
      <c r="AA4" s="29">
        <v>0.19</v>
      </c>
      <c r="AB4" s="29">
        <v>1.34</v>
      </c>
      <c r="AC4" s="29">
        <v>4.7699999999999996</v>
      </c>
      <c r="AD4" s="29">
        <v>4.6100000000000003</v>
      </c>
      <c r="AE4" s="29">
        <v>0.03</v>
      </c>
      <c r="AH4" s="9"/>
      <c r="AI4" s="9"/>
      <c r="AK4" s="83"/>
      <c r="AL4" s="83"/>
      <c r="AP4" s="83"/>
    </row>
    <row r="5" spans="1:42" x14ac:dyDescent="0.25">
      <c r="A5" s="24" t="s">
        <v>814</v>
      </c>
      <c r="B5" s="3" t="s">
        <v>604</v>
      </c>
      <c r="C5" s="7" t="s">
        <v>670</v>
      </c>
      <c r="D5" s="3" t="s">
        <v>168</v>
      </c>
      <c r="E5" s="3" t="s">
        <v>690</v>
      </c>
      <c r="F5" s="3" t="s">
        <v>113</v>
      </c>
      <c r="G5" s="29">
        <v>69.37</v>
      </c>
      <c r="H5" s="29">
        <v>0.16339999999999999</v>
      </c>
      <c r="I5" s="29">
        <v>15.62</v>
      </c>
      <c r="J5" s="29">
        <v>1.42</v>
      </c>
      <c r="K5" s="29">
        <v>4.5999999999999999E-2</v>
      </c>
      <c r="L5" s="29">
        <v>0.1721</v>
      </c>
      <c r="M5" s="29">
        <v>1.3248</v>
      </c>
      <c r="N5" s="29">
        <v>4.51</v>
      </c>
      <c r="O5" s="29">
        <v>4.59</v>
      </c>
      <c r="P5" s="29">
        <v>2.7199999999999998E-2</v>
      </c>
      <c r="Q5" s="29">
        <v>0.23880000000000001</v>
      </c>
      <c r="R5" s="29" t="s">
        <v>17</v>
      </c>
      <c r="S5" s="29">
        <v>97.48</v>
      </c>
      <c r="T5" s="29">
        <v>2.52</v>
      </c>
      <c r="U5" s="29"/>
      <c r="V5" s="29">
        <v>71.34</v>
      </c>
      <c r="W5" s="29">
        <v>0.17</v>
      </c>
      <c r="X5" s="29">
        <v>16.059999999999999</v>
      </c>
      <c r="Y5" s="29">
        <v>1.46</v>
      </c>
      <c r="Z5" s="29">
        <v>0.05</v>
      </c>
      <c r="AA5" s="29">
        <v>0.18</v>
      </c>
      <c r="AB5" s="29">
        <v>1.36</v>
      </c>
      <c r="AC5" s="29">
        <v>4.6399999999999997</v>
      </c>
      <c r="AD5" s="29">
        <v>4.72</v>
      </c>
      <c r="AE5" s="29">
        <v>0.03</v>
      </c>
      <c r="AH5" s="9"/>
      <c r="AI5" s="9"/>
      <c r="AK5" s="83"/>
      <c r="AL5" s="83"/>
      <c r="AP5" s="83"/>
    </row>
    <row r="6" spans="1:42" x14ac:dyDescent="0.25">
      <c r="A6" s="24" t="s">
        <v>814</v>
      </c>
      <c r="B6" s="3" t="s">
        <v>605</v>
      </c>
      <c r="C6" s="7" t="s">
        <v>670</v>
      </c>
      <c r="D6" s="3" t="s">
        <v>168</v>
      </c>
      <c r="E6" s="3" t="s">
        <v>690</v>
      </c>
      <c r="F6" s="3" t="s">
        <v>113</v>
      </c>
      <c r="G6" s="29">
        <v>70.16</v>
      </c>
      <c r="H6" s="29">
        <v>0.17730000000000001</v>
      </c>
      <c r="I6" s="29">
        <v>15.98</v>
      </c>
      <c r="J6" s="29">
        <v>1.47</v>
      </c>
      <c r="K6" s="29">
        <v>2.98E-2</v>
      </c>
      <c r="L6" s="29">
        <v>0.21529999999999999</v>
      </c>
      <c r="M6" s="29">
        <v>1.2804</v>
      </c>
      <c r="N6" s="29">
        <v>4.74</v>
      </c>
      <c r="O6" s="29">
        <v>4.63</v>
      </c>
      <c r="P6" s="29">
        <v>3.78E-2</v>
      </c>
      <c r="Q6" s="29">
        <v>0.26150000000000001</v>
      </c>
      <c r="R6" s="29" t="s">
        <v>17</v>
      </c>
      <c r="S6" s="29">
        <v>99</v>
      </c>
      <c r="T6" s="29">
        <v>1</v>
      </c>
      <c r="U6" s="29"/>
      <c r="V6" s="29">
        <v>71.069999999999993</v>
      </c>
      <c r="W6" s="29">
        <v>0.18</v>
      </c>
      <c r="X6" s="29">
        <v>16.190000000000001</v>
      </c>
      <c r="Y6" s="29">
        <v>1.49</v>
      </c>
      <c r="Z6" s="29">
        <v>0.03</v>
      </c>
      <c r="AA6" s="29">
        <v>0.22</v>
      </c>
      <c r="AB6" s="29">
        <v>1.3</v>
      </c>
      <c r="AC6" s="29">
        <v>4.8</v>
      </c>
      <c r="AD6" s="29">
        <v>4.6900000000000004</v>
      </c>
      <c r="AE6" s="29">
        <v>0.04</v>
      </c>
      <c r="AH6" s="9"/>
      <c r="AI6" s="9"/>
      <c r="AK6" s="83"/>
      <c r="AL6" s="83"/>
      <c r="AP6" s="83"/>
    </row>
    <row r="7" spans="1:42" x14ac:dyDescent="0.25">
      <c r="A7" s="24" t="s">
        <v>814</v>
      </c>
      <c r="B7" s="3" t="s">
        <v>606</v>
      </c>
      <c r="C7" s="7" t="s">
        <v>670</v>
      </c>
      <c r="D7" s="3" t="s">
        <v>168</v>
      </c>
      <c r="E7" s="3" t="s">
        <v>690</v>
      </c>
      <c r="F7" s="3" t="s">
        <v>113</v>
      </c>
      <c r="G7" s="29">
        <v>71.010000000000005</v>
      </c>
      <c r="H7" s="29">
        <v>0.1875</v>
      </c>
      <c r="I7" s="29">
        <v>15</v>
      </c>
      <c r="J7" s="29">
        <v>1.49</v>
      </c>
      <c r="K7" s="29">
        <v>7.51E-2</v>
      </c>
      <c r="L7" s="29">
        <v>0.21410000000000001</v>
      </c>
      <c r="M7" s="29">
        <v>1.0469999999999999</v>
      </c>
      <c r="N7" s="29">
        <v>4.4000000000000004</v>
      </c>
      <c r="O7" s="29">
        <v>4.67</v>
      </c>
      <c r="P7" s="29">
        <v>6.9199999999999998E-2</v>
      </c>
      <c r="Q7" s="29">
        <v>0.26129999999999998</v>
      </c>
      <c r="R7" s="29" t="s">
        <v>17</v>
      </c>
      <c r="S7" s="29">
        <v>98.42</v>
      </c>
      <c r="T7" s="29">
        <v>1.58</v>
      </c>
      <c r="U7" s="29"/>
      <c r="V7" s="29">
        <v>72.34</v>
      </c>
      <c r="W7" s="29">
        <v>0.19</v>
      </c>
      <c r="X7" s="29">
        <v>15.28</v>
      </c>
      <c r="Y7" s="29">
        <v>1.52</v>
      </c>
      <c r="Z7" s="29">
        <v>0.08</v>
      </c>
      <c r="AA7" s="29">
        <v>0.22</v>
      </c>
      <c r="AB7" s="29">
        <v>1.07</v>
      </c>
      <c r="AC7" s="29">
        <v>4.4800000000000004</v>
      </c>
      <c r="AD7" s="29">
        <v>4.76</v>
      </c>
      <c r="AE7" s="29">
        <v>7.0000000000000007E-2</v>
      </c>
      <c r="AH7" s="9"/>
      <c r="AI7" s="9"/>
      <c r="AK7" s="83"/>
      <c r="AL7" s="83"/>
      <c r="AP7" s="83"/>
    </row>
    <row r="8" spans="1:42" x14ac:dyDescent="0.25">
      <c r="A8" s="24" t="s">
        <v>814</v>
      </c>
      <c r="B8" s="3" t="s">
        <v>607</v>
      </c>
      <c r="C8" s="7" t="s">
        <v>670</v>
      </c>
      <c r="D8" s="3" t="s">
        <v>168</v>
      </c>
      <c r="E8" s="3" t="s">
        <v>690</v>
      </c>
      <c r="F8" s="3" t="s">
        <v>113</v>
      </c>
      <c r="G8" s="29">
        <v>69.56</v>
      </c>
      <c r="H8" s="29">
        <v>0.16819999999999999</v>
      </c>
      <c r="I8" s="29">
        <v>15.24</v>
      </c>
      <c r="J8" s="29">
        <v>1.49</v>
      </c>
      <c r="K8" s="29">
        <v>6.8000000000000005E-2</v>
      </c>
      <c r="L8" s="29">
        <v>0.21920000000000001</v>
      </c>
      <c r="M8" s="29">
        <v>1.1427</v>
      </c>
      <c r="N8" s="29">
        <v>4.57</v>
      </c>
      <c r="O8" s="29">
        <v>4.6399999999999997</v>
      </c>
      <c r="P8" s="29">
        <v>4.41E-2</v>
      </c>
      <c r="Q8" s="29">
        <v>0.248</v>
      </c>
      <c r="R8" s="29" t="s">
        <v>17</v>
      </c>
      <c r="S8" s="29">
        <v>97.4</v>
      </c>
      <c r="T8" s="29">
        <v>2.6</v>
      </c>
      <c r="U8" s="29"/>
      <c r="V8" s="29">
        <v>71.61</v>
      </c>
      <c r="W8" s="29">
        <v>0.17</v>
      </c>
      <c r="X8" s="29">
        <v>15.69</v>
      </c>
      <c r="Y8" s="29">
        <v>1.53</v>
      </c>
      <c r="Z8" s="29">
        <v>7.0000000000000007E-2</v>
      </c>
      <c r="AA8" s="29">
        <v>0.23</v>
      </c>
      <c r="AB8" s="29">
        <v>1.18</v>
      </c>
      <c r="AC8" s="29">
        <v>4.7</v>
      </c>
      <c r="AD8" s="29">
        <v>4.78</v>
      </c>
      <c r="AE8" s="29">
        <v>0.05</v>
      </c>
      <c r="AH8" s="9"/>
      <c r="AI8" s="9"/>
      <c r="AK8" s="83"/>
      <c r="AL8" s="83"/>
      <c r="AP8" s="83"/>
    </row>
    <row r="9" spans="1:42" x14ac:dyDescent="0.25">
      <c r="A9" s="24" t="s">
        <v>814</v>
      </c>
      <c r="B9" s="3" t="s">
        <v>608</v>
      </c>
      <c r="C9" s="7" t="s">
        <v>670</v>
      </c>
      <c r="D9" s="3" t="s">
        <v>168</v>
      </c>
      <c r="E9" s="3" t="s">
        <v>692</v>
      </c>
      <c r="F9" s="3" t="s">
        <v>113</v>
      </c>
      <c r="G9" s="29">
        <v>70.53</v>
      </c>
      <c r="H9" s="29">
        <v>0.15570000000000001</v>
      </c>
      <c r="I9" s="29">
        <v>16.329999999999998</v>
      </c>
      <c r="J9" s="29">
        <v>1.034</v>
      </c>
      <c r="K9" s="29">
        <v>3.9E-2</v>
      </c>
      <c r="L9" s="29">
        <v>0.27379999999999999</v>
      </c>
      <c r="M9" s="29">
        <v>1.86</v>
      </c>
      <c r="N9" s="29">
        <v>4.84</v>
      </c>
      <c r="O9" s="29">
        <v>3.94</v>
      </c>
      <c r="P9" s="29">
        <v>1.7600000000000001E-2</v>
      </c>
      <c r="Q9" s="29">
        <v>0.25030000000000002</v>
      </c>
      <c r="R9" s="29" t="s">
        <v>17</v>
      </c>
      <c r="S9" s="29">
        <v>99.27</v>
      </c>
      <c r="T9" s="29">
        <v>0.73</v>
      </c>
      <c r="U9" s="29"/>
      <c r="V9" s="29">
        <v>71.23</v>
      </c>
      <c r="W9" s="29">
        <v>0.16</v>
      </c>
      <c r="X9" s="29">
        <v>16.489999999999998</v>
      </c>
      <c r="Y9" s="29">
        <v>1.04</v>
      </c>
      <c r="Z9" s="29">
        <v>0.04</v>
      </c>
      <c r="AA9" s="29">
        <v>0.28000000000000003</v>
      </c>
      <c r="AB9" s="29">
        <v>1.88</v>
      </c>
      <c r="AC9" s="29">
        <v>4.8899999999999997</v>
      </c>
      <c r="AD9" s="29">
        <v>3.98</v>
      </c>
      <c r="AE9" s="29">
        <v>0.02</v>
      </c>
      <c r="AH9" s="9"/>
      <c r="AI9" s="9"/>
      <c r="AK9" s="83"/>
      <c r="AL9" s="83"/>
      <c r="AP9" s="83"/>
    </row>
    <row r="10" spans="1:42" x14ac:dyDescent="0.25">
      <c r="A10" s="24" t="s">
        <v>814</v>
      </c>
      <c r="B10" s="3" t="s">
        <v>609</v>
      </c>
      <c r="C10" s="7" t="s">
        <v>670</v>
      </c>
      <c r="D10" s="3" t="s">
        <v>168</v>
      </c>
      <c r="E10" s="3" t="s">
        <v>692</v>
      </c>
      <c r="F10" s="3" t="s">
        <v>113</v>
      </c>
      <c r="G10" s="29">
        <v>70.290000000000006</v>
      </c>
      <c r="H10" s="29">
        <v>0.16719999999999999</v>
      </c>
      <c r="I10" s="29">
        <v>16.149999999999999</v>
      </c>
      <c r="J10" s="29">
        <v>0.93430000000000002</v>
      </c>
      <c r="K10" s="29">
        <v>3.1099999999999999E-2</v>
      </c>
      <c r="L10" s="29">
        <v>0.23250000000000001</v>
      </c>
      <c r="M10" s="29">
        <v>1.96</v>
      </c>
      <c r="N10" s="29">
        <v>4.79</v>
      </c>
      <c r="O10" s="29">
        <v>3.99</v>
      </c>
      <c r="P10" s="29">
        <v>3.9699999999999999E-2</v>
      </c>
      <c r="Q10" s="29">
        <v>0.24510000000000001</v>
      </c>
      <c r="R10" s="29" t="s">
        <v>17</v>
      </c>
      <c r="S10" s="29">
        <v>98.82</v>
      </c>
      <c r="T10" s="29">
        <v>1.17</v>
      </c>
      <c r="U10" s="29"/>
      <c r="V10" s="29">
        <v>71.3</v>
      </c>
      <c r="W10" s="29">
        <v>0.17</v>
      </c>
      <c r="X10" s="29">
        <v>16.38</v>
      </c>
      <c r="Y10" s="29">
        <v>0.95</v>
      </c>
      <c r="Z10" s="29">
        <v>0.03</v>
      </c>
      <c r="AA10" s="29">
        <v>0.24</v>
      </c>
      <c r="AB10" s="29">
        <v>1.99</v>
      </c>
      <c r="AC10" s="29">
        <v>4.8600000000000003</v>
      </c>
      <c r="AD10" s="29">
        <v>4.05</v>
      </c>
      <c r="AE10" s="29">
        <v>0.04</v>
      </c>
      <c r="AH10" s="9"/>
      <c r="AI10" s="9"/>
      <c r="AK10" s="83"/>
      <c r="AL10" s="83"/>
      <c r="AP10" s="83"/>
    </row>
    <row r="11" spans="1:42" x14ac:dyDescent="0.25">
      <c r="A11" s="24" t="s">
        <v>814</v>
      </c>
      <c r="B11" s="3" t="s">
        <v>598</v>
      </c>
      <c r="C11" s="7" t="s">
        <v>670</v>
      </c>
      <c r="D11" s="3" t="s">
        <v>168</v>
      </c>
      <c r="E11" s="3" t="s">
        <v>690</v>
      </c>
      <c r="F11" s="3" t="s">
        <v>113</v>
      </c>
      <c r="G11" s="29">
        <v>70.58</v>
      </c>
      <c r="H11" s="29">
        <v>0.22120000000000001</v>
      </c>
      <c r="I11" s="29">
        <v>13.88</v>
      </c>
      <c r="J11" s="29">
        <v>1.51</v>
      </c>
      <c r="K11" s="29">
        <v>5.91E-2</v>
      </c>
      <c r="L11" s="29">
        <v>0.43619999999999998</v>
      </c>
      <c r="M11" s="29">
        <v>0.84550000000000003</v>
      </c>
      <c r="N11" s="29">
        <v>3.95</v>
      </c>
      <c r="O11" s="29">
        <v>4.2699999999999996</v>
      </c>
      <c r="P11" s="29">
        <v>1.8700000000000001E-2</v>
      </c>
      <c r="Q11" s="29">
        <v>0.26690000000000003</v>
      </c>
      <c r="R11" s="29" t="s">
        <v>17</v>
      </c>
      <c r="S11" s="29">
        <v>96.06</v>
      </c>
      <c r="T11" s="29">
        <v>3.95</v>
      </c>
      <c r="U11" s="29"/>
      <c r="V11" s="29">
        <v>73.7</v>
      </c>
      <c r="W11" s="29">
        <v>0.23</v>
      </c>
      <c r="X11" s="29">
        <v>14.49</v>
      </c>
      <c r="Y11" s="29">
        <v>1.58</v>
      </c>
      <c r="Z11" s="29">
        <v>0.06</v>
      </c>
      <c r="AA11" s="29">
        <v>0.46</v>
      </c>
      <c r="AB11" s="29">
        <v>0.88</v>
      </c>
      <c r="AC11" s="29">
        <v>4.12</v>
      </c>
      <c r="AD11" s="29">
        <v>4.46</v>
      </c>
      <c r="AE11" s="29">
        <v>0.02</v>
      </c>
      <c r="AH11" s="9"/>
      <c r="AI11" s="9"/>
      <c r="AK11" s="83"/>
      <c r="AL11" s="83"/>
      <c r="AP11" s="83"/>
    </row>
    <row r="12" spans="1:42" x14ac:dyDescent="0.25">
      <c r="A12" s="24" t="s">
        <v>814</v>
      </c>
      <c r="B12" s="3" t="s">
        <v>693</v>
      </c>
      <c r="C12" s="7" t="s">
        <v>670</v>
      </c>
      <c r="D12" s="3" t="s">
        <v>168</v>
      </c>
      <c r="E12" s="3" t="s">
        <v>690</v>
      </c>
      <c r="F12" s="3" t="s">
        <v>113</v>
      </c>
      <c r="G12" s="29">
        <v>70.709999999999994</v>
      </c>
      <c r="H12" s="29">
        <v>0.14849999999999999</v>
      </c>
      <c r="I12" s="29">
        <v>14.99</v>
      </c>
      <c r="J12" s="29">
        <v>1.2518</v>
      </c>
      <c r="K12" s="29">
        <v>3.6600000000000001E-2</v>
      </c>
      <c r="L12" s="29">
        <v>0.1522</v>
      </c>
      <c r="M12" s="29">
        <v>1.29</v>
      </c>
      <c r="N12" s="29">
        <v>4.5599999999999996</v>
      </c>
      <c r="O12" s="29">
        <v>4.09</v>
      </c>
      <c r="P12" s="29">
        <v>6.7000000000000004E-2</v>
      </c>
      <c r="Q12" s="29">
        <v>0.23799999999999999</v>
      </c>
      <c r="R12" s="29" t="s">
        <v>17</v>
      </c>
      <c r="S12" s="29">
        <v>97.56</v>
      </c>
      <c r="T12" s="29">
        <v>2.4500000000000002</v>
      </c>
      <c r="U12" s="29"/>
      <c r="V12" s="29">
        <v>72.680000000000007</v>
      </c>
      <c r="W12" s="29">
        <v>0.15</v>
      </c>
      <c r="X12" s="29">
        <v>15.41</v>
      </c>
      <c r="Y12" s="29">
        <v>1.29</v>
      </c>
      <c r="Z12" s="29">
        <v>0.04</v>
      </c>
      <c r="AA12" s="29">
        <v>0.16</v>
      </c>
      <c r="AB12" s="29">
        <v>1.33</v>
      </c>
      <c r="AC12" s="29">
        <v>4.6900000000000004</v>
      </c>
      <c r="AD12" s="29">
        <v>4.2</v>
      </c>
      <c r="AE12" s="29">
        <v>7.0000000000000007E-2</v>
      </c>
      <c r="AH12" s="9"/>
      <c r="AI12" s="9"/>
      <c r="AK12" s="83"/>
      <c r="AL12" s="83"/>
      <c r="AP12" s="83"/>
    </row>
    <row r="13" spans="1:42" x14ac:dyDescent="0.25">
      <c r="A13" s="24" t="s">
        <v>814</v>
      </c>
      <c r="B13" s="3" t="s">
        <v>694</v>
      </c>
      <c r="C13" s="7" t="s">
        <v>670</v>
      </c>
      <c r="D13" s="3" t="s">
        <v>168</v>
      </c>
      <c r="E13" s="3" t="s">
        <v>690</v>
      </c>
      <c r="F13" s="3" t="s">
        <v>113</v>
      </c>
      <c r="G13" s="29">
        <v>70.900000000000006</v>
      </c>
      <c r="H13" s="29">
        <v>0.13</v>
      </c>
      <c r="I13" s="29">
        <v>14.9</v>
      </c>
      <c r="J13" s="29">
        <v>1.2113</v>
      </c>
      <c r="K13" s="29">
        <v>3.7100000000000001E-2</v>
      </c>
      <c r="L13" s="29">
        <v>0.15409999999999999</v>
      </c>
      <c r="M13" s="29">
        <v>1.31</v>
      </c>
      <c r="N13" s="29">
        <v>4.58</v>
      </c>
      <c r="O13" s="29">
        <v>3.96</v>
      </c>
      <c r="P13" s="29">
        <v>1.9E-2</v>
      </c>
      <c r="Q13" s="29">
        <v>0.2044</v>
      </c>
      <c r="R13" s="29" t="s">
        <v>17</v>
      </c>
      <c r="S13" s="29">
        <v>97.41</v>
      </c>
      <c r="T13" s="29">
        <v>2.59</v>
      </c>
      <c r="U13" s="29"/>
      <c r="V13" s="29">
        <v>72.94</v>
      </c>
      <c r="W13" s="29">
        <v>0.13</v>
      </c>
      <c r="X13" s="29">
        <v>15.33</v>
      </c>
      <c r="Y13" s="29">
        <v>1.25</v>
      </c>
      <c r="Z13" s="29">
        <v>0.04</v>
      </c>
      <c r="AA13" s="29">
        <v>0.16</v>
      </c>
      <c r="AB13" s="29">
        <v>1.35</v>
      </c>
      <c r="AC13" s="29">
        <v>4.71</v>
      </c>
      <c r="AD13" s="29">
        <v>4.07</v>
      </c>
      <c r="AE13" s="29">
        <v>0.02</v>
      </c>
      <c r="AH13" s="9"/>
      <c r="AI13" s="9"/>
      <c r="AK13" s="83"/>
      <c r="AL13" s="83"/>
      <c r="AP13" s="83"/>
    </row>
    <row r="14" spans="1:42" x14ac:dyDescent="0.25">
      <c r="A14" s="24" t="s">
        <v>814</v>
      </c>
      <c r="B14" s="3" t="s">
        <v>695</v>
      </c>
      <c r="C14" s="7" t="s">
        <v>670</v>
      </c>
      <c r="D14" s="3" t="s">
        <v>168</v>
      </c>
      <c r="E14" s="3" t="s">
        <v>690</v>
      </c>
      <c r="F14" s="3" t="s">
        <v>113</v>
      </c>
      <c r="G14" s="29">
        <v>70.739999999999995</v>
      </c>
      <c r="H14" s="29">
        <v>0.10780000000000001</v>
      </c>
      <c r="I14" s="29">
        <v>14.76</v>
      </c>
      <c r="J14" s="29">
        <v>1.2593000000000001</v>
      </c>
      <c r="K14" s="29">
        <v>1.2999999999999999E-2</v>
      </c>
      <c r="L14" s="29">
        <v>0.17319999999999999</v>
      </c>
      <c r="M14" s="29">
        <v>1.3080000000000001</v>
      </c>
      <c r="N14" s="29">
        <v>4.4400000000000004</v>
      </c>
      <c r="O14" s="29">
        <v>4.1100000000000003</v>
      </c>
      <c r="P14" s="29">
        <v>2.07E-2</v>
      </c>
      <c r="Q14" s="29">
        <v>0.23269999999999999</v>
      </c>
      <c r="R14" s="29" t="s">
        <v>17</v>
      </c>
      <c r="S14" s="29">
        <v>97.19</v>
      </c>
      <c r="T14" s="29">
        <v>2.81</v>
      </c>
      <c r="U14" s="29"/>
      <c r="V14" s="29">
        <v>72.98</v>
      </c>
      <c r="W14" s="29">
        <v>0.11</v>
      </c>
      <c r="X14" s="29">
        <v>15.23</v>
      </c>
      <c r="Y14" s="29">
        <v>1.3</v>
      </c>
      <c r="Z14" s="29">
        <v>0.01</v>
      </c>
      <c r="AA14" s="29">
        <v>0.18</v>
      </c>
      <c r="AB14" s="29">
        <v>1.35</v>
      </c>
      <c r="AC14" s="29">
        <v>4.58</v>
      </c>
      <c r="AD14" s="29">
        <v>4.24</v>
      </c>
      <c r="AE14" s="29">
        <v>0.02</v>
      </c>
      <c r="AH14" s="9"/>
      <c r="AI14" s="9"/>
      <c r="AK14" s="83"/>
      <c r="AL14" s="83"/>
      <c r="AP14" s="83"/>
    </row>
    <row r="15" spans="1:42" x14ac:dyDescent="0.25">
      <c r="A15" s="24" t="s">
        <v>814</v>
      </c>
      <c r="B15" s="3" t="s">
        <v>610</v>
      </c>
      <c r="C15" s="7" t="s">
        <v>670</v>
      </c>
      <c r="D15" s="3" t="s">
        <v>168</v>
      </c>
      <c r="E15" s="3" t="s">
        <v>690</v>
      </c>
      <c r="F15" s="3" t="s">
        <v>113</v>
      </c>
      <c r="G15" s="29">
        <v>69.569999999999993</v>
      </c>
      <c r="H15" s="29">
        <v>0.13830000000000001</v>
      </c>
      <c r="I15" s="29">
        <v>14.86</v>
      </c>
      <c r="J15" s="29">
        <v>1.46</v>
      </c>
      <c r="K15" s="29">
        <v>6.6600000000000006E-2</v>
      </c>
      <c r="L15" s="29">
        <v>0.35580000000000001</v>
      </c>
      <c r="M15" s="29">
        <v>1.45</v>
      </c>
      <c r="N15" s="29">
        <v>4.58</v>
      </c>
      <c r="O15" s="29">
        <v>4.37</v>
      </c>
      <c r="P15" s="29">
        <v>3.4799999999999998E-2</v>
      </c>
      <c r="Q15" s="29">
        <v>0.2374</v>
      </c>
      <c r="R15" s="29" t="s">
        <v>17</v>
      </c>
      <c r="S15" s="29">
        <v>97.12</v>
      </c>
      <c r="T15" s="29">
        <v>2.88</v>
      </c>
      <c r="U15" s="29"/>
      <c r="V15" s="29">
        <v>71.81</v>
      </c>
      <c r="W15" s="29">
        <v>0.14000000000000001</v>
      </c>
      <c r="X15" s="29">
        <v>15.34</v>
      </c>
      <c r="Y15" s="29">
        <v>1.51</v>
      </c>
      <c r="Z15" s="29">
        <v>7.0000000000000007E-2</v>
      </c>
      <c r="AA15" s="29">
        <v>0.37</v>
      </c>
      <c r="AB15" s="29">
        <v>1.5</v>
      </c>
      <c r="AC15" s="29">
        <v>4.7300000000000004</v>
      </c>
      <c r="AD15" s="29">
        <v>4.51</v>
      </c>
      <c r="AE15" s="29">
        <v>0.04</v>
      </c>
      <c r="AH15" s="9"/>
      <c r="AI15" s="9"/>
      <c r="AK15" s="83"/>
      <c r="AL15" s="83"/>
      <c r="AP15" s="83"/>
    </row>
    <row r="16" spans="1:42" x14ac:dyDescent="0.25">
      <c r="A16" s="24" t="s">
        <v>814</v>
      </c>
      <c r="B16" s="3" t="s">
        <v>599</v>
      </c>
      <c r="C16" s="7" t="s">
        <v>670</v>
      </c>
      <c r="D16" s="3" t="s">
        <v>168</v>
      </c>
      <c r="E16" s="3" t="s">
        <v>690</v>
      </c>
      <c r="F16" s="3" t="s">
        <v>113</v>
      </c>
      <c r="G16" s="29">
        <v>70.430000000000007</v>
      </c>
      <c r="H16" s="29">
        <v>0.13769999999999999</v>
      </c>
      <c r="I16" s="29">
        <v>15.02</v>
      </c>
      <c r="J16" s="29">
        <v>1.29</v>
      </c>
      <c r="K16" s="29">
        <v>4.1500000000000002E-2</v>
      </c>
      <c r="L16" s="29">
        <v>0.13270000000000001</v>
      </c>
      <c r="M16" s="29">
        <v>1.3724000000000001</v>
      </c>
      <c r="N16" s="29">
        <v>4.6500000000000004</v>
      </c>
      <c r="O16" s="29">
        <v>4.08</v>
      </c>
      <c r="P16" s="29">
        <v>3.4700000000000002E-2</v>
      </c>
      <c r="Q16" s="29">
        <v>0.25080000000000002</v>
      </c>
      <c r="R16" s="29" t="s">
        <v>17</v>
      </c>
      <c r="S16" s="29">
        <v>97.45</v>
      </c>
      <c r="T16" s="29">
        <v>2.56</v>
      </c>
      <c r="U16" s="29"/>
      <c r="V16" s="29">
        <v>72.47</v>
      </c>
      <c r="W16" s="29">
        <v>0.14000000000000001</v>
      </c>
      <c r="X16" s="29">
        <v>15.45</v>
      </c>
      <c r="Y16" s="29">
        <v>1.33</v>
      </c>
      <c r="Z16" s="29">
        <v>0.04</v>
      </c>
      <c r="AA16" s="29">
        <v>0.14000000000000001</v>
      </c>
      <c r="AB16" s="29">
        <v>1.41</v>
      </c>
      <c r="AC16" s="29">
        <v>4.78</v>
      </c>
      <c r="AD16" s="29">
        <v>4.2</v>
      </c>
      <c r="AE16" s="29">
        <v>0.04</v>
      </c>
      <c r="AH16" s="9"/>
      <c r="AI16" s="9"/>
      <c r="AK16" s="83"/>
      <c r="AL16" s="83"/>
      <c r="AP16" s="83"/>
    </row>
    <row r="17" spans="1:42" x14ac:dyDescent="0.25">
      <c r="A17" s="24" t="s">
        <v>814</v>
      </c>
      <c r="B17" s="3" t="s">
        <v>600</v>
      </c>
      <c r="C17" s="7" t="s">
        <v>670</v>
      </c>
      <c r="D17" s="3" t="s">
        <v>168</v>
      </c>
      <c r="E17" s="3" t="s">
        <v>690</v>
      </c>
      <c r="F17" s="3" t="s">
        <v>113</v>
      </c>
      <c r="G17" s="29">
        <v>68.13</v>
      </c>
      <c r="H17" s="29">
        <v>0.1206</v>
      </c>
      <c r="I17" s="29">
        <v>14.59</v>
      </c>
      <c r="J17" s="29">
        <v>1.36</v>
      </c>
      <c r="K17" s="29">
        <v>3.8800000000000001E-2</v>
      </c>
      <c r="L17" s="29">
        <v>0.17399999999999999</v>
      </c>
      <c r="M17" s="29">
        <v>1.49</v>
      </c>
      <c r="N17" s="29">
        <v>4.62</v>
      </c>
      <c r="O17" s="29">
        <v>3.73</v>
      </c>
      <c r="P17" s="29">
        <v>2.4299999999999999E-2</v>
      </c>
      <c r="Q17" s="29">
        <v>0.22020000000000001</v>
      </c>
      <c r="R17" s="29" t="s">
        <v>17</v>
      </c>
      <c r="S17" s="29">
        <v>94.49</v>
      </c>
      <c r="T17" s="29">
        <v>5.5</v>
      </c>
      <c r="U17" s="29"/>
      <c r="V17" s="29">
        <v>72.27</v>
      </c>
      <c r="W17" s="29">
        <v>0.13</v>
      </c>
      <c r="X17" s="29">
        <v>15.48</v>
      </c>
      <c r="Y17" s="29">
        <v>1.44</v>
      </c>
      <c r="Z17" s="29">
        <v>0.04</v>
      </c>
      <c r="AA17" s="29">
        <v>0.18</v>
      </c>
      <c r="AB17" s="29">
        <v>1.58</v>
      </c>
      <c r="AC17" s="29">
        <v>4.9000000000000004</v>
      </c>
      <c r="AD17" s="29">
        <v>3.96</v>
      </c>
      <c r="AE17" s="29">
        <v>0.03</v>
      </c>
      <c r="AH17" s="9"/>
      <c r="AI17" s="9"/>
      <c r="AK17" s="83"/>
      <c r="AL17" s="83"/>
      <c r="AP17" s="83"/>
    </row>
    <row r="18" spans="1:42" x14ac:dyDescent="0.25">
      <c r="A18" s="3" t="s">
        <v>747</v>
      </c>
      <c r="B18" s="3" t="s">
        <v>696</v>
      </c>
      <c r="C18" s="7" t="s">
        <v>670</v>
      </c>
      <c r="D18" s="3" t="s">
        <v>168</v>
      </c>
      <c r="E18" s="3" t="s">
        <v>690</v>
      </c>
      <c r="F18" s="3" t="s">
        <v>748</v>
      </c>
      <c r="G18" s="29">
        <v>69.33</v>
      </c>
      <c r="H18" s="29">
        <v>0.21</v>
      </c>
      <c r="I18" s="29">
        <v>15.32</v>
      </c>
      <c r="J18" s="29">
        <v>1.46</v>
      </c>
      <c r="K18" s="29">
        <v>0.13</v>
      </c>
      <c r="L18" s="29">
        <v>0.31</v>
      </c>
      <c r="M18" s="29">
        <v>1.72</v>
      </c>
      <c r="N18" s="29">
        <v>4.9400000000000004</v>
      </c>
      <c r="O18" s="29">
        <v>3.84</v>
      </c>
      <c r="P18" s="29">
        <v>0.05</v>
      </c>
      <c r="Q18" s="29">
        <v>0.27</v>
      </c>
      <c r="R18" s="29" t="s">
        <v>17</v>
      </c>
      <c r="S18" s="29">
        <v>97.58</v>
      </c>
      <c r="T18" s="29">
        <v>2.69</v>
      </c>
      <c r="U18" s="29"/>
      <c r="V18" s="29">
        <v>71.25</v>
      </c>
      <c r="W18" s="29">
        <v>0.22</v>
      </c>
      <c r="X18" s="29">
        <v>15.74</v>
      </c>
      <c r="Y18" s="29">
        <v>1.5</v>
      </c>
      <c r="Z18" s="29">
        <v>0.14000000000000001</v>
      </c>
      <c r="AA18" s="29">
        <v>0.31</v>
      </c>
      <c r="AB18" s="29">
        <v>1.77</v>
      </c>
      <c r="AC18" s="29">
        <v>5.08</v>
      </c>
      <c r="AD18" s="29">
        <v>3.95</v>
      </c>
      <c r="AE18" s="29">
        <v>0.05</v>
      </c>
      <c r="AH18" s="9"/>
      <c r="AI18" s="9"/>
      <c r="AK18" s="83"/>
      <c r="AL18" s="83"/>
      <c r="AP18" s="83"/>
    </row>
    <row r="19" spans="1:42" x14ac:dyDescent="0.25">
      <c r="A19" s="3" t="s">
        <v>747</v>
      </c>
      <c r="B19" s="3" t="s">
        <v>696</v>
      </c>
      <c r="C19" s="7" t="s">
        <v>670</v>
      </c>
      <c r="D19" s="3" t="s">
        <v>168</v>
      </c>
      <c r="E19" s="3" t="s">
        <v>690</v>
      </c>
      <c r="F19" s="3" t="s">
        <v>748</v>
      </c>
      <c r="G19" s="29">
        <v>70.709999999999994</v>
      </c>
      <c r="H19" s="29">
        <v>0.14000000000000001</v>
      </c>
      <c r="I19" s="29">
        <v>15.45</v>
      </c>
      <c r="J19" s="29">
        <v>1.48</v>
      </c>
      <c r="K19" s="29">
        <v>0.03</v>
      </c>
      <c r="L19" s="29">
        <v>0.28000000000000003</v>
      </c>
      <c r="M19" s="29">
        <v>1.68</v>
      </c>
      <c r="N19" s="29">
        <v>4.79</v>
      </c>
      <c r="O19" s="29">
        <v>3.64</v>
      </c>
      <c r="P19" s="29">
        <v>7.0000000000000007E-2</v>
      </c>
      <c r="Q19" s="29">
        <v>0.24</v>
      </c>
      <c r="R19" s="29" t="s">
        <v>17</v>
      </c>
      <c r="S19" s="29">
        <v>98.5</v>
      </c>
      <c r="T19" s="29">
        <v>1.74</v>
      </c>
      <c r="U19" s="29"/>
      <c r="V19" s="29">
        <v>71.959999999999994</v>
      </c>
      <c r="W19" s="29">
        <v>0.14000000000000001</v>
      </c>
      <c r="X19" s="29">
        <v>15.72</v>
      </c>
      <c r="Y19" s="29">
        <v>1.51</v>
      </c>
      <c r="Z19" s="29">
        <v>0.03</v>
      </c>
      <c r="AA19" s="29">
        <v>0.28000000000000003</v>
      </c>
      <c r="AB19" s="29">
        <v>1.71</v>
      </c>
      <c r="AC19" s="29">
        <v>4.87</v>
      </c>
      <c r="AD19" s="29">
        <v>3.7</v>
      </c>
      <c r="AE19" s="29">
        <v>7.0000000000000007E-2</v>
      </c>
      <c r="AH19" s="9"/>
      <c r="AI19" s="9"/>
      <c r="AK19" s="83"/>
      <c r="AL19" s="83"/>
      <c r="AP19" s="83"/>
    </row>
    <row r="20" spans="1:42" x14ac:dyDescent="0.25">
      <c r="A20" s="3" t="s">
        <v>747</v>
      </c>
      <c r="B20" s="3" t="s">
        <v>696</v>
      </c>
      <c r="C20" s="7" t="s">
        <v>670</v>
      </c>
      <c r="D20" s="3" t="s">
        <v>168</v>
      </c>
      <c r="E20" s="3" t="s">
        <v>690</v>
      </c>
      <c r="F20" s="3" t="s">
        <v>748</v>
      </c>
      <c r="G20" s="29">
        <v>70.44</v>
      </c>
      <c r="H20" s="29">
        <v>0.19</v>
      </c>
      <c r="I20" s="29">
        <v>15.25</v>
      </c>
      <c r="J20" s="29">
        <v>1.57</v>
      </c>
      <c r="K20" s="29">
        <v>0.02</v>
      </c>
      <c r="L20" s="29">
        <v>0.28999999999999998</v>
      </c>
      <c r="M20" s="29">
        <v>1.82</v>
      </c>
      <c r="N20" s="29">
        <v>4.66</v>
      </c>
      <c r="O20" s="29">
        <v>3.59</v>
      </c>
      <c r="P20" s="29">
        <v>0.05</v>
      </c>
      <c r="Q20" s="29">
        <v>0.24</v>
      </c>
      <c r="R20" s="29" t="s">
        <v>17</v>
      </c>
      <c r="S20" s="29">
        <v>98.12</v>
      </c>
      <c r="T20" s="29">
        <v>2.12</v>
      </c>
      <c r="U20" s="29"/>
      <c r="V20" s="29">
        <v>71.97</v>
      </c>
      <c r="W20" s="29">
        <v>0.2</v>
      </c>
      <c r="X20" s="29">
        <v>15.58</v>
      </c>
      <c r="Y20" s="29">
        <v>1.6</v>
      </c>
      <c r="Z20" s="29">
        <v>0.02</v>
      </c>
      <c r="AA20" s="29">
        <v>0.28999999999999998</v>
      </c>
      <c r="AB20" s="29">
        <v>1.86</v>
      </c>
      <c r="AC20" s="29">
        <v>4.76</v>
      </c>
      <c r="AD20" s="29">
        <v>3.67</v>
      </c>
      <c r="AE20" s="29">
        <v>0.05</v>
      </c>
      <c r="AH20" s="9"/>
      <c r="AI20" s="9"/>
      <c r="AK20" s="83"/>
      <c r="AL20" s="83"/>
      <c r="AP20" s="83"/>
    </row>
    <row r="21" spans="1:42" x14ac:dyDescent="0.25">
      <c r="A21" s="3" t="s">
        <v>747</v>
      </c>
      <c r="B21" s="3" t="s">
        <v>696</v>
      </c>
      <c r="C21" s="7" t="s">
        <v>670</v>
      </c>
      <c r="D21" s="3" t="s">
        <v>168</v>
      </c>
      <c r="E21" s="3" t="s">
        <v>690</v>
      </c>
      <c r="F21" s="3" t="s">
        <v>748</v>
      </c>
      <c r="G21" s="29">
        <v>68.2</v>
      </c>
      <c r="H21" s="29">
        <v>0.16</v>
      </c>
      <c r="I21" s="29">
        <v>14.99</v>
      </c>
      <c r="J21" s="29">
        <v>1.49</v>
      </c>
      <c r="K21" s="29">
        <v>0.08</v>
      </c>
      <c r="L21" s="29">
        <v>0.28999999999999998</v>
      </c>
      <c r="M21" s="29">
        <v>1.72</v>
      </c>
      <c r="N21" s="29">
        <v>4.4400000000000004</v>
      </c>
      <c r="O21" s="29">
        <v>3.67</v>
      </c>
      <c r="P21" s="29">
        <v>0.02</v>
      </c>
      <c r="Q21" s="29">
        <v>0.24</v>
      </c>
      <c r="R21" s="29" t="s">
        <v>17</v>
      </c>
      <c r="S21" s="29">
        <v>95.31</v>
      </c>
      <c r="T21" s="29">
        <v>4.93</v>
      </c>
      <c r="U21" s="29"/>
      <c r="V21" s="29">
        <v>71.739999999999995</v>
      </c>
      <c r="W21" s="29">
        <v>0.17</v>
      </c>
      <c r="X21" s="29">
        <v>15.77</v>
      </c>
      <c r="Y21" s="29">
        <v>1.57</v>
      </c>
      <c r="Z21" s="29">
        <v>0.09</v>
      </c>
      <c r="AA21" s="29">
        <v>0.31</v>
      </c>
      <c r="AB21" s="29">
        <v>1.81</v>
      </c>
      <c r="AC21" s="29">
        <v>4.67</v>
      </c>
      <c r="AD21" s="29">
        <v>3.86</v>
      </c>
      <c r="AE21" s="29">
        <v>0.02</v>
      </c>
      <c r="AH21" s="9"/>
      <c r="AI21" s="9"/>
      <c r="AK21" s="83"/>
      <c r="AL21" s="83"/>
      <c r="AP21" s="83"/>
    </row>
    <row r="22" spans="1:42" x14ac:dyDescent="0.25">
      <c r="A22" s="3" t="s">
        <v>747</v>
      </c>
      <c r="B22" s="3" t="s">
        <v>696</v>
      </c>
      <c r="C22" s="7" t="s">
        <v>670</v>
      </c>
      <c r="D22" s="3" t="s">
        <v>168</v>
      </c>
      <c r="E22" s="3" t="s">
        <v>690</v>
      </c>
      <c r="F22" s="3" t="s">
        <v>748</v>
      </c>
      <c r="G22" s="29">
        <v>69.56</v>
      </c>
      <c r="H22" s="29">
        <v>0.11</v>
      </c>
      <c r="I22" s="29">
        <v>15.2</v>
      </c>
      <c r="J22" s="29">
        <v>1.37</v>
      </c>
      <c r="K22" s="29">
        <v>0.08</v>
      </c>
      <c r="L22" s="29">
        <v>0.3</v>
      </c>
      <c r="M22" s="29">
        <v>1.7</v>
      </c>
      <c r="N22" s="29">
        <v>4.7</v>
      </c>
      <c r="O22" s="29">
        <v>3.63</v>
      </c>
      <c r="P22" s="29">
        <v>7.0000000000000007E-2</v>
      </c>
      <c r="Q22" s="29">
        <v>0.26</v>
      </c>
      <c r="R22" s="29" t="s">
        <v>17</v>
      </c>
      <c r="S22" s="29">
        <v>96.98</v>
      </c>
      <c r="T22" s="29">
        <v>3.28</v>
      </c>
      <c r="U22" s="29"/>
      <c r="V22" s="29">
        <v>71.92</v>
      </c>
      <c r="W22" s="29">
        <v>0.12</v>
      </c>
      <c r="X22" s="29">
        <v>15.71</v>
      </c>
      <c r="Y22" s="29">
        <v>1.42</v>
      </c>
      <c r="Z22" s="29">
        <v>0.08</v>
      </c>
      <c r="AA22" s="29">
        <v>0.31</v>
      </c>
      <c r="AB22" s="29">
        <v>1.76</v>
      </c>
      <c r="AC22" s="29">
        <v>4.8600000000000003</v>
      </c>
      <c r="AD22" s="29">
        <v>3.75</v>
      </c>
      <c r="AE22" s="29">
        <v>7.0000000000000007E-2</v>
      </c>
      <c r="AH22" s="9"/>
      <c r="AI22" s="9"/>
      <c r="AK22" s="83"/>
      <c r="AL22" s="83"/>
      <c r="AP22" s="83"/>
    </row>
    <row r="23" spans="1:42" x14ac:dyDescent="0.25">
      <c r="A23" s="3" t="s">
        <v>747</v>
      </c>
      <c r="B23" s="3" t="s">
        <v>696</v>
      </c>
      <c r="C23" s="7" t="s">
        <v>670</v>
      </c>
      <c r="D23" s="3" t="s">
        <v>168</v>
      </c>
      <c r="E23" s="3" t="s">
        <v>690</v>
      </c>
      <c r="F23" s="3" t="s">
        <v>748</v>
      </c>
      <c r="G23" s="29">
        <v>68.86</v>
      </c>
      <c r="H23" s="29">
        <v>0.15</v>
      </c>
      <c r="I23" s="29">
        <v>15.25</v>
      </c>
      <c r="J23" s="29">
        <v>1.38</v>
      </c>
      <c r="K23" s="29">
        <v>0.04</v>
      </c>
      <c r="L23" s="29">
        <v>0.28000000000000003</v>
      </c>
      <c r="M23" s="29">
        <v>1.77</v>
      </c>
      <c r="N23" s="29">
        <v>4.75</v>
      </c>
      <c r="O23" s="29">
        <v>3.66</v>
      </c>
      <c r="P23" s="29">
        <v>0.04</v>
      </c>
      <c r="Q23" s="29">
        <v>0.24</v>
      </c>
      <c r="R23" s="29" t="s">
        <v>17</v>
      </c>
      <c r="S23" s="29">
        <v>96.43</v>
      </c>
      <c r="T23" s="29">
        <v>3.82</v>
      </c>
      <c r="U23" s="29"/>
      <c r="V23" s="29">
        <v>71.59</v>
      </c>
      <c r="W23" s="29">
        <v>0.16</v>
      </c>
      <c r="X23" s="29">
        <v>15.86</v>
      </c>
      <c r="Y23" s="29">
        <v>1.44</v>
      </c>
      <c r="Z23" s="29">
        <v>0.04</v>
      </c>
      <c r="AA23" s="29">
        <v>0.28999999999999998</v>
      </c>
      <c r="AB23" s="29">
        <v>1.84</v>
      </c>
      <c r="AC23" s="29">
        <v>4.9400000000000004</v>
      </c>
      <c r="AD23" s="29">
        <v>3.81</v>
      </c>
      <c r="AE23" s="29">
        <v>0.04</v>
      </c>
      <c r="AH23" s="9"/>
      <c r="AI23" s="9"/>
      <c r="AK23" s="83"/>
      <c r="AL23" s="83"/>
      <c r="AP23" s="83"/>
    </row>
    <row r="24" spans="1:42" x14ac:dyDescent="0.25">
      <c r="A24" s="3" t="s">
        <v>747</v>
      </c>
      <c r="B24" s="3" t="s">
        <v>696</v>
      </c>
      <c r="C24" s="7" t="s">
        <v>670</v>
      </c>
      <c r="D24" s="3" t="s">
        <v>168</v>
      </c>
      <c r="E24" s="3" t="s">
        <v>690</v>
      </c>
      <c r="F24" s="3" t="s">
        <v>748</v>
      </c>
      <c r="G24" s="29">
        <v>69.33</v>
      </c>
      <c r="H24" s="29">
        <v>0.16</v>
      </c>
      <c r="I24" s="29">
        <v>15.56</v>
      </c>
      <c r="J24" s="29">
        <v>1.24</v>
      </c>
      <c r="K24" s="29">
        <v>0.05</v>
      </c>
      <c r="L24" s="29">
        <v>0.35</v>
      </c>
      <c r="M24" s="29">
        <v>1.77</v>
      </c>
      <c r="N24" s="29">
        <v>4.74</v>
      </c>
      <c r="O24" s="29">
        <v>3.52</v>
      </c>
      <c r="P24" s="29" t="s">
        <v>357</v>
      </c>
      <c r="Q24" s="29">
        <v>0.25</v>
      </c>
      <c r="R24" s="29" t="s">
        <v>17</v>
      </c>
      <c r="S24" s="29">
        <v>96.98</v>
      </c>
      <c r="T24" s="29">
        <v>3.28</v>
      </c>
      <c r="U24" s="29"/>
      <c r="V24" s="29">
        <v>71.680000000000007</v>
      </c>
      <c r="W24" s="29">
        <v>0.16</v>
      </c>
      <c r="X24" s="29">
        <v>16.09</v>
      </c>
      <c r="Y24" s="29">
        <v>1.28</v>
      </c>
      <c r="Z24" s="29">
        <v>0.05</v>
      </c>
      <c r="AA24" s="29">
        <v>0.37</v>
      </c>
      <c r="AB24" s="29">
        <v>1.83</v>
      </c>
      <c r="AC24" s="29">
        <v>4.9000000000000004</v>
      </c>
      <c r="AD24" s="29">
        <v>3.64</v>
      </c>
      <c r="AE24" s="29" t="s">
        <v>357</v>
      </c>
      <c r="AH24" s="9"/>
      <c r="AI24" s="9"/>
      <c r="AK24" s="83"/>
      <c r="AL24" s="83"/>
      <c r="AP24" s="83"/>
    </row>
    <row r="25" spans="1:42" x14ac:dyDescent="0.25">
      <c r="A25" s="3" t="s">
        <v>747</v>
      </c>
      <c r="B25" s="3" t="s">
        <v>696</v>
      </c>
      <c r="C25" s="7" t="s">
        <v>670</v>
      </c>
      <c r="D25" s="3" t="s">
        <v>168</v>
      </c>
      <c r="E25" s="3" t="s">
        <v>690</v>
      </c>
      <c r="F25" s="3" t="s">
        <v>748</v>
      </c>
      <c r="G25" s="29">
        <v>69.45</v>
      </c>
      <c r="H25" s="29">
        <v>0.19</v>
      </c>
      <c r="I25" s="29">
        <v>15.55</v>
      </c>
      <c r="J25" s="29">
        <v>1.55</v>
      </c>
      <c r="K25" s="29">
        <v>0.06</v>
      </c>
      <c r="L25" s="29">
        <v>0.32</v>
      </c>
      <c r="M25" s="29">
        <v>1.73</v>
      </c>
      <c r="N25" s="29">
        <v>4.93</v>
      </c>
      <c r="O25" s="29">
        <v>3.49</v>
      </c>
      <c r="P25" s="29">
        <v>0.04</v>
      </c>
      <c r="Q25" s="29">
        <v>0.26</v>
      </c>
      <c r="R25" s="29" t="s">
        <v>17</v>
      </c>
      <c r="S25" s="29">
        <v>97.58</v>
      </c>
      <c r="T25" s="29">
        <v>2.68</v>
      </c>
      <c r="U25" s="29"/>
      <c r="V25" s="29">
        <v>71.36</v>
      </c>
      <c r="W25" s="29">
        <v>0.2</v>
      </c>
      <c r="X25" s="29">
        <v>15.98</v>
      </c>
      <c r="Y25" s="29">
        <v>1.59</v>
      </c>
      <c r="Z25" s="29">
        <v>7.0000000000000007E-2</v>
      </c>
      <c r="AA25" s="29">
        <v>0.33</v>
      </c>
      <c r="AB25" s="29">
        <v>1.78</v>
      </c>
      <c r="AC25" s="29">
        <v>5.07</v>
      </c>
      <c r="AD25" s="29">
        <v>3.59</v>
      </c>
      <c r="AE25" s="29">
        <v>0.04</v>
      </c>
      <c r="AH25" s="9"/>
      <c r="AI25" s="9"/>
      <c r="AK25" s="83"/>
      <c r="AL25" s="83"/>
      <c r="AP25" s="83"/>
    </row>
    <row r="26" spans="1:42" x14ac:dyDescent="0.25">
      <c r="A26" s="3" t="s">
        <v>747</v>
      </c>
      <c r="B26" s="3" t="s">
        <v>696</v>
      </c>
      <c r="C26" s="7" t="s">
        <v>670</v>
      </c>
      <c r="D26" s="3" t="s">
        <v>168</v>
      </c>
      <c r="E26" s="3" t="s">
        <v>690</v>
      </c>
      <c r="F26" s="3" t="s">
        <v>748</v>
      </c>
      <c r="G26" s="29">
        <v>68.349999999999994</v>
      </c>
      <c r="H26" s="29">
        <v>0.18</v>
      </c>
      <c r="I26" s="29">
        <v>15.11</v>
      </c>
      <c r="J26" s="29">
        <v>1.45</v>
      </c>
      <c r="K26" s="29">
        <v>0.06</v>
      </c>
      <c r="L26" s="29">
        <v>0.3</v>
      </c>
      <c r="M26" s="29">
        <v>1.74</v>
      </c>
      <c r="N26" s="29">
        <v>4.55</v>
      </c>
      <c r="O26" s="29">
        <v>3.59</v>
      </c>
      <c r="P26" s="29">
        <v>0.02</v>
      </c>
      <c r="Q26" s="29">
        <v>0.23</v>
      </c>
      <c r="R26" s="29" t="s">
        <v>17</v>
      </c>
      <c r="S26" s="29">
        <v>95.58</v>
      </c>
      <c r="T26" s="29">
        <v>4.6500000000000004</v>
      </c>
      <c r="U26" s="29"/>
      <c r="V26" s="29">
        <v>71.680000000000007</v>
      </c>
      <c r="W26" s="29">
        <v>0.19</v>
      </c>
      <c r="X26" s="29">
        <v>15.85</v>
      </c>
      <c r="Y26" s="29">
        <v>1.52</v>
      </c>
      <c r="Z26" s="29">
        <v>0.06</v>
      </c>
      <c r="AA26" s="29">
        <v>0.31</v>
      </c>
      <c r="AB26" s="29">
        <v>1.82</v>
      </c>
      <c r="AC26" s="29">
        <v>4.7699999999999996</v>
      </c>
      <c r="AD26" s="29">
        <v>3.76</v>
      </c>
      <c r="AE26" s="29">
        <v>0.03</v>
      </c>
      <c r="AH26" s="9"/>
      <c r="AI26" s="9"/>
      <c r="AK26" s="83"/>
      <c r="AL26" s="83"/>
      <c r="AP26" s="83"/>
    </row>
    <row r="27" spans="1:42" x14ac:dyDescent="0.25">
      <c r="A27" s="3" t="s">
        <v>747</v>
      </c>
      <c r="B27" s="3" t="s">
        <v>696</v>
      </c>
      <c r="C27" s="7" t="s">
        <v>670</v>
      </c>
      <c r="D27" s="3" t="s">
        <v>168</v>
      </c>
      <c r="E27" s="3" t="s">
        <v>690</v>
      </c>
      <c r="F27" s="3" t="s">
        <v>748</v>
      </c>
      <c r="G27" s="29">
        <v>68.97</v>
      </c>
      <c r="H27" s="29">
        <v>0.2</v>
      </c>
      <c r="I27" s="29">
        <v>15.42</v>
      </c>
      <c r="J27" s="29">
        <v>1.56</v>
      </c>
      <c r="K27" s="29">
        <v>0.06</v>
      </c>
      <c r="L27" s="29">
        <v>0.24</v>
      </c>
      <c r="M27" s="29">
        <v>1.82</v>
      </c>
      <c r="N27" s="29">
        <v>4.87</v>
      </c>
      <c r="O27" s="29">
        <v>3.51</v>
      </c>
      <c r="P27" s="29">
        <v>0.04</v>
      </c>
      <c r="Q27" s="29">
        <v>0.25</v>
      </c>
      <c r="R27" s="29" t="s">
        <v>17</v>
      </c>
      <c r="S27" s="29">
        <v>96.94</v>
      </c>
      <c r="T27" s="29">
        <v>3.31</v>
      </c>
      <c r="U27" s="29"/>
      <c r="V27" s="29">
        <v>71.33</v>
      </c>
      <c r="W27" s="29">
        <v>0.21</v>
      </c>
      <c r="X27" s="29">
        <v>15.95</v>
      </c>
      <c r="Y27" s="29">
        <v>1.61</v>
      </c>
      <c r="Z27" s="29">
        <v>0.06</v>
      </c>
      <c r="AA27" s="29">
        <v>0.25</v>
      </c>
      <c r="AB27" s="29">
        <v>1.88</v>
      </c>
      <c r="AC27" s="29">
        <v>5.04</v>
      </c>
      <c r="AD27" s="29">
        <v>3.63</v>
      </c>
      <c r="AE27" s="29">
        <v>0.04</v>
      </c>
      <c r="AH27" s="9"/>
      <c r="AI27" s="9"/>
      <c r="AK27" s="83"/>
      <c r="AL27" s="83"/>
      <c r="AP27" s="83"/>
    </row>
    <row r="28" spans="1:42" x14ac:dyDescent="0.25">
      <c r="A28" s="3" t="s">
        <v>747</v>
      </c>
      <c r="B28" s="3" t="s">
        <v>696</v>
      </c>
      <c r="C28" s="7" t="s">
        <v>670</v>
      </c>
      <c r="D28" s="3" t="s">
        <v>168</v>
      </c>
      <c r="E28" s="3" t="s">
        <v>690</v>
      </c>
      <c r="F28" s="3" t="s">
        <v>748</v>
      </c>
      <c r="G28" s="29">
        <v>68.349999999999994</v>
      </c>
      <c r="H28" s="29">
        <v>0.15</v>
      </c>
      <c r="I28" s="29">
        <v>14.98</v>
      </c>
      <c r="J28" s="29">
        <v>1.44</v>
      </c>
      <c r="K28" s="29">
        <v>7.0000000000000007E-2</v>
      </c>
      <c r="L28" s="29">
        <v>0.3</v>
      </c>
      <c r="M28" s="29">
        <v>1.67</v>
      </c>
      <c r="N28" s="29">
        <v>4.79</v>
      </c>
      <c r="O28" s="29">
        <v>3.51</v>
      </c>
      <c r="P28" s="29">
        <v>0.05</v>
      </c>
      <c r="Q28" s="29">
        <v>0.21</v>
      </c>
      <c r="R28" s="29" t="s">
        <v>17</v>
      </c>
      <c r="S28" s="29">
        <v>95.52</v>
      </c>
      <c r="T28" s="29">
        <v>4.68</v>
      </c>
      <c r="U28" s="29"/>
      <c r="V28" s="29">
        <v>71.709999999999994</v>
      </c>
      <c r="W28" s="29">
        <v>0.15</v>
      </c>
      <c r="X28" s="29">
        <v>15.72</v>
      </c>
      <c r="Y28" s="29">
        <v>1.51</v>
      </c>
      <c r="Z28" s="29">
        <v>0.08</v>
      </c>
      <c r="AA28" s="29">
        <v>0.32</v>
      </c>
      <c r="AB28" s="29">
        <v>1.75</v>
      </c>
      <c r="AC28" s="29">
        <v>5.03</v>
      </c>
      <c r="AD28" s="29">
        <v>3.68</v>
      </c>
      <c r="AE28" s="29">
        <v>0.05</v>
      </c>
      <c r="AH28" s="9"/>
      <c r="AI28" s="9"/>
      <c r="AK28" s="83"/>
      <c r="AL28" s="83"/>
      <c r="AP28" s="83"/>
    </row>
    <row r="29" spans="1:42" x14ac:dyDescent="0.25">
      <c r="A29" s="3" t="s">
        <v>747</v>
      </c>
      <c r="B29" s="3" t="s">
        <v>696</v>
      </c>
      <c r="C29" s="7" t="s">
        <v>670</v>
      </c>
      <c r="D29" s="3" t="s">
        <v>168</v>
      </c>
      <c r="E29" s="3" t="s">
        <v>690</v>
      </c>
      <c r="F29" s="3" t="s">
        <v>748</v>
      </c>
      <c r="G29" s="29">
        <v>69.36</v>
      </c>
      <c r="H29" s="29">
        <v>0.14000000000000001</v>
      </c>
      <c r="I29" s="29">
        <v>15.07</v>
      </c>
      <c r="J29" s="29">
        <v>1.38</v>
      </c>
      <c r="K29" s="29">
        <v>0.11</v>
      </c>
      <c r="L29" s="29">
        <v>0.34</v>
      </c>
      <c r="M29" s="29">
        <v>1.71</v>
      </c>
      <c r="N29" s="29">
        <v>4.92</v>
      </c>
      <c r="O29" s="29">
        <v>3.71</v>
      </c>
      <c r="P29" s="29">
        <v>0.04</v>
      </c>
      <c r="Q29" s="29">
        <v>0.25</v>
      </c>
      <c r="R29" s="29" t="s">
        <v>17</v>
      </c>
      <c r="S29" s="29">
        <v>97.04</v>
      </c>
      <c r="T29" s="29">
        <v>3.22</v>
      </c>
      <c r="U29" s="29"/>
      <c r="V29" s="29">
        <v>71.67</v>
      </c>
      <c r="W29" s="29">
        <v>0.14000000000000001</v>
      </c>
      <c r="X29" s="29">
        <v>15.57</v>
      </c>
      <c r="Y29" s="29">
        <v>1.43</v>
      </c>
      <c r="Z29" s="29">
        <v>0.11</v>
      </c>
      <c r="AA29" s="29">
        <v>0.35</v>
      </c>
      <c r="AB29" s="29">
        <v>1.77</v>
      </c>
      <c r="AC29" s="29">
        <v>5.08</v>
      </c>
      <c r="AD29" s="29">
        <v>3.83</v>
      </c>
      <c r="AE29" s="29">
        <v>0.04</v>
      </c>
      <c r="AH29" s="9"/>
      <c r="AI29" s="9"/>
      <c r="AK29" s="83"/>
      <c r="AL29" s="83"/>
      <c r="AP29" s="83"/>
    </row>
    <row r="30" spans="1:42" x14ac:dyDescent="0.25">
      <c r="A30" s="3" t="s">
        <v>747</v>
      </c>
      <c r="B30" s="3" t="s">
        <v>696</v>
      </c>
      <c r="C30" s="7" t="s">
        <v>670</v>
      </c>
      <c r="D30" s="3" t="s">
        <v>168</v>
      </c>
      <c r="E30" s="3" t="s">
        <v>690</v>
      </c>
      <c r="F30" s="3" t="s">
        <v>748</v>
      </c>
      <c r="G30" s="29">
        <v>68.66</v>
      </c>
      <c r="H30" s="29">
        <v>0.17</v>
      </c>
      <c r="I30" s="29">
        <v>14.9</v>
      </c>
      <c r="J30" s="29">
        <v>1.48</v>
      </c>
      <c r="K30" s="29">
        <v>0.08</v>
      </c>
      <c r="L30" s="29">
        <v>0.3</v>
      </c>
      <c r="M30" s="29">
        <v>1.71</v>
      </c>
      <c r="N30" s="29">
        <v>4.6399999999999997</v>
      </c>
      <c r="O30" s="29">
        <v>3.58</v>
      </c>
      <c r="P30" s="29">
        <v>0.04</v>
      </c>
      <c r="Q30" s="29">
        <v>0.23</v>
      </c>
      <c r="R30" s="29" t="s">
        <v>17</v>
      </c>
      <c r="S30" s="29">
        <v>95.78</v>
      </c>
      <c r="T30" s="29">
        <v>4.4400000000000004</v>
      </c>
      <c r="U30" s="29"/>
      <c r="V30" s="29">
        <v>71.849999999999994</v>
      </c>
      <c r="W30" s="29">
        <v>0.17</v>
      </c>
      <c r="X30" s="29">
        <v>15.59</v>
      </c>
      <c r="Y30" s="29">
        <v>1.55</v>
      </c>
      <c r="Z30" s="29">
        <v>0.08</v>
      </c>
      <c r="AA30" s="29">
        <v>0.31</v>
      </c>
      <c r="AB30" s="29">
        <v>1.79</v>
      </c>
      <c r="AC30" s="29">
        <v>4.8600000000000003</v>
      </c>
      <c r="AD30" s="29">
        <v>3.75</v>
      </c>
      <c r="AE30" s="29">
        <v>0.05</v>
      </c>
      <c r="AH30" s="9"/>
      <c r="AI30" s="9"/>
      <c r="AK30" s="83"/>
      <c r="AL30" s="83"/>
      <c r="AP30" s="83"/>
    </row>
    <row r="31" spans="1:42" x14ac:dyDescent="0.25">
      <c r="A31" s="3" t="s">
        <v>747</v>
      </c>
      <c r="B31" s="3" t="s">
        <v>696</v>
      </c>
      <c r="C31" s="7" t="s">
        <v>670</v>
      </c>
      <c r="D31" s="3" t="s">
        <v>168</v>
      </c>
      <c r="E31" s="3" t="s">
        <v>690</v>
      </c>
      <c r="F31" s="3" t="s">
        <v>748</v>
      </c>
      <c r="G31" s="29">
        <v>68.680000000000007</v>
      </c>
      <c r="H31" s="29">
        <v>0.15</v>
      </c>
      <c r="I31" s="29">
        <v>14.92</v>
      </c>
      <c r="J31" s="29">
        <v>1.35</v>
      </c>
      <c r="K31" s="29">
        <v>0.05</v>
      </c>
      <c r="L31" s="29">
        <v>0.32</v>
      </c>
      <c r="M31" s="29">
        <v>1.68</v>
      </c>
      <c r="N31" s="29">
        <v>4.58</v>
      </c>
      <c r="O31" s="29">
        <v>3.55</v>
      </c>
      <c r="P31" s="29">
        <v>0.01</v>
      </c>
      <c r="Q31" s="29">
        <v>0.25</v>
      </c>
      <c r="R31" s="29" t="s">
        <v>17</v>
      </c>
      <c r="S31" s="29">
        <v>95.54</v>
      </c>
      <c r="T31" s="29">
        <v>4.71</v>
      </c>
      <c r="U31" s="29"/>
      <c r="V31" s="29">
        <v>72.069999999999993</v>
      </c>
      <c r="W31" s="29">
        <v>0.16</v>
      </c>
      <c r="X31" s="29">
        <v>15.66</v>
      </c>
      <c r="Y31" s="29">
        <v>1.42</v>
      </c>
      <c r="Z31" s="29">
        <v>0.05</v>
      </c>
      <c r="AA31" s="29">
        <v>0.34</v>
      </c>
      <c r="AB31" s="29">
        <v>1.76</v>
      </c>
      <c r="AC31" s="29">
        <v>4.8099999999999996</v>
      </c>
      <c r="AD31" s="29">
        <v>3.73</v>
      </c>
      <c r="AE31" s="29">
        <v>0.01</v>
      </c>
      <c r="AH31" s="9"/>
      <c r="AI31" s="9"/>
      <c r="AK31" s="83"/>
      <c r="AL31" s="83"/>
      <c r="AP31" s="83"/>
    </row>
    <row r="32" spans="1:42" x14ac:dyDescent="0.25">
      <c r="A32" s="3" t="s">
        <v>747</v>
      </c>
      <c r="B32" s="3" t="s">
        <v>696</v>
      </c>
      <c r="C32" s="7" t="s">
        <v>670</v>
      </c>
      <c r="D32" s="3" t="s">
        <v>168</v>
      </c>
      <c r="E32" s="3" t="s">
        <v>690</v>
      </c>
      <c r="F32" s="3" t="s">
        <v>748</v>
      </c>
      <c r="G32" s="29">
        <v>68.59</v>
      </c>
      <c r="H32" s="29">
        <v>0.17</v>
      </c>
      <c r="I32" s="29">
        <v>15.2</v>
      </c>
      <c r="J32" s="29">
        <v>1.57</v>
      </c>
      <c r="K32" s="29">
        <v>0.06</v>
      </c>
      <c r="L32" s="29">
        <v>0.28999999999999998</v>
      </c>
      <c r="M32" s="29">
        <v>1.63</v>
      </c>
      <c r="N32" s="29">
        <v>4.66</v>
      </c>
      <c r="O32" s="29">
        <v>3.59</v>
      </c>
      <c r="P32" s="29">
        <v>0.05</v>
      </c>
      <c r="Q32" s="29">
        <v>0.22</v>
      </c>
      <c r="R32" s="29" t="s">
        <v>17</v>
      </c>
      <c r="S32" s="29">
        <v>96.03</v>
      </c>
      <c r="T32" s="29">
        <v>4.1900000000000004</v>
      </c>
      <c r="U32" s="29"/>
      <c r="V32" s="29">
        <v>71.59</v>
      </c>
      <c r="W32" s="29">
        <v>0.18</v>
      </c>
      <c r="X32" s="29">
        <v>15.87</v>
      </c>
      <c r="Y32" s="29">
        <v>1.64</v>
      </c>
      <c r="Z32" s="29">
        <v>0.06</v>
      </c>
      <c r="AA32" s="29">
        <v>0.3</v>
      </c>
      <c r="AB32" s="29">
        <v>1.7</v>
      </c>
      <c r="AC32" s="29">
        <v>4.8600000000000003</v>
      </c>
      <c r="AD32" s="29">
        <v>3.75</v>
      </c>
      <c r="AE32" s="29">
        <v>0.05</v>
      </c>
      <c r="AH32" s="9"/>
      <c r="AI32" s="9"/>
      <c r="AK32" s="83"/>
      <c r="AL32" s="83"/>
      <c r="AP32" s="83"/>
    </row>
    <row r="33" spans="1:42" x14ac:dyDescent="0.25">
      <c r="A33" s="3" t="s">
        <v>747</v>
      </c>
      <c r="B33" s="3" t="s">
        <v>696</v>
      </c>
      <c r="C33" s="7" t="s">
        <v>670</v>
      </c>
      <c r="D33" s="3" t="s">
        <v>168</v>
      </c>
      <c r="E33" s="3" t="s">
        <v>690</v>
      </c>
      <c r="F33" s="3" t="s">
        <v>748</v>
      </c>
      <c r="G33" s="29">
        <v>68.97</v>
      </c>
      <c r="H33" s="29">
        <v>0.13</v>
      </c>
      <c r="I33" s="29">
        <v>15.07</v>
      </c>
      <c r="J33" s="29">
        <v>1.48</v>
      </c>
      <c r="K33" s="29">
        <v>7.0000000000000007E-2</v>
      </c>
      <c r="L33" s="29">
        <v>0.27</v>
      </c>
      <c r="M33" s="29">
        <v>1.75</v>
      </c>
      <c r="N33" s="29">
        <v>4.7699999999999996</v>
      </c>
      <c r="O33" s="29">
        <v>3.6</v>
      </c>
      <c r="P33" s="29">
        <v>0.04</v>
      </c>
      <c r="Q33" s="29">
        <v>0.26</v>
      </c>
      <c r="R33" s="29" t="s">
        <v>17</v>
      </c>
      <c r="S33" s="29">
        <v>96.4</v>
      </c>
      <c r="T33" s="29">
        <v>3.86</v>
      </c>
      <c r="U33" s="29"/>
      <c r="V33" s="29">
        <v>71.739999999999995</v>
      </c>
      <c r="W33" s="29">
        <v>0.13</v>
      </c>
      <c r="X33" s="29">
        <v>15.67</v>
      </c>
      <c r="Y33" s="29">
        <v>1.54</v>
      </c>
      <c r="Z33" s="29">
        <v>7.0000000000000007E-2</v>
      </c>
      <c r="AA33" s="29">
        <v>0.28000000000000003</v>
      </c>
      <c r="AB33" s="29">
        <v>1.82</v>
      </c>
      <c r="AC33" s="29">
        <v>4.96</v>
      </c>
      <c r="AD33" s="29">
        <v>3.74</v>
      </c>
      <c r="AE33" s="29">
        <v>0.04</v>
      </c>
      <c r="AH33" s="9"/>
      <c r="AI33" s="9"/>
      <c r="AK33" s="83"/>
      <c r="AL33" s="83"/>
      <c r="AP33" s="83"/>
    </row>
    <row r="34" spans="1:42" x14ac:dyDescent="0.25">
      <c r="A34" s="3" t="s">
        <v>747</v>
      </c>
      <c r="B34" s="3" t="s">
        <v>696</v>
      </c>
      <c r="C34" s="7" t="s">
        <v>670</v>
      </c>
      <c r="D34" s="3" t="s">
        <v>168</v>
      </c>
      <c r="E34" s="3" t="s">
        <v>690</v>
      </c>
      <c r="F34" s="3" t="s">
        <v>748</v>
      </c>
      <c r="G34" s="29">
        <v>68.92</v>
      </c>
      <c r="H34" s="29">
        <v>0.18</v>
      </c>
      <c r="I34" s="29">
        <v>15.23</v>
      </c>
      <c r="J34" s="29">
        <v>1.37</v>
      </c>
      <c r="K34" s="29">
        <v>0.02</v>
      </c>
      <c r="L34" s="29">
        <v>0.27</v>
      </c>
      <c r="M34" s="29">
        <v>1.65</v>
      </c>
      <c r="N34" s="29">
        <v>4.5999999999999996</v>
      </c>
      <c r="O34" s="29">
        <v>3.5</v>
      </c>
      <c r="P34" s="29">
        <v>0.04</v>
      </c>
      <c r="Q34" s="29">
        <v>0.26</v>
      </c>
      <c r="R34" s="29" t="s">
        <v>17</v>
      </c>
      <c r="S34" s="29">
        <v>96.04</v>
      </c>
      <c r="T34" s="29">
        <v>4.22</v>
      </c>
      <c r="U34" s="29"/>
      <c r="V34" s="29">
        <v>71.95</v>
      </c>
      <c r="W34" s="29">
        <v>0.19</v>
      </c>
      <c r="X34" s="29">
        <v>15.9</v>
      </c>
      <c r="Y34" s="29">
        <v>1.43</v>
      </c>
      <c r="Z34" s="29">
        <v>0.02</v>
      </c>
      <c r="AA34" s="29">
        <v>0.28000000000000003</v>
      </c>
      <c r="AB34" s="29">
        <v>1.72</v>
      </c>
      <c r="AC34" s="29">
        <v>4.8</v>
      </c>
      <c r="AD34" s="29">
        <v>3.65</v>
      </c>
      <c r="AE34" s="29">
        <v>0.05</v>
      </c>
      <c r="AH34" s="9"/>
      <c r="AI34" s="9"/>
      <c r="AK34" s="83"/>
      <c r="AL34" s="83"/>
      <c r="AP34" s="83"/>
    </row>
    <row r="35" spans="1:42" x14ac:dyDescent="0.25">
      <c r="A35" s="3" t="s">
        <v>747</v>
      </c>
      <c r="B35" s="3" t="s">
        <v>696</v>
      </c>
      <c r="C35" s="7" t="s">
        <v>670</v>
      </c>
      <c r="D35" s="3" t="s">
        <v>168</v>
      </c>
      <c r="E35" s="3" t="s">
        <v>690</v>
      </c>
      <c r="F35" s="3" t="s">
        <v>748</v>
      </c>
      <c r="G35" s="29">
        <v>68.56</v>
      </c>
      <c r="H35" s="29">
        <v>0.17</v>
      </c>
      <c r="I35" s="29">
        <v>14.97</v>
      </c>
      <c r="J35" s="29">
        <v>1.26</v>
      </c>
      <c r="K35" s="29">
        <v>7.0000000000000007E-2</v>
      </c>
      <c r="L35" s="29">
        <v>0.28000000000000003</v>
      </c>
      <c r="M35" s="29">
        <v>1.75</v>
      </c>
      <c r="N35" s="29">
        <v>4.63</v>
      </c>
      <c r="O35" s="29">
        <v>3.62</v>
      </c>
      <c r="P35" s="29">
        <v>0.06</v>
      </c>
      <c r="Q35" s="29">
        <v>0.25</v>
      </c>
      <c r="R35" s="29" t="s">
        <v>17</v>
      </c>
      <c r="S35" s="29">
        <v>95.62</v>
      </c>
      <c r="T35" s="29">
        <v>4.62</v>
      </c>
      <c r="U35" s="29"/>
      <c r="V35" s="29">
        <v>71.88</v>
      </c>
      <c r="W35" s="29">
        <v>0.18</v>
      </c>
      <c r="X35" s="29">
        <v>15.7</v>
      </c>
      <c r="Y35" s="29">
        <v>1.32</v>
      </c>
      <c r="Z35" s="29">
        <v>0.08</v>
      </c>
      <c r="AA35" s="29">
        <v>0.28999999999999998</v>
      </c>
      <c r="AB35" s="29">
        <v>1.83</v>
      </c>
      <c r="AC35" s="29">
        <v>4.8499999999999996</v>
      </c>
      <c r="AD35" s="29">
        <v>3.8</v>
      </c>
      <c r="AE35" s="29">
        <v>0.06</v>
      </c>
      <c r="AH35" s="9"/>
      <c r="AI35" s="9"/>
      <c r="AK35" s="83"/>
      <c r="AL35" s="83"/>
      <c r="AP35" s="83"/>
    </row>
    <row r="36" spans="1:42" x14ac:dyDescent="0.25">
      <c r="A36" s="3" t="s">
        <v>747</v>
      </c>
      <c r="B36" s="3" t="s">
        <v>696</v>
      </c>
      <c r="C36" s="7" t="s">
        <v>670</v>
      </c>
      <c r="D36" s="3" t="s">
        <v>168</v>
      </c>
      <c r="E36" s="3" t="s">
        <v>690</v>
      </c>
      <c r="F36" s="3" t="s">
        <v>748</v>
      </c>
      <c r="G36" s="29">
        <v>69.41</v>
      </c>
      <c r="H36" s="29">
        <v>0.16</v>
      </c>
      <c r="I36" s="29">
        <v>15.16</v>
      </c>
      <c r="J36" s="29">
        <v>1.44</v>
      </c>
      <c r="K36" s="29">
        <v>0.05</v>
      </c>
      <c r="L36" s="29">
        <v>0.26</v>
      </c>
      <c r="M36" s="29">
        <v>1.64</v>
      </c>
      <c r="N36" s="29">
        <v>4.8499999999999996</v>
      </c>
      <c r="O36" s="29">
        <v>3.68</v>
      </c>
      <c r="P36" s="29">
        <v>0.03</v>
      </c>
      <c r="Q36" s="29">
        <v>0.25</v>
      </c>
      <c r="R36" s="29" t="s">
        <v>17</v>
      </c>
      <c r="S36" s="29">
        <v>96.93</v>
      </c>
      <c r="T36" s="29">
        <v>3.32</v>
      </c>
      <c r="U36" s="29"/>
      <c r="V36" s="29">
        <v>71.790000000000006</v>
      </c>
      <c r="W36" s="29">
        <v>0.17</v>
      </c>
      <c r="X36" s="29">
        <v>15.68</v>
      </c>
      <c r="Y36" s="29">
        <v>1.49</v>
      </c>
      <c r="Z36" s="29">
        <v>0.06</v>
      </c>
      <c r="AA36" s="29">
        <v>0.27</v>
      </c>
      <c r="AB36" s="29">
        <v>1.7</v>
      </c>
      <c r="AC36" s="29">
        <v>5.0199999999999996</v>
      </c>
      <c r="AD36" s="29">
        <v>3.81</v>
      </c>
      <c r="AE36" s="29">
        <v>0.03</v>
      </c>
      <c r="AH36" s="9"/>
      <c r="AI36" s="9"/>
      <c r="AK36" s="83"/>
      <c r="AL36" s="83"/>
      <c r="AP36" s="83"/>
    </row>
    <row r="37" spans="1:42" x14ac:dyDescent="0.25">
      <c r="A37" s="3" t="s">
        <v>747</v>
      </c>
      <c r="B37" s="3" t="s">
        <v>696</v>
      </c>
      <c r="C37" s="7" t="s">
        <v>670</v>
      </c>
      <c r="D37" s="3" t="s">
        <v>168</v>
      </c>
      <c r="E37" s="3" t="s">
        <v>690</v>
      </c>
      <c r="F37" s="3" t="s">
        <v>748</v>
      </c>
      <c r="G37" s="29">
        <v>69.06</v>
      </c>
      <c r="H37" s="29">
        <v>0.18</v>
      </c>
      <c r="I37" s="29">
        <v>15.24</v>
      </c>
      <c r="J37" s="29">
        <v>1.37</v>
      </c>
      <c r="K37" s="29">
        <v>0.05</v>
      </c>
      <c r="L37" s="29">
        <v>0.3</v>
      </c>
      <c r="M37" s="29">
        <v>1.7</v>
      </c>
      <c r="N37" s="29">
        <v>4.87</v>
      </c>
      <c r="O37" s="29">
        <v>3.55</v>
      </c>
      <c r="P37" s="29">
        <v>0.06</v>
      </c>
      <c r="Q37" s="29">
        <v>0.22</v>
      </c>
      <c r="R37" s="29" t="s">
        <v>17</v>
      </c>
      <c r="S37" s="29">
        <v>96.59</v>
      </c>
      <c r="T37" s="29">
        <v>3.63</v>
      </c>
      <c r="U37" s="29"/>
      <c r="V37" s="29">
        <v>71.66</v>
      </c>
      <c r="W37" s="29">
        <v>0.18</v>
      </c>
      <c r="X37" s="29">
        <v>15.81</v>
      </c>
      <c r="Y37" s="29">
        <v>1.42</v>
      </c>
      <c r="Z37" s="29">
        <v>0.05</v>
      </c>
      <c r="AA37" s="29">
        <v>0.31</v>
      </c>
      <c r="AB37" s="29">
        <v>1.76</v>
      </c>
      <c r="AC37" s="29">
        <v>5.05</v>
      </c>
      <c r="AD37" s="29">
        <v>3.68</v>
      </c>
      <c r="AE37" s="29">
        <v>0.06</v>
      </c>
      <c r="AH37" s="9"/>
      <c r="AI37" s="9"/>
      <c r="AK37" s="83"/>
      <c r="AL37" s="83"/>
      <c r="AP37" s="83"/>
    </row>
    <row r="38" spans="1:42" x14ac:dyDescent="0.25">
      <c r="A38" s="3" t="s">
        <v>747</v>
      </c>
      <c r="B38" s="3" t="s">
        <v>696</v>
      </c>
      <c r="C38" s="7" t="s">
        <v>670</v>
      </c>
      <c r="D38" s="3" t="s">
        <v>168</v>
      </c>
      <c r="E38" s="3" t="s">
        <v>690</v>
      </c>
      <c r="F38" s="3" t="s">
        <v>748</v>
      </c>
      <c r="G38" s="29">
        <v>68.34</v>
      </c>
      <c r="H38" s="29">
        <v>0.19</v>
      </c>
      <c r="I38" s="29">
        <v>14.59</v>
      </c>
      <c r="J38" s="29">
        <v>1.46</v>
      </c>
      <c r="K38" s="29">
        <v>0.06</v>
      </c>
      <c r="L38" s="29">
        <v>0.31</v>
      </c>
      <c r="M38" s="29">
        <v>1.67</v>
      </c>
      <c r="N38" s="29">
        <v>4.84</v>
      </c>
      <c r="O38" s="29">
        <v>3.63</v>
      </c>
      <c r="P38" s="29">
        <v>0.03</v>
      </c>
      <c r="Q38" s="29">
        <v>0.23</v>
      </c>
      <c r="R38" s="29" t="s">
        <v>17</v>
      </c>
      <c r="S38" s="29">
        <v>95.36</v>
      </c>
      <c r="T38" s="29">
        <v>4.87</v>
      </c>
      <c r="U38" s="29"/>
      <c r="V38" s="29">
        <v>71.84</v>
      </c>
      <c r="W38" s="29">
        <v>0.2</v>
      </c>
      <c r="X38" s="29">
        <v>15.34</v>
      </c>
      <c r="Y38" s="29">
        <v>1.53</v>
      </c>
      <c r="Z38" s="29">
        <v>7.0000000000000007E-2</v>
      </c>
      <c r="AA38" s="29">
        <v>0.33</v>
      </c>
      <c r="AB38" s="29">
        <v>1.76</v>
      </c>
      <c r="AC38" s="29">
        <v>5.09</v>
      </c>
      <c r="AD38" s="29">
        <v>3.82</v>
      </c>
      <c r="AE38" s="29">
        <v>0.04</v>
      </c>
      <c r="AH38" s="9"/>
      <c r="AI38" s="9"/>
      <c r="AK38" s="83"/>
      <c r="AL38" s="83"/>
      <c r="AP38" s="83"/>
    </row>
    <row r="39" spans="1:42" x14ac:dyDescent="0.25">
      <c r="A39" s="24" t="s">
        <v>814</v>
      </c>
      <c r="B39" s="3" t="s">
        <v>706</v>
      </c>
      <c r="C39" s="7" t="s">
        <v>670</v>
      </c>
      <c r="D39" s="3" t="s">
        <v>168</v>
      </c>
      <c r="E39" s="3" t="s">
        <v>745</v>
      </c>
      <c r="F39" s="3" t="s">
        <v>113</v>
      </c>
      <c r="G39" s="29">
        <v>70.33</v>
      </c>
      <c r="H39" s="29">
        <v>0.16320000000000001</v>
      </c>
      <c r="I39" s="29">
        <v>16.36</v>
      </c>
      <c r="J39" s="29">
        <v>1.4</v>
      </c>
      <c r="K39" s="29">
        <v>5.5100000000000003E-2</v>
      </c>
      <c r="L39" s="29">
        <v>0.25629999999999997</v>
      </c>
      <c r="M39" s="29">
        <v>1.65</v>
      </c>
      <c r="N39" s="29">
        <v>4.37</v>
      </c>
      <c r="O39" s="29">
        <v>3.8</v>
      </c>
      <c r="P39" s="29">
        <v>9.0899999999999995E-2</v>
      </c>
      <c r="Q39" s="29">
        <v>0.26729999999999998</v>
      </c>
      <c r="R39" s="29" t="s">
        <v>357</v>
      </c>
      <c r="S39" s="29">
        <v>99.4</v>
      </c>
      <c r="T39" s="29">
        <v>0.6</v>
      </c>
      <c r="U39" s="29"/>
      <c r="V39" s="29">
        <v>71.42</v>
      </c>
      <c r="W39" s="29">
        <v>0.17</v>
      </c>
      <c r="X39" s="29">
        <v>16.61</v>
      </c>
      <c r="Y39" s="29">
        <v>1.42</v>
      </c>
      <c r="Z39" s="29">
        <v>0.06</v>
      </c>
      <c r="AA39" s="29">
        <v>0.26</v>
      </c>
      <c r="AB39" s="29">
        <v>1.68</v>
      </c>
      <c r="AC39" s="29">
        <v>4.4400000000000004</v>
      </c>
      <c r="AD39" s="29">
        <v>3.86</v>
      </c>
      <c r="AE39" s="29">
        <v>0.09</v>
      </c>
      <c r="AH39" s="9"/>
      <c r="AI39" s="9"/>
      <c r="AK39" s="83"/>
      <c r="AL39" s="83"/>
      <c r="AP39" s="83"/>
    </row>
    <row r="40" spans="1:42" x14ac:dyDescent="0.25">
      <c r="A40" s="24" t="s">
        <v>814</v>
      </c>
      <c r="B40" s="3" t="s">
        <v>707</v>
      </c>
      <c r="C40" s="7" t="s">
        <v>670</v>
      </c>
      <c r="D40" s="3" t="s">
        <v>168</v>
      </c>
      <c r="E40" s="3" t="s">
        <v>745</v>
      </c>
      <c r="F40" s="3" t="s">
        <v>113</v>
      </c>
      <c r="G40" s="29">
        <v>69.680000000000007</v>
      </c>
      <c r="H40" s="29">
        <v>0.1497</v>
      </c>
      <c r="I40" s="29">
        <v>15.59</v>
      </c>
      <c r="J40" s="29">
        <v>1.46</v>
      </c>
      <c r="K40" s="29">
        <v>3.0499999999999999E-2</v>
      </c>
      <c r="L40" s="29">
        <v>0.27410000000000001</v>
      </c>
      <c r="M40" s="29">
        <v>1.72</v>
      </c>
      <c r="N40" s="29">
        <v>5.14</v>
      </c>
      <c r="O40" s="29">
        <v>3.76</v>
      </c>
      <c r="P40" s="29">
        <v>5.8700000000000002E-2</v>
      </c>
      <c r="Q40" s="29">
        <v>0.24729999999999999</v>
      </c>
      <c r="R40" s="29" t="s">
        <v>357</v>
      </c>
      <c r="S40" s="29">
        <v>98.71</v>
      </c>
      <c r="T40" s="29">
        <v>1.29</v>
      </c>
      <c r="U40" s="29"/>
      <c r="V40" s="29">
        <v>71.2</v>
      </c>
      <c r="W40" s="29">
        <v>0.15</v>
      </c>
      <c r="X40" s="29">
        <v>15.93</v>
      </c>
      <c r="Y40" s="29">
        <v>1.49</v>
      </c>
      <c r="Z40" s="29">
        <v>0.03</v>
      </c>
      <c r="AA40" s="29">
        <v>0.28000000000000003</v>
      </c>
      <c r="AB40" s="29">
        <v>1.76</v>
      </c>
      <c r="AC40" s="29">
        <v>5.25</v>
      </c>
      <c r="AD40" s="29">
        <v>3.84</v>
      </c>
      <c r="AE40" s="29">
        <v>0.06</v>
      </c>
      <c r="AH40" s="9"/>
      <c r="AI40" s="9"/>
      <c r="AK40" s="83"/>
      <c r="AL40" s="83"/>
      <c r="AP40" s="83"/>
    </row>
    <row r="41" spans="1:42" x14ac:dyDescent="0.25">
      <c r="A41" s="24" t="s">
        <v>814</v>
      </c>
      <c r="B41" s="3" t="s">
        <v>708</v>
      </c>
      <c r="C41" s="7" t="s">
        <v>670</v>
      </c>
      <c r="D41" s="3" t="s">
        <v>168</v>
      </c>
      <c r="E41" s="3" t="s">
        <v>745</v>
      </c>
      <c r="F41" s="3" t="s">
        <v>113</v>
      </c>
      <c r="G41" s="29">
        <v>69.56</v>
      </c>
      <c r="H41" s="29">
        <v>0.17169999999999999</v>
      </c>
      <c r="I41" s="29">
        <v>15.76</v>
      </c>
      <c r="J41" s="29">
        <v>1.2316</v>
      </c>
      <c r="K41" s="29">
        <v>3.3500000000000002E-2</v>
      </c>
      <c r="L41" s="29">
        <v>0.21790000000000001</v>
      </c>
      <c r="M41" s="29">
        <v>1.66</v>
      </c>
      <c r="N41" s="29">
        <v>4.8899999999999997</v>
      </c>
      <c r="O41" s="29">
        <v>3.68</v>
      </c>
      <c r="P41" s="29">
        <v>4.8099999999999997E-2</v>
      </c>
      <c r="Q41" s="29">
        <v>0.2586</v>
      </c>
      <c r="R41" s="29">
        <v>3.4799999999999998E-2</v>
      </c>
      <c r="S41" s="29">
        <v>98.08</v>
      </c>
      <c r="T41" s="29">
        <v>1.92</v>
      </c>
      <c r="U41" s="29"/>
      <c r="V41" s="29">
        <v>71.52</v>
      </c>
      <c r="W41" s="29">
        <v>0.18</v>
      </c>
      <c r="X41" s="29">
        <v>16.21</v>
      </c>
      <c r="Y41" s="29">
        <v>1.27</v>
      </c>
      <c r="Z41" s="29">
        <v>0.03</v>
      </c>
      <c r="AA41" s="29">
        <v>0.22</v>
      </c>
      <c r="AB41" s="29">
        <v>1.71</v>
      </c>
      <c r="AC41" s="29">
        <v>5.03</v>
      </c>
      <c r="AD41" s="29">
        <v>3.78</v>
      </c>
      <c r="AE41" s="29">
        <v>0.05</v>
      </c>
      <c r="AH41" s="9"/>
      <c r="AI41" s="9"/>
      <c r="AK41" s="83"/>
      <c r="AL41" s="83"/>
      <c r="AP41" s="83"/>
    </row>
    <row r="42" spans="1:42" x14ac:dyDescent="0.25">
      <c r="A42" s="24" t="s">
        <v>814</v>
      </c>
      <c r="B42" s="3" t="s">
        <v>709</v>
      </c>
      <c r="C42" s="7" t="s">
        <v>670</v>
      </c>
      <c r="D42" s="3" t="s">
        <v>168</v>
      </c>
      <c r="E42" s="3" t="s">
        <v>745</v>
      </c>
      <c r="F42" s="3" t="s">
        <v>113</v>
      </c>
      <c r="G42" s="29">
        <v>70.63</v>
      </c>
      <c r="H42" s="29">
        <v>0.1525</v>
      </c>
      <c r="I42" s="29">
        <v>16.09</v>
      </c>
      <c r="J42" s="29">
        <v>1.2827999999999999</v>
      </c>
      <c r="K42" s="29">
        <v>3.9100000000000003E-2</v>
      </c>
      <c r="L42" s="29">
        <v>0.2394</v>
      </c>
      <c r="M42" s="29">
        <v>1.68</v>
      </c>
      <c r="N42" s="29">
        <v>4.8</v>
      </c>
      <c r="O42" s="29">
        <v>3.79</v>
      </c>
      <c r="P42" s="29">
        <v>2.81E-2</v>
      </c>
      <c r="Q42" s="29">
        <v>0.2505</v>
      </c>
      <c r="R42" s="29">
        <v>2.7699999999999999E-2</v>
      </c>
      <c r="S42" s="29">
        <v>99.61</v>
      </c>
      <c r="T42" s="29">
        <v>0.39</v>
      </c>
      <c r="U42" s="29"/>
      <c r="V42" s="29">
        <v>71.540000000000006</v>
      </c>
      <c r="W42" s="29">
        <v>0.15</v>
      </c>
      <c r="X42" s="29">
        <v>16.3</v>
      </c>
      <c r="Y42" s="29">
        <v>1.3</v>
      </c>
      <c r="Z42" s="29">
        <v>0.04</v>
      </c>
      <c r="AA42" s="29">
        <v>0.24</v>
      </c>
      <c r="AB42" s="29">
        <v>1.7</v>
      </c>
      <c r="AC42" s="29">
        <v>4.8600000000000003</v>
      </c>
      <c r="AD42" s="29">
        <v>3.84</v>
      </c>
      <c r="AE42" s="29">
        <v>0.03</v>
      </c>
      <c r="AH42" s="9"/>
      <c r="AI42" s="9"/>
      <c r="AK42" s="83"/>
      <c r="AL42" s="83"/>
      <c r="AP42" s="83"/>
    </row>
    <row r="43" spans="1:42" x14ac:dyDescent="0.25">
      <c r="A43" s="24" t="s">
        <v>814</v>
      </c>
      <c r="B43" s="3" t="s">
        <v>710</v>
      </c>
      <c r="C43" s="7" t="s">
        <v>670</v>
      </c>
      <c r="D43" s="3" t="s">
        <v>168</v>
      </c>
      <c r="E43" s="3" t="s">
        <v>745</v>
      </c>
      <c r="F43" s="3" t="s">
        <v>113</v>
      </c>
      <c r="G43" s="29">
        <v>69.349999999999994</v>
      </c>
      <c r="H43" s="29">
        <v>0.16239999999999999</v>
      </c>
      <c r="I43" s="29">
        <v>15.56</v>
      </c>
      <c r="J43" s="29">
        <v>1.29</v>
      </c>
      <c r="K43" s="29">
        <v>5.9700000000000003E-2</v>
      </c>
      <c r="L43" s="29">
        <v>0.2155</v>
      </c>
      <c r="M43" s="29">
        <v>1.7</v>
      </c>
      <c r="N43" s="29">
        <v>5.0999999999999996</v>
      </c>
      <c r="O43" s="29">
        <v>3.78</v>
      </c>
      <c r="P43" s="29">
        <v>0.01</v>
      </c>
      <c r="Q43" s="29">
        <v>0.26529999999999998</v>
      </c>
      <c r="R43" s="29" t="s">
        <v>357</v>
      </c>
      <c r="S43" s="29">
        <v>98.06</v>
      </c>
      <c r="T43" s="29">
        <v>1.94</v>
      </c>
      <c r="U43" s="29"/>
      <c r="V43" s="29">
        <v>71.33</v>
      </c>
      <c r="W43" s="29">
        <v>0.17</v>
      </c>
      <c r="X43" s="29">
        <v>16</v>
      </c>
      <c r="Y43" s="29">
        <v>1.33</v>
      </c>
      <c r="Z43" s="29">
        <v>0.06</v>
      </c>
      <c r="AA43" s="29">
        <v>0.22</v>
      </c>
      <c r="AB43" s="29">
        <v>1.75</v>
      </c>
      <c r="AC43" s="29">
        <v>5.25</v>
      </c>
      <c r="AD43" s="29">
        <v>3.89</v>
      </c>
      <c r="AE43" s="29">
        <v>0.01</v>
      </c>
      <c r="AH43" s="9"/>
      <c r="AI43" s="9"/>
      <c r="AK43" s="83"/>
      <c r="AL43" s="83"/>
      <c r="AP43" s="83"/>
    </row>
    <row r="44" spans="1:42" x14ac:dyDescent="0.25">
      <c r="A44" s="24" t="s">
        <v>814</v>
      </c>
      <c r="B44" s="3" t="s">
        <v>711</v>
      </c>
      <c r="C44" s="7" t="s">
        <v>670</v>
      </c>
      <c r="D44" s="3" t="s">
        <v>168</v>
      </c>
      <c r="E44" s="3" t="s">
        <v>745</v>
      </c>
      <c r="F44" s="3" t="s">
        <v>113</v>
      </c>
      <c r="G44" s="29">
        <v>68.42</v>
      </c>
      <c r="H44" s="29">
        <v>0.17599999999999999</v>
      </c>
      <c r="I44" s="29">
        <v>15.37</v>
      </c>
      <c r="J44" s="29">
        <v>1.2833000000000001</v>
      </c>
      <c r="K44" s="29">
        <v>5.2299999999999999E-2</v>
      </c>
      <c r="L44" s="29">
        <v>0.30449999999999999</v>
      </c>
      <c r="M44" s="29">
        <v>1.65</v>
      </c>
      <c r="N44" s="29">
        <v>4.9000000000000004</v>
      </c>
      <c r="O44" s="29">
        <v>3.83</v>
      </c>
      <c r="P44" s="29">
        <v>3.95E-2</v>
      </c>
      <c r="Q44" s="29">
        <v>0.2913</v>
      </c>
      <c r="R44" s="29">
        <v>2.2200000000000001E-2</v>
      </c>
      <c r="S44" s="29">
        <v>96.94</v>
      </c>
      <c r="T44" s="29">
        <v>3.06</v>
      </c>
      <c r="U44" s="29"/>
      <c r="V44" s="29">
        <v>71.25</v>
      </c>
      <c r="W44" s="29">
        <v>0.18</v>
      </c>
      <c r="X44" s="29">
        <v>16.010000000000002</v>
      </c>
      <c r="Y44" s="29">
        <v>1.34</v>
      </c>
      <c r="Z44" s="29">
        <v>0.05</v>
      </c>
      <c r="AA44" s="29">
        <v>0.32</v>
      </c>
      <c r="AB44" s="29">
        <v>1.72</v>
      </c>
      <c r="AC44" s="29">
        <v>5.0999999999999996</v>
      </c>
      <c r="AD44" s="29">
        <v>3.99</v>
      </c>
      <c r="AE44" s="29">
        <v>0.04</v>
      </c>
      <c r="AH44" s="9"/>
      <c r="AI44" s="9"/>
      <c r="AK44" s="83"/>
      <c r="AL44" s="83"/>
      <c r="AP44" s="83"/>
    </row>
    <row r="45" spans="1:42" x14ac:dyDescent="0.25">
      <c r="A45" s="24" t="s">
        <v>814</v>
      </c>
      <c r="B45" s="3" t="s">
        <v>712</v>
      </c>
      <c r="C45" s="7" t="s">
        <v>670</v>
      </c>
      <c r="D45" s="3" t="s">
        <v>168</v>
      </c>
      <c r="E45" s="3" t="s">
        <v>745</v>
      </c>
      <c r="F45" s="3" t="s">
        <v>113</v>
      </c>
      <c r="G45" s="29">
        <v>69.739999999999995</v>
      </c>
      <c r="H45" s="29">
        <v>0.1678</v>
      </c>
      <c r="I45" s="29">
        <v>15.59</v>
      </c>
      <c r="J45" s="29">
        <v>1.42</v>
      </c>
      <c r="K45" s="29">
        <v>3.5999999999999997E-2</v>
      </c>
      <c r="L45" s="29">
        <v>0.26979999999999998</v>
      </c>
      <c r="M45" s="29">
        <v>1.75</v>
      </c>
      <c r="N45" s="29">
        <v>5.04</v>
      </c>
      <c r="O45" s="29">
        <v>3.82</v>
      </c>
      <c r="P45" s="29">
        <v>1.9300000000000001E-2</v>
      </c>
      <c r="Q45" s="29">
        <v>0.26900000000000002</v>
      </c>
      <c r="R45" s="29" t="s">
        <v>357</v>
      </c>
      <c r="S45" s="29">
        <v>98.76</v>
      </c>
      <c r="T45" s="29">
        <v>1.24</v>
      </c>
      <c r="U45" s="29"/>
      <c r="V45" s="29">
        <v>71.27</v>
      </c>
      <c r="W45" s="29">
        <v>0.17</v>
      </c>
      <c r="X45" s="29">
        <v>15.93</v>
      </c>
      <c r="Y45" s="29">
        <v>1.45</v>
      </c>
      <c r="Z45" s="29">
        <v>0.04</v>
      </c>
      <c r="AA45" s="29">
        <v>0.28000000000000003</v>
      </c>
      <c r="AB45" s="29">
        <v>1.79</v>
      </c>
      <c r="AC45" s="29">
        <v>5.15</v>
      </c>
      <c r="AD45" s="29">
        <v>3.9</v>
      </c>
      <c r="AE45" s="29">
        <v>0.02</v>
      </c>
      <c r="AH45" s="9"/>
      <c r="AI45" s="9"/>
      <c r="AK45" s="83"/>
      <c r="AL45" s="83"/>
      <c r="AP45" s="83"/>
    </row>
    <row r="46" spans="1:42" x14ac:dyDescent="0.25">
      <c r="A46" s="24" t="s">
        <v>814</v>
      </c>
      <c r="B46" s="3" t="s">
        <v>713</v>
      </c>
      <c r="C46" s="7" t="s">
        <v>670</v>
      </c>
      <c r="D46" s="3" t="s">
        <v>168</v>
      </c>
      <c r="E46" s="3" t="s">
        <v>745</v>
      </c>
      <c r="F46" s="3" t="s">
        <v>113</v>
      </c>
      <c r="G46" s="29">
        <v>68.94</v>
      </c>
      <c r="H46" s="29">
        <v>0.16789999999999999</v>
      </c>
      <c r="I46" s="29">
        <v>15.4</v>
      </c>
      <c r="J46" s="29">
        <v>1.34</v>
      </c>
      <c r="K46" s="29">
        <v>5.16E-2</v>
      </c>
      <c r="L46" s="29">
        <v>0.26740000000000003</v>
      </c>
      <c r="M46" s="29">
        <v>1.75</v>
      </c>
      <c r="N46" s="29">
        <v>4.9000000000000004</v>
      </c>
      <c r="O46" s="29">
        <v>3.76</v>
      </c>
      <c r="P46" s="29">
        <v>3.4500000000000003E-2</v>
      </c>
      <c r="Q46" s="29">
        <v>0.31019999999999998</v>
      </c>
      <c r="R46" s="29">
        <v>5.0099999999999999E-2</v>
      </c>
      <c r="S46" s="29">
        <v>97.61</v>
      </c>
      <c r="T46" s="29">
        <v>2.39</v>
      </c>
      <c r="U46" s="29"/>
      <c r="V46" s="29">
        <v>71.36</v>
      </c>
      <c r="W46" s="29">
        <v>0.17</v>
      </c>
      <c r="X46" s="29">
        <v>15.94</v>
      </c>
      <c r="Y46" s="29">
        <v>1.39</v>
      </c>
      <c r="Z46" s="29">
        <v>0.05</v>
      </c>
      <c r="AA46" s="29">
        <v>0.28000000000000003</v>
      </c>
      <c r="AB46" s="29">
        <v>1.81</v>
      </c>
      <c r="AC46" s="29">
        <v>5.07</v>
      </c>
      <c r="AD46" s="29">
        <v>3.89</v>
      </c>
      <c r="AE46" s="29">
        <v>0.04</v>
      </c>
      <c r="AH46" s="9"/>
      <c r="AI46" s="9"/>
      <c r="AK46" s="83"/>
      <c r="AL46" s="83"/>
      <c r="AP46" s="83"/>
    </row>
    <row r="47" spans="1:42" x14ac:dyDescent="0.25">
      <c r="A47" s="24" t="s">
        <v>814</v>
      </c>
      <c r="B47" s="3" t="s">
        <v>714</v>
      </c>
      <c r="C47" s="7" t="s">
        <v>670</v>
      </c>
      <c r="D47" s="3" t="s">
        <v>168</v>
      </c>
      <c r="E47" s="3" t="s">
        <v>745</v>
      </c>
      <c r="F47" s="3" t="s">
        <v>113</v>
      </c>
      <c r="G47" s="29">
        <v>68.37</v>
      </c>
      <c r="H47" s="29">
        <v>0.1661</v>
      </c>
      <c r="I47" s="29">
        <v>15.49</v>
      </c>
      <c r="J47" s="29">
        <v>1.4</v>
      </c>
      <c r="K47" s="29">
        <v>4.2999999999999997E-2</v>
      </c>
      <c r="L47" s="29">
        <v>0.25869999999999999</v>
      </c>
      <c r="M47" s="29">
        <v>1.61</v>
      </c>
      <c r="N47" s="29">
        <v>4.41</v>
      </c>
      <c r="O47" s="29">
        <v>3.67</v>
      </c>
      <c r="P47" s="29">
        <v>3.8899999999999997E-2</v>
      </c>
      <c r="Q47" s="29">
        <v>0.252</v>
      </c>
      <c r="R47" s="29">
        <v>7.7999999999999996E-3</v>
      </c>
      <c r="S47" s="29">
        <v>96.3</v>
      </c>
      <c r="T47" s="29">
        <v>3.7</v>
      </c>
      <c r="U47" s="29"/>
      <c r="V47" s="29">
        <v>71.62</v>
      </c>
      <c r="W47" s="29">
        <v>0.17</v>
      </c>
      <c r="X47" s="29">
        <v>16.23</v>
      </c>
      <c r="Y47" s="29">
        <v>1.47</v>
      </c>
      <c r="Z47" s="29">
        <v>0.05</v>
      </c>
      <c r="AA47" s="29">
        <v>0.27</v>
      </c>
      <c r="AB47" s="29">
        <v>1.69</v>
      </c>
      <c r="AC47" s="29">
        <v>4.62</v>
      </c>
      <c r="AD47" s="29">
        <v>3.84</v>
      </c>
      <c r="AE47" s="29">
        <v>0.04</v>
      </c>
      <c r="AH47" s="9"/>
      <c r="AI47" s="9"/>
      <c r="AK47" s="83"/>
      <c r="AL47" s="83"/>
      <c r="AP47" s="83"/>
    </row>
    <row r="48" spans="1:42" x14ac:dyDescent="0.25">
      <c r="A48" s="24" t="s">
        <v>814</v>
      </c>
      <c r="B48" s="3" t="s">
        <v>697</v>
      </c>
      <c r="C48" s="7" t="s">
        <v>670</v>
      </c>
      <c r="D48" s="3" t="s">
        <v>786</v>
      </c>
      <c r="E48" s="3" t="s">
        <v>749</v>
      </c>
      <c r="F48" s="3" t="s">
        <v>113</v>
      </c>
      <c r="G48" s="29">
        <v>69.3</v>
      </c>
      <c r="H48" s="29">
        <v>0.2109</v>
      </c>
      <c r="I48" s="29">
        <v>15.82</v>
      </c>
      <c r="J48" s="29">
        <v>1.31</v>
      </c>
      <c r="K48" s="29">
        <v>3.3700000000000001E-2</v>
      </c>
      <c r="L48" s="29">
        <v>0.18140000000000001</v>
      </c>
      <c r="M48" s="29">
        <v>1.61</v>
      </c>
      <c r="N48" s="29">
        <v>4.51</v>
      </c>
      <c r="O48" s="29">
        <v>4.32</v>
      </c>
      <c r="P48" s="29">
        <v>2.52E-2</v>
      </c>
      <c r="Q48" s="29">
        <v>0.23749999999999999</v>
      </c>
      <c r="R48" s="29">
        <v>5.7799999999999997E-2</v>
      </c>
      <c r="S48" s="29">
        <v>97.320999999999998</v>
      </c>
      <c r="T48" s="29">
        <v>2.6789999999999998</v>
      </c>
      <c r="U48" s="29"/>
      <c r="V48" s="29">
        <v>71.209999999999994</v>
      </c>
      <c r="W48" s="29">
        <v>0.22</v>
      </c>
      <c r="X48" s="29">
        <v>16.260000000000002</v>
      </c>
      <c r="Y48" s="29">
        <v>1.35</v>
      </c>
      <c r="Z48" s="29">
        <v>0.03</v>
      </c>
      <c r="AA48" s="29">
        <v>0.19</v>
      </c>
      <c r="AB48" s="29">
        <v>1.65</v>
      </c>
      <c r="AC48" s="29">
        <v>4.63</v>
      </c>
      <c r="AD48" s="29">
        <v>4.4400000000000004</v>
      </c>
      <c r="AE48" s="29">
        <v>0.03</v>
      </c>
      <c r="AH48" s="9"/>
      <c r="AI48" s="9"/>
      <c r="AK48" s="83"/>
      <c r="AL48" s="83"/>
      <c r="AP48" s="83"/>
    </row>
    <row r="49" spans="1:42" x14ac:dyDescent="0.25">
      <c r="A49" s="24" t="s">
        <v>814</v>
      </c>
      <c r="B49" s="3" t="s">
        <v>751</v>
      </c>
      <c r="C49" s="7" t="s">
        <v>670</v>
      </c>
      <c r="D49" s="3" t="s">
        <v>786</v>
      </c>
      <c r="E49" s="3" t="s">
        <v>752</v>
      </c>
      <c r="F49" s="3" t="s">
        <v>113</v>
      </c>
      <c r="G49" s="29">
        <v>68.34</v>
      </c>
      <c r="H49" s="29">
        <v>0.1454</v>
      </c>
      <c r="I49" s="29">
        <v>14.05</v>
      </c>
      <c r="J49" s="29">
        <v>1.47</v>
      </c>
      <c r="K49" s="29">
        <v>2.0199999999999999E-2</v>
      </c>
      <c r="L49" s="29">
        <v>0.1472</v>
      </c>
      <c r="M49" s="29">
        <v>1.46</v>
      </c>
      <c r="N49" s="29">
        <v>4.09</v>
      </c>
      <c r="O49" s="29">
        <v>3.66</v>
      </c>
      <c r="P49" s="29" t="s">
        <v>357</v>
      </c>
      <c r="Q49" s="29">
        <v>0.17519999999999999</v>
      </c>
      <c r="R49" s="29" t="s">
        <v>357</v>
      </c>
      <c r="S49" s="29">
        <v>93.382999999999996</v>
      </c>
      <c r="T49" s="29">
        <v>6.617</v>
      </c>
      <c r="U49" s="29"/>
      <c r="V49" s="29">
        <v>73.180000000000007</v>
      </c>
      <c r="W49" s="29">
        <v>0.16</v>
      </c>
      <c r="X49" s="29">
        <v>15.05</v>
      </c>
      <c r="Y49" s="29">
        <v>1.57</v>
      </c>
      <c r="Z49" s="29">
        <v>0.02</v>
      </c>
      <c r="AA49" s="29">
        <v>0.16</v>
      </c>
      <c r="AB49" s="29">
        <v>1.56</v>
      </c>
      <c r="AC49" s="29">
        <v>4.38</v>
      </c>
      <c r="AD49" s="29">
        <v>3.92</v>
      </c>
      <c r="AE49" s="29" t="s">
        <v>357</v>
      </c>
      <c r="AH49" s="9"/>
      <c r="AI49" s="9"/>
      <c r="AK49" s="83"/>
      <c r="AL49" s="83"/>
      <c r="AP49" s="83"/>
    </row>
    <row r="50" spans="1:42" x14ac:dyDescent="0.25">
      <c r="A50" s="24" t="s">
        <v>814</v>
      </c>
      <c r="B50" s="3" t="s">
        <v>698</v>
      </c>
      <c r="C50" s="7" t="s">
        <v>670</v>
      </c>
      <c r="D50" s="3" t="s">
        <v>786</v>
      </c>
      <c r="E50" s="3" t="s">
        <v>752</v>
      </c>
      <c r="F50" s="3" t="s">
        <v>113</v>
      </c>
      <c r="G50" s="29">
        <v>69.5</v>
      </c>
      <c r="H50" s="29">
        <v>0.15609999999999999</v>
      </c>
      <c r="I50" s="29">
        <v>15.61</v>
      </c>
      <c r="J50" s="29">
        <v>1.2459</v>
      </c>
      <c r="K50" s="29">
        <v>4.7399999999999998E-2</v>
      </c>
      <c r="L50" s="29">
        <v>0.19170000000000001</v>
      </c>
      <c r="M50" s="29">
        <v>1.62</v>
      </c>
      <c r="N50" s="29">
        <v>4.5199999999999996</v>
      </c>
      <c r="O50" s="29">
        <v>4.46</v>
      </c>
      <c r="P50" s="29">
        <v>0.1</v>
      </c>
      <c r="Q50" s="29">
        <v>0.25140000000000001</v>
      </c>
      <c r="R50" s="29">
        <v>3.5700000000000003E-2</v>
      </c>
      <c r="S50" s="29">
        <v>97.450999999999993</v>
      </c>
      <c r="T50" s="29">
        <v>2.5489999999999999</v>
      </c>
      <c r="U50" s="29"/>
      <c r="V50" s="29">
        <v>71.319999999999993</v>
      </c>
      <c r="W50" s="29">
        <v>0.16</v>
      </c>
      <c r="X50" s="29">
        <v>16.02</v>
      </c>
      <c r="Y50" s="29">
        <v>1.28</v>
      </c>
      <c r="Z50" s="29">
        <v>0.05</v>
      </c>
      <c r="AA50" s="29">
        <v>0.2</v>
      </c>
      <c r="AB50" s="29">
        <v>1.66</v>
      </c>
      <c r="AC50" s="29">
        <v>4.6399999999999997</v>
      </c>
      <c r="AD50" s="29">
        <v>4.58</v>
      </c>
      <c r="AE50" s="29">
        <v>0.1</v>
      </c>
      <c r="AH50" s="9"/>
      <c r="AI50" s="9"/>
      <c r="AK50" s="83"/>
      <c r="AL50" s="83"/>
      <c r="AP50" s="83"/>
    </row>
    <row r="51" spans="1:42" x14ac:dyDescent="0.25">
      <c r="A51" s="24" t="s">
        <v>814</v>
      </c>
      <c r="B51" s="3" t="s">
        <v>699</v>
      </c>
      <c r="C51" s="7" t="s">
        <v>670</v>
      </c>
      <c r="D51" s="3" t="s">
        <v>786</v>
      </c>
      <c r="E51" s="3" t="s">
        <v>750</v>
      </c>
      <c r="F51" s="3" t="s">
        <v>113</v>
      </c>
      <c r="G51" s="29">
        <v>70.2</v>
      </c>
      <c r="H51" s="29">
        <v>0.13</v>
      </c>
      <c r="I51" s="29">
        <v>15.51</v>
      </c>
      <c r="J51" s="29">
        <v>1.51</v>
      </c>
      <c r="K51" s="29">
        <v>4.9799999999999997E-2</v>
      </c>
      <c r="L51" s="29">
        <v>0.1263</v>
      </c>
      <c r="M51" s="29">
        <v>1.2992999999999999</v>
      </c>
      <c r="N51" s="29">
        <v>3.97</v>
      </c>
      <c r="O51" s="29">
        <v>5.24</v>
      </c>
      <c r="P51" s="29">
        <v>1.9400000000000001E-2</v>
      </c>
      <c r="Q51" s="29">
        <v>0.3231</v>
      </c>
      <c r="R51" s="29">
        <v>0.1028</v>
      </c>
      <c r="S51" s="29">
        <v>98.055000000000007</v>
      </c>
      <c r="T51" s="29">
        <v>1.9450000000000001</v>
      </c>
      <c r="U51" s="29"/>
      <c r="V51" s="29">
        <v>71.59</v>
      </c>
      <c r="W51" s="29">
        <v>0.13</v>
      </c>
      <c r="X51" s="29">
        <v>15.82</v>
      </c>
      <c r="Y51" s="29">
        <v>1.54</v>
      </c>
      <c r="Z51" s="29">
        <v>0.05</v>
      </c>
      <c r="AA51" s="29">
        <v>0.13</v>
      </c>
      <c r="AB51" s="29">
        <v>1.33</v>
      </c>
      <c r="AC51" s="29">
        <v>4.05</v>
      </c>
      <c r="AD51" s="29">
        <v>5.34</v>
      </c>
      <c r="AE51" s="29">
        <v>0.02</v>
      </c>
      <c r="AH51" s="9"/>
      <c r="AI51" s="9"/>
      <c r="AK51" s="83"/>
      <c r="AL51" s="83"/>
      <c r="AP51" s="83"/>
    </row>
    <row r="52" spans="1:42" x14ac:dyDescent="0.25">
      <c r="A52" s="24" t="s">
        <v>814</v>
      </c>
      <c r="B52" s="3" t="s">
        <v>700</v>
      </c>
      <c r="C52" s="7" t="s">
        <v>670</v>
      </c>
      <c r="D52" s="3" t="s">
        <v>786</v>
      </c>
      <c r="E52" s="3" t="s">
        <v>690</v>
      </c>
      <c r="F52" s="3" t="s">
        <v>113</v>
      </c>
      <c r="G52" s="29">
        <v>70.28</v>
      </c>
      <c r="H52" s="29">
        <v>0.1532</v>
      </c>
      <c r="I52" s="29">
        <v>14.84</v>
      </c>
      <c r="J52" s="29">
        <v>1.2625999999999999</v>
      </c>
      <c r="K52" s="29">
        <v>8.9999999999999993E-3</v>
      </c>
      <c r="L52" s="29">
        <v>0.1162</v>
      </c>
      <c r="M52" s="29">
        <v>1.2996000000000001</v>
      </c>
      <c r="N52" s="29">
        <v>3.93</v>
      </c>
      <c r="O52" s="29">
        <v>5.22</v>
      </c>
      <c r="P52" s="29" t="s">
        <v>357</v>
      </c>
      <c r="Q52" s="29" t="s">
        <v>357</v>
      </c>
      <c r="R52" s="29">
        <v>3.9800000000000002E-2</v>
      </c>
      <c r="S52" s="29">
        <v>97.111000000000004</v>
      </c>
      <c r="T52" s="29">
        <v>2.8889999999999998</v>
      </c>
      <c r="U52" s="29"/>
      <c r="V52" s="29">
        <v>72.37</v>
      </c>
      <c r="W52" s="29">
        <v>0.16</v>
      </c>
      <c r="X52" s="29">
        <v>15.28</v>
      </c>
      <c r="Y52" s="29">
        <v>1.3</v>
      </c>
      <c r="Z52" s="29">
        <v>0.01</v>
      </c>
      <c r="AA52" s="29">
        <v>0.12</v>
      </c>
      <c r="AB52" s="29">
        <v>1.34</v>
      </c>
      <c r="AC52" s="29">
        <v>4.05</v>
      </c>
      <c r="AD52" s="29">
        <v>5.38</v>
      </c>
      <c r="AE52" s="29" t="s">
        <v>357</v>
      </c>
      <c r="AH52" s="9"/>
      <c r="AI52" s="9"/>
      <c r="AK52" s="83"/>
      <c r="AL52" s="83"/>
      <c r="AP52" s="83"/>
    </row>
    <row r="53" spans="1:42" x14ac:dyDescent="0.25">
      <c r="A53" s="24" t="s">
        <v>814</v>
      </c>
      <c r="B53" s="3" t="s">
        <v>701</v>
      </c>
      <c r="C53" s="7" t="s">
        <v>670</v>
      </c>
      <c r="D53" s="3" t="s">
        <v>787</v>
      </c>
      <c r="E53" s="3" t="s">
        <v>752</v>
      </c>
      <c r="F53" s="3" t="s">
        <v>113</v>
      </c>
      <c r="G53" s="29">
        <v>69.44</v>
      </c>
      <c r="H53" s="29">
        <v>0.14660000000000001</v>
      </c>
      <c r="I53" s="29">
        <v>15.1</v>
      </c>
      <c r="J53" s="29">
        <v>1.2265999999999999</v>
      </c>
      <c r="K53" s="29">
        <v>5.0099999999999999E-2</v>
      </c>
      <c r="L53" s="29">
        <v>0.193</v>
      </c>
      <c r="M53" s="29">
        <v>1.51</v>
      </c>
      <c r="N53" s="29">
        <v>4.05</v>
      </c>
      <c r="O53" s="29">
        <v>3.89</v>
      </c>
      <c r="P53" s="29">
        <v>6.4600000000000005E-2</v>
      </c>
      <c r="Q53" s="29">
        <v>0.2407</v>
      </c>
      <c r="R53" s="29" t="s">
        <v>357</v>
      </c>
      <c r="S53" s="29">
        <v>95.671000000000006</v>
      </c>
      <c r="T53" s="29">
        <v>4.3289999999999997</v>
      </c>
      <c r="U53" s="29"/>
      <c r="V53" s="29">
        <v>72.58</v>
      </c>
      <c r="W53" s="29">
        <v>0.15</v>
      </c>
      <c r="X53" s="29">
        <v>15.78</v>
      </c>
      <c r="Y53" s="29">
        <v>1.28</v>
      </c>
      <c r="Z53" s="29">
        <v>0.05</v>
      </c>
      <c r="AA53" s="29">
        <v>0.2</v>
      </c>
      <c r="AB53" s="29">
        <v>1.58</v>
      </c>
      <c r="AC53" s="29">
        <v>4.2300000000000004</v>
      </c>
      <c r="AD53" s="29">
        <v>4.07</v>
      </c>
      <c r="AE53" s="29">
        <v>7.0000000000000007E-2</v>
      </c>
      <c r="AH53" s="9"/>
      <c r="AI53" s="9"/>
      <c r="AK53" s="83"/>
      <c r="AL53" s="83"/>
      <c r="AP53" s="83"/>
    </row>
    <row r="54" spans="1:42" x14ac:dyDescent="0.25">
      <c r="A54" s="24" t="s">
        <v>814</v>
      </c>
      <c r="B54" s="3" t="s">
        <v>702</v>
      </c>
      <c r="C54" s="7" t="s">
        <v>670</v>
      </c>
      <c r="D54" s="3" t="s">
        <v>787</v>
      </c>
      <c r="E54" s="3" t="s">
        <v>752</v>
      </c>
      <c r="F54" s="3" t="s">
        <v>113</v>
      </c>
      <c r="G54" s="29">
        <v>68.44</v>
      </c>
      <c r="H54" s="29">
        <v>0.14860000000000001</v>
      </c>
      <c r="I54" s="29">
        <v>14.93</v>
      </c>
      <c r="J54" s="29">
        <v>1.35</v>
      </c>
      <c r="K54" s="29">
        <v>7.1099999999999997E-2</v>
      </c>
      <c r="L54" s="29">
        <v>0.16250000000000001</v>
      </c>
      <c r="M54" s="29">
        <v>1.1299999999999999</v>
      </c>
      <c r="N54" s="29">
        <v>4.41</v>
      </c>
      <c r="O54" s="29">
        <v>4.53</v>
      </c>
      <c r="P54" s="29">
        <v>4.5600000000000002E-2</v>
      </c>
      <c r="Q54" s="29">
        <v>0.23860000000000001</v>
      </c>
      <c r="R54" s="29">
        <v>1.49E-2</v>
      </c>
      <c r="S54" s="29">
        <v>95.218000000000004</v>
      </c>
      <c r="T54" s="29">
        <v>4.782</v>
      </c>
      <c r="U54" s="29"/>
      <c r="V54" s="29">
        <v>71.88</v>
      </c>
      <c r="W54" s="29">
        <v>0.16</v>
      </c>
      <c r="X54" s="29">
        <v>15.68</v>
      </c>
      <c r="Y54" s="29">
        <v>1.42</v>
      </c>
      <c r="Z54" s="29">
        <v>7.0000000000000007E-2</v>
      </c>
      <c r="AA54" s="29">
        <v>0.17</v>
      </c>
      <c r="AB54" s="29">
        <v>1.19</v>
      </c>
      <c r="AC54" s="29">
        <v>4.63</v>
      </c>
      <c r="AD54" s="29">
        <v>4.76</v>
      </c>
      <c r="AE54" s="29">
        <v>0.05</v>
      </c>
      <c r="AH54" s="9"/>
      <c r="AI54" s="9"/>
      <c r="AK54" s="83"/>
      <c r="AL54" s="83"/>
      <c r="AP54" s="83"/>
    </row>
    <row r="55" spans="1:42" x14ac:dyDescent="0.25">
      <c r="A55" s="24" t="s">
        <v>814</v>
      </c>
      <c r="B55" s="3" t="s">
        <v>703</v>
      </c>
      <c r="C55" s="7" t="s">
        <v>670</v>
      </c>
      <c r="D55" s="3" t="s">
        <v>787</v>
      </c>
      <c r="E55" s="3" t="s">
        <v>752</v>
      </c>
      <c r="F55" s="3" t="s">
        <v>113</v>
      </c>
      <c r="G55" s="29">
        <v>68.2</v>
      </c>
      <c r="H55" s="29">
        <v>0.1449</v>
      </c>
      <c r="I55" s="29">
        <v>15.15</v>
      </c>
      <c r="J55" s="29">
        <v>1.46</v>
      </c>
      <c r="K55" s="29">
        <v>5.9400000000000001E-2</v>
      </c>
      <c r="L55" s="29">
        <v>0.21820000000000001</v>
      </c>
      <c r="M55" s="29">
        <v>1.2450000000000001</v>
      </c>
      <c r="N55" s="29">
        <v>4.17</v>
      </c>
      <c r="O55" s="29">
        <v>4.2300000000000004</v>
      </c>
      <c r="P55" s="29">
        <v>2.2800000000000001E-2</v>
      </c>
      <c r="Q55" s="29">
        <v>0.27379999999999999</v>
      </c>
      <c r="R55" s="29" t="s">
        <v>357</v>
      </c>
      <c r="S55" s="29">
        <v>94.9</v>
      </c>
      <c r="T55" s="29">
        <v>5.0999999999999996</v>
      </c>
      <c r="U55" s="29"/>
      <c r="V55" s="29">
        <v>71.86</v>
      </c>
      <c r="W55" s="29">
        <v>0.15</v>
      </c>
      <c r="X55" s="29">
        <v>15.96</v>
      </c>
      <c r="Y55" s="29">
        <v>1.54</v>
      </c>
      <c r="Z55" s="29">
        <v>0.06</v>
      </c>
      <c r="AA55" s="29">
        <v>0.23</v>
      </c>
      <c r="AB55" s="29">
        <v>1.31</v>
      </c>
      <c r="AC55" s="29">
        <v>4.3899999999999997</v>
      </c>
      <c r="AD55" s="29">
        <v>4.46</v>
      </c>
      <c r="AE55" s="29">
        <v>0.02</v>
      </c>
      <c r="AH55" s="9"/>
      <c r="AI55" s="9"/>
      <c r="AK55" s="83"/>
      <c r="AL55" s="83"/>
      <c r="AP55" s="83"/>
    </row>
    <row r="56" spans="1:42" x14ac:dyDescent="0.25">
      <c r="A56" s="24" t="s">
        <v>814</v>
      </c>
      <c r="B56" s="3" t="s">
        <v>704</v>
      </c>
      <c r="C56" s="7" t="s">
        <v>670</v>
      </c>
      <c r="D56" s="3" t="s">
        <v>787</v>
      </c>
      <c r="E56" s="3" t="s">
        <v>752</v>
      </c>
      <c r="F56" s="3" t="s">
        <v>113</v>
      </c>
      <c r="G56" s="29">
        <v>69.86</v>
      </c>
      <c r="H56" s="29">
        <v>0.1371</v>
      </c>
      <c r="I56" s="29">
        <v>15.03</v>
      </c>
      <c r="J56" s="29">
        <v>1.36</v>
      </c>
      <c r="K56" s="29">
        <v>2.9600000000000001E-2</v>
      </c>
      <c r="L56" s="29">
        <v>0.16159999999999999</v>
      </c>
      <c r="M56" s="29">
        <v>1.44</v>
      </c>
      <c r="N56" s="29">
        <v>4.5999999999999996</v>
      </c>
      <c r="O56" s="29">
        <v>4.1100000000000003</v>
      </c>
      <c r="P56" s="29">
        <v>2.3599999999999999E-2</v>
      </c>
      <c r="Q56" s="29">
        <v>0.23680000000000001</v>
      </c>
      <c r="R56" s="29">
        <v>4.1500000000000002E-2</v>
      </c>
      <c r="S56" s="29">
        <v>96.751999999999995</v>
      </c>
      <c r="T56" s="29">
        <v>3.2480000000000002</v>
      </c>
      <c r="U56" s="29"/>
      <c r="V56" s="29">
        <v>72.209999999999994</v>
      </c>
      <c r="W56" s="29">
        <v>0.14000000000000001</v>
      </c>
      <c r="X56" s="29">
        <v>15.53</v>
      </c>
      <c r="Y56" s="29">
        <v>1.41</v>
      </c>
      <c r="Z56" s="29">
        <v>0.03</v>
      </c>
      <c r="AA56" s="29">
        <v>0.17</v>
      </c>
      <c r="AB56" s="29">
        <v>1.49</v>
      </c>
      <c r="AC56" s="29">
        <v>4.75</v>
      </c>
      <c r="AD56" s="29">
        <v>4.25</v>
      </c>
      <c r="AE56" s="29">
        <v>0.02</v>
      </c>
      <c r="AH56" s="9"/>
      <c r="AI56" s="9"/>
      <c r="AK56" s="83"/>
      <c r="AL56" s="83"/>
      <c r="AP56" s="83"/>
    </row>
    <row r="57" spans="1:42" x14ac:dyDescent="0.25">
      <c r="A57" s="24" t="s">
        <v>814</v>
      </c>
      <c r="B57" s="3" t="s">
        <v>705</v>
      </c>
      <c r="C57" s="7" t="s">
        <v>670</v>
      </c>
      <c r="D57" s="3" t="s">
        <v>787</v>
      </c>
      <c r="E57" s="3" t="s">
        <v>752</v>
      </c>
      <c r="F57" s="3" t="s">
        <v>113</v>
      </c>
      <c r="G57" s="29">
        <v>68.56</v>
      </c>
      <c r="H57" s="29">
        <v>0.16969999999999999</v>
      </c>
      <c r="I57" s="29">
        <v>15.39</v>
      </c>
      <c r="J57" s="29">
        <v>1.2430000000000001</v>
      </c>
      <c r="K57" s="29">
        <v>1.6199999999999999E-2</v>
      </c>
      <c r="L57" s="29">
        <v>0.13650000000000001</v>
      </c>
      <c r="M57" s="29">
        <v>1.3938999999999999</v>
      </c>
      <c r="N57" s="29">
        <v>4.53</v>
      </c>
      <c r="O57" s="29">
        <v>4.34</v>
      </c>
      <c r="P57" s="29" t="s">
        <v>357</v>
      </c>
      <c r="Q57" s="29" t="s">
        <v>357</v>
      </c>
      <c r="R57" s="29">
        <v>4.5499999999999999E-2</v>
      </c>
      <c r="S57" s="29">
        <v>96.24</v>
      </c>
      <c r="T57" s="29">
        <v>3.76</v>
      </c>
      <c r="U57" s="29"/>
      <c r="V57" s="29">
        <v>71.58</v>
      </c>
      <c r="W57" s="29">
        <v>0.18</v>
      </c>
      <c r="X57" s="29">
        <v>16.07</v>
      </c>
      <c r="Y57" s="29">
        <v>1.3</v>
      </c>
      <c r="Z57" s="29">
        <v>0.02</v>
      </c>
      <c r="AA57" s="29">
        <v>0.14000000000000001</v>
      </c>
      <c r="AB57" s="29">
        <v>1.46</v>
      </c>
      <c r="AC57" s="29">
        <v>4.7300000000000004</v>
      </c>
      <c r="AD57" s="29">
        <v>4.53</v>
      </c>
      <c r="AE57" s="29" t="s">
        <v>357</v>
      </c>
      <c r="AH57" s="9"/>
      <c r="AI57" s="9"/>
      <c r="AK57" s="83"/>
      <c r="AL57" s="83"/>
      <c r="AP57" s="83"/>
    </row>
    <row r="58" spans="1:42" x14ac:dyDescent="0.25">
      <c r="A58" s="24" t="s">
        <v>814</v>
      </c>
      <c r="B58" s="3" t="s">
        <v>612</v>
      </c>
      <c r="C58" s="7" t="s">
        <v>670</v>
      </c>
      <c r="D58" s="3" t="s">
        <v>238</v>
      </c>
      <c r="E58" s="3" t="s">
        <v>602</v>
      </c>
      <c r="F58" s="3" t="s">
        <v>113</v>
      </c>
      <c r="G58" s="29">
        <v>67.290000000000006</v>
      </c>
      <c r="H58" s="29">
        <v>0.159</v>
      </c>
      <c r="I58" s="29">
        <v>15.17</v>
      </c>
      <c r="J58" s="29">
        <v>1.67</v>
      </c>
      <c r="K58" s="29">
        <v>9.8000000000000004E-2</v>
      </c>
      <c r="L58" s="29">
        <v>0.19</v>
      </c>
      <c r="M58" s="29">
        <v>1.2749999999999999</v>
      </c>
      <c r="N58" s="29">
        <v>4.3499999999999996</v>
      </c>
      <c r="O58" s="29">
        <v>4.82</v>
      </c>
      <c r="P58" s="29" t="s">
        <v>357</v>
      </c>
      <c r="Q58" s="29">
        <v>0.29299999999999998</v>
      </c>
      <c r="R58" s="29" t="s">
        <v>357</v>
      </c>
      <c r="S58" s="29">
        <v>95.314999999999998</v>
      </c>
      <c r="T58" s="29">
        <v>4.51</v>
      </c>
      <c r="U58" s="29"/>
      <c r="V58" s="29">
        <v>70.596999999999994</v>
      </c>
      <c r="W58" s="29">
        <v>0.16700000000000001</v>
      </c>
      <c r="X58" s="29">
        <v>15.916</v>
      </c>
      <c r="Y58" s="29">
        <v>1.752</v>
      </c>
      <c r="Z58" s="29">
        <v>0.10299999999999999</v>
      </c>
      <c r="AA58" s="29">
        <v>0.19900000000000001</v>
      </c>
      <c r="AB58" s="29">
        <v>1.3380000000000001</v>
      </c>
      <c r="AC58" s="29">
        <v>4.5640000000000001</v>
      </c>
      <c r="AD58" s="29">
        <v>5.0570000000000004</v>
      </c>
      <c r="AE58" s="29" t="s">
        <v>357</v>
      </c>
      <c r="AH58" s="9"/>
      <c r="AI58" s="9"/>
      <c r="AK58" s="83"/>
      <c r="AL58" s="83"/>
      <c r="AP58" s="83"/>
    </row>
    <row r="59" spans="1:42" x14ac:dyDescent="0.25">
      <c r="A59" s="24" t="s">
        <v>814</v>
      </c>
      <c r="B59" s="3" t="s">
        <v>613</v>
      </c>
      <c r="C59" s="7" t="s">
        <v>670</v>
      </c>
      <c r="D59" s="3" t="s">
        <v>238</v>
      </c>
      <c r="E59" s="3" t="s">
        <v>602</v>
      </c>
      <c r="F59" s="3" t="s">
        <v>113</v>
      </c>
      <c r="G59" s="29">
        <v>68.11</v>
      </c>
      <c r="H59" s="29">
        <v>0.16800000000000001</v>
      </c>
      <c r="I59" s="29">
        <v>15.46</v>
      </c>
      <c r="J59" s="29">
        <v>1.39</v>
      </c>
      <c r="K59" s="29" t="s">
        <v>357</v>
      </c>
      <c r="L59" s="29">
        <v>0.218</v>
      </c>
      <c r="M59" s="29">
        <v>1.1279999999999999</v>
      </c>
      <c r="N59" s="29">
        <v>4.43</v>
      </c>
      <c r="O59" s="29">
        <v>5.05</v>
      </c>
      <c r="P59" s="29" t="s">
        <v>357</v>
      </c>
      <c r="Q59" s="29">
        <v>0.24</v>
      </c>
      <c r="R59" s="29" t="s">
        <v>357</v>
      </c>
      <c r="S59" s="29">
        <v>96.194000000000003</v>
      </c>
      <c r="T59" s="29">
        <v>3.62</v>
      </c>
      <c r="U59" s="29"/>
      <c r="V59" s="29">
        <v>70.805000000000007</v>
      </c>
      <c r="W59" s="29">
        <v>0.17399999999999999</v>
      </c>
      <c r="X59" s="29">
        <v>16.071999999999999</v>
      </c>
      <c r="Y59" s="29">
        <v>1.4450000000000001</v>
      </c>
      <c r="Z59" s="29">
        <v>0</v>
      </c>
      <c r="AA59" s="29">
        <v>0.22700000000000001</v>
      </c>
      <c r="AB59" s="29">
        <v>1.173</v>
      </c>
      <c r="AC59" s="29">
        <v>4.6050000000000004</v>
      </c>
      <c r="AD59" s="29">
        <v>5.25</v>
      </c>
      <c r="AE59" s="29" t="s">
        <v>357</v>
      </c>
      <c r="AH59" s="9"/>
      <c r="AI59" s="9"/>
      <c r="AK59" s="83"/>
      <c r="AL59" s="83"/>
      <c r="AP59" s="83"/>
    </row>
    <row r="60" spans="1:42" x14ac:dyDescent="0.25">
      <c r="A60" s="24" t="s">
        <v>814</v>
      </c>
      <c r="B60" s="3" t="s">
        <v>614</v>
      </c>
      <c r="C60" s="7" t="s">
        <v>670</v>
      </c>
      <c r="D60" s="3" t="s">
        <v>238</v>
      </c>
      <c r="E60" s="3" t="s">
        <v>602</v>
      </c>
      <c r="F60" s="3" t="s">
        <v>113</v>
      </c>
      <c r="G60" s="29">
        <v>69.77</v>
      </c>
      <c r="H60" s="29">
        <v>0.11899999999999999</v>
      </c>
      <c r="I60" s="29">
        <v>14.92</v>
      </c>
      <c r="J60" s="29">
        <v>1.3</v>
      </c>
      <c r="K60" s="29">
        <v>0.10100000000000001</v>
      </c>
      <c r="L60" s="29">
        <v>0.16900000000000001</v>
      </c>
      <c r="M60" s="29">
        <v>1.57</v>
      </c>
      <c r="N60" s="29">
        <v>4.28</v>
      </c>
      <c r="O60" s="29">
        <v>4.18</v>
      </c>
      <c r="P60" s="29" t="s">
        <v>357</v>
      </c>
      <c r="Q60" s="29">
        <v>0.219</v>
      </c>
      <c r="R60" s="29" t="s">
        <v>357</v>
      </c>
      <c r="S60" s="29">
        <v>96.628</v>
      </c>
      <c r="T60" s="29">
        <v>3.12</v>
      </c>
      <c r="U60" s="29"/>
      <c r="V60" s="29">
        <v>72.204999999999998</v>
      </c>
      <c r="W60" s="29">
        <v>0.123</v>
      </c>
      <c r="X60" s="29">
        <v>15.441000000000001</v>
      </c>
      <c r="Y60" s="29">
        <v>1.345</v>
      </c>
      <c r="Z60" s="29">
        <v>0.104</v>
      </c>
      <c r="AA60" s="29">
        <v>0.17499999999999999</v>
      </c>
      <c r="AB60" s="29">
        <v>1.625</v>
      </c>
      <c r="AC60" s="29">
        <v>4.4290000000000003</v>
      </c>
      <c r="AD60" s="29">
        <v>4.3259999999999996</v>
      </c>
      <c r="AE60" s="29" t="s">
        <v>357</v>
      </c>
      <c r="AH60" s="9"/>
      <c r="AI60" s="9"/>
      <c r="AK60" s="83"/>
      <c r="AL60" s="83"/>
      <c r="AP60" s="83"/>
    </row>
    <row r="61" spans="1:42" x14ac:dyDescent="0.25">
      <c r="A61" s="24" t="s">
        <v>814</v>
      </c>
      <c r="B61" s="3" t="s">
        <v>615</v>
      </c>
      <c r="C61" s="7" t="s">
        <v>670</v>
      </c>
      <c r="D61" s="3" t="s">
        <v>238</v>
      </c>
      <c r="E61" s="3" t="s">
        <v>602</v>
      </c>
      <c r="F61" s="3" t="s">
        <v>113</v>
      </c>
      <c r="G61" s="29">
        <v>68.52</v>
      </c>
      <c r="H61" s="29">
        <v>0.14000000000000001</v>
      </c>
      <c r="I61" s="29">
        <v>15.14</v>
      </c>
      <c r="J61" s="29">
        <v>1.64</v>
      </c>
      <c r="K61" s="29">
        <v>6.6000000000000003E-2</v>
      </c>
      <c r="L61" s="29">
        <v>0.20200000000000001</v>
      </c>
      <c r="M61" s="29">
        <v>1.41</v>
      </c>
      <c r="N61" s="29">
        <v>4.42</v>
      </c>
      <c r="O61" s="29">
        <v>4.6500000000000004</v>
      </c>
      <c r="P61" s="29" t="s">
        <v>357</v>
      </c>
      <c r="Q61" s="29">
        <v>0.27300000000000002</v>
      </c>
      <c r="R61" s="29" t="s">
        <v>357</v>
      </c>
      <c r="S61" s="29">
        <v>96.460999999999999</v>
      </c>
      <c r="T61" s="29">
        <v>3.35</v>
      </c>
      <c r="U61" s="29"/>
      <c r="V61" s="29">
        <v>71.034000000000006</v>
      </c>
      <c r="W61" s="29">
        <v>0.14499999999999999</v>
      </c>
      <c r="X61" s="29">
        <v>15.695</v>
      </c>
      <c r="Y61" s="29">
        <v>1.7</v>
      </c>
      <c r="Z61" s="29">
        <v>6.9000000000000006E-2</v>
      </c>
      <c r="AA61" s="29">
        <v>0.21</v>
      </c>
      <c r="AB61" s="29">
        <v>1.462</v>
      </c>
      <c r="AC61" s="29">
        <v>4.5819999999999999</v>
      </c>
      <c r="AD61" s="29">
        <v>4.8209999999999997</v>
      </c>
      <c r="AE61" s="29" t="s">
        <v>357</v>
      </c>
      <c r="AH61" s="9"/>
      <c r="AI61" s="9"/>
      <c r="AK61" s="83"/>
      <c r="AL61" s="83"/>
      <c r="AP61" s="83"/>
    </row>
    <row r="62" spans="1:42" x14ac:dyDescent="0.25">
      <c r="A62" s="24" t="s">
        <v>814</v>
      </c>
      <c r="B62" s="3" t="s">
        <v>616</v>
      </c>
      <c r="C62" s="7" t="s">
        <v>670</v>
      </c>
      <c r="D62" s="3" t="s">
        <v>238</v>
      </c>
      <c r="E62" s="3" t="s">
        <v>602</v>
      </c>
      <c r="F62" s="3" t="s">
        <v>113</v>
      </c>
      <c r="G62" s="29">
        <v>68.12</v>
      </c>
      <c r="H62" s="29">
        <v>0.154</v>
      </c>
      <c r="I62" s="29">
        <v>14.96</v>
      </c>
      <c r="J62" s="29">
        <v>1.32</v>
      </c>
      <c r="K62" s="29">
        <v>5.8999999999999997E-2</v>
      </c>
      <c r="L62" s="29">
        <v>0.25800000000000001</v>
      </c>
      <c r="M62" s="29">
        <v>1.55</v>
      </c>
      <c r="N62" s="29">
        <v>4.46</v>
      </c>
      <c r="O62" s="29">
        <v>3.58</v>
      </c>
      <c r="P62" s="29" t="s">
        <v>357</v>
      </c>
      <c r="Q62" s="29">
        <v>0.22</v>
      </c>
      <c r="R62" s="29" t="s">
        <v>357</v>
      </c>
      <c r="S62" s="29">
        <v>94.680999999999997</v>
      </c>
      <c r="T62" s="29">
        <v>5.09</v>
      </c>
      <c r="U62" s="29"/>
      <c r="V62" s="29">
        <v>71.947000000000003</v>
      </c>
      <c r="W62" s="29">
        <v>0.16300000000000001</v>
      </c>
      <c r="X62" s="29">
        <v>15.8</v>
      </c>
      <c r="Y62" s="29">
        <v>1.3939999999999999</v>
      </c>
      <c r="Z62" s="29">
        <v>6.2E-2</v>
      </c>
      <c r="AA62" s="29">
        <v>0.27200000000000002</v>
      </c>
      <c r="AB62" s="29">
        <v>1.637</v>
      </c>
      <c r="AC62" s="29">
        <v>4.7110000000000003</v>
      </c>
      <c r="AD62" s="29">
        <v>3.7810000000000001</v>
      </c>
      <c r="AE62" s="29" t="s">
        <v>357</v>
      </c>
      <c r="AH62" s="9"/>
      <c r="AI62" s="9"/>
      <c r="AK62" s="83"/>
      <c r="AL62" s="83"/>
      <c r="AP62" s="83"/>
    </row>
    <row r="63" spans="1:42" x14ac:dyDescent="0.25">
      <c r="A63" s="24" t="s">
        <v>814</v>
      </c>
      <c r="B63" s="3" t="s">
        <v>617</v>
      </c>
      <c r="C63" s="7" t="s">
        <v>670</v>
      </c>
      <c r="D63" s="3" t="s">
        <v>238</v>
      </c>
      <c r="E63" s="3" t="s">
        <v>602</v>
      </c>
      <c r="F63" s="3" t="s">
        <v>113</v>
      </c>
      <c r="G63" s="29">
        <v>66.55</v>
      </c>
      <c r="H63" s="29">
        <v>0.182</v>
      </c>
      <c r="I63" s="29">
        <v>15.42</v>
      </c>
      <c r="J63" s="29">
        <v>1.31</v>
      </c>
      <c r="K63" s="29" t="s">
        <v>357</v>
      </c>
      <c r="L63" s="29">
        <v>0.377</v>
      </c>
      <c r="M63" s="29">
        <v>1.88</v>
      </c>
      <c r="N63" s="29">
        <v>4.29</v>
      </c>
      <c r="O63" s="29">
        <v>3.64</v>
      </c>
      <c r="P63" s="29" t="s">
        <v>357</v>
      </c>
      <c r="Q63" s="29">
        <v>0.20100000000000001</v>
      </c>
      <c r="R63" s="29" t="s">
        <v>357</v>
      </c>
      <c r="S63" s="29">
        <v>93.849000000000004</v>
      </c>
      <c r="T63" s="29">
        <v>5.96</v>
      </c>
      <c r="U63" s="29"/>
      <c r="V63" s="29">
        <v>70.912000000000006</v>
      </c>
      <c r="W63" s="29">
        <v>0.193</v>
      </c>
      <c r="X63" s="29">
        <v>16.431000000000001</v>
      </c>
      <c r="Y63" s="29">
        <v>1.3959999999999999</v>
      </c>
      <c r="Z63" s="29">
        <v>0</v>
      </c>
      <c r="AA63" s="29">
        <v>0.40200000000000002</v>
      </c>
      <c r="AB63" s="29">
        <v>2.0030000000000001</v>
      </c>
      <c r="AC63" s="29">
        <v>4.5709999999999997</v>
      </c>
      <c r="AD63" s="29">
        <v>3.879</v>
      </c>
      <c r="AE63" s="29" t="s">
        <v>357</v>
      </c>
      <c r="AH63" s="9"/>
      <c r="AI63" s="9"/>
      <c r="AK63" s="83"/>
      <c r="AL63" s="83"/>
      <c r="AP63" s="83"/>
    </row>
    <row r="64" spans="1:42" x14ac:dyDescent="0.25">
      <c r="A64" s="24" t="s">
        <v>814</v>
      </c>
      <c r="B64" s="3" t="s">
        <v>618</v>
      </c>
      <c r="C64" s="7" t="s">
        <v>670</v>
      </c>
      <c r="D64" s="3" t="s">
        <v>238</v>
      </c>
      <c r="E64" s="3" t="s">
        <v>715</v>
      </c>
      <c r="F64" s="3" t="s">
        <v>113</v>
      </c>
      <c r="G64" s="29">
        <v>68.25</v>
      </c>
      <c r="H64" s="29">
        <v>0.155</v>
      </c>
      <c r="I64" s="29">
        <v>15.23</v>
      </c>
      <c r="J64" s="29">
        <v>1.34</v>
      </c>
      <c r="K64" s="29" t="s">
        <v>357</v>
      </c>
      <c r="L64" s="29">
        <v>0.19700000000000001</v>
      </c>
      <c r="M64" s="29">
        <v>1.54</v>
      </c>
      <c r="N64" s="29">
        <v>4.18</v>
      </c>
      <c r="O64" s="29">
        <v>4.66</v>
      </c>
      <c r="P64" s="29" t="s">
        <v>357</v>
      </c>
      <c r="Q64" s="29">
        <v>0.218</v>
      </c>
      <c r="R64" s="29" t="s">
        <v>357</v>
      </c>
      <c r="S64" s="29">
        <v>95.769000000000005</v>
      </c>
      <c r="T64" s="29">
        <v>4.09</v>
      </c>
      <c r="U64" s="29"/>
      <c r="V64" s="29">
        <v>71.265000000000001</v>
      </c>
      <c r="W64" s="29">
        <v>0.16200000000000001</v>
      </c>
      <c r="X64" s="29">
        <v>15.903</v>
      </c>
      <c r="Y64" s="29">
        <v>1.399</v>
      </c>
      <c r="Z64" s="29">
        <v>0</v>
      </c>
      <c r="AA64" s="29">
        <v>0.20499999999999999</v>
      </c>
      <c r="AB64" s="29">
        <v>1.6080000000000001</v>
      </c>
      <c r="AC64" s="29">
        <v>4.3650000000000002</v>
      </c>
      <c r="AD64" s="29">
        <v>4.8659999999999997</v>
      </c>
      <c r="AE64" s="29" t="s">
        <v>357</v>
      </c>
      <c r="AH64" s="9"/>
      <c r="AI64" s="9"/>
      <c r="AK64" s="83"/>
      <c r="AL64" s="83"/>
      <c r="AP64" s="83"/>
    </row>
    <row r="65" spans="1:42" x14ac:dyDescent="0.25">
      <c r="A65" s="24" t="s">
        <v>814</v>
      </c>
      <c r="B65" s="3" t="s">
        <v>619</v>
      </c>
      <c r="C65" s="7" t="s">
        <v>670</v>
      </c>
      <c r="D65" s="3" t="s">
        <v>238</v>
      </c>
      <c r="E65" s="3" t="s">
        <v>715</v>
      </c>
      <c r="F65" s="3" t="s">
        <v>113</v>
      </c>
      <c r="G65" s="29">
        <v>67.680000000000007</v>
      </c>
      <c r="H65" s="29">
        <v>0.16</v>
      </c>
      <c r="I65" s="29">
        <v>15.16</v>
      </c>
      <c r="J65" s="29">
        <v>1.37</v>
      </c>
      <c r="K65" s="29" t="s">
        <v>357</v>
      </c>
      <c r="L65" s="29">
        <v>0.18099999999999999</v>
      </c>
      <c r="M65" s="29">
        <v>1.57</v>
      </c>
      <c r="N65" s="29">
        <v>3.98</v>
      </c>
      <c r="O65" s="29">
        <v>4.2699999999999996</v>
      </c>
      <c r="P65" s="29" t="s">
        <v>357</v>
      </c>
      <c r="Q65" s="29">
        <v>0.246</v>
      </c>
      <c r="R65" s="29" t="s">
        <v>357</v>
      </c>
      <c r="S65" s="29">
        <v>94.617000000000004</v>
      </c>
      <c r="T65" s="29">
        <v>5.0999999999999996</v>
      </c>
      <c r="U65" s="29"/>
      <c r="V65" s="29">
        <v>71.531000000000006</v>
      </c>
      <c r="W65" s="29">
        <v>0.16900000000000001</v>
      </c>
      <c r="X65" s="29">
        <v>16.023</v>
      </c>
      <c r="Y65" s="29">
        <v>1.448</v>
      </c>
      <c r="Z65" s="29">
        <v>0</v>
      </c>
      <c r="AA65" s="29">
        <v>0.191</v>
      </c>
      <c r="AB65" s="29">
        <v>1.659</v>
      </c>
      <c r="AC65" s="29">
        <v>4.2060000000000004</v>
      </c>
      <c r="AD65" s="29">
        <v>4.5129999999999999</v>
      </c>
      <c r="AE65" s="29" t="s">
        <v>357</v>
      </c>
      <c r="AH65" s="9"/>
      <c r="AI65" s="9"/>
      <c r="AK65" s="83"/>
      <c r="AL65" s="83"/>
      <c r="AP65" s="83"/>
    </row>
    <row r="66" spans="1:42" x14ac:dyDescent="0.25">
      <c r="A66" s="24" t="s">
        <v>814</v>
      </c>
      <c r="B66" s="3" t="s">
        <v>615</v>
      </c>
      <c r="C66" s="7" t="s">
        <v>670</v>
      </c>
      <c r="D66" s="3" t="s">
        <v>238</v>
      </c>
      <c r="E66" s="3" t="s">
        <v>715</v>
      </c>
      <c r="F66" s="3" t="s">
        <v>113</v>
      </c>
      <c r="G66" s="29">
        <v>68.52</v>
      </c>
      <c r="H66" s="29">
        <v>0.14000000000000001</v>
      </c>
      <c r="I66" s="29">
        <v>15.14</v>
      </c>
      <c r="J66" s="29">
        <v>1.64</v>
      </c>
      <c r="K66" s="29">
        <v>6.6000000000000003E-2</v>
      </c>
      <c r="L66" s="29">
        <v>0.20200000000000001</v>
      </c>
      <c r="M66" s="29">
        <v>1.41</v>
      </c>
      <c r="N66" s="29">
        <v>4.42</v>
      </c>
      <c r="O66" s="29">
        <v>4.6500000000000004</v>
      </c>
      <c r="P66" s="29" t="s">
        <v>357</v>
      </c>
      <c r="Q66" s="29">
        <v>0.27300000000000002</v>
      </c>
      <c r="R66" s="29" t="s">
        <v>357</v>
      </c>
      <c r="S66" s="29">
        <v>96.460999999999999</v>
      </c>
      <c r="T66" s="29">
        <v>3.35</v>
      </c>
      <c r="U66" s="29"/>
      <c r="V66" s="29">
        <v>71.034000000000006</v>
      </c>
      <c r="W66" s="29">
        <v>0.14499999999999999</v>
      </c>
      <c r="X66" s="29">
        <v>15.695</v>
      </c>
      <c r="Y66" s="29">
        <v>1.7</v>
      </c>
      <c r="Z66" s="29">
        <v>6.9000000000000006E-2</v>
      </c>
      <c r="AA66" s="29">
        <v>0.21</v>
      </c>
      <c r="AB66" s="29">
        <v>1.462</v>
      </c>
      <c r="AC66" s="29">
        <v>4.5819999999999999</v>
      </c>
      <c r="AD66" s="29">
        <v>4.8209999999999997</v>
      </c>
      <c r="AE66" s="29" t="s">
        <v>357</v>
      </c>
      <c r="AH66" s="9"/>
      <c r="AI66" s="9"/>
      <c r="AK66" s="83"/>
      <c r="AL66" s="83"/>
      <c r="AP66" s="83"/>
    </row>
    <row r="67" spans="1:42" x14ac:dyDescent="0.25">
      <c r="A67" s="24" t="s">
        <v>814</v>
      </c>
      <c r="B67" s="3" t="s">
        <v>620</v>
      </c>
      <c r="C67" s="7" t="s">
        <v>670</v>
      </c>
      <c r="D67" s="3" t="s">
        <v>238</v>
      </c>
      <c r="E67" s="3" t="s">
        <v>715</v>
      </c>
      <c r="F67" s="3" t="s">
        <v>113</v>
      </c>
      <c r="G67" s="29">
        <v>67.58</v>
      </c>
      <c r="H67" s="29">
        <v>0.17</v>
      </c>
      <c r="I67" s="29">
        <v>15.32</v>
      </c>
      <c r="J67" s="29">
        <v>1.37</v>
      </c>
      <c r="K67" s="29" t="s">
        <v>357</v>
      </c>
      <c r="L67" s="29">
        <v>0.20899999999999999</v>
      </c>
      <c r="M67" s="29">
        <v>1.66</v>
      </c>
      <c r="N67" s="29">
        <v>4.58</v>
      </c>
      <c r="O67" s="29">
        <v>3.55</v>
      </c>
      <c r="P67" s="29" t="s">
        <v>357</v>
      </c>
      <c r="Q67" s="29">
        <v>0.247</v>
      </c>
      <c r="R67" s="29" t="s">
        <v>357</v>
      </c>
      <c r="S67" s="29">
        <v>94.686000000000007</v>
      </c>
      <c r="T67" s="29">
        <v>5.09</v>
      </c>
      <c r="U67" s="29"/>
      <c r="V67" s="29">
        <v>71.373000000000005</v>
      </c>
      <c r="W67" s="29">
        <v>0.17899999999999999</v>
      </c>
      <c r="X67" s="29">
        <v>16.18</v>
      </c>
      <c r="Y67" s="29">
        <v>1.4470000000000001</v>
      </c>
      <c r="Z67" s="29">
        <v>0</v>
      </c>
      <c r="AA67" s="29">
        <v>0.221</v>
      </c>
      <c r="AB67" s="29">
        <v>1.7529999999999999</v>
      </c>
      <c r="AC67" s="29">
        <v>4.8369999999999997</v>
      </c>
      <c r="AD67" s="29">
        <v>3.7490000000000001</v>
      </c>
      <c r="AE67" s="29" t="s">
        <v>357</v>
      </c>
      <c r="AH67" s="9"/>
      <c r="AI67" s="9"/>
      <c r="AK67" s="83"/>
      <c r="AL67" s="83"/>
      <c r="AP67" s="83"/>
    </row>
    <row r="68" spans="1:42" x14ac:dyDescent="0.25">
      <c r="A68" s="24" t="s">
        <v>814</v>
      </c>
      <c r="B68" s="3" t="s">
        <v>621</v>
      </c>
      <c r="C68" s="7" t="s">
        <v>670</v>
      </c>
      <c r="D68" s="3" t="s">
        <v>238</v>
      </c>
      <c r="E68" s="3" t="s">
        <v>715</v>
      </c>
      <c r="F68" s="3" t="s">
        <v>113</v>
      </c>
      <c r="G68" s="29">
        <v>68.52</v>
      </c>
      <c r="H68" s="29">
        <v>0.14000000000000001</v>
      </c>
      <c r="I68" s="29">
        <v>15.14</v>
      </c>
      <c r="J68" s="29">
        <v>1.64</v>
      </c>
      <c r="K68" s="29">
        <v>6.6000000000000003E-2</v>
      </c>
      <c r="L68" s="29">
        <v>0.20200000000000001</v>
      </c>
      <c r="M68" s="29">
        <v>1.41</v>
      </c>
      <c r="N68" s="29">
        <v>4.42</v>
      </c>
      <c r="O68" s="29">
        <v>4.6500000000000004</v>
      </c>
      <c r="P68" s="29" t="s">
        <v>357</v>
      </c>
      <c r="Q68" s="29">
        <v>0.27300000000000002</v>
      </c>
      <c r="R68" s="29" t="s">
        <v>357</v>
      </c>
      <c r="S68" s="29">
        <v>96.460999999999999</v>
      </c>
      <c r="T68" s="29">
        <v>8.59</v>
      </c>
      <c r="U68" s="29"/>
      <c r="V68" s="29">
        <v>71.034000000000006</v>
      </c>
      <c r="W68" s="29">
        <v>0.14499999999999999</v>
      </c>
      <c r="X68" s="29">
        <v>15.695</v>
      </c>
      <c r="Y68" s="29">
        <v>1.7</v>
      </c>
      <c r="Z68" s="29">
        <v>6.9000000000000006E-2</v>
      </c>
      <c r="AA68" s="29">
        <v>0.21</v>
      </c>
      <c r="AB68" s="29">
        <v>1.462</v>
      </c>
      <c r="AC68" s="29">
        <v>4.5819999999999999</v>
      </c>
      <c r="AD68" s="29">
        <v>4.8209999999999997</v>
      </c>
      <c r="AE68" s="29" t="s">
        <v>357</v>
      </c>
      <c r="AH68" s="9"/>
      <c r="AI68" s="9"/>
      <c r="AK68" s="83"/>
      <c r="AL68" s="83"/>
      <c r="AP68" s="83"/>
    </row>
    <row r="69" spans="1:42" x14ac:dyDescent="0.25">
      <c r="A69" s="41" t="s">
        <v>814</v>
      </c>
      <c r="B69" s="6" t="s">
        <v>622</v>
      </c>
      <c r="C69" s="8" t="s">
        <v>670</v>
      </c>
      <c r="D69" s="6" t="s">
        <v>238</v>
      </c>
      <c r="E69" s="6" t="s">
        <v>715</v>
      </c>
      <c r="F69" s="6" t="s">
        <v>113</v>
      </c>
      <c r="G69" s="30">
        <v>66.55</v>
      </c>
      <c r="H69" s="30">
        <v>0.182</v>
      </c>
      <c r="I69" s="30">
        <v>15.42</v>
      </c>
      <c r="J69" s="30">
        <v>1.31</v>
      </c>
      <c r="K69" s="30" t="s">
        <v>357</v>
      </c>
      <c r="L69" s="30">
        <v>0.377</v>
      </c>
      <c r="M69" s="30">
        <v>1.88</v>
      </c>
      <c r="N69" s="30">
        <v>4.29</v>
      </c>
      <c r="O69" s="30">
        <v>3.64</v>
      </c>
      <c r="P69" s="30" t="s">
        <v>357</v>
      </c>
      <c r="Q69" s="30">
        <v>0.20100000000000001</v>
      </c>
      <c r="R69" s="30" t="s">
        <v>357</v>
      </c>
      <c r="S69" s="30">
        <v>93.849000000000004</v>
      </c>
      <c r="T69" s="30">
        <v>8.0399999999999991</v>
      </c>
      <c r="U69" s="30"/>
      <c r="V69" s="30">
        <v>70.912000000000006</v>
      </c>
      <c r="W69" s="30">
        <v>0.193</v>
      </c>
      <c r="X69" s="30">
        <v>16.431000000000001</v>
      </c>
      <c r="Y69" s="30">
        <v>1.3959999999999999</v>
      </c>
      <c r="Z69" s="30">
        <v>0</v>
      </c>
      <c r="AA69" s="30">
        <v>0.40200000000000002</v>
      </c>
      <c r="AB69" s="30">
        <v>2.0030000000000001</v>
      </c>
      <c r="AC69" s="30">
        <v>4.5709999999999997</v>
      </c>
      <c r="AD69" s="30">
        <v>3.879</v>
      </c>
      <c r="AE69" s="30" t="s">
        <v>357</v>
      </c>
      <c r="AF69" s="5"/>
      <c r="AG69" s="5"/>
      <c r="AH69" s="82"/>
      <c r="AI69" s="82"/>
      <c r="AJ69" s="5"/>
      <c r="AK69" s="84"/>
      <c r="AL69" s="84"/>
      <c r="AM69" s="5"/>
      <c r="AN69" s="5"/>
      <c r="AO69" s="5"/>
      <c r="AP69" s="84"/>
    </row>
    <row r="70" spans="1:42" x14ac:dyDescent="0.25">
      <c r="A70" s="3" t="s">
        <v>747</v>
      </c>
      <c r="B70" s="3" t="s">
        <v>716</v>
      </c>
      <c r="C70" s="7" t="s">
        <v>669</v>
      </c>
      <c r="D70" s="10" t="s">
        <v>167</v>
      </c>
      <c r="E70" s="3" t="s">
        <v>690</v>
      </c>
      <c r="F70" s="3" t="s">
        <v>748</v>
      </c>
      <c r="G70" s="29">
        <v>71.209999999999994</v>
      </c>
      <c r="H70" s="29">
        <v>0.18</v>
      </c>
      <c r="I70" s="29">
        <v>13.15</v>
      </c>
      <c r="J70" s="29">
        <v>0.78</v>
      </c>
      <c r="K70" s="29">
        <v>0.03</v>
      </c>
      <c r="L70" s="29">
        <v>0.26</v>
      </c>
      <c r="M70" s="29">
        <v>0.77</v>
      </c>
      <c r="N70" s="29">
        <v>3.85</v>
      </c>
      <c r="O70" s="29">
        <v>4.1399999999999997</v>
      </c>
      <c r="P70" s="29" t="s">
        <v>357</v>
      </c>
      <c r="Q70" s="29">
        <v>0.12</v>
      </c>
      <c r="R70" s="29" t="s">
        <v>17</v>
      </c>
      <c r="S70" s="29">
        <v>94.5</v>
      </c>
      <c r="T70" s="29">
        <v>5.62</v>
      </c>
      <c r="U70" s="29"/>
      <c r="V70" s="29">
        <v>75.45</v>
      </c>
      <c r="W70" s="29">
        <v>0.2</v>
      </c>
      <c r="X70" s="29">
        <v>13.93</v>
      </c>
      <c r="Y70" s="29">
        <v>0.83</v>
      </c>
      <c r="Z70" s="29">
        <v>0.03</v>
      </c>
      <c r="AA70" s="29">
        <v>0.27</v>
      </c>
      <c r="AB70" s="29">
        <v>0.82</v>
      </c>
      <c r="AC70" s="29">
        <v>4.08</v>
      </c>
      <c r="AD70" s="29">
        <v>4.3899999999999997</v>
      </c>
      <c r="AE70" s="29" t="s">
        <v>357</v>
      </c>
      <c r="AH70" s="9"/>
      <c r="AI70" s="9"/>
      <c r="AK70" s="83"/>
      <c r="AL70" s="83"/>
      <c r="AP70" s="83"/>
    </row>
    <row r="71" spans="1:42" x14ac:dyDescent="0.25">
      <c r="A71" s="3" t="s">
        <v>747</v>
      </c>
      <c r="B71" s="3" t="s">
        <v>716</v>
      </c>
      <c r="C71" s="7" t="s">
        <v>669</v>
      </c>
      <c r="D71" s="10" t="s">
        <v>167</v>
      </c>
      <c r="E71" s="3" t="s">
        <v>690</v>
      </c>
      <c r="F71" s="3" t="s">
        <v>748</v>
      </c>
      <c r="G71" s="29">
        <v>71.37</v>
      </c>
      <c r="H71" s="29">
        <v>0.12</v>
      </c>
      <c r="I71" s="29">
        <v>13.12</v>
      </c>
      <c r="J71" s="29">
        <v>0.63</v>
      </c>
      <c r="K71" s="29">
        <v>0.08</v>
      </c>
      <c r="L71" s="29">
        <v>7.0000000000000007E-2</v>
      </c>
      <c r="M71" s="29">
        <v>0.87</v>
      </c>
      <c r="N71" s="29">
        <v>3.86</v>
      </c>
      <c r="O71" s="29">
        <v>3.97</v>
      </c>
      <c r="P71" s="29" t="s">
        <v>357</v>
      </c>
      <c r="Q71" s="29">
        <v>0.11</v>
      </c>
      <c r="R71" s="29" t="s">
        <v>17</v>
      </c>
      <c r="S71" s="29">
        <v>94.2</v>
      </c>
      <c r="T71" s="29">
        <v>5.91</v>
      </c>
      <c r="U71" s="29"/>
      <c r="V71" s="29">
        <v>75.849999999999994</v>
      </c>
      <c r="W71" s="29">
        <v>0.13</v>
      </c>
      <c r="X71" s="29">
        <v>13.94</v>
      </c>
      <c r="Y71" s="29">
        <v>0.66</v>
      </c>
      <c r="Z71" s="29">
        <v>0.09</v>
      </c>
      <c r="AA71" s="29">
        <v>7.0000000000000007E-2</v>
      </c>
      <c r="AB71" s="29">
        <v>0.93</v>
      </c>
      <c r="AC71" s="29">
        <v>4.0999999999999996</v>
      </c>
      <c r="AD71" s="29">
        <v>4.22</v>
      </c>
      <c r="AE71" s="29" t="s">
        <v>357</v>
      </c>
      <c r="AH71" s="9"/>
      <c r="AI71" s="9"/>
      <c r="AK71" s="83"/>
      <c r="AL71" s="83"/>
      <c r="AP71" s="83"/>
    </row>
    <row r="72" spans="1:42" x14ac:dyDescent="0.25">
      <c r="A72" s="3" t="s">
        <v>747</v>
      </c>
      <c r="B72" s="3" t="s">
        <v>716</v>
      </c>
      <c r="C72" s="7" t="s">
        <v>669</v>
      </c>
      <c r="D72" s="10" t="s">
        <v>167</v>
      </c>
      <c r="E72" s="3" t="s">
        <v>690</v>
      </c>
      <c r="F72" s="3" t="s">
        <v>748</v>
      </c>
      <c r="G72" s="29">
        <v>71.7</v>
      </c>
      <c r="H72" s="29">
        <v>0.1</v>
      </c>
      <c r="I72" s="29">
        <v>12.98</v>
      </c>
      <c r="J72" s="29">
        <v>0.73</v>
      </c>
      <c r="K72" s="29">
        <v>0.02</v>
      </c>
      <c r="L72" s="29">
        <v>0.06</v>
      </c>
      <c r="M72" s="29">
        <v>0.84</v>
      </c>
      <c r="N72" s="29">
        <v>3.69</v>
      </c>
      <c r="O72" s="29">
        <v>4.1900000000000004</v>
      </c>
      <c r="P72" s="29" t="s">
        <v>357</v>
      </c>
      <c r="Q72" s="29">
        <v>0.13</v>
      </c>
      <c r="R72" s="29" t="s">
        <v>17</v>
      </c>
      <c r="S72" s="29">
        <v>94.44</v>
      </c>
      <c r="T72" s="29">
        <v>5.69</v>
      </c>
      <c r="U72" s="29"/>
      <c r="V72" s="29">
        <v>76.02</v>
      </c>
      <c r="W72" s="29">
        <v>0.11</v>
      </c>
      <c r="X72" s="29">
        <v>13.76</v>
      </c>
      <c r="Y72" s="29">
        <v>0.77</v>
      </c>
      <c r="Z72" s="29">
        <v>0.02</v>
      </c>
      <c r="AA72" s="29">
        <v>0.06</v>
      </c>
      <c r="AB72" s="29">
        <v>0.89</v>
      </c>
      <c r="AC72" s="29">
        <v>3.91</v>
      </c>
      <c r="AD72" s="29">
        <v>4.4400000000000004</v>
      </c>
      <c r="AE72" s="29" t="s">
        <v>357</v>
      </c>
      <c r="AH72" s="9"/>
      <c r="AI72" s="9"/>
      <c r="AK72" s="83"/>
      <c r="AL72" s="83"/>
      <c r="AP72" s="83"/>
    </row>
    <row r="73" spans="1:42" x14ac:dyDescent="0.25">
      <c r="A73" s="3" t="s">
        <v>747</v>
      </c>
      <c r="B73" s="3" t="s">
        <v>716</v>
      </c>
      <c r="C73" s="7" t="s">
        <v>669</v>
      </c>
      <c r="D73" s="10" t="s">
        <v>167</v>
      </c>
      <c r="E73" s="3" t="s">
        <v>690</v>
      </c>
      <c r="F73" s="3" t="s">
        <v>748</v>
      </c>
      <c r="G73" s="29">
        <v>71.819999999999993</v>
      </c>
      <c r="H73" s="29">
        <v>0.09</v>
      </c>
      <c r="I73" s="29">
        <v>13.16</v>
      </c>
      <c r="J73" s="29">
        <v>0.68</v>
      </c>
      <c r="K73" s="29">
        <v>0.05</v>
      </c>
      <c r="L73" s="29">
        <v>7.0000000000000007E-2</v>
      </c>
      <c r="M73" s="29">
        <v>0.88</v>
      </c>
      <c r="N73" s="29">
        <v>3.87</v>
      </c>
      <c r="O73" s="29">
        <v>4.1500000000000004</v>
      </c>
      <c r="P73" s="29" t="s">
        <v>357</v>
      </c>
      <c r="Q73" s="29">
        <v>0.11</v>
      </c>
      <c r="R73" s="29" t="s">
        <v>17</v>
      </c>
      <c r="S73" s="29">
        <v>94.89</v>
      </c>
      <c r="T73" s="29">
        <v>5.22</v>
      </c>
      <c r="U73" s="29"/>
      <c r="V73" s="29">
        <v>75.78</v>
      </c>
      <c r="W73" s="29">
        <v>0.1</v>
      </c>
      <c r="X73" s="29">
        <v>13.89</v>
      </c>
      <c r="Y73" s="29">
        <v>0.72</v>
      </c>
      <c r="Z73" s="29">
        <v>0.06</v>
      </c>
      <c r="AA73" s="29">
        <v>0.08</v>
      </c>
      <c r="AB73" s="29">
        <v>0.92</v>
      </c>
      <c r="AC73" s="29">
        <v>4.08</v>
      </c>
      <c r="AD73" s="29">
        <v>4.38</v>
      </c>
      <c r="AE73" s="29">
        <v>0.01</v>
      </c>
      <c r="AH73" s="9"/>
      <c r="AI73" s="9"/>
      <c r="AK73" s="83"/>
      <c r="AL73" s="83"/>
      <c r="AP73" s="83"/>
    </row>
    <row r="74" spans="1:42" x14ac:dyDescent="0.25">
      <c r="A74" s="3" t="s">
        <v>747</v>
      </c>
      <c r="B74" s="3" t="s">
        <v>716</v>
      </c>
      <c r="C74" s="7" t="s">
        <v>669</v>
      </c>
      <c r="D74" s="10" t="s">
        <v>167</v>
      </c>
      <c r="E74" s="3" t="s">
        <v>690</v>
      </c>
      <c r="F74" s="3" t="s">
        <v>748</v>
      </c>
      <c r="G74" s="29">
        <v>70.63</v>
      </c>
      <c r="H74" s="29">
        <v>0.08</v>
      </c>
      <c r="I74" s="29">
        <v>13.22</v>
      </c>
      <c r="J74" s="29">
        <v>0.64</v>
      </c>
      <c r="K74" s="29">
        <v>0.03</v>
      </c>
      <c r="L74" s="29">
        <v>0.12</v>
      </c>
      <c r="M74" s="29">
        <v>0.85</v>
      </c>
      <c r="N74" s="29">
        <v>3.8</v>
      </c>
      <c r="O74" s="29">
        <v>4.13</v>
      </c>
      <c r="P74" s="29" t="s">
        <v>357</v>
      </c>
      <c r="Q74" s="29">
        <v>0.12</v>
      </c>
      <c r="R74" s="29" t="s">
        <v>17</v>
      </c>
      <c r="S74" s="29">
        <v>93.62</v>
      </c>
      <c r="T74" s="29">
        <v>6.5</v>
      </c>
      <c r="U74" s="29"/>
      <c r="V74" s="29">
        <v>75.540000000000006</v>
      </c>
      <c r="W74" s="29">
        <v>0.09</v>
      </c>
      <c r="X74" s="29">
        <v>14.14</v>
      </c>
      <c r="Y74" s="29">
        <v>0.68</v>
      </c>
      <c r="Z74" s="29">
        <v>0.03</v>
      </c>
      <c r="AA74" s="29">
        <v>0.13</v>
      </c>
      <c r="AB74" s="29">
        <v>0.91</v>
      </c>
      <c r="AC74" s="29">
        <v>4.0599999999999996</v>
      </c>
      <c r="AD74" s="29">
        <v>4.42</v>
      </c>
      <c r="AE74" s="29" t="s">
        <v>357</v>
      </c>
      <c r="AH74" s="9"/>
      <c r="AI74" s="9"/>
      <c r="AK74" s="83"/>
      <c r="AL74" s="83"/>
      <c r="AP74" s="83"/>
    </row>
    <row r="75" spans="1:42" x14ac:dyDescent="0.25">
      <c r="A75" s="3" t="s">
        <v>747</v>
      </c>
      <c r="B75" s="3" t="s">
        <v>716</v>
      </c>
      <c r="C75" s="7" t="s">
        <v>669</v>
      </c>
      <c r="D75" s="10" t="s">
        <v>167</v>
      </c>
      <c r="E75" s="3" t="s">
        <v>690</v>
      </c>
      <c r="F75" s="3" t="s">
        <v>748</v>
      </c>
      <c r="G75" s="29">
        <v>72.48</v>
      </c>
      <c r="H75" s="29">
        <v>0.14000000000000001</v>
      </c>
      <c r="I75" s="29">
        <v>12.85</v>
      </c>
      <c r="J75" s="29">
        <v>0.85</v>
      </c>
      <c r="K75" s="29">
        <v>0.02</v>
      </c>
      <c r="L75" s="29">
        <v>0.06</v>
      </c>
      <c r="M75" s="29">
        <v>0.76</v>
      </c>
      <c r="N75" s="29">
        <v>3.49</v>
      </c>
      <c r="O75" s="29">
        <v>4.42</v>
      </c>
      <c r="P75" s="29" t="s">
        <v>357</v>
      </c>
      <c r="Q75" s="29">
        <v>0.13</v>
      </c>
      <c r="R75" s="29" t="s">
        <v>17</v>
      </c>
      <c r="S75" s="29">
        <v>95.19</v>
      </c>
      <c r="T75" s="29">
        <v>4.93</v>
      </c>
      <c r="U75" s="29"/>
      <c r="V75" s="29">
        <v>76.239999999999995</v>
      </c>
      <c r="W75" s="29">
        <v>0.15</v>
      </c>
      <c r="X75" s="29">
        <v>13.52</v>
      </c>
      <c r="Y75" s="29">
        <v>0.89</v>
      </c>
      <c r="Z75" s="29">
        <v>0.02</v>
      </c>
      <c r="AA75" s="29">
        <v>0.06</v>
      </c>
      <c r="AB75" s="29">
        <v>0.8</v>
      </c>
      <c r="AC75" s="29">
        <v>3.67</v>
      </c>
      <c r="AD75" s="29">
        <v>4.6500000000000004</v>
      </c>
      <c r="AE75" s="29" t="s">
        <v>357</v>
      </c>
      <c r="AH75" s="9"/>
      <c r="AI75" s="9"/>
      <c r="AK75" s="83"/>
      <c r="AL75" s="83"/>
      <c r="AP75" s="83"/>
    </row>
    <row r="76" spans="1:42" x14ac:dyDescent="0.25">
      <c r="A76" s="3" t="s">
        <v>747</v>
      </c>
      <c r="B76" s="3" t="s">
        <v>716</v>
      </c>
      <c r="C76" s="7" t="s">
        <v>669</v>
      </c>
      <c r="D76" s="10" t="s">
        <v>167</v>
      </c>
      <c r="E76" s="3" t="s">
        <v>690</v>
      </c>
      <c r="F76" s="3" t="s">
        <v>748</v>
      </c>
      <c r="G76" s="29">
        <v>70.540000000000006</v>
      </c>
      <c r="H76" s="29">
        <v>0.14000000000000001</v>
      </c>
      <c r="I76" s="29">
        <v>12.99</v>
      </c>
      <c r="J76" s="29">
        <v>0.74</v>
      </c>
      <c r="K76" s="29" t="s">
        <v>357</v>
      </c>
      <c r="L76" s="29">
        <v>0.06</v>
      </c>
      <c r="M76" s="29">
        <v>0.84</v>
      </c>
      <c r="N76" s="29">
        <v>3.84</v>
      </c>
      <c r="O76" s="29">
        <v>4.24</v>
      </c>
      <c r="P76" s="29" t="s">
        <v>357</v>
      </c>
      <c r="Q76" s="29">
        <v>0.17</v>
      </c>
      <c r="R76" s="29" t="s">
        <v>17</v>
      </c>
      <c r="S76" s="29">
        <v>93.55</v>
      </c>
      <c r="T76" s="29">
        <v>6.62</v>
      </c>
      <c r="U76" s="29"/>
      <c r="V76" s="29">
        <v>75.540000000000006</v>
      </c>
      <c r="W76" s="29">
        <v>0.15</v>
      </c>
      <c r="X76" s="29">
        <v>13.91</v>
      </c>
      <c r="Y76" s="29">
        <v>0.79</v>
      </c>
      <c r="Z76" s="29">
        <v>0</v>
      </c>
      <c r="AA76" s="29">
        <v>7.0000000000000007E-2</v>
      </c>
      <c r="AB76" s="29">
        <v>0.9</v>
      </c>
      <c r="AC76" s="29">
        <v>4.1100000000000003</v>
      </c>
      <c r="AD76" s="29">
        <v>4.54</v>
      </c>
      <c r="AE76" s="29" t="s">
        <v>357</v>
      </c>
      <c r="AH76" s="9"/>
      <c r="AI76" s="9"/>
      <c r="AK76" s="83"/>
      <c r="AL76" s="83"/>
      <c r="AP76" s="83"/>
    </row>
    <row r="77" spans="1:42" x14ac:dyDescent="0.25">
      <c r="A77" s="3" t="s">
        <v>747</v>
      </c>
      <c r="B77" s="3" t="s">
        <v>716</v>
      </c>
      <c r="C77" s="7" t="s">
        <v>669</v>
      </c>
      <c r="D77" s="10" t="s">
        <v>167</v>
      </c>
      <c r="E77" s="3" t="s">
        <v>690</v>
      </c>
      <c r="F77" s="3" t="s">
        <v>748</v>
      </c>
      <c r="G77" s="29">
        <v>71.87</v>
      </c>
      <c r="H77" s="29">
        <v>0.08</v>
      </c>
      <c r="I77" s="29">
        <v>13.11</v>
      </c>
      <c r="J77" s="29">
        <v>0.79</v>
      </c>
      <c r="K77" s="29">
        <v>0.03</v>
      </c>
      <c r="L77" s="29">
        <v>7.0000000000000007E-2</v>
      </c>
      <c r="M77" s="29">
        <v>0.82</v>
      </c>
      <c r="N77" s="29">
        <v>3.99</v>
      </c>
      <c r="O77" s="29">
        <v>4.16</v>
      </c>
      <c r="P77" s="29" t="s">
        <v>357</v>
      </c>
      <c r="Q77" s="29">
        <v>0.1</v>
      </c>
      <c r="R77" s="29" t="s">
        <v>17</v>
      </c>
      <c r="S77" s="29">
        <v>95.01</v>
      </c>
      <c r="T77" s="29">
        <v>5.09</v>
      </c>
      <c r="U77" s="29"/>
      <c r="V77" s="29">
        <v>75.72</v>
      </c>
      <c r="W77" s="29">
        <v>0.08</v>
      </c>
      <c r="X77" s="29">
        <v>13.81</v>
      </c>
      <c r="Y77" s="29">
        <v>0.83</v>
      </c>
      <c r="Z77" s="29">
        <v>0.03</v>
      </c>
      <c r="AA77" s="29">
        <v>7.0000000000000007E-2</v>
      </c>
      <c r="AB77" s="29">
        <v>0.86</v>
      </c>
      <c r="AC77" s="29">
        <v>4.2</v>
      </c>
      <c r="AD77" s="29">
        <v>4.38</v>
      </c>
      <c r="AE77" s="29" t="s">
        <v>357</v>
      </c>
      <c r="AH77" s="9"/>
      <c r="AI77" s="9"/>
      <c r="AK77" s="83"/>
      <c r="AL77" s="83"/>
      <c r="AP77" s="83"/>
    </row>
    <row r="78" spans="1:42" x14ac:dyDescent="0.25">
      <c r="A78" s="3" t="s">
        <v>747</v>
      </c>
      <c r="B78" s="3" t="s">
        <v>716</v>
      </c>
      <c r="C78" s="7" t="s">
        <v>669</v>
      </c>
      <c r="D78" s="10" t="s">
        <v>167</v>
      </c>
      <c r="E78" s="3" t="s">
        <v>690</v>
      </c>
      <c r="F78" s="3" t="s">
        <v>748</v>
      </c>
      <c r="G78" s="29">
        <v>71.36</v>
      </c>
      <c r="H78" s="29">
        <v>0.09</v>
      </c>
      <c r="I78" s="29">
        <v>12.96</v>
      </c>
      <c r="J78" s="29">
        <v>0.64</v>
      </c>
      <c r="K78" s="29">
        <v>0.02</v>
      </c>
      <c r="L78" s="29">
        <v>7.0000000000000007E-2</v>
      </c>
      <c r="M78" s="29">
        <v>0.88</v>
      </c>
      <c r="N78" s="29">
        <v>3.59</v>
      </c>
      <c r="O78" s="29">
        <v>4.18</v>
      </c>
      <c r="P78" s="29" t="s">
        <v>357</v>
      </c>
      <c r="Q78" s="29">
        <v>0.12</v>
      </c>
      <c r="R78" s="29" t="s">
        <v>17</v>
      </c>
      <c r="S78" s="29">
        <v>93.9</v>
      </c>
      <c r="T78" s="29">
        <v>6.22</v>
      </c>
      <c r="U78" s="29"/>
      <c r="V78" s="29">
        <v>76.09</v>
      </c>
      <c r="W78" s="29">
        <v>0.1</v>
      </c>
      <c r="X78" s="29">
        <v>13.82</v>
      </c>
      <c r="Y78" s="29">
        <v>0.68</v>
      </c>
      <c r="Z78" s="29">
        <v>0.02</v>
      </c>
      <c r="AA78" s="29">
        <v>7.0000000000000007E-2</v>
      </c>
      <c r="AB78" s="29">
        <v>0.94</v>
      </c>
      <c r="AC78" s="29">
        <v>3.83</v>
      </c>
      <c r="AD78" s="29">
        <v>4.46</v>
      </c>
      <c r="AE78" s="29" t="s">
        <v>357</v>
      </c>
      <c r="AH78" s="9"/>
      <c r="AI78" s="9"/>
      <c r="AK78" s="83"/>
      <c r="AL78" s="83"/>
      <c r="AP78" s="83"/>
    </row>
    <row r="79" spans="1:42" x14ac:dyDescent="0.25">
      <c r="A79" s="3" t="s">
        <v>747</v>
      </c>
      <c r="B79" s="3" t="s">
        <v>716</v>
      </c>
      <c r="C79" s="7" t="s">
        <v>669</v>
      </c>
      <c r="D79" s="10" t="s">
        <v>167</v>
      </c>
      <c r="E79" s="3" t="s">
        <v>690</v>
      </c>
      <c r="F79" s="3" t="s">
        <v>748</v>
      </c>
      <c r="G79" s="29">
        <v>71.38</v>
      </c>
      <c r="H79" s="29">
        <v>0.15</v>
      </c>
      <c r="I79" s="29">
        <v>12.86</v>
      </c>
      <c r="J79" s="29">
        <v>0.68</v>
      </c>
      <c r="K79" s="29">
        <v>0.05</v>
      </c>
      <c r="L79" s="29">
        <v>0.08</v>
      </c>
      <c r="M79" s="29">
        <v>0.83</v>
      </c>
      <c r="N79" s="29">
        <v>3.64</v>
      </c>
      <c r="O79" s="29">
        <v>4.1900000000000004</v>
      </c>
      <c r="P79" s="29" t="s">
        <v>357</v>
      </c>
      <c r="Q79" s="29">
        <v>0.13</v>
      </c>
      <c r="R79" s="29" t="s">
        <v>17</v>
      </c>
      <c r="S79" s="29">
        <v>93.99</v>
      </c>
      <c r="T79" s="29">
        <v>6.13</v>
      </c>
      <c r="U79" s="29"/>
      <c r="V79" s="29">
        <v>76.040000000000006</v>
      </c>
      <c r="W79" s="29">
        <v>0.16</v>
      </c>
      <c r="X79" s="29">
        <v>13.7</v>
      </c>
      <c r="Y79" s="29">
        <v>0.73</v>
      </c>
      <c r="Z79" s="29">
        <v>0.05</v>
      </c>
      <c r="AA79" s="29">
        <v>0.09</v>
      </c>
      <c r="AB79" s="29">
        <v>0.88</v>
      </c>
      <c r="AC79" s="29">
        <v>3.88</v>
      </c>
      <c r="AD79" s="29">
        <v>4.46</v>
      </c>
      <c r="AE79" s="29" t="s">
        <v>357</v>
      </c>
      <c r="AH79" s="9"/>
      <c r="AI79" s="9"/>
      <c r="AK79" s="83"/>
      <c r="AL79" s="83"/>
      <c r="AP79" s="83"/>
    </row>
    <row r="80" spans="1:42" x14ac:dyDescent="0.25">
      <c r="A80" s="3" t="s">
        <v>747</v>
      </c>
      <c r="B80" s="3" t="s">
        <v>716</v>
      </c>
      <c r="C80" s="7" t="s">
        <v>669</v>
      </c>
      <c r="D80" s="10" t="s">
        <v>167</v>
      </c>
      <c r="E80" s="3" t="s">
        <v>690</v>
      </c>
      <c r="F80" s="3" t="s">
        <v>748</v>
      </c>
      <c r="G80" s="29">
        <v>72.39</v>
      </c>
      <c r="H80" s="29">
        <v>0.11</v>
      </c>
      <c r="I80" s="29">
        <v>13.04</v>
      </c>
      <c r="J80" s="29">
        <v>0.72</v>
      </c>
      <c r="K80" s="29" t="s">
        <v>357</v>
      </c>
      <c r="L80" s="29">
        <v>0.04</v>
      </c>
      <c r="M80" s="29">
        <v>0.86</v>
      </c>
      <c r="N80" s="29">
        <v>3.66</v>
      </c>
      <c r="O80" s="29">
        <v>4.37</v>
      </c>
      <c r="P80" s="29" t="s">
        <v>357</v>
      </c>
      <c r="Q80" s="29">
        <v>0.12</v>
      </c>
      <c r="R80" s="29" t="s">
        <v>17</v>
      </c>
      <c r="S80" s="29">
        <v>95.32</v>
      </c>
      <c r="T80" s="29">
        <v>4.8</v>
      </c>
      <c r="U80" s="29"/>
      <c r="V80" s="29">
        <v>76.040000000000006</v>
      </c>
      <c r="W80" s="29">
        <v>0.11</v>
      </c>
      <c r="X80" s="29">
        <v>13.7</v>
      </c>
      <c r="Y80" s="29">
        <v>0.76</v>
      </c>
      <c r="Z80" s="29">
        <v>0</v>
      </c>
      <c r="AA80" s="29">
        <v>0.04</v>
      </c>
      <c r="AB80" s="29">
        <v>0.91</v>
      </c>
      <c r="AC80" s="29">
        <v>3.84</v>
      </c>
      <c r="AD80" s="29">
        <v>4.59</v>
      </c>
      <c r="AE80" s="29" t="s">
        <v>357</v>
      </c>
      <c r="AH80" s="9"/>
      <c r="AI80" s="9"/>
      <c r="AK80" s="83"/>
      <c r="AL80" s="83"/>
      <c r="AP80" s="83"/>
    </row>
    <row r="81" spans="1:42" x14ac:dyDescent="0.25">
      <c r="A81" s="3" t="s">
        <v>747</v>
      </c>
      <c r="B81" s="3" t="s">
        <v>716</v>
      </c>
      <c r="C81" s="7" t="s">
        <v>669</v>
      </c>
      <c r="D81" s="10" t="s">
        <v>167</v>
      </c>
      <c r="E81" s="3" t="s">
        <v>690</v>
      </c>
      <c r="F81" s="3" t="s">
        <v>748</v>
      </c>
      <c r="G81" s="29">
        <v>71.739999999999995</v>
      </c>
      <c r="H81" s="29">
        <v>0.09</v>
      </c>
      <c r="I81" s="29">
        <v>13.35</v>
      </c>
      <c r="J81" s="29">
        <v>0.6</v>
      </c>
      <c r="K81" s="29" t="s">
        <v>357</v>
      </c>
      <c r="L81" s="29">
        <v>0.1</v>
      </c>
      <c r="M81" s="29">
        <v>0.91</v>
      </c>
      <c r="N81" s="29">
        <v>3.93</v>
      </c>
      <c r="O81" s="29">
        <v>4.1500000000000004</v>
      </c>
      <c r="P81" s="29" t="s">
        <v>357</v>
      </c>
      <c r="Q81" s="29">
        <v>0.13</v>
      </c>
      <c r="R81" s="29" t="s">
        <v>17</v>
      </c>
      <c r="S81" s="29">
        <v>95</v>
      </c>
      <c r="T81" s="29">
        <v>5.13</v>
      </c>
      <c r="U81" s="29"/>
      <c r="V81" s="29">
        <v>75.62</v>
      </c>
      <c r="W81" s="29">
        <v>0.1</v>
      </c>
      <c r="X81" s="29">
        <v>14.07</v>
      </c>
      <c r="Y81" s="29">
        <v>0.63</v>
      </c>
      <c r="Z81" s="29">
        <v>0</v>
      </c>
      <c r="AA81" s="29">
        <v>0.1</v>
      </c>
      <c r="AB81" s="29">
        <v>0.96</v>
      </c>
      <c r="AC81" s="29">
        <v>4.1399999999999997</v>
      </c>
      <c r="AD81" s="29">
        <v>4.37</v>
      </c>
      <c r="AE81" s="29" t="s">
        <v>357</v>
      </c>
      <c r="AH81" s="9"/>
      <c r="AI81" s="9"/>
      <c r="AK81" s="83"/>
      <c r="AL81" s="83"/>
      <c r="AP81" s="83"/>
    </row>
    <row r="82" spans="1:42" x14ac:dyDescent="0.25">
      <c r="A82" s="3" t="s">
        <v>747</v>
      </c>
      <c r="B82" s="3" t="s">
        <v>716</v>
      </c>
      <c r="C82" s="7" t="s">
        <v>669</v>
      </c>
      <c r="D82" s="10" t="s">
        <v>167</v>
      </c>
      <c r="E82" s="3" t="s">
        <v>690</v>
      </c>
      <c r="F82" s="3" t="s">
        <v>748</v>
      </c>
      <c r="G82" s="29">
        <v>73</v>
      </c>
      <c r="H82" s="29">
        <v>0.12</v>
      </c>
      <c r="I82" s="29">
        <v>12.93</v>
      </c>
      <c r="J82" s="29">
        <v>0.77</v>
      </c>
      <c r="K82" s="29" t="s">
        <v>357</v>
      </c>
      <c r="L82" s="29">
        <v>0.09</v>
      </c>
      <c r="M82" s="29">
        <v>0.8</v>
      </c>
      <c r="N82" s="29">
        <v>3.58</v>
      </c>
      <c r="O82" s="29">
        <v>4.29</v>
      </c>
      <c r="P82" s="29">
        <v>0.01</v>
      </c>
      <c r="Q82" s="29">
        <v>0.13</v>
      </c>
      <c r="R82" s="29" t="s">
        <v>17</v>
      </c>
      <c r="S82" s="29">
        <v>95.71</v>
      </c>
      <c r="T82" s="29">
        <v>4.42</v>
      </c>
      <c r="U82" s="29"/>
      <c r="V82" s="29">
        <v>76.37</v>
      </c>
      <c r="W82" s="29">
        <v>0.13</v>
      </c>
      <c r="X82" s="29">
        <v>13.53</v>
      </c>
      <c r="Y82" s="29">
        <v>0.81</v>
      </c>
      <c r="Z82" s="29">
        <v>0</v>
      </c>
      <c r="AA82" s="29">
        <v>0.09</v>
      </c>
      <c r="AB82" s="29">
        <v>0.83</v>
      </c>
      <c r="AC82" s="29">
        <v>3.75</v>
      </c>
      <c r="AD82" s="29">
        <v>4.49</v>
      </c>
      <c r="AE82" s="29">
        <v>0.01</v>
      </c>
      <c r="AH82" s="9"/>
      <c r="AI82" s="9"/>
      <c r="AK82" s="83"/>
      <c r="AL82" s="83"/>
      <c r="AP82" s="83"/>
    </row>
    <row r="83" spans="1:42" x14ac:dyDescent="0.25">
      <c r="A83" s="3" t="s">
        <v>747</v>
      </c>
      <c r="B83" s="3" t="s">
        <v>716</v>
      </c>
      <c r="C83" s="7" t="s">
        <v>669</v>
      </c>
      <c r="D83" s="10" t="s">
        <v>167</v>
      </c>
      <c r="E83" s="3" t="s">
        <v>690</v>
      </c>
      <c r="F83" s="3" t="s">
        <v>748</v>
      </c>
      <c r="G83" s="29">
        <v>72.69</v>
      </c>
      <c r="H83" s="29">
        <v>0.1</v>
      </c>
      <c r="I83" s="29">
        <v>13.25</v>
      </c>
      <c r="J83" s="29">
        <v>0.65</v>
      </c>
      <c r="K83" s="29" t="s">
        <v>357</v>
      </c>
      <c r="L83" s="29">
        <v>0.09</v>
      </c>
      <c r="M83" s="29">
        <v>0.85</v>
      </c>
      <c r="N83" s="29">
        <v>4.01</v>
      </c>
      <c r="O83" s="29">
        <v>4.25</v>
      </c>
      <c r="P83" s="29">
        <v>0.03</v>
      </c>
      <c r="Q83" s="29">
        <v>0.11</v>
      </c>
      <c r="R83" s="29" t="s">
        <v>17</v>
      </c>
      <c r="S83" s="29">
        <v>96.03</v>
      </c>
      <c r="T83" s="29">
        <v>4.08</v>
      </c>
      <c r="U83" s="29"/>
      <c r="V83" s="29">
        <v>75.78</v>
      </c>
      <c r="W83" s="29">
        <v>0.11</v>
      </c>
      <c r="X83" s="29">
        <v>13.81</v>
      </c>
      <c r="Y83" s="29">
        <v>0.68</v>
      </c>
      <c r="Z83" s="29">
        <v>0</v>
      </c>
      <c r="AA83" s="29">
        <v>0.09</v>
      </c>
      <c r="AB83" s="29">
        <v>0.89</v>
      </c>
      <c r="AC83" s="29">
        <v>4.18</v>
      </c>
      <c r="AD83" s="29">
        <v>4.43</v>
      </c>
      <c r="AE83" s="29">
        <v>0.03</v>
      </c>
      <c r="AH83" s="9"/>
      <c r="AI83" s="9"/>
      <c r="AK83" s="83"/>
      <c r="AL83" s="83"/>
      <c r="AP83" s="83"/>
    </row>
    <row r="84" spans="1:42" x14ac:dyDescent="0.25">
      <c r="A84" s="6" t="s">
        <v>747</v>
      </c>
      <c r="B84" s="6" t="s">
        <v>716</v>
      </c>
      <c r="C84" s="8" t="s">
        <v>669</v>
      </c>
      <c r="D84" s="12" t="s">
        <v>167</v>
      </c>
      <c r="E84" s="6" t="s">
        <v>690</v>
      </c>
      <c r="F84" s="6" t="s">
        <v>748</v>
      </c>
      <c r="G84" s="30">
        <v>72.209999999999994</v>
      </c>
      <c r="H84" s="30">
        <v>0.12</v>
      </c>
      <c r="I84" s="30">
        <v>13.1</v>
      </c>
      <c r="J84" s="30">
        <v>0.68</v>
      </c>
      <c r="K84" s="30">
        <v>0.08</v>
      </c>
      <c r="L84" s="30">
        <v>0.08</v>
      </c>
      <c r="M84" s="30">
        <v>0.88</v>
      </c>
      <c r="N84" s="30">
        <v>3.49</v>
      </c>
      <c r="O84" s="30">
        <v>4.17</v>
      </c>
      <c r="P84" s="30">
        <v>0.01</v>
      </c>
      <c r="Q84" s="30">
        <v>0.11</v>
      </c>
      <c r="R84" s="30" t="s">
        <v>17</v>
      </c>
      <c r="S84" s="30">
        <v>94.94</v>
      </c>
      <c r="T84" s="30">
        <v>5.17</v>
      </c>
      <c r="U84" s="30"/>
      <c r="V84" s="30">
        <v>76.150000000000006</v>
      </c>
      <c r="W84" s="30">
        <v>0.13</v>
      </c>
      <c r="X84" s="30">
        <v>13.81</v>
      </c>
      <c r="Y84" s="30">
        <v>0.72</v>
      </c>
      <c r="Z84" s="30">
        <v>0.09</v>
      </c>
      <c r="AA84" s="30">
        <v>0.08</v>
      </c>
      <c r="AB84" s="30">
        <v>0.93</v>
      </c>
      <c r="AC84" s="30">
        <v>3.68</v>
      </c>
      <c r="AD84" s="30">
        <v>4.4000000000000004</v>
      </c>
      <c r="AE84" s="30">
        <v>0.01</v>
      </c>
      <c r="AF84" s="5"/>
      <c r="AG84" s="5"/>
      <c r="AH84" s="82"/>
      <c r="AI84" s="82"/>
      <c r="AJ84" s="5"/>
      <c r="AK84" s="84"/>
      <c r="AL84" s="84"/>
      <c r="AM84" s="5"/>
      <c r="AN84" s="5"/>
      <c r="AO84" s="5"/>
      <c r="AP84" s="84"/>
    </row>
    <row r="85" spans="1:42" x14ac:dyDescent="0.25">
      <c r="A85" s="24" t="s">
        <v>814</v>
      </c>
      <c r="B85" s="3" t="s">
        <v>717</v>
      </c>
      <c r="C85" s="7" t="s">
        <v>668</v>
      </c>
      <c r="D85" s="3" t="s">
        <v>166</v>
      </c>
      <c r="F85" s="3" t="s">
        <v>113</v>
      </c>
      <c r="G85" s="29">
        <v>70.17</v>
      </c>
      <c r="H85" s="29">
        <v>0.15</v>
      </c>
      <c r="I85" s="29">
        <v>15.5</v>
      </c>
      <c r="J85" s="29">
        <v>1.32</v>
      </c>
      <c r="K85" s="29">
        <v>0.02</v>
      </c>
      <c r="L85" s="29">
        <v>0.14000000000000001</v>
      </c>
      <c r="M85" s="29">
        <v>1.42</v>
      </c>
      <c r="N85" s="29">
        <v>4.7699999999999996</v>
      </c>
      <c r="O85" s="29">
        <v>4.28</v>
      </c>
      <c r="P85" s="29">
        <v>0.01</v>
      </c>
      <c r="Q85" s="29">
        <v>0.25</v>
      </c>
      <c r="R85" s="29">
        <v>0.03</v>
      </c>
      <c r="S85" s="29">
        <v>97.78</v>
      </c>
      <c r="T85" s="29">
        <v>2.2200000000000002</v>
      </c>
      <c r="U85" s="29"/>
      <c r="V85" s="29">
        <v>71.77</v>
      </c>
      <c r="W85" s="29">
        <v>0.15</v>
      </c>
      <c r="X85" s="29">
        <v>15.85</v>
      </c>
      <c r="Y85" s="29">
        <v>1.35</v>
      </c>
      <c r="Z85" s="29">
        <v>0.02</v>
      </c>
      <c r="AA85" s="29">
        <v>0.14000000000000001</v>
      </c>
      <c r="AB85" s="29">
        <v>1.45</v>
      </c>
      <c r="AC85" s="29">
        <v>4.88</v>
      </c>
      <c r="AD85" s="29">
        <v>4.38</v>
      </c>
      <c r="AE85" s="29">
        <v>0.01</v>
      </c>
      <c r="AH85" s="9"/>
      <c r="AI85" s="9"/>
      <c r="AK85" s="83"/>
      <c r="AL85" s="83"/>
      <c r="AP85" s="83"/>
    </row>
    <row r="86" spans="1:42" x14ac:dyDescent="0.25">
      <c r="A86" s="24" t="s">
        <v>814</v>
      </c>
      <c r="B86" s="3" t="s">
        <v>718</v>
      </c>
      <c r="C86" s="7" t="s">
        <v>668</v>
      </c>
      <c r="D86" s="3" t="s">
        <v>166</v>
      </c>
      <c r="F86" s="3" t="s">
        <v>113</v>
      </c>
      <c r="G86" s="29">
        <v>69.67</v>
      </c>
      <c r="H86" s="29">
        <v>0.12</v>
      </c>
      <c r="I86" s="29">
        <v>15.34</v>
      </c>
      <c r="J86" s="29">
        <v>1.1200000000000001</v>
      </c>
      <c r="K86" s="29">
        <v>0.06</v>
      </c>
      <c r="L86" s="29">
        <v>0.13</v>
      </c>
      <c r="M86" s="29">
        <v>1.44</v>
      </c>
      <c r="N86" s="29">
        <v>4.6399999999999997</v>
      </c>
      <c r="O86" s="29">
        <v>4.22</v>
      </c>
      <c r="P86" s="29">
        <v>0.02</v>
      </c>
      <c r="Q86" s="29">
        <v>0.25</v>
      </c>
      <c r="R86" s="29">
        <v>0.03</v>
      </c>
      <c r="S86" s="29">
        <v>96.76</v>
      </c>
      <c r="T86" s="29">
        <v>3.24</v>
      </c>
      <c r="U86" s="29"/>
      <c r="V86" s="29">
        <v>72</v>
      </c>
      <c r="W86" s="29">
        <v>0.12</v>
      </c>
      <c r="X86" s="29">
        <v>15.85</v>
      </c>
      <c r="Y86" s="29">
        <v>1.1599999999999999</v>
      </c>
      <c r="Z86" s="29">
        <v>0.06</v>
      </c>
      <c r="AA86" s="29">
        <v>0.14000000000000001</v>
      </c>
      <c r="AB86" s="29">
        <v>1.49</v>
      </c>
      <c r="AC86" s="29">
        <v>4.8</v>
      </c>
      <c r="AD86" s="29">
        <v>4.3600000000000003</v>
      </c>
      <c r="AE86" s="29">
        <v>0.02</v>
      </c>
      <c r="AH86" s="9"/>
      <c r="AI86" s="9"/>
      <c r="AK86" s="83"/>
      <c r="AL86" s="83"/>
      <c r="AP86" s="83"/>
    </row>
    <row r="87" spans="1:42" x14ac:dyDescent="0.25">
      <c r="A87" s="24" t="s">
        <v>814</v>
      </c>
      <c r="B87" s="3" t="s">
        <v>719</v>
      </c>
      <c r="C87" s="7" t="s">
        <v>668</v>
      </c>
      <c r="D87" s="3" t="s">
        <v>166</v>
      </c>
      <c r="F87" s="3" t="s">
        <v>113</v>
      </c>
      <c r="G87" s="29">
        <v>68.87</v>
      </c>
      <c r="H87" s="29">
        <v>0.13</v>
      </c>
      <c r="I87" s="29">
        <v>15.16</v>
      </c>
      <c r="J87" s="29">
        <v>1.26</v>
      </c>
      <c r="K87" s="29">
        <v>0.05</v>
      </c>
      <c r="L87" s="29">
        <v>0.12</v>
      </c>
      <c r="M87" s="29">
        <v>1.45</v>
      </c>
      <c r="N87" s="29">
        <v>4.59</v>
      </c>
      <c r="O87" s="29">
        <v>4.22</v>
      </c>
      <c r="P87" s="29">
        <v>0.02</v>
      </c>
      <c r="Q87" s="29">
        <v>0.27</v>
      </c>
      <c r="R87" s="29" t="s">
        <v>357</v>
      </c>
      <c r="S87" s="29">
        <v>95.87</v>
      </c>
      <c r="T87" s="29">
        <v>4.13</v>
      </c>
      <c r="U87" s="29"/>
      <c r="V87" s="29">
        <v>71.83</v>
      </c>
      <c r="W87" s="29">
        <v>0.14000000000000001</v>
      </c>
      <c r="X87" s="29">
        <v>15.81</v>
      </c>
      <c r="Y87" s="29">
        <v>1.31</v>
      </c>
      <c r="Z87" s="29">
        <v>0.06</v>
      </c>
      <c r="AA87" s="29">
        <v>0.13</v>
      </c>
      <c r="AB87" s="29">
        <v>1.51</v>
      </c>
      <c r="AC87" s="29">
        <v>4.79</v>
      </c>
      <c r="AD87" s="29">
        <v>4.4000000000000004</v>
      </c>
      <c r="AE87" s="29">
        <v>0.02</v>
      </c>
      <c r="AH87" s="9"/>
      <c r="AI87" s="9"/>
      <c r="AK87" s="83"/>
      <c r="AL87" s="83"/>
      <c r="AP87" s="83"/>
    </row>
    <row r="88" spans="1:42" x14ac:dyDescent="0.25">
      <c r="A88" s="24" t="s">
        <v>814</v>
      </c>
      <c r="B88" s="3" t="s">
        <v>720</v>
      </c>
      <c r="C88" s="7" t="s">
        <v>668</v>
      </c>
      <c r="D88" s="3" t="s">
        <v>166</v>
      </c>
      <c r="F88" s="3" t="s">
        <v>113</v>
      </c>
      <c r="G88" s="29">
        <v>70.42</v>
      </c>
      <c r="H88" s="29">
        <v>0.11</v>
      </c>
      <c r="I88" s="29">
        <v>15.53</v>
      </c>
      <c r="J88" s="29">
        <v>1.26</v>
      </c>
      <c r="K88" s="29">
        <v>0.02</v>
      </c>
      <c r="L88" s="29">
        <v>0.14000000000000001</v>
      </c>
      <c r="M88" s="29">
        <v>1.5</v>
      </c>
      <c r="N88" s="29">
        <v>4.6900000000000004</v>
      </c>
      <c r="O88" s="29">
        <v>4.2</v>
      </c>
      <c r="P88" s="29">
        <v>0.04</v>
      </c>
      <c r="Q88" s="29">
        <v>0.24</v>
      </c>
      <c r="R88" s="29" t="s">
        <v>357</v>
      </c>
      <c r="S88" s="29">
        <v>97.91</v>
      </c>
      <c r="T88" s="29">
        <v>2.09</v>
      </c>
      <c r="U88" s="29"/>
      <c r="V88" s="29">
        <v>71.92</v>
      </c>
      <c r="W88" s="29">
        <v>0.11</v>
      </c>
      <c r="X88" s="29">
        <v>15.86</v>
      </c>
      <c r="Y88" s="29">
        <v>1.28</v>
      </c>
      <c r="Z88" s="29">
        <v>0.02</v>
      </c>
      <c r="AA88" s="29">
        <v>0.15</v>
      </c>
      <c r="AB88" s="29">
        <v>1.53</v>
      </c>
      <c r="AC88" s="29">
        <v>4.79</v>
      </c>
      <c r="AD88" s="29">
        <v>4.29</v>
      </c>
      <c r="AE88" s="29">
        <v>0.04</v>
      </c>
      <c r="AH88" s="9"/>
      <c r="AI88" s="9"/>
      <c r="AK88" s="83"/>
      <c r="AL88" s="83"/>
      <c r="AP88" s="83"/>
    </row>
    <row r="89" spans="1:42" x14ac:dyDescent="0.25">
      <c r="A89" s="24" t="s">
        <v>814</v>
      </c>
      <c r="B89" s="3" t="s">
        <v>721</v>
      </c>
      <c r="C89" s="7" t="s">
        <v>668</v>
      </c>
      <c r="D89" s="3" t="s">
        <v>166</v>
      </c>
      <c r="F89" s="3" t="s">
        <v>113</v>
      </c>
      <c r="G89" s="29">
        <v>69.569999999999993</v>
      </c>
      <c r="H89" s="29">
        <v>0.12</v>
      </c>
      <c r="I89" s="29">
        <v>15.37</v>
      </c>
      <c r="J89" s="29">
        <v>1.24</v>
      </c>
      <c r="K89" s="29">
        <v>0.02</v>
      </c>
      <c r="L89" s="29">
        <v>0.08</v>
      </c>
      <c r="M89" s="29">
        <v>1.35</v>
      </c>
      <c r="N89" s="29">
        <v>4.78</v>
      </c>
      <c r="O89" s="29">
        <v>4.4800000000000004</v>
      </c>
      <c r="P89" s="29">
        <v>0.06</v>
      </c>
      <c r="Q89" s="29">
        <v>0.28000000000000003</v>
      </c>
      <c r="R89" s="29" t="s">
        <v>357</v>
      </c>
      <c r="S89" s="29">
        <v>97.08</v>
      </c>
      <c r="T89" s="29">
        <v>2.92</v>
      </c>
      <c r="U89" s="29"/>
      <c r="V89" s="29">
        <v>71.66</v>
      </c>
      <c r="W89" s="29">
        <v>0.13</v>
      </c>
      <c r="X89" s="29">
        <v>15.83</v>
      </c>
      <c r="Y89" s="29">
        <v>1.27</v>
      </c>
      <c r="Z89" s="29">
        <v>0.02</v>
      </c>
      <c r="AA89" s="29">
        <v>0.09</v>
      </c>
      <c r="AB89" s="29">
        <v>1.39</v>
      </c>
      <c r="AC89" s="29">
        <v>4.92</v>
      </c>
      <c r="AD89" s="29">
        <v>4.6100000000000003</v>
      </c>
      <c r="AE89" s="29">
        <v>0.06</v>
      </c>
      <c r="AH89" s="9"/>
      <c r="AI89" s="9"/>
      <c r="AK89" s="83"/>
      <c r="AL89" s="83"/>
      <c r="AP89" s="83"/>
    </row>
    <row r="90" spans="1:42" x14ac:dyDescent="0.25">
      <c r="A90" s="24" t="s">
        <v>814</v>
      </c>
      <c r="B90" s="3" t="s">
        <v>594</v>
      </c>
      <c r="C90" s="7" t="s">
        <v>668</v>
      </c>
      <c r="D90" s="3" t="s">
        <v>166</v>
      </c>
      <c r="F90" s="3" t="s">
        <v>113</v>
      </c>
      <c r="G90" s="29">
        <v>68.77</v>
      </c>
      <c r="H90" s="29">
        <v>0.17</v>
      </c>
      <c r="I90" s="29">
        <v>15.19</v>
      </c>
      <c r="J90" s="29">
        <v>1.32</v>
      </c>
      <c r="K90" s="29">
        <v>0.06</v>
      </c>
      <c r="L90" s="29">
        <v>0.17</v>
      </c>
      <c r="M90" s="29">
        <v>1.28</v>
      </c>
      <c r="N90" s="29">
        <v>4.4800000000000004</v>
      </c>
      <c r="O90" s="29">
        <v>4.8</v>
      </c>
      <c r="P90" s="29">
        <v>0.06</v>
      </c>
      <c r="Q90" s="29">
        <v>0.26</v>
      </c>
      <c r="R90" s="29">
        <v>0.03</v>
      </c>
      <c r="S90" s="29">
        <v>96.29</v>
      </c>
      <c r="T90" s="29">
        <v>3.71</v>
      </c>
      <c r="U90" s="29"/>
      <c r="V90" s="29">
        <v>71.42</v>
      </c>
      <c r="W90" s="29">
        <v>0.17</v>
      </c>
      <c r="X90" s="29">
        <v>15.78</v>
      </c>
      <c r="Y90" s="29">
        <v>1.37</v>
      </c>
      <c r="Z90" s="29">
        <v>0.06</v>
      </c>
      <c r="AA90" s="29">
        <v>0.17</v>
      </c>
      <c r="AB90" s="29">
        <v>1.33</v>
      </c>
      <c r="AC90" s="29">
        <v>4.6500000000000004</v>
      </c>
      <c r="AD90" s="29">
        <v>4.9800000000000004</v>
      </c>
      <c r="AE90" s="29">
        <v>0.06</v>
      </c>
      <c r="AH90" s="9"/>
      <c r="AI90" s="9"/>
      <c r="AK90" s="83"/>
      <c r="AL90" s="83"/>
      <c r="AP90" s="83"/>
    </row>
    <row r="91" spans="1:42" x14ac:dyDescent="0.25">
      <c r="A91" s="24" t="s">
        <v>814</v>
      </c>
      <c r="B91" s="3" t="s">
        <v>722</v>
      </c>
      <c r="C91" s="7" t="s">
        <v>668</v>
      </c>
      <c r="D91" s="3" t="s">
        <v>166</v>
      </c>
      <c r="F91" s="3" t="s">
        <v>113</v>
      </c>
      <c r="G91" s="29">
        <v>68.62</v>
      </c>
      <c r="H91" s="29">
        <v>0.15</v>
      </c>
      <c r="I91" s="29">
        <v>15.16</v>
      </c>
      <c r="J91" s="29">
        <v>1.22</v>
      </c>
      <c r="K91" s="29">
        <v>7.0000000000000007E-2</v>
      </c>
      <c r="L91" s="29">
        <v>0.15</v>
      </c>
      <c r="M91" s="29">
        <v>1.39</v>
      </c>
      <c r="N91" s="29">
        <v>4.53</v>
      </c>
      <c r="O91" s="29">
        <v>4.45</v>
      </c>
      <c r="P91" s="29">
        <v>0.04</v>
      </c>
      <c r="Q91" s="29">
        <v>0.25</v>
      </c>
      <c r="R91" s="29" t="s">
        <v>357</v>
      </c>
      <c r="S91" s="29">
        <v>95.77</v>
      </c>
      <c r="T91" s="29">
        <v>4.2300000000000004</v>
      </c>
      <c r="U91" s="29"/>
      <c r="V91" s="29">
        <v>71.650000000000006</v>
      </c>
      <c r="W91" s="29">
        <v>0.16</v>
      </c>
      <c r="X91" s="29">
        <v>15.83</v>
      </c>
      <c r="Y91" s="29">
        <v>1.27</v>
      </c>
      <c r="Z91" s="29">
        <v>7.0000000000000007E-2</v>
      </c>
      <c r="AA91" s="29">
        <v>0.16</v>
      </c>
      <c r="AB91" s="29">
        <v>1.45</v>
      </c>
      <c r="AC91" s="29">
        <v>4.7300000000000004</v>
      </c>
      <c r="AD91" s="29">
        <v>4.6500000000000004</v>
      </c>
      <c r="AE91" s="29">
        <v>0.04</v>
      </c>
      <c r="AH91" s="9"/>
      <c r="AI91" s="9"/>
      <c r="AK91" s="83"/>
      <c r="AL91" s="83"/>
      <c r="AP91" s="83"/>
    </row>
    <row r="92" spans="1:42" x14ac:dyDescent="0.25">
      <c r="A92" s="24" t="s">
        <v>814</v>
      </c>
      <c r="B92" s="3" t="s">
        <v>723</v>
      </c>
      <c r="C92" s="7" t="s">
        <v>668</v>
      </c>
      <c r="D92" s="3" t="s">
        <v>166</v>
      </c>
      <c r="F92" s="3" t="s">
        <v>113</v>
      </c>
      <c r="G92" s="29">
        <v>69.459999999999994</v>
      </c>
      <c r="H92" s="29">
        <v>0.11</v>
      </c>
      <c r="I92" s="29">
        <v>15.47</v>
      </c>
      <c r="J92" s="29">
        <v>1.27</v>
      </c>
      <c r="K92" s="29">
        <v>0.06</v>
      </c>
      <c r="L92" s="29">
        <v>0.15</v>
      </c>
      <c r="M92" s="29">
        <v>1.48</v>
      </c>
      <c r="N92" s="29">
        <v>4.53</v>
      </c>
      <c r="O92" s="29">
        <v>4.28</v>
      </c>
      <c r="P92" s="29">
        <v>0.02</v>
      </c>
      <c r="Q92" s="29">
        <v>0.24</v>
      </c>
      <c r="R92" s="29">
        <v>0.01</v>
      </c>
      <c r="S92" s="29">
        <v>96.84</v>
      </c>
      <c r="T92" s="29">
        <v>3.16</v>
      </c>
      <c r="U92" s="29"/>
      <c r="V92" s="29">
        <v>71.73</v>
      </c>
      <c r="W92" s="29">
        <v>0.12</v>
      </c>
      <c r="X92" s="29">
        <v>15.98</v>
      </c>
      <c r="Y92" s="29">
        <v>1.32</v>
      </c>
      <c r="Z92" s="29">
        <v>0.06</v>
      </c>
      <c r="AA92" s="29">
        <v>0.15</v>
      </c>
      <c r="AB92" s="29">
        <v>1.53</v>
      </c>
      <c r="AC92" s="29">
        <v>4.68</v>
      </c>
      <c r="AD92" s="29">
        <v>4.42</v>
      </c>
      <c r="AE92" s="29">
        <v>0.02</v>
      </c>
      <c r="AH92" s="9"/>
      <c r="AI92" s="9"/>
      <c r="AK92" s="83"/>
      <c r="AL92" s="83"/>
      <c r="AP92" s="83"/>
    </row>
    <row r="93" spans="1:42" x14ac:dyDescent="0.25">
      <c r="A93" s="24" t="s">
        <v>814</v>
      </c>
      <c r="B93" s="3" t="s">
        <v>595</v>
      </c>
      <c r="C93" s="7" t="s">
        <v>668</v>
      </c>
      <c r="D93" s="3" t="s">
        <v>166</v>
      </c>
      <c r="F93" s="3" t="s">
        <v>113</v>
      </c>
      <c r="G93" s="29">
        <v>69.790000000000006</v>
      </c>
      <c r="H93" s="29">
        <v>0.13</v>
      </c>
      <c r="I93" s="29">
        <v>15.46</v>
      </c>
      <c r="J93" s="29">
        <v>1.3</v>
      </c>
      <c r="K93" s="29">
        <v>0.01</v>
      </c>
      <c r="L93" s="29">
        <v>0.12</v>
      </c>
      <c r="M93" s="29">
        <v>1.4</v>
      </c>
      <c r="N93" s="29">
        <v>4.79</v>
      </c>
      <c r="O93" s="29">
        <v>4.5199999999999996</v>
      </c>
      <c r="P93" s="29">
        <v>0.08</v>
      </c>
      <c r="Q93" s="29">
        <v>0.26</v>
      </c>
      <c r="R93" s="29" t="s">
        <v>357</v>
      </c>
      <c r="S93" s="29">
        <v>97.59</v>
      </c>
      <c r="T93" s="29">
        <v>2.41</v>
      </c>
      <c r="U93" s="29"/>
      <c r="V93" s="29">
        <v>71.510000000000005</v>
      </c>
      <c r="W93" s="29">
        <v>0.13</v>
      </c>
      <c r="X93" s="29">
        <v>15.84</v>
      </c>
      <c r="Y93" s="29">
        <v>1.33</v>
      </c>
      <c r="Z93" s="29">
        <v>0.01</v>
      </c>
      <c r="AA93" s="29">
        <v>0.12</v>
      </c>
      <c r="AB93" s="29">
        <v>1.43</v>
      </c>
      <c r="AC93" s="29">
        <v>4.91</v>
      </c>
      <c r="AD93" s="29">
        <v>4.63</v>
      </c>
      <c r="AE93" s="29">
        <v>0.08</v>
      </c>
      <c r="AH93" s="9"/>
      <c r="AI93" s="9"/>
      <c r="AK93" s="83"/>
      <c r="AL93" s="83"/>
      <c r="AP93" s="83"/>
    </row>
    <row r="94" spans="1:42" x14ac:dyDescent="0.25">
      <c r="A94" s="24" t="s">
        <v>814</v>
      </c>
      <c r="B94" s="3" t="s">
        <v>724</v>
      </c>
      <c r="C94" s="7" t="s">
        <v>668</v>
      </c>
      <c r="D94" s="3" t="s">
        <v>166</v>
      </c>
      <c r="F94" s="3" t="s">
        <v>113</v>
      </c>
      <c r="G94" s="29">
        <v>70.260000000000005</v>
      </c>
      <c r="H94" s="29">
        <v>0.17</v>
      </c>
      <c r="I94" s="29">
        <v>15.34</v>
      </c>
      <c r="J94" s="29">
        <v>1.27</v>
      </c>
      <c r="K94" s="29">
        <v>0.05</v>
      </c>
      <c r="L94" s="29">
        <v>0.12</v>
      </c>
      <c r="M94" s="29">
        <v>1.4</v>
      </c>
      <c r="N94" s="29">
        <v>4.82</v>
      </c>
      <c r="O94" s="29">
        <v>4.3099999999999996</v>
      </c>
      <c r="P94" s="29">
        <v>0.01</v>
      </c>
      <c r="Q94" s="29">
        <v>0.25</v>
      </c>
      <c r="R94" s="29">
        <v>0.05</v>
      </c>
      <c r="S94" s="29">
        <v>97.75</v>
      </c>
      <c r="T94" s="29">
        <v>2.25</v>
      </c>
      <c r="U94" s="29"/>
      <c r="V94" s="29">
        <v>71.88</v>
      </c>
      <c r="W94" s="29">
        <v>0.17</v>
      </c>
      <c r="X94" s="29">
        <v>15.69</v>
      </c>
      <c r="Y94" s="29">
        <v>1.3</v>
      </c>
      <c r="Z94" s="29">
        <v>0.05</v>
      </c>
      <c r="AA94" s="29">
        <v>0.12</v>
      </c>
      <c r="AB94" s="29">
        <v>1.43</v>
      </c>
      <c r="AC94" s="29">
        <v>4.93</v>
      </c>
      <c r="AD94" s="29">
        <v>4.41</v>
      </c>
      <c r="AE94" s="29">
        <v>0.01</v>
      </c>
      <c r="AH94" s="9"/>
      <c r="AI94" s="9"/>
      <c r="AK94" s="83"/>
      <c r="AL94" s="83"/>
      <c r="AP94" s="83"/>
    </row>
    <row r="95" spans="1:42" x14ac:dyDescent="0.25">
      <c r="A95" s="24" t="s">
        <v>814</v>
      </c>
      <c r="B95" s="3" t="s">
        <v>585</v>
      </c>
      <c r="C95" s="7" t="s">
        <v>668</v>
      </c>
      <c r="D95" s="3" t="s">
        <v>166</v>
      </c>
      <c r="F95" s="3" t="s">
        <v>113</v>
      </c>
      <c r="G95" s="29">
        <v>70.989999999999995</v>
      </c>
      <c r="H95" s="29">
        <v>0.2</v>
      </c>
      <c r="I95" s="29">
        <v>14.28</v>
      </c>
      <c r="J95" s="29">
        <v>1.77</v>
      </c>
      <c r="K95" s="29">
        <v>0.03</v>
      </c>
      <c r="L95" s="29">
        <v>0.53</v>
      </c>
      <c r="M95" s="29">
        <v>0.7</v>
      </c>
      <c r="N95" s="29">
        <v>4.28</v>
      </c>
      <c r="O95" s="29">
        <v>5.14</v>
      </c>
      <c r="P95" s="29">
        <v>0.08</v>
      </c>
      <c r="Q95" s="29">
        <v>0.33</v>
      </c>
      <c r="R95" s="29">
        <v>0.04</v>
      </c>
      <c r="S95" s="29">
        <v>98</v>
      </c>
      <c r="T95" s="29">
        <v>2</v>
      </c>
      <c r="U95" s="29"/>
      <c r="V95" s="29">
        <v>72.44</v>
      </c>
      <c r="W95" s="29">
        <v>0.2</v>
      </c>
      <c r="X95" s="29">
        <v>14.57</v>
      </c>
      <c r="Y95" s="29">
        <v>1.81</v>
      </c>
      <c r="Z95" s="29">
        <v>0.03</v>
      </c>
      <c r="AA95" s="29">
        <v>0.55000000000000004</v>
      </c>
      <c r="AB95" s="29">
        <v>0.71</v>
      </c>
      <c r="AC95" s="29">
        <v>4.37</v>
      </c>
      <c r="AD95" s="29">
        <v>5.25</v>
      </c>
      <c r="AE95" s="29">
        <v>0.08</v>
      </c>
      <c r="AH95" s="9"/>
      <c r="AI95" s="9"/>
      <c r="AK95" s="83"/>
      <c r="AL95" s="83"/>
      <c r="AP95" s="83"/>
    </row>
    <row r="96" spans="1:42" x14ac:dyDescent="0.25">
      <c r="A96" s="24" t="s">
        <v>814</v>
      </c>
      <c r="B96" s="3" t="s">
        <v>725</v>
      </c>
      <c r="C96" s="7" t="s">
        <v>668</v>
      </c>
      <c r="D96" s="3" t="s">
        <v>166</v>
      </c>
      <c r="E96" s="3" t="s">
        <v>726</v>
      </c>
      <c r="F96" s="3" t="s">
        <v>113</v>
      </c>
      <c r="G96" s="29">
        <v>70.09</v>
      </c>
      <c r="H96" s="29">
        <v>0.21</v>
      </c>
      <c r="I96" s="29">
        <v>13.84</v>
      </c>
      <c r="J96" s="29">
        <v>1.55</v>
      </c>
      <c r="K96" s="29">
        <v>0.02</v>
      </c>
      <c r="L96" s="29">
        <v>0.45</v>
      </c>
      <c r="M96" s="29">
        <v>0.69</v>
      </c>
      <c r="N96" s="29">
        <v>4.1399999999999997</v>
      </c>
      <c r="O96" s="29">
        <v>4.5599999999999996</v>
      </c>
      <c r="P96" s="29">
        <v>0.02</v>
      </c>
      <c r="Q96" s="29">
        <v>0.34</v>
      </c>
      <c r="R96" s="29" t="s">
        <v>357</v>
      </c>
      <c r="S96" s="29">
        <v>95.58</v>
      </c>
      <c r="T96" s="29">
        <v>4.42</v>
      </c>
      <c r="U96" s="29"/>
      <c r="V96" s="29">
        <v>73.33</v>
      </c>
      <c r="W96" s="29">
        <v>0.22</v>
      </c>
      <c r="X96" s="29">
        <v>14.48</v>
      </c>
      <c r="Y96" s="29">
        <v>1.62</v>
      </c>
      <c r="Z96" s="29">
        <v>0.02</v>
      </c>
      <c r="AA96" s="29">
        <v>0.47</v>
      </c>
      <c r="AB96" s="29">
        <v>0.73</v>
      </c>
      <c r="AC96" s="29">
        <v>4.33</v>
      </c>
      <c r="AD96" s="29">
        <v>4.7699999999999996</v>
      </c>
      <c r="AE96" s="29">
        <v>0.02</v>
      </c>
      <c r="AH96" s="9"/>
      <c r="AI96" s="9"/>
      <c r="AK96" s="83"/>
      <c r="AL96" s="83"/>
      <c r="AP96" s="83"/>
    </row>
    <row r="97" spans="1:42" x14ac:dyDescent="0.25">
      <c r="A97" s="24" t="s">
        <v>814</v>
      </c>
      <c r="B97" s="3" t="s">
        <v>727</v>
      </c>
      <c r="C97" s="7" t="s">
        <v>668</v>
      </c>
      <c r="D97" s="3" t="s">
        <v>166</v>
      </c>
      <c r="E97" s="3" t="s">
        <v>728</v>
      </c>
      <c r="F97" s="3" t="s">
        <v>113</v>
      </c>
      <c r="G97" s="29">
        <v>69.39</v>
      </c>
      <c r="H97" s="29">
        <v>0.2</v>
      </c>
      <c r="I97" s="29">
        <v>14.03</v>
      </c>
      <c r="J97" s="29">
        <v>1.65</v>
      </c>
      <c r="K97" s="29">
        <v>0.03</v>
      </c>
      <c r="L97" s="29">
        <v>0.56999999999999995</v>
      </c>
      <c r="M97" s="29">
        <v>0.75</v>
      </c>
      <c r="N97" s="29">
        <v>4.17</v>
      </c>
      <c r="O97" s="29">
        <v>4.66</v>
      </c>
      <c r="P97" s="29">
        <v>0.05</v>
      </c>
      <c r="Q97" s="29">
        <v>0.33</v>
      </c>
      <c r="R97" s="29">
        <v>0.02</v>
      </c>
      <c r="S97" s="29">
        <v>95.49</v>
      </c>
      <c r="T97" s="29">
        <v>4.51</v>
      </c>
      <c r="U97" s="29"/>
      <c r="V97" s="29">
        <v>72.66</v>
      </c>
      <c r="W97" s="29">
        <v>0.21</v>
      </c>
      <c r="X97" s="29">
        <v>14.69</v>
      </c>
      <c r="Y97" s="29">
        <v>1.73</v>
      </c>
      <c r="Z97" s="29">
        <v>0.04</v>
      </c>
      <c r="AA97" s="29">
        <v>0.6</v>
      </c>
      <c r="AB97" s="29">
        <v>0.78</v>
      </c>
      <c r="AC97" s="29">
        <v>4.37</v>
      </c>
      <c r="AD97" s="29">
        <v>4.88</v>
      </c>
      <c r="AE97" s="29">
        <v>0.05</v>
      </c>
      <c r="AH97" s="9"/>
      <c r="AI97" s="9"/>
      <c r="AK97" s="83"/>
      <c r="AL97" s="83"/>
      <c r="AP97" s="83"/>
    </row>
    <row r="98" spans="1:42" x14ac:dyDescent="0.25">
      <c r="A98" s="24" t="s">
        <v>814</v>
      </c>
      <c r="B98" s="3" t="s">
        <v>729</v>
      </c>
      <c r="C98" s="7" t="s">
        <v>668</v>
      </c>
      <c r="D98" s="3" t="s">
        <v>166</v>
      </c>
      <c r="E98" s="3" t="s">
        <v>730</v>
      </c>
      <c r="F98" s="3" t="s">
        <v>113</v>
      </c>
      <c r="G98" s="29">
        <v>70.42</v>
      </c>
      <c r="H98" s="29">
        <v>0.17</v>
      </c>
      <c r="I98" s="29">
        <v>13.82</v>
      </c>
      <c r="J98" s="29">
        <v>1.69</v>
      </c>
      <c r="K98" s="29">
        <v>0.08</v>
      </c>
      <c r="L98" s="29">
        <v>0.51</v>
      </c>
      <c r="M98" s="29">
        <v>0.73</v>
      </c>
      <c r="N98" s="29">
        <v>3.95</v>
      </c>
      <c r="O98" s="29">
        <v>4.55</v>
      </c>
      <c r="P98" s="29">
        <v>0.08</v>
      </c>
      <c r="Q98" s="29">
        <v>0.32</v>
      </c>
      <c r="R98" s="29" t="s">
        <v>357</v>
      </c>
      <c r="S98" s="29">
        <v>96</v>
      </c>
      <c r="T98" s="29">
        <v>4</v>
      </c>
      <c r="U98" s="29"/>
      <c r="V98" s="29">
        <v>73.349999999999994</v>
      </c>
      <c r="W98" s="29">
        <v>0.18</v>
      </c>
      <c r="X98" s="29">
        <v>14.4</v>
      </c>
      <c r="Y98" s="29">
        <v>1.76</v>
      </c>
      <c r="Z98" s="29">
        <v>0.09</v>
      </c>
      <c r="AA98" s="29">
        <v>0.53</v>
      </c>
      <c r="AB98" s="29">
        <v>0.76</v>
      </c>
      <c r="AC98" s="29">
        <v>4.1100000000000003</v>
      </c>
      <c r="AD98" s="29">
        <v>4.74</v>
      </c>
      <c r="AE98" s="29">
        <v>0.08</v>
      </c>
      <c r="AH98" s="9"/>
      <c r="AI98" s="9"/>
      <c r="AK98" s="83"/>
      <c r="AL98" s="83"/>
      <c r="AP98" s="83"/>
    </row>
    <row r="99" spans="1:42" x14ac:dyDescent="0.25">
      <c r="A99" s="24" t="s">
        <v>814</v>
      </c>
      <c r="B99" s="3" t="s">
        <v>586</v>
      </c>
      <c r="C99" s="7" t="s">
        <v>668</v>
      </c>
      <c r="D99" s="3" t="s">
        <v>166</v>
      </c>
      <c r="E99" s="3" t="s">
        <v>730</v>
      </c>
      <c r="F99" s="3" t="s">
        <v>113</v>
      </c>
      <c r="G99" s="29">
        <v>70.849999999999994</v>
      </c>
      <c r="H99" s="29">
        <v>0.19</v>
      </c>
      <c r="I99" s="29">
        <v>14.06</v>
      </c>
      <c r="J99" s="29">
        <v>1.74</v>
      </c>
      <c r="K99" s="29">
        <v>0.03</v>
      </c>
      <c r="L99" s="29">
        <v>0.53</v>
      </c>
      <c r="M99" s="29">
        <v>0.67</v>
      </c>
      <c r="N99" s="29">
        <v>4.1100000000000003</v>
      </c>
      <c r="O99" s="29">
        <v>4.9400000000000004</v>
      </c>
      <c r="P99" s="29">
        <v>0.05</v>
      </c>
      <c r="Q99" s="29">
        <v>0.35</v>
      </c>
      <c r="R99" s="29" t="s">
        <v>357</v>
      </c>
      <c r="S99" s="29">
        <v>97.16</v>
      </c>
      <c r="T99" s="29">
        <v>2.84</v>
      </c>
      <c r="U99" s="29"/>
      <c r="V99" s="29">
        <v>72.92</v>
      </c>
      <c r="W99" s="29">
        <v>0.19</v>
      </c>
      <c r="X99" s="29">
        <v>14.47</v>
      </c>
      <c r="Y99" s="29">
        <v>1.79</v>
      </c>
      <c r="Z99" s="29">
        <v>0.03</v>
      </c>
      <c r="AA99" s="29">
        <v>0.54</v>
      </c>
      <c r="AB99" s="29">
        <v>0.69</v>
      </c>
      <c r="AC99" s="29">
        <v>4.2300000000000004</v>
      </c>
      <c r="AD99" s="29">
        <v>5.08</v>
      </c>
      <c r="AE99" s="29">
        <v>0.05</v>
      </c>
      <c r="AH99" s="9"/>
      <c r="AI99" s="9"/>
      <c r="AK99" s="83"/>
      <c r="AL99" s="83"/>
      <c r="AP99" s="83"/>
    </row>
    <row r="100" spans="1:42" x14ac:dyDescent="0.25">
      <c r="A100" s="24" t="s">
        <v>814</v>
      </c>
      <c r="B100" s="3" t="s">
        <v>587</v>
      </c>
      <c r="C100" s="7" t="s">
        <v>668</v>
      </c>
      <c r="D100" s="3" t="s">
        <v>166</v>
      </c>
      <c r="E100" s="3" t="s">
        <v>730</v>
      </c>
      <c r="F100" s="3" t="s">
        <v>113</v>
      </c>
      <c r="G100" s="29">
        <v>71.14</v>
      </c>
      <c r="H100" s="29">
        <v>0.17</v>
      </c>
      <c r="I100" s="29">
        <v>13.91</v>
      </c>
      <c r="J100" s="29">
        <v>1.51</v>
      </c>
      <c r="K100" s="29">
        <v>0.06</v>
      </c>
      <c r="L100" s="29">
        <v>0.43</v>
      </c>
      <c r="M100" s="29">
        <v>0.86</v>
      </c>
      <c r="N100" s="29">
        <v>4.32</v>
      </c>
      <c r="O100" s="29">
        <v>4.63</v>
      </c>
      <c r="P100" s="29">
        <v>0.04</v>
      </c>
      <c r="Q100" s="29">
        <v>0.3</v>
      </c>
      <c r="R100" s="29" t="s">
        <v>357</v>
      </c>
      <c r="S100" s="29">
        <v>97.06</v>
      </c>
      <c r="T100" s="29">
        <v>2.94</v>
      </c>
      <c r="U100" s="29"/>
      <c r="V100" s="29">
        <v>73.290000000000006</v>
      </c>
      <c r="W100" s="29">
        <v>0.17</v>
      </c>
      <c r="X100" s="29">
        <v>14.33</v>
      </c>
      <c r="Y100" s="29">
        <v>1.56</v>
      </c>
      <c r="Z100" s="29">
        <v>0.06</v>
      </c>
      <c r="AA100" s="29">
        <v>0.44</v>
      </c>
      <c r="AB100" s="29">
        <v>0.89</v>
      </c>
      <c r="AC100" s="29">
        <v>4.45</v>
      </c>
      <c r="AD100" s="29">
        <v>4.7699999999999996</v>
      </c>
      <c r="AE100" s="29">
        <v>0.04</v>
      </c>
      <c r="AH100" s="9"/>
      <c r="AI100" s="9"/>
      <c r="AK100" s="83"/>
      <c r="AL100" s="83"/>
      <c r="AP100" s="83"/>
    </row>
    <row r="101" spans="1:42" x14ac:dyDescent="0.25">
      <c r="A101" s="24" t="s">
        <v>814</v>
      </c>
      <c r="B101" s="3" t="s">
        <v>588</v>
      </c>
      <c r="C101" s="7" t="s">
        <v>668</v>
      </c>
      <c r="D101" s="3" t="s">
        <v>166</v>
      </c>
      <c r="E101" s="3" t="s">
        <v>730</v>
      </c>
      <c r="F101" s="3" t="s">
        <v>113</v>
      </c>
      <c r="G101" s="29">
        <v>71.52</v>
      </c>
      <c r="H101" s="29">
        <v>0.16</v>
      </c>
      <c r="I101" s="29">
        <v>14.32</v>
      </c>
      <c r="J101" s="29">
        <v>1.73</v>
      </c>
      <c r="K101" s="29">
        <v>0.1</v>
      </c>
      <c r="L101" s="29">
        <v>0.55000000000000004</v>
      </c>
      <c r="M101" s="29">
        <v>0.72</v>
      </c>
      <c r="N101" s="29">
        <v>4.45</v>
      </c>
      <c r="O101" s="29">
        <v>4.88</v>
      </c>
      <c r="P101" s="29">
        <v>0.06</v>
      </c>
      <c r="Q101" s="29">
        <v>0.34</v>
      </c>
      <c r="R101" s="29">
        <v>0.03</v>
      </c>
      <c r="S101" s="29">
        <v>98.48</v>
      </c>
      <c r="T101" s="29">
        <v>1.52</v>
      </c>
      <c r="U101" s="29"/>
      <c r="V101" s="29">
        <v>72.63</v>
      </c>
      <c r="W101" s="29">
        <v>0.16</v>
      </c>
      <c r="X101" s="29">
        <v>14.54</v>
      </c>
      <c r="Y101" s="29">
        <v>1.76</v>
      </c>
      <c r="Z101" s="29">
        <v>0.1</v>
      </c>
      <c r="AA101" s="29">
        <v>0.55000000000000004</v>
      </c>
      <c r="AB101" s="29">
        <v>0.73</v>
      </c>
      <c r="AC101" s="29">
        <v>4.5199999999999996</v>
      </c>
      <c r="AD101" s="29">
        <v>4.96</v>
      </c>
      <c r="AE101" s="29">
        <v>0.06</v>
      </c>
      <c r="AH101" s="9"/>
      <c r="AI101" s="9"/>
      <c r="AK101" s="83"/>
      <c r="AL101" s="83"/>
      <c r="AP101" s="83"/>
    </row>
    <row r="102" spans="1:42" x14ac:dyDescent="0.25">
      <c r="A102" s="24" t="s">
        <v>814</v>
      </c>
      <c r="B102" s="3" t="s">
        <v>589</v>
      </c>
      <c r="C102" s="7" t="s">
        <v>668</v>
      </c>
      <c r="D102" s="3" t="s">
        <v>166</v>
      </c>
      <c r="E102" s="3" t="s">
        <v>730</v>
      </c>
      <c r="F102" s="3" t="s">
        <v>113</v>
      </c>
      <c r="G102" s="29">
        <v>70.98</v>
      </c>
      <c r="H102" s="29">
        <v>0.23</v>
      </c>
      <c r="I102" s="29">
        <v>14.48</v>
      </c>
      <c r="J102" s="29">
        <v>1.6</v>
      </c>
      <c r="K102" s="29">
        <v>7.0000000000000007E-2</v>
      </c>
      <c r="L102" s="29">
        <v>0.51</v>
      </c>
      <c r="M102" s="29">
        <v>0.74</v>
      </c>
      <c r="N102" s="29">
        <v>4.3099999999999996</v>
      </c>
      <c r="O102" s="29">
        <v>4.83</v>
      </c>
      <c r="P102" s="29">
        <v>0.02</v>
      </c>
      <c r="Q102" s="29">
        <v>0.32</v>
      </c>
      <c r="R102" s="29">
        <v>0.02</v>
      </c>
      <c r="S102" s="29">
        <v>97.77</v>
      </c>
      <c r="T102" s="29">
        <v>2.23</v>
      </c>
      <c r="U102" s="29"/>
      <c r="V102" s="29">
        <v>72.599999999999994</v>
      </c>
      <c r="W102" s="29">
        <v>0.24</v>
      </c>
      <c r="X102" s="29">
        <v>14.81</v>
      </c>
      <c r="Y102" s="29">
        <v>1.64</v>
      </c>
      <c r="Z102" s="29">
        <v>0.08</v>
      </c>
      <c r="AA102" s="29">
        <v>0.52</v>
      </c>
      <c r="AB102" s="29">
        <v>0.76</v>
      </c>
      <c r="AC102" s="29">
        <v>4.41</v>
      </c>
      <c r="AD102" s="29">
        <v>4.9400000000000004</v>
      </c>
      <c r="AE102" s="29">
        <v>0.02</v>
      </c>
      <c r="AH102" s="9"/>
      <c r="AI102" s="9"/>
      <c r="AK102" s="83"/>
      <c r="AL102" s="83"/>
      <c r="AP102" s="83"/>
    </row>
    <row r="103" spans="1:42" x14ac:dyDescent="0.25">
      <c r="A103" s="24" t="s">
        <v>814</v>
      </c>
      <c r="B103" s="3" t="s">
        <v>581</v>
      </c>
      <c r="C103" s="7" t="s">
        <v>668</v>
      </c>
      <c r="D103" s="3" t="s">
        <v>166</v>
      </c>
      <c r="E103" s="3" t="s">
        <v>731</v>
      </c>
      <c r="F103" s="3" t="s">
        <v>113</v>
      </c>
      <c r="G103" s="29">
        <v>69.86</v>
      </c>
      <c r="H103" s="29">
        <v>0.14000000000000001</v>
      </c>
      <c r="I103" s="29">
        <v>16.14</v>
      </c>
      <c r="J103" s="29">
        <v>0.94</v>
      </c>
      <c r="K103" s="29">
        <v>0.03</v>
      </c>
      <c r="L103" s="29">
        <v>0.09</v>
      </c>
      <c r="M103" s="29">
        <v>1.81</v>
      </c>
      <c r="N103" s="29">
        <v>5.23</v>
      </c>
      <c r="O103" s="29">
        <v>3.59</v>
      </c>
      <c r="P103" s="29">
        <v>0.04</v>
      </c>
      <c r="Q103" s="29">
        <v>0.16</v>
      </c>
      <c r="R103" s="29" t="s">
        <v>357</v>
      </c>
      <c r="S103" s="29">
        <v>97.86</v>
      </c>
      <c r="T103" s="29">
        <v>2.14</v>
      </c>
      <c r="U103" s="29"/>
      <c r="V103" s="29">
        <v>71.39</v>
      </c>
      <c r="W103" s="29">
        <v>0.14000000000000001</v>
      </c>
      <c r="X103" s="29">
        <v>16.489999999999998</v>
      </c>
      <c r="Y103" s="29">
        <v>0.96</v>
      </c>
      <c r="Z103" s="29">
        <v>0.03</v>
      </c>
      <c r="AA103" s="29">
        <v>0.09</v>
      </c>
      <c r="AB103" s="29">
        <v>1.85</v>
      </c>
      <c r="AC103" s="29">
        <v>5.34</v>
      </c>
      <c r="AD103" s="29">
        <v>3.67</v>
      </c>
      <c r="AE103" s="29">
        <v>0.04</v>
      </c>
      <c r="AH103" s="9"/>
      <c r="AI103" s="9"/>
      <c r="AK103" s="83"/>
      <c r="AL103" s="83"/>
      <c r="AP103" s="83"/>
    </row>
    <row r="104" spans="1:42" x14ac:dyDescent="0.25">
      <c r="A104" s="24" t="s">
        <v>814</v>
      </c>
      <c r="B104" s="3" t="s">
        <v>732</v>
      </c>
      <c r="C104" s="7" t="s">
        <v>668</v>
      </c>
      <c r="D104" s="3" t="s">
        <v>166</v>
      </c>
      <c r="E104" s="3" t="s">
        <v>726</v>
      </c>
      <c r="F104" s="3" t="s">
        <v>113</v>
      </c>
      <c r="G104" s="29">
        <v>69.349999999999994</v>
      </c>
      <c r="H104" s="29">
        <v>0.15</v>
      </c>
      <c r="I104" s="29">
        <v>14.58</v>
      </c>
      <c r="J104" s="29">
        <v>1.44</v>
      </c>
      <c r="K104" s="29">
        <v>0.06</v>
      </c>
      <c r="L104" s="29">
        <v>0.36</v>
      </c>
      <c r="M104" s="29">
        <v>1.08</v>
      </c>
      <c r="N104" s="29">
        <v>4.96</v>
      </c>
      <c r="O104" s="29">
        <v>4.67</v>
      </c>
      <c r="P104" s="29">
        <v>0.06</v>
      </c>
      <c r="Q104" s="29">
        <v>0.34</v>
      </c>
      <c r="R104" s="29">
        <v>0.03</v>
      </c>
      <c r="S104" s="29">
        <v>96.71</v>
      </c>
      <c r="T104" s="29">
        <v>3.29</v>
      </c>
      <c r="U104" s="29"/>
      <c r="V104" s="29">
        <v>71.709999999999994</v>
      </c>
      <c r="W104" s="29">
        <v>0.16</v>
      </c>
      <c r="X104" s="29">
        <v>15.08</v>
      </c>
      <c r="Y104" s="29">
        <v>1.49</v>
      </c>
      <c r="Z104" s="29">
        <v>0.06</v>
      </c>
      <c r="AA104" s="29">
        <v>0.37</v>
      </c>
      <c r="AB104" s="29">
        <v>1.1100000000000001</v>
      </c>
      <c r="AC104" s="29">
        <v>5.13</v>
      </c>
      <c r="AD104" s="29">
        <v>4.83</v>
      </c>
      <c r="AE104" s="29">
        <v>7.0000000000000007E-2</v>
      </c>
      <c r="AH104" s="9"/>
      <c r="AI104" s="9"/>
      <c r="AK104" s="83"/>
      <c r="AL104" s="83"/>
      <c r="AP104" s="83"/>
    </row>
    <row r="105" spans="1:42" x14ac:dyDescent="0.25">
      <c r="A105" s="24" t="s">
        <v>814</v>
      </c>
      <c r="B105" s="3" t="s">
        <v>733</v>
      </c>
      <c r="C105" s="7" t="s">
        <v>668</v>
      </c>
      <c r="D105" s="3" t="s">
        <v>166</v>
      </c>
      <c r="E105" s="3" t="s">
        <v>734</v>
      </c>
      <c r="F105" s="3" t="s">
        <v>113</v>
      </c>
      <c r="G105" s="29">
        <v>70.569999999999993</v>
      </c>
      <c r="H105" s="29">
        <v>0.12</v>
      </c>
      <c r="I105" s="29">
        <v>14.83</v>
      </c>
      <c r="J105" s="29">
        <v>1.36</v>
      </c>
      <c r="K105" s="29">
        <v>0.06</v>
      </c>
      <c r="L105" s="29">
        <v>0.34</v>
      </c>
      <c r="M105" s="29">
        <v>1.1200000000000001</v>
      </c>
      <c r="N105" s="29">
        <v>4.92</v>
      </c>
      <c r="O105" s="29">
        <v>4.68</v>
      </c>
      <c r="P105" s="29">
        <v>0.06</v>
      </c>
      <c r="Q105" s="29">
        <v>0.33</v>
      </c>
      <c r="R105" s="29">
        <v>0.04</v>
      </c>
      <c r="S105" s="29">
        <v>98.07</v>
      </c>
      <c r="T105" s="29">
        <v>1.93</v>
      </c>
      <c r="U105" s="29"/>
      <c r="V105" s="29">
        <v>71.959999999999994</v>
      </c>
      <c r="W105" s="29">
        <v>0.12</v>
      </c>
      <c r="X105" s="29">
        <v>15.12</v>
      </c>
      <c r="Y105" s="29">
        <v>1.39</v>
      </c>
      <c r="Z105" s="29">
        <v>0.06</v>
      </c>
      <c r="AA105" s="29">
        <v>0.35</v>
      </c>
      <c r="AB105" s="29">
        <v>1.1399999999999999</v>
      </c>
      <c r="AC105" s="29">
        <v>5.0199999999999996</v>
      </c>
      <c r="AD105" s="29">
        <v>4.7699999999999996</v>
      </c>
      <c r="AE105" s="29">
        <v>7.0000000000000007E-2</v>
      </c>
      <c r="AH105" s="9"/>
      <c r="AI105" s="9"/>
      <c r="AK105" s="83"/>
      <c r="AL105" s="83"/>
      <c r="AP105" s="83"/>
    </row>
    <row r="106" spans="1:42" x14ac:dyDescent="0.25">
      <c r="A106" s="24" t="s">
        <v>814</v>
      </c>
      <c r="B106" s="3" t="s">
        <v>582</v>
      </c>
      <c r="C106" s="7" t="s">
        <v>668</v>
      </c>
      <c r="D106" s="3" t="s">
        <v>166</v>
      </c>
      <c r="E106" s="3" t="s">
        <v>731</v>
      </c>
      <c r="F106" s="3" t="s">
        <v>113</v>
      </c>
      <c r="G106" s="29">
        <v>70.010000000000005</v>
      </c>
      <c r="H106" s="29">
        <v>0.13</v>
      </c>
      <c r="I106" s="29">
        <v>13.85</v>
      </c>
      <c r="J106" s="29">
        <v>1.23</v>
      </c>
      <c r="K106" s="29">
        <v>0.05</v>
      </c>
      <c r="L106" s="29">
        <v>0.19</v>
      </c>
      <c r="M106" s="29">
        <v>0.94</v>
      </c>
      <c r="N106" s="29">
        <v>4.28</v>
      </c>
      <c r="O106" s="29">
        <v>4.3499999999999996</v>
      </c>
      <c r="P106" s="29">
        <v>0.02</v>
      </c>
      <c r="Q106" s="29">
        <v>0.25</v>
      </c>
      <c r="R106" s="29" t="s">
        <v>357</v>
      </c>
      <c r="S106" s="29">
        <v>95.05</v>
      </c>
      <c r="T106" s="29">
        <v>4.95</v>
      </c>
      <c r="U106" s="29"/>
      <c r="V106" s="29">
        <v>73.650000000000006</v>
      </c>
      <c r="W106" s="29">
        <v>0.14000000000000001</v>
      </c>
      <c r="X106" s="29">
        <v>14.57</v>
      </c>
      <c r="Y106" s="29">
        <v>1.3</v>
      </c>
      <c r="Z106" s="29">
        <v>0.05</v>
      </c>
      <c r="AA106" s="29">
        <v>0.2</v>
      </c>
      <c r="AB106" s="29">
        <v>0.99</v>
      </c>
      <c r="AC106" s="29">
        <v>4.5</v>
      </c>
      <c r="AD106" s="29">
        <v>4.58</v>
      </c>
      <c r="AE106" s="29">
        <v>0.02</v>
      </c>
      <c r="AH106" s="9"/>
      <c r="AI106" s="9"/>
      <c r="AK106" s="83"/>
      <c r="AL106" s="83"/>
      <c r="AP106" s="83"/>
    </row>
    <row r="107" spans="1:42" x14ac:dyDescent="0.25">
      <c r="A107" s="24" t="s">
        <v>814</v>
      </c>
      <c r="B107" s="3" t="s">
        <v>735</v>
      </c>
      <c r="C107" s="7" t="s">
        <v>668</v>
      </c>
      <c r="D107" s="3" t="s">
        <v>166</v>
      </c>
      <c r="E107" s="3" t="s">
        <v>730</v>
      </c>
      <c r="F107" s="3" t="s">
        <v>113</v>
      </c>
      <c r="G107" s="29">
        <v>70.62</v>
      </c>
      <c r="H107" s="29">
        <v>0.18</v>
      </c>
      <c r="I107" s="29">
        <v>14.43</v>
      </c>
      <c r="J107" s="29">
        <v>1.4</v>
      </c>
      <c r="K107" s="29">
        <v>0.03</v>
      </c>
      <c r="L107" s="29">
        <v>0.31</v>
      </c>
      <c r="M107" s="29">
        <v>0.97</v>
      </c>
      <c r="N107" s="29">
        <v>4.6399999999999997</v>
      </c>
      <c r="O107" s="29">
        <v>4.53</v>
      </c>
      <c r="P107" s="29" t="s">
        <v>357</v>
      </c>
      <c r="Q107" s="29">
        <v>0.33</v>
      </c>
      <c r="R107" s="29">
        <v>0.06</v>
      </c>
      <c r="S107" s="29">
        <v>97.11</v>
      </c>
      <c r="T107" s="29">
        <v>2.89</v>
      </c>
      <c r="U107" s="29"/>
      <c r="V107" s="29">
        <v>72.72</v>
      </c>
      <c r="W107" s="29">
        <v>0.18</v>
      </c>
      <c r="X107" s="29">
        <v>14.86</v>
      </c>
      <c r="Y107" s="29">
        <v>1.44</v>
      </c>
      <c r="Z107" s="29">
        <v>0.03</v>
      </c>
      <c r="AA107" s="29">
        <v>0.32</v>
      </c>
      <c r="AB107" s="29">
        <v>1</v>
      </c>
      <c r="AC107" s="29">
        <v>4.78</v>
      </c>
      <c r="AD107" s="29">
        <v>4.66</v>
      </c>
      <c r="AE107" s="29" t="s">
        <v>357</v>
      </c>
      <c r="AH107" s="9"/>
      <c r="AI107" s="9"/>
      <c r="AK107" s="83"/>
      <c r="AL107" s="83"/>
      <c r="AP107" s="83"/>
    </row>
    <row r="108" spans="1:42" x14ac:dyDescent="0.25">
      <c r="A108" s="24" t="s">
        <v>814</v>
      </c>
      <c r="B108" s="3" t="s">
        <v>736</v>
      </c>
      <c r="C108" s="7" t="s">
        <v>668</v>
      </c>
      <c r="D108" s="3" t="s">
        <v>166</v>
      </c>
      <c r="E108" s="3" t="s">
        <v>730</v>
      </c>
      <c r="F108" s="3" t="s">
        <v>113</v>
      </c>
      <c r="G108" s="29">
        <v>69.540000000000006</v>
      </c>
      <c r="H108" s="29">
        <v>0.19</v>
      </c>
      <c r="I108" s="29">
        <v>14.39</v>
      </c>
      <c r="J108" s="29">
        <v>1.32</v>
      </c>
      <c r="K108" s="29">
        <v>0.06</v>
      </c>
      <c r="L108" s="29">
        <v>0.34</v>
      </c>
      <c r="M108" s="29">
        <v>1.01</v>
      </c>
      <c r="N108" s="29">
        <v>4.6100000000000003</v>
      </c>
      <c r="O108" s="29">
        <v>4.62</v>
      </c>
      <c r="P108" s="29">
        <v>0.05</v>
      </c>
      <c r="Q108" s="29">
        <v>0.32</v>
      </c>
      <c r="R108" s="29" t="s">
        <v>357</v>
      </c>
      <c r="S108" s="29">
        <v>96.14</v>
      </c>
      <c r="T108" s="29">
        <v>3.86</v>
      </c>
      <c r="U108" s="29"/>
      <c r="V108" s="29">
        <v>72.33</v>
      </c>
      <c r="W108" s="29">
        <v>0.2</v>
      </c>
      <c r="X108" s="29">
        <v>14.97</v>
      </c>
      <c r="Y108" s="29">
        <v>1.37</v>
      </c>
      <c r="Z108" s="29">
        <v>0.06</v>
      </c>
      <c r="AA108" s="29">
        <v>0.36</v>
      </c>
      <c r="AB108" s="29">
        <v>1.05</v>
      </c>
      <c r="AC108" s="29">
        <v>4.8</v>
      </c>
      <c r="AD108" s="29">
        <v>4.8099999999999996</v>
      </c>
      <c r="AE108" s="29">
        <v>0.05</v>
      </c>
      <c r="AH108" s="9"/>
      <c r="AI108" s="9"/>
      <c r="AK108" s="83"/>
      <c r="AL108" s="83"/>
      <c r="AP108" s="83"/>
    </row>
    <row r="109" spans="1:42" x14ac:dyDescent="0.25">
      <c r="A109" s="24" t="s">
        <v>814</v>
      </c>
      <c r="B109" s="3" t="s">
        <v>737</v>
      </c>
      <c r="C109" s="7" t="s">
        <v>668</v>
      </c>
      <c r="D109" s="3" t="s">
        <v>166</v>
      </c>
      <c r="E109" s="3" t="s">
        <v>730</v>
      </c>
      <c r="F109" s="3" t="s">
        <v>113</v>
      </c>
      <c r="G109" s="29">
        <v>69.989999999999995</v>
      </c>
      <c r="H109" s="29">
        <v>0.17</v>
      </c>
      <c r="I109" s="29">
        <v>14.76</v>
      </c>
      <c r="J109" s="29">
        <v>1.32</v>
      </c>
      <c r="K109" s="29">
        <v>0.04</v>
      </c>
      <c r="L109" s="29">
        <v>0.34</v>
      </c>
      <c r="M109" s="29">
        <v>1.05</v>
      </c>
      <c r="N109" s="29">
        <v>4.75</v>
      </c>
      <c r="O109" s="29">
        <v>4.54</v>
      </c>
      <c r="P109" s="29" t="s">
        <v>357</v>
      </c>
      <c r="Q109" s="29">
        <v>0.31</v>
      </c>
      <c r="R109" s="29">
        <v>0.02</v>
      </c>
      <c r="S109" s="29">
        <v>96.96</v>
      </c>
      <c r="T109" s="29">
        <v>3.04</v>
      </c>
      <c r="U109" s="29"/>
      <c r="V109" s="29">
        <v>72.180000000000007</v>
      </c>
      <c r="W109" s="29">
        <v>0.18</v>
      </c>
      <c r="X109" s="29">
        <v>15.22</v>
      </c>
      <c r="Y109" s="29">
        <v>1.36</v>
      </c>
      <c r="Z109" s="29">
        <v>0.04</v>
      </c>
      <c r="AA109" s="29">
        <v>0.35</v>
      </c>
      <c r="AB109" s="29">
        <v>1.08</v>
      </c>
      <c r="AC109" s="29">
        <v>4.9000000000000004</v>
      </c>
      <c r="AD109" s="29">
        <v>4.68</v>
      </c>
      <c r="AE109" s="29" t="s">
        <v>357</v>
      </c>
      <c r="AH109" s="9"/>
      <c r="AI109" s="9"/>
      <c r="AK109" s="83"/>
      <c r="AL109" s="83"/>
      <c r="AP109" s="83"/>
    </row>
    <row r="110" spans="1:42" x14ac:dyDescent="0.25">
      <c r="A110" s="24" t="s">
        <v>814</v>
      </c>
      <c r="B110" s="3" t="s">
        <v>738</v>
      </c>
      <c r="C110" s="7" t="s">
        <v>668</v>
      </c>
      <c r="D110" s="3" t="s">
        <v>166</v>
      </c>
      <c r="E110" s="3" t="s">
        <v>734</v>
      </c>
      <c r="F110" s="3" t="s">
        <v>113</v>
      </c>
      <c r="G110" s="29">
        <v>70.61</v>
      </c>
      <c r="H110" s="29">
        <v>0.16</v>
      </c>
      <c r="I110" s="29">
        <v>14.59</v>
      </c>
      <c r="J110" s="29">
        <v>1.48</v>
      </c>
      <c r="K110" s="29">
        <v>0.06</v>
      </c>
      <c r="L110" s="29">
        <v>0.33</v>
      </c>
      <c r="M110" s="29">
        <v>1.02</v>
      </c>
      <c r="N110" s="29">
        <v>4.84</v>
      </c>
      <c r="O110" s="29">
        <v>4.74</v>
      </c>
      <c r="P110" s="29">
        <v>0.05</v>
      </c>
      <c r="Q110" s="29">
        <v>0.35</v>
      </c>
      <c r="R110" s="29">
        <v>0.03</v>
      </c>
      <c r="S110" s="29">
        <v>97.88</v>
      </c>
      <c r="T110" s="29">
        <v>2.12</v>
      </c>
      <c r="U110" s="29"/>
      <c r="V110" s="29">
        <v>72.14</v>
      </c>
      <c r="W110" s="29">
        <v>0.17</v>
      </c>
      <c r="X110" s="29">
        <v>14.91</v>
      </c>
      <c r="Y110" s="29">
        <v>1.51</v>
      </c>
      <c r="Z110" s="29">
        <v>0.06</v>
      </c>
      <c r="AA110" s="29">
        <v>0.34</v>
      </c>
      <c r="AB110" s="29">
        <v>1.04</v>
      </c>
      <c r="AC110" s="29">
        <v>4.9400000000000004</v>
      </c>
      <c r="AD110" s="29">
        <v>4.84</v>
      </c>
      <c r="AE110" s="29">
        <v>0.05</v>
      </c>
      <c r="AH110" s="9"/>
      <c r="AI110" s="9"/>
      <c r="AK110" s="83"/>
      <c r="AL110" s="83"/>
      <c r="AP110" s="83"/>
    </row>
    <row r="111" spans="1:42" x14ac:dyDescent="0.25">
      <c r="A111" s="24" t="s">
        <v>814</v>
      </c>
      <c r="B111" s="3" t="s">
        <v>739</v>
      </c>
      <c r="C111" s="7" t="s">
        <v>668</v>
      </c>
      <c r="D111" s="3" t="s">
        <v>166</v>
      </c>
      <c r="E111" s="3" t="s">
        <v>740</v>
      </c>
      <c r="F111" s="3" t="s">
        <v>113</v>
      </c>
      <c r="G111" s="29">
        <v>68.92</v>
      </c>
      <c r="H111" s="29">
        <v>0.16</v>
      </c>
      <c r="I111" s="29">
        <v>14.55</v>
      </c>
      <c r="J111" s="29">
        <v>1.24</v>
      </c>
      <c r="K111" s="29">
        <v>0.05</v>
      </c>
      <c r="L111" s="29">
        <v>0.3</v>
      </c>
      <c r="M111" s="29">
        <v>1.0900000000000001</v>
      </c>
      <c r="N111" s="29">
        <v>4.54</v>
      </c>
      <c r="O111" s="29">
        <v>4.6399999999999997</v>
      </c>
      <c r="P111" s="29">
        <v>0.01</v>
      </c>
      <c r="Q111" s="29">
        <v>0.32</v>
      </c>
      <c r="R111" s="29" t="s">
        <v>357</v>
      </c>
      <c r="S111" s="29">
        <v>95.5</v>
      </c>
      <c r="T111" s="29">
        <v>4.5</v>
      </c>
      <c r="U111" s="29"/>
      <c r="V111" s="29">
        <v>72.17</v>
      </c>
      <c r="W111" s="29">
        <v>0.16</v>
      </c>
      <c r="X111" s="29">
        <v>15.24</v>
      </c>
      <c r="Y111" s="29">
        <v>1.3</v>
      </c>
      <c r="Z111" s="29">
        <v>0.05</v>
      </c>
      <c r="AA111" s="29">
        <v>0.31</v>
      </c>
      <c r="AB111" s="29">
        <v>1.1399999999999999</v>
      </c>
      <c r="AC111" s="29">
        <v>4.75</v>
      </c>
      <c r="AD111" s="29">
        <v>4.8600000000000003</v>
      </c>
      <c r="AE111" s="29">
        <v>0.01</v>
      </c>
      <c r="AH111" s="9"/>
      <c r="AI111" s="9"/>
      <c r="AK111" s="83"/>
      <c r="AL111" s="83"/>
      <c r="AP111" s="83"/>
    </row>
    <row r="112" spans="1:42" x14ac:dyDescent="0.25">
      <c r="A112" s="24" t="s">
        <v>814</v>
      </c>
      <c r="B112" s="3" t="s">
        <v>741</v>
      </c>
      <c r="C112" s="7" t="s">
        <v>668</v>
      </c>
      <c r="D112" s="3" t="s">
        <v>166</v>
      </c>
      <c r="E112" s="3" t="s">
        <v>730</v>
      </c>
      <c r="F112" s="3" t="s">
        <v>113</v>
      </c>
      <c r="G112" s="29">
        <v>70.3</v>
      </c>
      <c r="H112" s="29">
        <v>0.16</v>
      </c>
      <c r="I112" s="29">
        <v>14.37</v>
      </c>
      <c r="J112" s="29">
        <v>1.33</v>
      </c>
      <c r="K112" s="29">
        <v>0.06</v>
      </c>
      <c r="L112" s="29">
        <v>0.32</v>
      </c>
      <c r="M112" s="29">
        <v>1.01</v>
      </c>
      <c r="N112" s="29">
        <v>4.47</v>
      </c>
      <c r="O112" s="29">
        <v>4.6500000000000004</v>
      </c>
      <c r="P112" s="29" t="s">
        <v>357</v>
      </c>
      <c r="Q112" s="29">
        <v>0.31</v>
      </c>
      <c r="R112" s="29">
        <v>0.02</v>
      </c>
      <c r="S112" s="29">
        <v>96.66</v>
      </c>
      <c r="T112" s="29">
        <v>3.34</v>
      </c>
      <c r="U112" s="29"/>
      <c r="V112" s="29">
        <v>72.73</v>
      </c>
      <c r="W112" s="29">
        <v>0.16</v>
      </c>
      <c r="X112" s="29">
        <v>14.87</v>
      </c>
      <c r="Y112" s="29">
        <v>1.38</v>
      </c>
      <c r="Z112" s="29">
        <v>7.0000000000000007E-2</v>
      </c>
      <c r="AA112" s="29">
        <v>0.33</v>
      </c>
      <c r="AB112" s="29">
        <v>1.04</v>
      </c>
      <c r="AC112" s="29">
        <v>4.62</v>
      </c>
      <c r="AD112" s="29">
        <v>4.8099999999999996</v>
      </c>
      <c r="AE112" s="29" t="s">
        <v>357</v>
      </c>
      <c r="AH112" s="9"/>
      <c r="AI112" s="9"/>
      <c r="AK112" s="83"/>
      <c r="AL112" s="83"/>
      <c r="AP112" s="83"/>
    </row>
    <row r="113" spans="1:42" x14ac:dyDescent="0.25">
      <c r="A113" s="24" t="s">
        <v>814</v>
      </c>
      <c r="B113" s="3" t="s">
        <v>742</v>
      </c>
      <c r="C113" s="7" t="s">
        <v>668</v>
      </c>
      <c r="D113" s="3" t="s">
        <v>166</v>
      </c>
      <c r="E113" s="3" t="s">
        <v>730</v>
      </c>
      <c r="F113" s="3" t="s">
        <v>113</v>
      </c>
      <c r="G113" s="29">
        <v>68.489999999999995</v>
      </c>
      <c r="H113" s="29">
        <v>0.16</v>
      </c>
      <c r="I113" s="29">
        <v>14.12</v>
      </c>
      <c r="J113" s="29">
        <v>1.26</v>
      </c>
      <c r="K113" s="29">
        <v>7.0000000000000007E-2</v>
      </c>
      <c r="L113" s="29">
        <v>0.3</v>
      </c>
      <c r="M113" s="29">
        <v>0.91</v>
      </c>
      <c r="N113" s="29">
        <v>4.47</v>
      </c>
      <c r="O113" s="29">
        <v>4.58</v>
      </c>
      <c r="P113" s="29" t="s">
        <v>357</v>
      </c>
      <c r="Q113" s="29">
        <v>0.32</v>
      </c>
      <c r="R113" s="29">
        <v>0.04</v>
      </c>
      <c r="S113" s="29">
        <v>94.36</v>
      </c>
      <c r="T113" s="29">
        <v>5.64</v>
      </c>
      <c r="U113" s="29"/>
      <c r="V113" s="29">
        <v>72.59</v>
      </c>
      <c r="W113" s="29">
        <v>0.17</v>
      </c>
      <c r="X113" s="29">
        <v>14.96</v>
      </c>
      <c r="Y113" s="29">
        <v>1.34</v>
      </c>
      <c r="Z113" s="29">
        <v>0.08</v>
      </c>
      <c r="AA113" s="29">
        <v>0.31</v>
      </c>
      <c r="AB113" s="29">
        <v>0.96</v>
      </c>
      <c r="AC113" s="29">
        <v>4.74</v>
      </c>
      <c r="AD113" s="29">
        <v>4.8499999999999996</v>
      </c>
      <c r="AE113" s="29" t="s">
        <v>357</v>
      </c>
      <c r="AH113" s="9"/>
      <c r="AI113" s="9"/>
      <c r="AK113" s="83"/>
      <c r="AL113" s="83"/>
      <c r="AP113" s="83"/>
    </row>
    <row r="114" spans="1:42" x14ac:dyDescent="0.25">
      <c r="A114" s="24" t="s">
        <v>814</v>
      </c>
      <c r="B114" s="3" t="s">
        <v>590</v>
      </c>
      <c r="C114" s="7" t="s">
        <v>668</v>
      </c>
      <c r="D114" s="3" t="s">
        <v>166</v>
      </c>
      <c r="E114" s="3" t="s">
        <v>730</v>
      </c>
      <c r="F114" s="3" t="s">
        <v>113</v>
      </c>
      <c r="G114" s="29">
        <v>70.52</v>
      </c>
      <c r="H114" s="29">
        <v>0.11</v>
      </c>
      <c r="I114" s="29">
        <v>14.74</v>
      </c>
      <c r="J114" s="29">
        <v>1.21</v>
      </c>
      <c r="K114" s="29">
        <v>0.04</v>
      </c>
      <c r="L114" s="29">
        <v>0.19</v>
      </c>
      <c r="M114" s="29">
        <v>0.95</v>
      </c>
      <c r="N114" s="29">
        <v>4.63</v>
      </c>
      <c r="O114" s="29">
        <v>4.7</v>
      </c>
      <c r="P114" s="29">
        <v>0.04</v>
      </c>
      <c r="Q114" s="29">
        <v>0.24</v>
      </c>
      <c r="R114" s="29" t="s">
        <v>357</v>
      </c>
      <c r="S114" s="29">
        <v>97.12</v>
      </c>
      <c r="T114" s="29">
        <v>2.88</v>
      </c>
      <c r="U114" s="29"/>
      <c r="V114" s="29">
        <v>72.61</v>
      </c>
      <c r="W114" s="29">
        <v>0.11</v>
      </c>
      <c r="X114" s="29">
        <v>15.18</v>
      </c>
      <c r="Y114" s="29">
        <v>1.25</v>
      </c>
      <c r="Z114" s="29">
        <v>0.04</v>
      </c>
      <c r="AA114" s="29">
        <v>0.2</v>
      </c>
      <c r="AB114" s="29">
        <v>0.97</v>
      </c>
      <c r="AC114" s="29">
        <v>4.7699999999999996</v>
      </c>
      <c r="AD114" s="29">
        <v>4.84</v>
      </c>
      <c r="AE114" s="29">
        <v>0.04</v>
      </c>
      <c r="AH114" s="9"/>
      <c r="AI114" s="9"/>
      <c r="AK114" s="83"/>
      <c r="AL114" s="83"/>
      <c r="AP114" s="83"/>
    </row>
    <row r="115" spans="1:42" x14ac:dyDescent="0.25">
      <c r="A115" s="24" t="s">
        <v>814</v>
      </c>
      <c r="B115" s="3" t="s">
        <v>591</v>
      </c>
      <c r="C115" s="7" t="s">
        <v>668</v>
      </c>
      <c r="D115" s="3" t="s">
        <v>166</v>
      </c>
      <c r="E115" s="3" t="s">
        <v>730</v>
      </c>
      <c r="F115" s="3" t="s">
        <v>113</v>
      </c>
      <c r="G115" s="29">
        <v>69.78</v>
      </c>
      <c r="H115" s="29">
        <v>0.14000000000000001</v>
      </c>
      <c r="I115" s="29">
        <v>14.28</v>
      </c>
      <c r="J115" s="29">
        <v>1.25</v>
      </c>
      <c r="K115" s="29">
        <v>0.06</v>
      </c>
      <c r="L115" s="29">
        <v>0.28000000000000003</v>
      </c>
      <c r="M115" s="29">
        <v>1.01</v>
      </c>
      <c r="N115" s="29">
        <v>4.51</v>
      </c>
      <c r="O115" s="29">
        <v>4.5599999999999996</v>
      </c>
      <c r="P115" s="29" t="s">
        <v>357</v>
      </c>
      <c r="Q115" s="29">
        <v>0.33</v>
      </c>
      <c r="R115" s="29">
        <v>0.01</v>
      </c>
      <c r="S115" s="29">
        <v>95.86</v>
      </c>
      <c r="T115" s="29">
        <v>4.1399999999999997</v>
      </c>
      <c r="U115" s="29"/>
      <c r="V115" s="29">
        <v>72.790000000000006</v>
      </c>
      <c r="W115" s="29">
        <v>0.14000000000000001</v>
      </c>
      <c r="X115" s="29">
        <v>14.9</v>
      </c>
      <c r="Y115" s="29">
        <v>1.3</v>
      </c>
      <c r="Z115" s="29">
        <v>7.0000000000000007E-2</v>
      </c>
      <c r="AA115" s="29">
        <v>0.28999999999999998</v>
      </c>
      <c r="AB115" s="29">
        <v>1.06</v>
      </c>
      <c r="AC115" s="29">
        <v>4.7</v>
      </c>
      <c r="AD115" s="29">
        <v>4.76</v>
      </c>
      <c r="AE115" s="29" t="s">
        <v>357</v>
      </c>
      <c r="AH115" s="9"/>
      <c r="AI115" s="9"/>
      <c r="AK115" s="83"/>
      <c r="AL115" s="83"/>
      <c r="AP115" s="83"/>
    </row>
    <row r="116" spans="1:42" x14ac:dyDescent="0.25">
      <c r="A116" s="24" t="s">
        <v>814</v>
      </c>
      <c r="B116" s="3" t="s">
        <v>592</v>
      </c>
      <c r="C116" s="7" t="s">
        <v>668</v>
      </c>
      <c r="D116" s="3" t="s">
        <v>166</v>
      </c>
      <c r="E116" s="3" t="s">
        <v>730</v>
      </c>
      <c r="F116" s="3" t="s">
        <v>113</v>
      </c>
      <c r="G116" s="29">
        <v>70.19</v>
      </c>
      <c r="H116" s="29">
        <v>0.18</v>
      </c>
      <c r="I116" s="29">
        <v>14.87</v>
      </c>
      <c r="J116" s="29">
        <v>1.1599999999999999</v>
      </c>
      <c r="K116" s="29">
        <v>0.05</v>
      </c>
      <c r="L116" s="29">
        <v>0.21</v>
      </c>
      <c r="M116" s="29">
        <v>1.1299999999999999</v>
      </c>
      <c r="N116" s="29">
        <v>4.82</v>
      </c>
      <c r="O116" s="29">
        <v>4.63</v>
      </c>
      <c r="P116" s="29">
        <v>0.06</v>
      </c>
      <c r="Q116" s="29">
        <v>0.27</v>
      </c>
      <c r="R116" s="29">
        <v>0.02</v>
      </c>
      <c r="S116" s="29">
        <v>97.29</v>
      </c>
      <c r="T116" s="29">
        <v>2.71</v>
      </c>
      <c r="U116" s="29"/>
      <c r="V116" s="29">
        <v>72.14</v>
      </c>
      <c r="W116" s="29">
        <v>0.18</v>
      </c>
      <c r="X116" s="29">
        <v>15.28</v>
      </c>
      <c r="Y116" s="29">
        <v>1.19</v>
      </c>
      <c r="Z116" s="29">
        <v>0.05</v>
      </c>
      <c r="AA116" s="29">
        <v>0.22</v>
      </c>
      <c r="AB116" s="29">
        <v>1.1599999999999999</v>
      </c>
      <c r="AC116" s="29">
        <v>4.95</v>
      </c>
      <c r="AD116" s="29">
        <v>4.76</v>
      </c>
      <c r="AE116" s="29">
        <v>0.06</v>
      </c>
      <c r="AH116" s="9"/>
      <c r="AI116" s="9"/>
      <c r="AK116" s="83"/>
      <c r="AL116" s="83"/>
      <c r="AP116" s="83"/>
    </row>
    <row r="117" spans="1:42" x14ac:dyDescent="0.25">
      <c r="A117" s="24" t="s">
        <v>814</v>
      </c>
      <c r="B117" s="3" t="s">
        <v>593</v>
      </c>
      <c r="C117" s="7" t="s">
        <v>668</v>
      </c>
      <c r="D117" s="3" t="s">
        <v>166</v>
      </c>
      <c r="E117" s="3" t="s">
        <v>730</v>
      </c>
      <c r="F117" s="3" t="s">
        <v>113</v>
      </c>
      <c r="G117" s="29">
        <v>68.56</v>
      </c>
      <c r="H117" s="29">
        <v>0.14000000000000001</v>
      </c>
      <c r="I117" s="29">
        <v>14.03</v>
      </c>
      <c r="J117" s="29">
        <v>1.18</v>
      </c>
      <c r="K117" s="29">
        <v>7.0000000000000007E-2</v>
      </c>
      <c r="L117" s="29">
        <v>0.15</v>
      </c>
      <c r="M117" s="29">
        <v>0.91</v>
      </c>
      <c r="N117" s="29">
        <v>4.22</v>
      </c>
      <c r="O117" s="29">
        <v>4.3899999999999997</v>
      </c>
      <c r="P117" s="29">
        <v>0.05</v>
      </c>
      <c r="Q117" s="29">
        <v>0.25</v>
      </c>
      <c r="R117" s="29" t="s">
        <v>357</v>
      </c>
      <c r="S117" s="29">
        <v>93.7</v>
      </c>
      <c r="T117" s="29">
        <v>6.3</v>
      </c>
      <c r="U117" s="29"/>
      <c r="V117" s="29">
        <v>73.17</v>
      </c>
      <c r="W117" s="29">
        <v>0.14000000000000001</v>
      </c>
      <c r="X117" s="29">
        <v>14.97</v>
      </c>
      <c r="Y117" s="29">
        <v>1.26</v>
      </c>
      <c r="Z117" s="29">
        <v>7.0000000000000007E-2</v>
      </c>
      <c r="AA117" s="29">
        <v>0.16</v>
      </c>
      <c r="AB117" s="29">
        <v>0.97</v>
      </c>
      <c r="AC117" s="29">
        <v>4.5</v>
      </c>
      <c r="AD117" s="29">
        <v>4.6900000000000004</v>
      </c>
      <c r="AE117" s="29">
        <v>0.05</v>
      </c>
      <c r="AH117" s="9"/>
      <c r="AI117" s="9"/>
      <c r="AK117" s="83"/>
      <c r="AL117" s="83"/>
      <c r="AP117" s="83"/>
    </row>
    <row r="118" spans="1:42" x14ac:dyDescent="0.25">
      <c r="A118" s="3" t="s">
        <v>747</v>
      </c>
      <c r="B118" s="3" t="s">
        <v>743</v>
      </c>
      <c r="C118" s="7" t="s">
        <v>668</v>
      </c>
      <c r="D118" s="3" t="s">
        <v>166</v>
      </c>
      <c r="E118" s="3" t="s">
        <v>690</v>
      </c>
      <c r="F118" s="3" t="s">
        <v>748</v>
      </c>
      <c r="G118" s="29">
        <v>71.42</v>
      </c>
      <c r="H118" s="29">
        <v>0.15</v>
      </c>
      <c r="I118" s="29">
        <v>15.67</v>
      </c>
      <c r="J118" s="29">
        <v>1.3</v>
      </c>
      <c r="K118" s="29">
        <v>0.01</v>
      </c>
      <c r="L118" s="29">
        <v>0.22</v>
      </c>
      <c r="M118" s="29">
        <v>1.52</v>
      </c>
      <c r="N118" s="29">
        <v>4.8899999999999997</v>
      </c>
      <c r="O118" s="29">
        <v>4.21</v>
      </c>
      <c r="P118" s="29">
        <v>0.08</v>
      </c>
      <c r="Q118" s="29">
        <v>0.24</v>
      </c>
      <c r="R118" s="29">
        <v>0.01</v>
      </c>
      <c r="S118" s="29">
        <v>99.72</v>
      </c>
      <c r="T118" s="29">
        <v>0.54</v>
      </c>
      <c r="U118" s="29"/>
      <c r="V118" s="29">
        <v>71.8</v>
      </c>
      <c r="W118" s="29">
        <v>0.15</v>
      </c>
      <c r="X118" s="29">
        <v>15.75</v>
      </c>
      <c r="Y118" s="29">
        <v>1.31</v>
      </c>
      <c r="Z118" s="29">
        <v>0.01</v>
      </c>
      <c r="AA118" s="29">
        <v>0.22</v>
      </c>
      <c r="AB118" s="29">
        <v>1.53</v>
      </c>
      <c r="AC118" s="29">
        <v>4.92</v>
      </c>
      <c r="AD118" s="29">
        <v>4.2300000000000004</v>
      </c>
      <c r="AE118" s="29">
        <v>0.08</v>
      </c>
      <c r="AH118" s="9"/>
      <c r="AI118" s="9"/>
      <c r="AK118" s="83"/>
      <c r="AL118" s="83"/>
      <c r="AP118" s="83"/>
    </row>
    <row r="119" spans="1:42" x14ac:dyDescent="0.25">
      <c r="A119" s="3" t="s">
        <v>747</v>
      </c>
      <c r="B119" s="3" t="s">
        <v>743</v>
      </c>
      <c r="C119" s="7" t="s">
        <v>668</v>
      </c>
      <c r="D119" s="3" t="s">
        <v>166</v>
      </c>
      <c r="E119" s="3" t="s">
        <v>690</v>
      </c>
      <c r="F119" s="3" t="s">
        <v>748</v>
      </c>
      <c r="G119" s="29">
        <v>71.989999999999995</v>
      </c>
      <c r="H119" s="29">
        <v>0.14000000000000001</v>
      </c>
      <c r="I119" s="29">
        <v>14.63</v>
      </c>
      <c r="J119" s="29">
        <v>1.1100000000000001</v>
      </c>
      <c r="K119" s="29">
        <v>0.05</v>
      </c>
      <c r="L119" s="29">
        <v>0.12</v>
      </c>
      <c r="M119" s="29">
        <v>1.0900000000000001</v>
      </c>
      <c r="N119" s="29">
        <v>4.54</v>
      </c>
      <c r="O119" s="29">
        <v>4.16</v>
      </c>
      <c r="P119" s="29">
        <v>0.03</v>
      </c>
      <c r="Q119" s="29">
        <v>0.22</v>
      </c>
      <c r="R119" s="29" t="s">
        <v>357</v>
      </c>
      <c r="S119" s="29">
        <v>98.08</v>
      </c>
      <c r="T119" s="29">
        <v>2.14</v>
      </c>
      <c r="U119" s="29"/>
      <c r="V119" s="29">
        <v>73.56</v>
      </c>
      <c r="W119" s="29">
        <v>0.15</v>
      </c>
      <c r="X119" s="29">
        <v>14.95</v>
      </c>
      <c r="Y119" s="29">
        <v>1.1299999999999999</v>
      </c>
      <c r="Z119" s="29">
        <v>0.05</v>
      </c>
      <c r="AA119" s="29">
        <v>0.12</v>
      </c>
      <c r="AB119" s="29">
        <v>1.1200000000000001</v>
      </c>
      <c r="AC119" s="29">
        <v>4.6399999999999997</v>
      </c>
      <c r="AD119" s="29">
        <v>4.25</v>
      </c>
      <c r="AE119" s="29">
        <v>0.04</v>
      </c>
      <c r="AH119" s="9"/>
      <c r="AI119" s="9"/>
      <c r="AK119" s="83"/>
      <c r="AL119" s="83"/>
      <c r="AP119" s="83"/>
    </row>
    <row r="120" spans="1:42" x14ac:dyDescent="0.25">
      <c r="A120" s="3" t="s">
        <v>747</v>
      </c>
      <c r="B120" s="3" t="s">
        <v>743</v>
      </c>
      <c r="C120" s="7" t="s">
        <v>668</v>
      </c>
      <c r="D120" s="3" t="s">
        <v>166</v>
      </c>
      <c r="E120" s="3" t="s">
        <v>690</v>
      </c>
      <c r="F120" s="3" t="s">
        <v>748</v>
      </c>
      <c r="G120" s="29">
        <v>70.69</v>
      </c>
      <c r="H120" s="29">
        <v>0.15</v>
      </c>
      <c r="I120" s="29">
        <v>15.51</v>
      </c>
      <c r="J120" s="29">
        <v>1.33</v>
      </c>
      <c r="K120" s="29">
        <v>0.05</v>
      </c>
      <c r="L120" s="29">
        <v>0.23</v>
      </c>
      <c r="M120" s="29">
        <v>1.38</v>
      </c>
      <c r="N120" s="29">
        <v>4.2</v>
      </c>
      <c r="O120" s="29">
        <v>4.58</v>
      </c>
      <c r="P120" s="29">
        <v>0.04</v>
      </c>
      <c r="Q120" s="29">
        <v>0.28999999999999998</v>
      </c>
      <c r="R120" s="29" t="s">
        <v>357</v>
      </c>
      <c r="S120" s="29">
        <v>98.46</v>
      </c>
      <c r="T120" s="29">
        <v>1.84</v>
      </c>
      <c r="U120" s="29"/>
      <c r="V120" s="29">
        <v>72.010000000000005</v>
      </c>
      <c r="W120" s="29">
        <v>0.15</v>
      </c>
      <c r="X120" s="29">
        <v>15.8</v>
      </c>
      <c r="Y120" s="29">
        <v>1.35</v>
      </c>
      <c r="Z120" s="29">
        <v>0.05</v>
      </c>
      <c r="AA120" s="29">
        <v>0.24</v>
      </c>
      <c r="AB120" s="29">
        <v>1.41</v>
      </c>
      <c r="AC120" s="29">
        <v>4.28</v>
      </c>
      <c r="AD120" s="29">
        <v>4.67</v>
      </c>
      <c r="AE120" s="29">
        <v>0.04</v>
      </c>
      <c r="AH120" s="9"/>
      <c r="AI120" s="9"/>
      <c r="AK120" s="83"/>
      <c r="AL120" s="83"/>
      <c r="AP120" s="83"/>
    </row>
    <row r="121" spans="1:42" x14ac:dyDescent="0.25">
      <c r="A121" s="3" t="s">
        <v>747</v>
      </c>
      <c r="B121" s="3" t="s">
        <v>743</v>
      </c>
      <c r="C121" s="7" t="s">
        <v>668</v>
      </c>
      <c r="D121" s="3" t="s">
        <v>166</v>
      </c>
      <c r="E121" s="3" t="s">
        <v>690</v>
      </c>
      <c r="F121" s="3" t="s">
        <v>748</v>
      </c>
      <c r="G121" s="29">
        <v>70.02</v>
      </c>
      <c r="H121" s="29">
        <v>0.15</v>
      </c>
      <c r="I121" s="29">
        <v>15.6</v>
      </c>
      <c r="J121" s="29">
        <v>1.23</v>
      </c>
      <c r="K121" s="29">
        <v>0.09</v>
      </c>
      <c r="L121" s="29">
        <v>0.19</v>
      </c>
      <c r="M121" s="29">
        <v>1.47</v>
      </c>
      <c r="N121" s="29">
        <v>4.6900000000000004</v>
      </c>
      <c r="O121" s="29">
        <v>4.1100000000000003</v>
      </c>
      <c r="P121" s="29">
        <v>0.03</v>
      </c>
      <c r="Q121" s="29">
        <v>0.22</v>
      </c>
      <c r="R121" s="29">
        <v>0.02</v>
      </c>
      <c r="S121" s="29">
        <v>97.84</v>
      </c>
      <c r="T121" s="29">
        <v>2.41</v>
      </c>
      <c r="U121" s="29"/>
      <c r="V121" s="29">
        <v>71.75</v>
      </c>
      <c r="W121" s="29">
        <v>0.15</v>
      </c>
      <c r="X121" s="29">
        <v>15.99</v>
      </c>
      <c r="Y121" s="29">
        <v>1.26</v>
      </c>
      <c r="Z121" s="29">
        <v>0.09</v>
      </c>
      <c r="AA121" s="29">
        <v>0.2</v>
      </c>
      <c r="AB121" s="29">
        <v>1.51</v>
      </c>
      <c r="AC121" s="29">
        <v>4.8099999999999996</v>
      </c>
      <c r="AD121" s="29">
        <v>4.21</v>
      </c>
      <c r="AE121" s="29">
        <v>0.03</v>
      </c>
      <c r="AH121" s="9"/>
      <c r="AI121" s="9"/>
      <c r="AK121" s="83"/>
      <c r="AL121" s="83"/>
      <c r="AP121" s="83"/>
    </row>
    <row r="122" spans="1:42" x14ac:dyDescent="0.25">
      <c r="A122" s="3" t="s">
        <v>747</v>
      </c>
      <c r="B122" s="3" t="s">
        <v>743</v>
      </c>
      <c r="C122" s="7" t="s">
        <v>668</v>
      </c>
      <c r="D122" s="3" t="s">
        <v>166</v>
      </c>
      <c r="E122" s="3" t="s">
        <v>690</v>
      </c>
      <c r="F122" s="3" t="s">
        <v>748</v>
      </c>
      <c r="G122" s="29">
        <v>70.510000000000005</v>
      </c>
      <c r="H122" s="29">
        <v>0.15</v>
      </c>
      <c r="I122" s="29">
        <v>15.14</v>
      </c>
      <c r="J122" s="29">
        <v>1.35</v>
      </c>
      <c r="K122" s="29">
        <v>0.05</v>
      </c>
      <c r="L122" s="29">
        <v>0.24</v>
      </c>
      <c r="M122" s="29">
        <v>1.28</v>
      </c>
      <c r="N122" s="29">
        <v>4.34</v>
      </c>
      <c r="O122" s="29">
        <v>4.71</v>
      </c>
      <c r="P122" s="29">
        <v>0.04</v>
      </c>
      <c r="Q122" s="29">
        <v>0.28999999999999998</v>
      </c>
      <c r="R122" s="29" t="s">
        <v>357</v>
      </c>
      <c r="S122" s="29">
        <v>98.1</v>
      </c>
      <c r="T122" s="29">
        <v>2.19</v>
      </c>
      <c r="U122" s="29"/>
      <c r="V122" s="29">
        <v>72.09</v>
      </c>
      <c r="W122" s="29">
        <v>0.16</v>
      </c>
      <c r="X122" s="29">
        <v>15.48</v>
      </c>
      <c r="Y122" s="29">
        <v>1.38</v>
      </c>
      <c r="Z122" s="29">
        <v>0.05</v>
      </c>
      <c r="AA122" s="29">
        <v>0.25</v>
      </c>
      <c r="AB122" s="29">
        <v>1.3</v>
      </c>
      <c r="AC122" s="29">
        <v>4.4400000000000004</v>
      </c>
      <c r="AD122" s="29">
        <v>4.82</v>
      </c>
      <c r="AE122" s="29">
        <v>0.04</v>
      </c>
      <c r="AH122" s="9"/>
      <c r="AI122" s="9"/>
      <c r="AK122" s="83"/>
      <c r="AL122" s="83"/>
      <c r="AP122" s="83"/>
    </row>
    <row r="123" spans="1:42" x14ac:dyDescent="0.25">
      <c r="A123" s="3" t="s">
        <v>747</v>
      </c>
      <c r="B123" s="3" t="s">
        <v>743</v>
      </c>
      <c r="C123" s="7" t="s">
        <v>668</v>
      </c>
      <c r="D123" s="3" t="s">
        <v>166</v>
      </c>
      <c r="E123" s="3" t="s">
        <v>690</v>
      </c>
      <c r="F123" s="3" t="s">
        <v>748</v>
      </c>
      <c r="G123" s="29">
        <v>71.13</v>
      </c>
      <c r="H123" s="29">
        <v>0.17</v>
      </c>
      <c r="I123" s="29">
        <v>15.58</v>
      </c>
      <c r="J123" s="29">
        <v>1.1200000000000001</v>
      </c>
      <c r="K123" s="29">
        <v>0.04</v>
      </c>
      <c r="L123" s="29">
        <v>0.15</v>
      </c>
      <c r="M123" s="29">
        <v>1.49</v>
      </c>
      <c r="N123" s="29">
        <v>4.6500000000000004</v>
      </c>
      <c r="O123" s="29">
        <v>4</v>
      </c>
      <c r="P123" s="29">
        <v>0.09</v>
      </c>
      <c r="Q123" s="29">
        <v>0.21</v>
      </c>
      <c r="R123" s="29" t="s">
        <v>357</v>
      </c>
      <c r="S123" s="29">
        <v>98.64</v>
      </c>
      <c r="T123" s="29">
        <v>1.58</v>
      </c>
      <c r="U123" s="29"/>
      <c r="V123" s="29">
        <v>72.27</v>
      </c>
      <c r="W123" s="29">
        <v>0.17</v>
      </c>
      <c r="X123" s="29">
        <v>15.83</v>
      </c>
      <c r="Y123" s="29">
        <v>1.1299999999999999</v>
      </c>
      <c r="Z123" s="29">
        <v>0.04</v>
      </c>
      <c r="AA123" s="29">
        <v>0.16</v>
      </c>
      <c r="AB123" s="29">
        <v>1.51</v>
      </c>
      <c r="AC123" s="29">
        <v>4.72</v>
      </c>
      <c r="AD123" s="29">
        <v>4.0599999999999996</v>
      </c>
      <c r="AE123" s="29">
        <v>0.1</v>
      </c>
      <c r="AH123" s="9"/>
      <c r="AI123" s="9"/>
      <c r="AK123" s="83"/>
      <c r="AL123" s="83"/>
      <c r="AP123" s="83"/>
    </row>
    <row r="124" spans="1:42" x14ac:dyDescent="0.25">
      <c r="A124" s="3" t="s">
        <v>747</v>
      </c>
      <c r="B124" s="3" t="s">
        <v>743</v>
      </c>
      <c r="C124" s="7" t="s">
        <v>668</v>
      </c>
      <c r="D124" s="3" t="s">
        <v>166</v>
      </c>
      <c r="E124" s="3" t="s">
        <v>690</v>
      </c>
      <c r="F124" s="3" t="s">
        <v>748</v>
      </c>
      <c r="G124" s="29">
        <v>71.13</v>
      </c>
      <c r="H124" s="29">
        <v>0.15</v>
      </c>
      <c r="I124" s="29">
        <v>15.91</v>
      </c>
      <c r="J124" s="29">
        <v>1.24</v>
      </c>
      <c r="K124" s="29">
        <v>0.04</v>
      </c>
      <c r="L124" s="29">
        <v>0.27</v>
      </c>
      <c r="M124" s="29">
        <v>1.61</v>
      </c>
      <c r="N124" s="29">
        <v>4.58</v>
      </c>
      <c r="O124" s="29">
        <v>4.51</v>
      </c>
      <c r="P124" s="29">
        <v>0.04</v>
      </c>
      <c r="Q124" s="29">
        <v>0.24</v>
      </c>
      <c r="R124" s="29" t="s">
        <v>357</v>
      </c>
      <c r="S124" s="29">
        <v>99.71</v>
      </c>
      <c r="T124" s="29">
        <v>0.53</v>
      </c>
      <c r="U124" s="29"/>
      <c r="V124" s="29">
        <v>71.510000000000005</v>
      </c>
      <c r="W124" s="29">
        <v>0.15</v>
      </c>
      <c r="X124" s="29">
        <v>15.99</v>
      </c>
      <c r="Y124" s="29">
        <v>1.25</v>
      </c>
      <c r="Z124" s="29">
        <v>0.04</v>
      </c>
      <c r="AA124" s="29">
        <v>0.27</v>
      </c>
      <c r="AB124" s="29">
        <v>1.62</v>
      </c>
      <c r="AC124" s="29">
        <v>4.5999999999999996</v>
      </c>
      <c r="AD124" s="29">
        <v>4.53</v>
      </c>
      <c r="AE124" s="29">
        <v>0.04</v>
      </c>
      <c r="AH124" s="9"/>
      <c r="AI124" s="9"/>
      <c r="AK124" s="83"/>
      <c r="AL124" s="83"/>
      <c r="AP124" s="83"/>
    </row>
    <row r="125" spans="1:42" x14ac:dyDescent="0.25">
      <c r="A125" s="3" t="s">
        <v>747</v>
      </c>
      <c r="B125" s="3" t="s">
        <v>743</v>
      </c>
      <c r="C125" s="7" t="s">
        <v>668</v>
      </c>
      <c r="D125" s="3" t="s">
        <v>166</v>
      </c>
      <c r="E125" s="3" t="s">
        <v>690</v>
      </c>
      <c r="F125" s="3" t="s">
        <v>748</v>
      </c>
      <c r="G125" s="29">
        <v>70.959999999999994</v>
      </c>
      <c r="H125" s="29">
        <v>0.16</v>
      </c>
      <c r="I125" s="29">
        <v>14.94</v>
      </c>
      <c r="J125" s="29">
        <v>1.48</v>
      </c>
      <c r="K125" s="29">
        <v>0.04</v>
      </c>
      <c r="L125" s="29">
        <v>0.27</v>
      </c>
      <c r="M125" s="29">
        <v>1.31</v>
      </c>
      <c r="N125" s="29">
        <v>4.47</v>
      </c>
      <c r="O125" s="29">
        <v>4.55</v>
      </c>
      <c r="P125" s="29">
        <v>0.05</v>
      </c>
      <c r="Q125" s="29">
        <v>0.27</v>
      </c>
      <c r="R125" s="29" t="s">
        <v>357</v>
      </c>
      <c r="S125" s="29">
        <v>98.49</v>
      </c>
      <c r="T125" s="29">
        <v>1.78</v>
      </c>
      <c r="U125" s="29"/>
      <c r="V125" s="29">
        <v>72.239999999999995</v>
      </c>
      <c r="W125" s="29">
        <v>0.17</v>
      </c>
      <c r="X125" s="29">
        <v>15.21</v>
      </c>
      <c r="Y125" s="29">
        <v>1.51</v>
      </c>
      <c r="Z125" s="29">
        <v>0.04</v>
      </c>
      <c r="AA125" s="29">
        <v>0.27</v>
      </c>
      <c r="AB125" s="29">
        <v>1.33</v>
      </c>
      <c r="AC125" s="29">
        <v>4.55</v>
      </c>
      <c r="AD125" s="29">
        <v>4.63</v>
      </c>
      <c r="AE125" s="29">
        <v>0.05</v>
      </c>
      <c r="AH125" s="9"/>
      <c r="AI125" s="9"/>
      <c r="AK125" s="83"/>
      <c r="AL125" s="83"/>
      <c r="AP125" s="83"/>
    </row>
    <row r="126" spans="1:42" x14ac:dyDescent="0.25">
      <c r="A126" s="3" t="s">
        <v>747</v>
      </c>
      <c r="B126" s="3" t="s">
        <v>743</v>
      </c>
      <c r="C126" s="7" t="s">
        <v>668</v>
      </c>
      <c r="D126" s="3" t="s">
        <v>166</v>
      </c>
      <c r="E126" s="3" t="s">
        <v>690</v>
      </c>
      <c r="F126" s="3" t="s">
        <v>748</v>
      </c>
      <c r="G126" s="29">
        <v>69.75</v>
      </c>
      <c r="H126" s="29">
        <v>0.16</v>
      </c>
      <c r="I126" s="29">
        <v>15.56</v>
      </c>
      <c r="J126" s="29">
        <v>1.28</v>
      </c>
      <c r="K126" s="29">
        <v>0.08</v>
      </c>
      <c r="L126" s="29">
        <v>0.23</v>
      </c>
      <c r="M126" s="29">
        <v>1.51</v>
      </c>
      <c r="N126" s="29">
        <v>4.46</v>
      </c>
      <c r="O126" s="29">
        <v>4.4400000000000004</v>
      </c>
      <c r="P126" s="29">
        <v>0.05</v>
      </c>
      <c r="Q126" s="29">
        <v>0.24</v>
      </c>
      <c r="R126" s="29" t="s">
        <v>357</v>
      </c>
      <c r="S126" s="29">
        <v>97.76</v>
      </c>
      <c r="T126" s="29">
        <v>2.48</v>
      </c>
      <c r="U126" s="29"/>
      <c r="V126" s="29">
        <v>71.52</v>
      </c>
      <c r="W126" s="29">
        <v>0.17</v>
      </c>
      <c r="X126" s="29">
        <v>15.95</v>
      </c>
      <c r="Y126" s="29">
        <v>1.31</v>
      </c>
      <c r="Z126" s="29">
        <v>0.08</v>
      </c>
      <c r="AA126" s="29">
        <v>0.24</v>
      </c>
      <c r="AB126" s="29">
        <v>1.55</v>
      </c>
      <c r="AC126" s="29">
        <v>4.57</v>
      </c>
      <c r="AD126" s="29">
        <v>4.55</v>
      </c>
      <c r="AE126" s="29">
        <v>0.05</v>
      </c>
      <c r="AH126" s="9"/>
      <c r="AI126" s="9"/>
      <c r="AK126" s="83"/>
      <c r="AL126" s="83"/>
      <c r="AP126" s="83"/>
    </row>
    <row r="127" spans="1:42" x14ac:dyDescent="0.25">
      <c r="A127" s="3" t="s">
        <v>747</v>
      </c>
      <c r="B127" s="3" t="s">
        <v>743</v>
      </c>
      <c r="C127" s="7" t="s">
        <v>668</v>
      </c>
      <c r="D127" s="3" t="s">
        <v>166</v>
      </c>
      <c r="E127" s="3" t="s">
        <v>690</v>
      </c>
      <c r="F127" s="3" t="s">
        <v>748</v>
      </c>
      <c r="G127" s="29">
        <v>70.260000000000005</v>
      </c>
      <c r="H127" s="29">
        <v>0.17</v>
      </c>
      <c r="I127" s="29">
        <v>15.51</v>
      </c>
      <c r="J127" s="29">
        <v>1.31</v>
      </c>
      <c r="K127" s="29">
        <v>0.05</v>
      </c>
      <c r="L127" s="29">
        <v>0.28999999999999998</v>
      </c>
      <c r="M127" s="29">
        <v>1.52</v>
      </c>
      <c r="N127" s="29">
        <v>4.62</v>
      </c>
      <c r="O127" s="29">
        <v>4.4800000000000004</v>
      </c>
      <c r="P127" s="29">
        <v>0.06</v>
      </c>
      <c r="Q127" s="29">
        <v>0.25</v>
      </c>
      <c r="R127" s="29" t="s">
        <v>357</v>
      </c>
      <c r="S127" s="29">
        <v>98.52</v>
      </c>
      <c r="T127" s="29">
        <v>1.73</v>
      </c>
      <c r="U127" s="29"/>
      <c r="V127" s="29">
        <v>71.489999999999995</v>
      </c>
      <c r="W127" s="29">
        <v>0.17</v>
      </c>
      <c r="X127" s="29">
        <v>15.78</v>
      </c>
      <c r="Y127" s="29">
        <v>1.33</v>
      </c>
      <c r="Z127" s="29">
        <v>0.05</v>
      </c>
      <c r="AA127" s="29">
        <v>0.3</v>
      </c>
      <c r="AB127" s="29">
        <v>1.55</v>
      </c>
      <c r="AC127" s="29">
        <v>4.7</v>
      </c>
      <c r="AD127" s="29">
        <v>4.5599999999999996</v>
      </c>
      <c r="AE127" s="29">
        <v>7.0000000000000007E-2</v>
      </c>
      <c r="AH127" s="9"/>
      <c r="AI127" s="9"/>
      <c r="AK127" s="83"/>
      <c r="AL127" s="83"/>
      <c r="AP127" s="83"/>
    </row>
    <row r="128" spans="1:42" x14ac:dyDescent="0.25">
      <c r="A128" s="3" t="s">
        <v>747</v>
      </c>
      <c r="B128" s="3" t="s">
        <v>743</v>
      </c>
      <c r="C128" s="7" t="s">
        <v>668</v>
      </c>
      <c r="D128" s="3" t="s">
        <v>166</v>
      </c>
      <c r="E128" s="3" t="s">
        <v>690</v>
      </c>
      <c r="F128" s="3" t="s">
        <v>748</v>
      </c>
      <c r="G128" s="29">
        <v>70.41</v>
      </c>
      <c r="H128" s="29">
        <v>0.17</v>
      </c>
      <c r="I128" s="29">
        <v>15.13</v>
      </c>
      <c r="J128" s="29">
        <v>1.27</v>
      </c>
      <c r="K128" s="29">
        <v>0.06</v>
      </c>
      <c r="L128" s="29">
        <v>0.27</v>
      </c>
      <c r="M128" s="29">
        <v>1.33</v>
      </c>
      <c r="N128" s="29">
        <v>4.21</v>
      </c>
      <c r="O128" s="29">
        <v>4.62</v>
      </c>
      <c r="P128" s="29">
        <v>0.06</v>
      </c>
      <c r="Q128" s="29">
        <v>0.28999999999999998</v>
      </c>
      <c r="R128" s="29" t="s">
        <v>357</v>
      </c>
      <c r="S128" s="29">
        <v>97.81</v>
      </c>
      <c r="T128" s="29">
        <v>2.48</v>
      </c>
      <c r="U128" s="29"/>
      <c r="V128" s="29">
        <v>72.2</v>
      </c>
      <c r="W128" s="29">
        <v>0.17</v>
      </c>
      <c r="X128" s="29">
        <v>15.51</v>
      </c>
      <c r="Y128" s="29">
        <v>1.3</v>
      </c>
      <c r="Z128" s="29">
        <v>7.0000000000000007E-2</v>
      </c>
      <c r="AA128" s="29">
        <v>0.27</v>
      </c>
      <c r="AB128" s="29">
        <v>1.36</v>
      </c>
      <c r="AC128" s="29">
        <v>4.32</v>
      </c>
      <c r="AD128" s="29">
        <v>4.74</v>
      </c>
      <c r="AE128" s="29">
        <v>0.06</v>
      </c>
      <c r="AH128" s="9"/>
      <c r="AI128" s="9"/>
      <c r="AK128" s="83"/>
      <c r="AL128" s="83"/>
      <c r="AP128" s="83"/>
    </row>
    <row r="129" spans="1:42" x14ac:dyDescent="0.25">
      <c r="A129" s="3" t="s">
        <v>747</v>
      </c>
      <c r="B129" s="3" t="s">
        <v>743</v>
      </c>
      <c r="C129" s="7" t="s">
        <v>668</v>
      </c>
      <c r="D129" s="3" t="s">
        <v>166</v>
      </c>
      <c r="E129" s="3" t="s">
        <v>690</v>
      </c>
      <c r="F129" s="3" t="s">
        <v>748</v>
      </c>
      <c r="G129" s="29">
        <v>71.31</v>
      </c>
      <c r="H129" s="29">
        <v>0.16</v>
      </c>
      <c r="I129" s="29">
        <v>15.29</v>
      </c>
      <c r="J129" s="29">
        <v>1.4</v>
      </c>
      <c r="K129" s="29">
        <v>0.05</v>
      </c>
      <c r="L129" s="29">
        <v>0.23</v>
      </c>
      <c r="M129" s="29">
        <v>1.3</v>
      </c>
      <c r="N129" s="29">
        <v>4.43</v>
      </c>
      <c r="O129" s="29">
        <v>4.8499999999999996</v>
      </c>
      <c r="P129" s="29">
        <v>0.02</v>
      </c>
      <c r="Q129" s="29">
        <v>0.28999999999999998</v>
      </c>
      <c r="R129" s="29">
        <v>0.06</v>
      </c>
      <c r="S129" s="29">
        <v>99.38</v>
      </c>
      <c r="T129" s="29">
        <v>0.97</v>
      </c>
      <c r="U129" s="29"/>
      <c r="V129" s="29">
        <v>72.010000000000005</v>
      </c>
      <c r="W129" s="29">
        <v>0.16</v>
      </c>
      <c r="X129" s="29">
        <v>15.44</v>
      </c>
      <c r="Y129" s="29">
        <v>1.41</v>
      </c>
      <c r="Z129" s="29">
        <v>0.05</v>
      </c>
      <c r="AA129" s="29">
        <v>0.23</v>
      </c>
      <c r="AB129" s="29">
        <v>1.31</v>
      </c>
      <c r="AC129" s="29">
        <v>4.47</v>
      </c>
      <c r="AD129" s="29">
        <v>4.9000000000000004</v>
      </c>
      <c r="AE129" s="29">
        <v>0.02</v>
      </c>
      <c r="AH129" s="9"/>
      <c r="AI129" s="9"/>
      <c r="AK129" s="83"/>
      <c r="AL129" s="83"/>
      <c r="AP129" s="83"/>
    </row>
    <row r="130" spans="1:42" x14ac:dyDescent="0.25">
      <c r="A130" s="3" t="s">
        <v>747</v>
      </c>
      <c r="B130" s="3" t="s">
        <v>743</v>
      </c>
      <c r="C130" s="7" t="s">
        <v>668</v>
      </c>
      <c r="D130" s="3" t="s">
        <v>166</v>
      </c>
      <c r="E130" s="3" t="s">
        <v>690</v>
      </c>
      <c r="F130" s="3" t="s">
        <v>748</v>
      </c>
      <c r="G130" s="29">
        <v>70.75</v>
      </c>
      <c r="H130" s="29">
        <v>0.14000000000000001</v>
      </c>
      <c r="I130" s="29">
        <v>15.1</v>
      </c>
      <c r="J130" s="29">
        <v>1.2</v>
      </c>
      <c r="K130" s="29">
        <v>0.05</v>
      </c>
      <c r="L130" s="29">
        <v>0.23</v>
      </c>
      <c r="M130" s="29">
        <v>1.32</v>
      </c>
      <c r="N130" s="29">
        <v>4.5199999999999996</v>
      </c>
      <c r="O130" s="29">
        <v>4.5999999999999996</v>
      </c>
      <c r="P130" s="29">
        <v>0.05</v>
      </c>
      <c r="Q130" s="29">
        <v>0.25</v>
      </c>
      <c r="R130" s="29" t="s">
        <v>357</v>
      </c>
      <c r="S130" s="29">
        <v>98.21</v>
      </c>
      <c r="T130" s="29">
        <v>2.04</v>
      </c>
      <c r="U130" s="29"/>
      <c r="V130" s="29">
        <v>72.22</v>
      </c>
      <c r="W130" s="29">
        <v>0.14000000000000001</v>
      </c>
      <c r="X130" s="29">
        <v>15.41</v>
      </c>
      <c r="Y130" s="29">
        <v>1.23</v>
      </c>
      <c r="Z130" s="29">
        <v>0.05</v>
      </c>
      <c r="AA130" s="29">
        <v>0.23</v>
      </c>
      <c r="AB130" s="29">
        <v>1.35</v>
      </c>
      <c r="AC130" s="29">
        <v>4.6100000000000003</v>
      </c>
      <c r="AD130" s="29">
        <v>4.7</v>
      </c>
      <c r="AE130" s="29">
        <v>0.05</v>
      </c>
      <c r="AH130" s="9"/>
      <c r="AI130" s="9"/>
      <c r="AK130" s="83"/>
      <c r="AL130" s="83"/>
      <c r="AP130" s="83"/>
    </row>
    <row r="131" spans="1:42" x14ac:dyDescent="0.25">
      <c r="A131" s="24" t="s">
        <v>814</v>
      </c>
      <c r="B131" s="3" t="s">
        <v>583</v>
      </c>
      <c r="C131" s="7" t="s">
        <v>668</v>
      </c>
      <c r="D131" s="3" t="s">
        <v>166</v>
      </c>
      <c r="E131" s="3" t="s">
        <v>744</v>
      </c>
      <c r="F131" s="3" t="s">
        <v>16</v>
      </c>
      <c r="G131" s="29">
        <v>69.349999999999994</v>
      </c>
      <c r="H131" s="29">
        <v>0.11</v>
      </c>
      <c r="I131" s="29">
        <v>16.18</v>
      </c>
      <c r="J131" s="29">
        <v>0.98</v>
      </c>
      <c r="K131" s="29" t="s">
        <v>357</v>
      </c>
      <c r="L131" s="29">
        <v>0.17</v>
      </c>
      <c r="M131" s="29">
        <v>2.0099999999999998</v>
      </c>
      <c r="N131" s="29">
        <v>5</v>
      </c>
      <c r="O131" s="29">
        <v>3.48</v>
      </c>
      <c r="P131" s="29" t="s">
        <v>357</v>
      </c>
      <c r="Q131" s="29">
        <v>0.19</v>
      </c>
      <c r="R131" s="29" t="s">
        <v>357</v>
      </c>
      <c r="S131" s="29">
        <v>97.47</v>
      </c>
      <c r="T131" s="29">
        <v>2.5299999999999998</v>
      </c>
      <c r="U131" s="29"/>
      <c r="V131" s="29">
        <v>71.150000000000006</v>
      </c>
      <c r="W131" s="29">
        <v>0.113</v>
      </c>
      <c r="X131" s="29">
        <v>16.600000000000001</v>
      </c>
      <c r="Y131" s="29">
        <v>1.0049999999999999</v>
      </c>
      <c r="Z131" s="29">
        <v>0</v>
      </c>
      <c r="AA131" s="29">
        <v>0.17399999999999999</v>
      </c>
      <c r="AB131" s="29">
        <v>2.0619999999999998</v>
      </c>
      <c r="AC131" s="29">
        <v>5.13</v>
      </c>
      <c r="AD131" s="29">
        <v>3.57</v>
      </c>
      <c r="AE131" s="29" t="s">
        <v>357</v>
      </c>
      <c r="AH131" s="9"/>
      <c r="AI131" s="9"/>
      <c r="AK131" s="83"/>
      <c r="AL131" s="83"/>
      <c r="AP131" s="83"/>
    </row>
    <row r="132" spans="1:42" x14ac:dyDescent="0.25">
      <c r="A132" s="24" t="s">
        <v>814</v>
      </c>
      <c r="B132" s="3" t="s">
        <v>584</v>
      </c>
      <c r="C132" s="7" t="s">
        <v>668</v>
      </c>
      <c r="D132" s="3" t="s">
        <v>166</v>
      </c>
      <c r="E132" s="3" t="s">
        <v>744</v>
      </c>
      <c r="F132" s="3" t="s">
        <v>16</v>
      </c>
      <c r="G132" s="29">
        <v>70.06</v>
      </c>
      <c r="H132" s="29">
        <v>0.1</v>
      </c>
      <c r="I132" s="29">
        <v>15.44</v>
      </c>
      <c r="J132" s="29">
        <v>1.22</v>
      </c>
      <c r="K132" s="29" t="s">
        <v>357</v>
      </c>
      <c r="L132" s="29">
        <v>0.16</v>
      </c>
      <c r="M132" s="29">
        <v>1.45</v>
      </c>
      <c r="N132" s="29">
        <v>4.1500000000000004</v>
      </c>
      <c r="O132" s="29">
        <v>4.3899999999999997</v>
      </c>
      <c r="P132" s="29" t="s">
        <v>357</v>
      </c>
      <c r="Q132" s="29">
        <v>0.24</v>
      </c>
      <c r="R132" s="29" t="s">
        <v>357</v>
      </c>
      <c r="S132" s="29">
        <v>97.21</v>
      </c>
      <c r="T132" s="29">
        <v>2.79</v>
      </c>
      <c r="U132" s="29"/>
      <c r="V132" s="29">
        <v>72.070999999999998</v>
      </c>
      <c r="W132" s="29">
        <v>0.10299999999999999</v>
      </c>
      <c r="X132" s="29">
        <v>15.882999999999999</v>
      </c>
      <c r="Y132" s="29">
        <v>1.2549999999999999</v>
      </c>
      <c r="Z132" s="29">
        <v>0</v>
      </c>
      <c r="AA132" s="29">
        <v>0.16500000000000001</v>
      </c>
      <c r="AB132" s="29">
        <v>1.492</v>
      </c>
      <c r="AC132" s="29">
        <v>4.2690000000000001</v>
      </c>
      <c r="AD132" s="29">
        <v>4.516</v>
      </c>
      <c r="AE132" s="29" t="s">
        <v>357</v>
      </c>
      <c r="AH132" s="9"/>
      <c r="AI132" s="9"/>
      <c r="AK132" s="83"/>
      <c r="AL132" s="83"/>
      <c r="AP132" s="83"/>
    </row>
    <row r="133" spans="1:42" x14ac:dyDescent="0.25">
      <c r="A133" s="24" t="s">
        <v>814</v>
      </c>
      <c r="B133" s="3" t="s">
        <v>596</v>
      </c>
      <c r="C133" s="7" t="s">
        <v>668</v>
      </c>
      <c r="D133" s="3" t="s">
        <v>166</v>
      </c>
      <c r="E133" s="3" t="s">
        <v>715</v>
      </c>
      <c r="F133" s="3" t="s">
        <v>16</v>
      </c>
      <c r="G133" s="29">
        <v>70.349999999999994</v>
      </c>
      <c r="H133" s="29">
        <v>0.12</v>
      </c>
      <c r="I133" s="29">
        <v>15.87</v>
      </c>
      <c r="J133" s="29">
        <v>1.29</v>
      </c>
      <c r="K133" s="29" t="s">
        <v>357</v>
      </c>
      <c r="L133" s="29">
        <v>0.09</v>
      </c>
      <c r="M133" s="29">
        <v>1.58</v>
      </c>
      <c r="N133" s="29">
        <v>4.3600000000000003</v>
      </c>
      <c r="O133" s="29">
        <v>4.76</v>
      </c>
      <c r="P133" s="29" t="s">
        <v>357</v>
      </c>
      <c r="Q133" s="29">
        <v>0.26</v>
      </c>
      <c r="R133" s="29" t="s">
        <v>357</v>
      </c>
      <c r="S133" s="29">
        <v>98.68</v>
      </c>
      <c r="T133" s="29">
        <v>1.32</v>
      </c>
      <c r="U133" s="29"/>
      <c r="V133" s="29">
        <v>71.290999999999997</v>
      </c>
      <c r="W133" s="29">
        <v>0.122</v>
      </c>
      <c r="X133" s="29">
        <v>16.082000000000001</v>
      </c>
      <c r="Y133" s="29">
        <v>1.3069999999999999</v>
      </c>
      <c r="Z133" s="29">
        <v>0</v>
      </c>
      <c r="AA133" s="29">
        <v>9.0999999999999998E-2</v>
      </c>
      <c r="AB133" s="29">
        <v>1.601</v>
      </c>
      <c r="AC133" s="29">
        <v>4.4180000000000001</v>
      </c>
      <c r="AD133" s="29">
        <v>4.8239999999999998</v>
      </c>
      <c r="AE133" s="29" t="s">
        <v>357</v>
      </c>
      <c r="AH133" s="9"/>
      <c r="AI133" s="9"/>
      <c r="AK133" s="83"/>
      <c r="AL133" s="83"/>
      <c r="AP133" s="83"/>
    </row>
    <row r="134" spans="1:42" x14ac:dyDescent="0.25">
      <c r="A134" s="24" t="s">
        <v>814</v>
      </c>
      <c r="B134" s="3" t="s">
        <v>597</v>
      </c>
      <c r="C134" s="7" t="s">
        <v>668</v>
      </c>
      <c r="D134" s="3" t="s">
        <v>166</v>
      </c>
      <c r="E134" s="3" t="s">
        <v>715</v>
      </c>
      <c r="F134" s="3" t="s">
        <v>16</v>
      </c>
      <c r="G134" s="29">
        <v>70.760000000000005</v>
      </c>
      <c r="H134" s="29">
        <v>0.12</v>
      </c>
      <c r="I134" s="29">
        <v>15.77</v>
      </c>
      <c r="J134" s="29">
        <v>1.3</v>
      </c>
      <c r="K134" s="29" t="s">
        <v>357</v>
      </c>
      <c r="L134" s="29">
        <v>0.11</v>
      </c>
      <c r="M134" s="29">
        <v>1.44</v>
      </c>
      <c r="N134" s="29">
        <v>4.0199999999999996</v>
      </c>
      <c r="O134" s="29">
        <v>5.3</v>
      </c>
      <c r="P134" s="29" t="s">
        <v>357</v>
      </c>
      <c r="Q134" s="29">
        <v>0.24</v>
      </c>
      <c r="R134" s="29" t="s">
        <v>357</v>
      </c>
      <c r="S134" s="29">
        <v>99.06</v>
      </c>
      <c r="T134" s="29">
        <v>0.94</v>
      </c>
      <c r="U134" s="29"/>
      <c r="V134" s="29">
        <v>71.430999999999997</v>
      </c>
      <c r="W134" s="29">
        <v>0.121</v>
      </c>
      <c r="X134" s="29">
        <v>15.92</v>
      </c>
      <c r="Y134" s="29">
        <v>1.3120000000000001</v>
      </c>
      <c r="Z134" s="29">
        <v>0</v>
      </c>
      <c r="AA134" s="29">
        <v>0.111</v>
      </c>
      <c r="AB134" s="29">
        <v>1.454</v>
      </c>
      <c r="AC134" s="29">
        <v>4.0579999999999998</v>
      </c>
      <c r="AD134" s="29">
        <v>5.35</v>
      </c>
      <c r="AE134" s="29" t="s">
        <v>357</v>
      </c>
      <c r="AH134" s="9"/>
      <c r="AI134" s="9"/>
      <c r="AK134" s="83"/>
      <c r="AL134" s="83"/>
      <c r="AP134" s="83"/>
    </row>
    <row r="135" spans="1:42" x14ac:dyDescent="0.25">
      <c r="C135" s="3"/>
      <c r="D135" s="3"/>
    </row>
    <row r="136" spans="1:42" x14ac:dyDescent="0.25">
      <c r="A136" s="24" t="s">
        <v>746</v>
      </c>
      <c r="C136" s="3"/>
      <c r="D136" s="3"/>
    </row>
    <row r="137" spans="1:42" s="23" customFormat="1" x14ac:dyDescent="0.25">
      <c r="A137" s="23" t="s">
        <v>681</v>
      </c>
      <c r="E137" s="7"/>
      <c r="F137" s="7"/>
    </row>
    <row r="138" spans="1:42" x14ac:dyDescent="0.25">
      <c r="A138" s="24" t="s">
        <v>520</v>
      </c>
      <c r="C138" s="3"/>
      <c r="D138" s="3"/>
    </row>
    <row r="139" spans="1:42" x14ac:dyDescent="0.25">
      <c r="A139" s="24"/>
      <c r="C139" s="3"/>
      <c r="D139" s="3"/>
    </row>
    <row r="140" spans="1:42" x14ac:dyDescent="0.25">
      <c r="A140" s="95" t="s">
        <v>1049</v>
      </c>
    </row>
    <row r="141" spans="1:42" x14ac:dyDescent="0.25">
      <c r="A141" s="146" t="s">
        <v>1047</v>
      </c>
      <c r="B141" s="147"/>
      <c r="C141" s="147"/>
      <c r="D141" s="147"/>
      <c r="E141" s="147"/>
      <c r="F141" s="147"/>
      <c r="G141" s="147"/>
      <c r="H141" s="147"/>
      <c r="I141" s="147"/>
      <c r="J141" s="147"/>
      <c r="K141" s="147"/>
      <c r="L141" s="147"/>
      <c r="M141" s="147"/>
      <c r="N141" s="147"/>
      <c r="O141" s="147"/>
      <c r="P141" s="147"/>
      <c r="Q141" s="147"/>
      <c r="R141" s="147"/>
      <c r="S141" s="148"/>
      <c r="U141" s="146" t="s">
        <v>1048</v>
      </c>
      <c r="V141" s="147"/>
      <c r="W141" s="147"/>
      <c r="X141" s="147"/>
      <c r="Y141" s="147"/>
      <c r="Z141" s="147"/>
      <c r="AA141" s="147"/>
      <c r="AB141" s="147"/>
      <c r="AC141" s="147"/>
      <c r="AD141" s="147"/>
      <c r="AE141" s="147"/>
      <c r="AF141" s="147"/>
      <c r="AG141" s="147"/>
      <c r="AH141" s="147"/>
      <c r="AI141" s="147"/>
      <c r="AJ141" s="148"/>
    </row>
    <row r="142" spans="1:42" x14ac:dyDescent="0.25">
      <c r="A142" s="129"/>
      <c r="B142" s="138" t="s">
        <v>1052</v>
      </c>
      <c r="C142" s="139"/>
      <c r="D142" s="139"/>
      <c r="E142" s="139"/>
      <c r="F142" s="139"/>
      <c r="G142" s="139"/>
      <c r="H142" s="139"/>
      <c r="I142" s="139"/>
      <c r="J142" s="139"/>
      <c r="K142" s="139"/>
      <c r="L142" s="139"/>
      <c r="M142" s="139"/>
      <c r="N142" s="140"/>
      <c r="O142" s="5"/>
      <c r="P142" s="5"/>
      <c r="Q142" s="5"/>
      <c r="R142" s="5"/>
      <c r="S142" s="130"/>
      <c r="U142" s="131"/>
      <c r="V142" s="138" t="s">
        <v>1052</v>
      </c>
      <c r="W142" s="139"/>
      <c r="X142" s="139"/>
      <c r="Y142" s="139"/>
      <c r="Z142" s="139"/>
      <c r="AA142" s="139"/>
      <c r="AB142" s="139"/>
      <c r="AC142" s="139"/>
      <c r="AD142" s="139"/>
      <c r="AE142" s="139"/>
      <c r="AF142" s="139"/>
      <c r="AG142" s="139"/>
      <c r="AH142" s="140"/>
      <c r="AI142" s="5"/>
      <c r="AJ142" s="130"/>
    </row>
    <row r="143" spans="1:42" ht="13.8" x14ac:dyDescent="0.3">
      <c r="A143" s="22" t="s">
        <v>667</v>
      </c>
      <c r="B143" s="22" t="s">
        <v>3</v>
      </c>
      <c r="C143" s="22" t="s">
        <v>239</v>
      </c>
      <c r="D143" s="22" t="s">
        <v>4</v>
      </c>
      <c r="E143" s="22" t="s">
        <v>7</v>
      </c>
      <c r="F143" s="22" t="s">
        <v>6</v>
      </c>
      <c r="G143" s="22" t="s">
        <v>1053</v>
      </c>
      <c r="H143" s="22" t="s">
        <v>8</v>
      </c>
      <c r="I143" s="22" t="s">
        <v>9</v>
      </c>
      <c r="J143" s="22" t="s">
        <v>10</v>
      </c>
      <c r="K143" s="22" t="s">
        <v>579</v>
      </c>
      <c r="L143" s="22" t="s">
        <v>887</v>
      </c>
      <c r="M143" s="22" t="s">
        <v>14</v>
      </c>
      <c r="N143" s="22" t="s">
        <v>1055</v>
      </c>
      <c r="O143" s="22" t="s">
        <v>1028</v>
      </c>
      <c r="P143" s="22" t="s">
        <v>1029</v>
      </c>
      <c r="Q143" s="22" t="s">
        <v>1030</v>
      </c>
      <c r="R143" s="22" t="s">
        <v>1031</v>
      </c>
      <c r="S143" s="22" t="s">
        <v>1032</v>
      </c>
      <c r="T143" s="22"/>
      <c r="U143" s="22" t="s">
        <v>667</v>
      </c>
      <c r="V143" s="22" t="s">
        <v>3</v>
      </c>
      <c r="W143" s="22" t="s">
        <v>239</v>
      </c>
      <c r="X143" s="22" t="s">
        <v>4</v>
      </c>
      <c r="Y143" s="22" t="s">
        <v>7</v>
      </c>
      <c r="Z143" s="22" t="s">
        <v>6</v>
      </c>
      <c r="AA143" s="22" t="s">
        <v>1053</v>
      </c>
      <c r="AB143" s="22" t="s">
        <v>8</v>
      </c>
      <c r="AC143" s="22" t="s">
        <v>9</v>
      </c>
      <c r="AD143" s="22" t="s">
        <v>10</v>
      </c>
      <c r="AE143" s="22" t="s">
        <v>579</v>
      </c>
      <c r="AF143" s="22" t="s">
        <v>887</v>
      </c>
      <c r="AG143" s="22" t="s">
        <v>14</v>
      </c>
      <c r="AH143" s="22" t="s">
        <v>1050</v>
      </c>
      <c r="AI143" s="22" t="s">
        <v>872</v>
      </c>
      <c r="AJ143" s="100" t="s">
        <v>873</v>
      </c>
      <c r="AK143" s="22"/>
    </row>
    <row r="144" spans="1:42" x14ac:dyDescent="0.25">
      <c r="A144" s="2" t="s">
        <v>670</v>
      </c>
      <c r="B144" s="9">
        <v>69.17402985074628</v>
      </c>
      <c r="C144" s="9">
        <v>0.16005373134328363</v>
      </c>
      <c r="D144" s="9">
        <v>15.252686567164178</v>
      </c>
      <c r="E144" s="9">
        <v>0.24141044776119394</v>
      </c>
      <c r="F144" s="9">
        <v>5.2768852459016392E-2</v>
      </c>
      <c r="G144" s="9">
        <v>1.3879238805970151</v>
      </c>
      <c r="H144" s="9">
        <v>1.553114925373134</v>
      </c>
      <c r="I144" s="9">
        <v>4.5734328358208964</v>
      </c>
      <c r="J144" s="9">
        <v>4.0085074626865671</v>
      </c>
      <c r="K144" s="9">
        <v>4.0005882352941197E-2</v>
      </c>
      <c r="L144" s="9">
        <v>3.4175820895522384</v>
      </c>
      <c r="M144" s="9">
        <v>99.861516525856743</v>
      </c>
      <c r="N144" s="24">
        <v>130</v>
      </c>
      <c r="O144" s="2">
        <v>1.7389343987234891</v>
      </c>
      <c r="P144" s="9">
        <v>1.4539134876057365</v>
      </c>
      <c r="Q144" s="9">
        <v>8.2548289269487469</v>
      </c>
      <c r="R144" s="19">
        <v>1036.9228625128071</v>
      </c>
      <c r="S144" s="3">
        <v>763.92286251280711</v>
      </c>
      <c r="U144" s="2" t="s">
        <v>670</v>
      </c>
      <c r="V144" s="9">
        <v>69.17402985074628</v>
      </c>
      <c r="W144" s="9">
        <v>0.16005373134328363</v>
      </c>
      <c r="X144" s="9">
        <v>15.252686567164178</v>
      </c>
      <c r="Y144" s="9">
        <v>0.24141044776119394</v>
      </c>
      <c r="Z144" s="9">
        <v>5.2768852459016392E-2</v>
      </c>
      <c r="AA144" s="9">
        <v>1.3879238805970151</v>
      </c>
      <c r="AB144" s="9">
        <v>1.553114925373134</v>
      </c>
      <c r="AC144" s="9">
        <v>4.5734328358208964</v>
      </c>
      <c r="AD144" s="9">
        <v>4.0085074626865671</v>
      </c>
      <c r="AE144" s="9">
        <v>4.0005882352941197E-2</v>
      </c>
      <c r="AF144" s="9">
        <v>3.4175820895522384</v>
      </c>
      <c r="AG144" s="9">
        <v>99.861516525856743</v>
      </c>
      <c r="AH144" s="2">
        <v>130</v>
      </c>
      <c r="AI144" s="83">
        <v>767.55716783479124</v>
      </c>
      <c r="AJ144" s="2">
        <v>44</v>
      </c>
    </row>
    <row r="145" spans="1:36" x14ac:dyDescent="0.25">
      <c r="A145" s="2" t="s">
        <v>669</v>
      </c>
      <c r="B145" s="9">
        <v>71.759333333333345</v>
      </c>
      <c r="C145" s="9">
        <v>0.11400000000000003</v>
      </c>
      <c r="D145" s="9">
        <v>13.071333333333332</v>
      </c>
      <c r="E145" s="9">
        <v>8.8000000000000037E-2</v>
      </c>
      <c r="F145" s="9">
        <v>4.1000000000000002E-2</v>
      </c>
      <c r="G145" s="9">
        <v>0.70533333333333337</v>
      </c>
      <c r="H145" s="9">
        <v>0.84266666666666667</v>
      </c>
      <c r="I145" s="9">
        <v>3.7526666666666668</v>
      </c>
      <c r="J145" s="9">
        <v>4.2</v>
      </c>
      <c r="K145" s="9">
        <v>1.6666666666666666E-2</v>
      </c>
      <c r="L145" s="9">
        <v>5.4353333333333333</v>
      </c>
      <c r="M145" s="9">
        <v>100.02633333333334</v>
      </c>
      <c r="N145" s="24">
        <v>90</v>
      </c>
      <c r="O145" s="2">
        <v>1.6908891294472168</v>
      </c>
      <c r="P145" s="9">
        <v>1.3266998572962807</v>
      </c>
      <c r="Q145" s="9">
        <v>8.6225537070740632</v>
      </c>
      <c r="R145" s="19">
        <v>1015.7281499550976</v>
      </c>
      <c r="S145" s="3">
        <v>742.72814995509759</v>
      </c>
      <c r="U145" s="2" t="s">
        <v>669</v>
      </c>
      <c r="V145" s="2">
        <v>71.759333333333345</v>
      </c>
      <c r="W145" s="2">
        <v>0.11400000000000003</v>
      </c>
      <c r="X145" s="2">
        <v>13.071333333333332</v>
      </c>
      <c r="Y145" s="2">
        <v>8.8000000000000037E-2</v>
      </c>
      <c r="Z145" s="2">
        <v>4.1000000000000002E-2</v>
      </c>
      <c r="AA145" s="2">
        <v>0.70533333333333337</v>
      </c>
      <c r="AB145" s="2">
        <v>0.84266666666666667</v>
      </c>
      <c r="AC145" s="2">
        <v>3.7526666666666668</v>
      </c>
      <c r="AD145" s="2">
        <v>4.2</v>
      </c>
      <c r="AE145" s="2">
        <v>1.6666666666666666E-2</v>
      </c>
      <c r="AF145" s="2">
        <v>5.4353333333333333</v>
      </c>
      <c r="AG145" s="2">
        <v>100.02633333333334</v>
      </c>
      <c r="AH145" s="2">
        <v>90</v>
      </c>
      <c r="AI145" s="83">
        <v>751.12043727255877</v>
      </c>
      <c r="AJ145" s="2">
        <v>42</v>
      </c>
    </row>
    <row r="146" spans="1:36" x14ac:dyDescent="0.25">
      <c r="A146" s="2" t="s">
        <v>668</v>
      </c>
      <c r="B146" s="9">
        <v>70.1828</v>
      </c>
      <c r="C146" s="9">
        <v>0.15300000000000002</v>
      </c>
      <c r="D146" s="9">
        <v>14.952399999999997</v>
      </c>
      <c r="E146" s="9">
        <v>0.25839999999999996</v>
      </c>
      <c r="F146" s="9">
        <v>4.9782608695652188E-2</v>
      </c>
      <c r="G146" s="9">
        <v>1.327</v>
      </c>
      <c r="H146" s="9">
        <v>1.2118000000000002</v>
      </c>
      <c r="I146" s="9">
        <v>4.527400000000001</v>
      </c>
      <c r="J146" s="9">
        <v>4.5113999999999992</v>
      </c>
      <c r="K146" s="9">
        <v>4.4878048780487831E-2</v>
      </c>
      <c r="L146" s="9">
        <v>2.7767999999999997</v>
      </c>
      <c r="M146" s="9">
        <v>99.995660657476122</v>
      </c>
      <c r="N146" s="24">
        <v>135</v>
      </c>
      <c r="O146" s="2">
        <v>1.7525465342057862</v>
      </c>
      <c r="P146" s="9">
        <v>1.4580346760866743</v>
      </c>
      <c r="Q146" s="9">
        <v>8.2170885989658995</v>
      </c>
      <c r="R146" s="19">
        <v>1039.7844021885062</v>
      </c>
      <c r="S146" s="3">
        <v>766.78440218850619</v>
      </c>
      <c r="U146" s="2" t="s">
        <v>668</v>
      </c>
      <c r="V146" s="2">
        <v>70.1828</v>
      </c>
      <c r="W146" s="2">
        <v>0.15300000000000002</v>
      </c>
      <c r="X146" s="2">
        <v>14.952399999999997</v>
      </c>
      <c r="Y146" s="2">
        <v>0.25839999999999996</v>
      </c>
      <c r="Z146" s="2">
        <v>4.9782608695652188E-2</v>
      </c>
      <c r="AA146" s="2">
        <v>1.327</v>
      </c>
      <c r="AB146" s="2">
        <v>1.2118000000000002</v>
      </c>
      <c r="AC146" s="2">
        <v>4.527400000000001</v>
      </c>
      <c r="AD146" s="2">
        <v>4.5113999999999992</v>
      </c>
      <c r="AE146" s="2">
        <v>4.4878048780487831E-2</v>
      </c>
      <c r="AF146" s="2">
        <v>2.7767999999999997</v>
      </c>
      <c r="AG146" s="2">
        <v>99.995660657476122</v>
      </c>
      <c r="AH146" s="2">
        <v>135</v>
      </c>
      <c r="AI146" s="83">
        <v>775.04871371309923</v>
      </c>
      <c r="AJ146" s="2">
        <v>44</v>
      </c>
    </row>
    <row r="148" spans="1:36" x14ac:dyDescent="0.25">
      <c r="A148" s="24" t="s">
        <v>1051</v>
      </c>
    </row>
    <row r="149" spans="1:36" x14ac:dyDescent="0.25">
      <c r="A149" s="2" t="s">
        <v>1054</v>
      </c>
    </row>
    <row r="150" spans="1:36" x14ac:dyDescent="0.25">
      <c r="A150" s="3" t="s">
        <v>1056</v>
      </c>
    </row>
  </sheetData>
  <mergeCells count="6">
    <mergeCell ref="V1:AE1"/>
    <mergeCell ref="G1:T1"/>
    <mergeCell ref="A141:S141"/>
    <mergeCell ref="U141:AJ141"/>
    <mergeCell ref="B142:N142"/>
    <mergeCell ref="V142:AH142"/>
  </mergeCells>
  <phoneticPr fontId="6" type="noConversion"/>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4" workbookViewId="0">
      <selection activeCell="R13" sqref="R13"/>
    </sheetView>
  </sheetViews>
  <sheetFormatPr defaultColWidth="9.109375" defaultRowHeight="13.8" x14ac:dyDescent="0.25"/>
  <cols>
    <col min="1" max="16384" width="9.109375" style="51"/>
  </cols>
  <sheetData>
    <row r="1" spans="1:1" x14ac:dyDescent="0.25">
      <c r="A1" s="101" t="s">
        <v>791</v>
      </c>
    </row>
    <row r="2" spans="1:1" x14ac:dyDescent="0.25">
      <c r="A2" s="51" t="s">
        <v>1097</v>
      </c>
    </row>
    <row r="3" spans="1:1" x14ac:dyDescent="0.25">
      <c r="A3" s="51" t="s">
        <v>1095</v>
      </c>
    </row>
    <row r="4" spans="1:1" x14ac:dyDescent="0.25">
      <c r="A4" s="51" t="s">
        <v>1096</v>
      </c>
    </row>
    <row r="5" spans="1:1" x14ac:dyDescent="0.25">
      <c r="A5" s="51" t="s">
        <v>1103</v>
      </c>
    </row>
    <row r="6" spans="1:1" x14ac:dyDescent="0.25">
      <c r="A6" s="51" t="s">
        <v>849</v>
      </c>
    </row>
    <row r="7" spans="1:1" x14ac:dyDescent="0.25">
      <c r="A7" s="51" t="s">
        <v>850</v>
      </c>
    </row>
    <row r="8" spans="1:1" x14ac:dyDescent="0.25">
      <c r="A8" s="79" t="s">
        <v>1033</v>
      </c>
    </row>
    <row r="9" spans="1:1" x14ac:dyDescent="0.25">
      <c r="A9" s="51" t="s">
        <v>1064</v>
      </c>
    </row>
    <row r="10" spans="1:1" x14ac:dyDescent="0.25">
      <c r="A10" s="51" t="s">
        <v>1065</v>
      </c>
    </row>
    <row r="11" spans="1:1" x14ac:dyDescent="0.25">
      <c r="A11" s="51" t="s">
        <v>1102</v>
      </c>
    </row>
    <row r="12" spans="1:1" x14ac:dyDescent="0.25">
      <c r="A12" s="51" t="s">
        <v>851</v>
      </c>
    </row>
    <row r="13" spans="1:1" x14ac:dyDescent="0.25">
      <c r="A13" s="51" t="s">
        <v>1098</v>
      </c>
    </row>
    <row r="14" spans="1:1" x14ac:dyDescent="0.25">
      <c r="A14" s="51" t="s">
        <v>848</v>
      </c>
    </row>
    <row r="15" spans="1:1" x14ac:dyDescent="0.25">
      <c r="A15" s="51" t="s">
        <v>790</v>
      </c>
    </row>
    <row r="16" spans="1:1" x14ac:dyDescent="0.25">
      <c r="A16" s="51" t="s">
        <v>794</v>
      </c>
    </row>
    <row r="17" spans="1:1" x14ac:dyDescent="0.25">
      <c r="A17" s="51" t="s">
        <v>847</v>
      </c>
    </row>
    <row r="18" spans="1:1" x14ac:dyDescent="0.25">
      <c r="A18" s="51" t="s">
        <v>795</v>
      </c>
    </row>
    <row r="19" spans="1:1" x14ac:dyDescent="0.25">
      <c r="A19" s="51" t="s">
        <v>788</v>
      </c>
    </row>
    <row r="20" spans="1:1" x14ac:dyDescent="0.25">
      <c r="A20" s="51" t="s">
        <v>1066</v>
      </c>
    </row>
    <row r="21" spans="1:1" x14ac:dyDescent="0.25">
      <c r="A21" s="51" t="s">
        <v>1099</v>
      </c>
    </row>
    <row r="22" spans="1:1" x14ac:dyDescent="0.25">
      <c r="A22" s="51" t="s">
        <v>1100</v>
      </c>
    </row>
    <row r="23" spans="1:1" x14ac:dyDescent="0.25">
      <c r="A23" s="51" t="s">
        <v>793</v>
      </c>
    </row>
    <row r="24" spans="1:1" x14ac:dyDescent="0.25">
      <c r="A24" s="51" t="s">
        <v>852</v>
      </c>
    </row>
    <row r="25" spans="1:1" x14ac:dyDescent="0.25">
      <c r="A25" s="51" t="s">
        <v>844</v>
      </c>
    </row>
    <row r="26" spans="1:1" x14ac:dyDescent="0.25">
      <c r="A26" s="51" t="s">
        <v>845</v>
      </c>
    </row>
    <row r="27" spans="1:1" x14ac:dyDescent="0.25">
      <c r="A27" s="51" t="s">
        <v>846</v>
      </c>
    </row>
    <row r="28" spans="1:1" x14ac:dyDescent="0.25">
      <c r="A28" s="51" t="s">
        <v>789</v>
      </c>
    </row>
    <row r="29" spans="1:1" x14ac:dyDescent="0.25">
      <c r="A29" s="51" t="s">
        <v>792</v>
      </c>
    </row>
    <row r="30" spans="1:1" x14ac:dyDescent="0.25">
      <c r="A30" s="51" t="s">
        <v>1113</v>
      </c>
    </row>
    <row r="31" spans="1:1" x14ac:dyDescent="0.25">
      <c r="A31" s="51" t="s">
        <v>1027</v>
      </c>
    </row>
    <row r="32" spans="1:1" x14ac:dyDescent="0.25">
      <c r="A32" s="51" t="s">
        <v>1034</v>
      </c>
    </row>
  </sheetData>
  <sortState ref="A9:A23">
    <sortCondition ref="A9:A23"/>
  </sortState>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8</vt:i4>
      </vt:variant>
    </vt:vector>
  </HeadingPairs>
  <TitlesOfParts>
    <vt:vector size="8" baseType="lpstr">
      <vt:lpstr>Note</vt:lpstr>
      <vt:lpstr>Plagioclase</vt:lpstr>
      <vt:lpstr>Amphibole</vt:lpstr>
      <vt:lpstr>Fe-Ti oxide</vt:lpstr>
      <vt:lpstr>Zircon</vt:lpstr>
      <vt:lpstr>Titanite</vt:lpstr>
      <vt:lpstr>Glass</vt:lpstr>
      <vt:lpstr>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Cserép Barbara</dc:creator>
  <cp:lastModifiedBy>Szabi</cp:lastModifiedBy>
  <dcterms:created xsi:type="dcterms:W3CDTF">2022-08-25T10:08:24Z</dcterms:created>
  <dcterms:modified xsi:type="dcterms:W3CDTF">2023-10-09T19:19:03Z</dcterms:modified>
</cp:coreProperties>
</file>