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oelofseF\Desktop\Justine Merensky Manuscript\Revision Docs June 2024\Working Documents 7 June 2024\"/>
    </mc:Choice>
  </mc:AlternateContent>
  <xr:revisionPtr revIDLastSave="0" documentId="13_ncr:1_{E21E17AF-30F0-4DDF-A717-993F7DEC0E08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B.1 - WR CRM Trace Elements" sheetId="5" r:id="rId1"/>
    <sheet name="B.2 - WR CRM Major Elements" sheetId="4" r:id="rId2"/>
    <sheet name="B.3 - CRM Sm-Nd" sheetId="6" r:id="rId3"/>
    <sheet name="B.4 - CRM Rb-Sr" sheetId="7" r:id="rId4"/>
    <sheet name="B.5 - Modal Mineralogy" sheetId="8" r:id="rId5"/>
    <sheet name="B.6 - Plagioclase Min Chem" sheetId="9" r:id="rId6"/>
    <sheet name="B.7 - Orthopyroxene Min Chem" sheetId="10" r:id="rId7"/>
    <sheet name="B.8 - Clinopyroxene Min Chem" sheetId="11" r:id="rId8"/>
    <sheet name="B.9 - WR Major Elements" sheetId="1" r:id="rId9"/>
    <sheet name="B.10 - WR Trace Elements" sheetId="3" r:id="rId10"/>
    <sheet name="B.11 - WR REEs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7" l="1"/>
  <c r="L5" i="7"/>
  <c r="O5" i="7" s="1"/>
  <c r="F5" i="7"/>
  <c r="L4" i="7"/>
  <c r="F4" i="7"/>
  <c r="N3" i="7"/>
  <c r="L3" i="7"/>
  <c r="F3" i="7"/>
  <c r="N2" i="7"/>
  <c r="L2" i="7"/>
  <c r="O2" i="7" s="1"/>
  <c r="F2" i="7"/>
  <c r="AB3" i="6"/>
  <c r="V3" i="6"/>
  <c r="AB2" i="6"/>
  <c r="V2" i="6"/>
  <c r="K13" i="4" l="1"/>
  <c r="V13" i="4"/>
  <c r="Q13" i="4"/>
  <c r="P13" i="4"/>
  <c r="O13" i="4"/>
  <c r="N13" i="4"/>
  <c r="M13" i="4"/>
  <c r="E13" i="4"/>
  <c r="D13" i="4"/>
  <c r="C13" i="4"/>
  <c r="B13" i="4"/>
  <c r="I13" i="4" s="1"/>
  <c r="J13" i="4" s="1"/>
  <c r="T11" i="4"/>
  <c r="U11" i="4" s="1"/>
  <c r="R11" i="4"/>
  <c r="S11" i="4" s="1"/>
  <c r="I11" i="4"/>
  <c r="J11" i="4" s="1"/>
  <c r="G11" i="4"/>
  <c r="H11" i="4" s="1"/>
  <c r="T10" i="4"/>
  <c r="U10" i="4" s="1"/>
  <c r="R10" i="4"/>
  <c r="S10" i="4" s="1"/>
  <c r="I10" i="4"/>
  <c r="J10" i="4" s="1"/>
  <c r="G10" i="4"/>
  <c r="T9" i="4"/>
  <c r="U9" i="4" s="1"/>
  <c r="R9" i="4"/>
  <c r="S9" i="4" s="1"/>
  <c r="J9" i="4"/>
  <c r="I9" i="4"/>
  <c r="G9" i="4"/>
  <c r="H9" i="4" s="1"/>
  <c r="T8" i="4"/>
  <c r="U8" i="4" s="1"/>
  <c r="R8" i="4"/>
  <c r="I8" i="4"/>
  <c r="J8" i="4" s="1"/>
  <c r="G8" i="4"/>
  <c r="T7" i="4"/>
  <c r="U7" i="4" s="1"/>
  <c r="R7" i="4"/>
  <c r="S7" i="4" s="1"/>
  <c r="I7" i="4"/>
  <c r="J7" i="4" s="1"/>
  <c r="G7" i="4"/>
  <c r="H7" i="4" s="1"/>
  <c r="U6" i="4"/>
  <c r="T6" i="4"/>
  <c r="R6" i="4"/>
  <c r="I6" i="4"/>
  <c r="J6" i="4" s="1"/>
  <c r="G6" i="4"/>
  <c r="T5" i="4"/>
  <c r="U5" i="4" s="1"/>
  <c r="R5" i="4"/>
  <c r="S5" i="4" s="1"/>
  <c r="J5" i="4"/>
  <c r="I5" i="4"/>
  <c r="G5" i="4"/>
  <c r="H5" i="4" s="1"/>
  <c r="U4" i="4"/>
  <c r="T4" i="4"/>
  <c r="R4" i="4"/>
  <c r="S4" i="4" s="1"/>
  <c r="I4" i="4"/>
  <c r="J4" i="4" s="1"/>
  <c r="G4" i="4"/>
  <c r="H4" i="4" s="1"/>
  <c r="T3" i="4"/>
  <c r="U3" i="4" s="1"/>
  <c r="R3" i="4"/>
  <c r="S3" i="4" s="1"/>
  <c r="J3" i="4"/>
  <c r="I3" i="4"/>
  <c r="G3" i="4"/>
  <c r="H3" i="4" s="1"/>
  <c r="T2" i="4"/>
  <c r="U2" i="4" s="1"/>
  <c r="R2" i="4"/>
  <c r="I2" i="4"/>
  <c r="J2" i="4" s="1"/>
  <c r="G2" i="4"/>
  <c r="H8" i="4" l="1"/>
  <c r="S8" i="4"/>
  <c r="H2" i="4"/>
  <c r="S2" i="4"/>
  <c r="H6" i="4"/>
  <c r="T13" i="4"/>
  <c r="U13" i="4" s="1"/>
  <c r="S6" i="4"/>
  <c r="H10" i="4"/>
</calcChain>
</file>

<file path=xl/sharedStrings.xml><?xml version="1.0" encoding="utf-8"?>
<sst xmlns="http://schemas.openxmlformats.org/spreadsheetml/2006/main" count="648" uniqueCount="198">
  <si>
    <t>Sample</t>
  </si>
  <si>
    <t>Depth (m)</t>
  </si>
  <si>
    <t>Depth*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</si>
  <si>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</si>
  <si>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</si>
  <si>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</si>
  <si>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</si>
  <si>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FeO</t>
  </si>
  <si>
    <t>MgO</t>
  </si>
  <si>
    <t>MnO</t>
  </si>
  <si>
    <t>CaO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</si>
  <si>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</si>
  <si>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</si>
  <si>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</si>
  <si>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t>LOI</t>
  </si>
  <si>
    <t>TOTAL</t>
  </si>
  <si>
    <t>Mg#</t>
  </si>
  <si>
    <t>An%</t>
  </si>
  <si>
    <t>BH8172-1</t>
  </si>
  <si>
    <t>BH8172-2</t>
  </si>
  <si>
    <t>BH8172-3</t>
  </si>
  <si>
    <t>BH8172-4</t>
  </si>
  <si>
    <t>BH8172-5</t>
  </si>
  <si>
    <t>BH8172-6</t>
  </si>
  <si>
    <t>BH8172-7</t>
  </si>
  <si>
    <t>BH8172-8</t>
  </si>
  <si>
    <t>BH8172-9</t>
  </si>
  <si>
    <t>BH8172-10</t>
  </si>
  <si>
    <t>BH8172-11</t>
  </si>
  <si>
    <t>BH8172-12</t>
  </si>
  <si>
    <t>BH8172-13</t>
  </si>
  <si>
    <t>BH8172-14</t>
  </si>
  <si>
    <t>BH8172-15</t>
  </si>
  <si>
    <t>BH8172-16</t>
  </si>
  <si>
    <t>BH8172-17</t>
  </si>
  <si>
    <t>BH8172-18</t>
  </si>
  <si>
    <t>BH8172-19</t>
  </si>
  <si>
    <t>BH8172-20</t>
  </si>
  <si>
    <t>BH8172-21</t>
  </si>
  <si>
    <t>BH8172-22</t>
  </si>
  <si>
    <t>BH8172-23</t>
  </si>
  <si>
    <t>BH8172-24</t>
  </si>
  <si>
    <t>BH8172-25</t>
  </si>
  <si>
    <t>BH8172-26</t>
  </si>
  <si>
    <t>BH8172-27</t>
  </si>
  <si>
    <t>BH8172-28</t>
  </si>
  <si>
    <t>BH8172-29</t>
  </si>
  <si>
    <t>BH8172-30</t>
  </si>
  <si>
    <t>BH8172-31</t>
  </si>
  <si>
    <t>BH8172-32</t>
  </si>
  <si>
    <t>BH8172-33</t>
  </si>
  <si>
    <t>BH8172-34</t>
  </si>
  <si>
    <t>BH8172-35</t>
  </si>
  <si>
    <t>BH8172-36</t>
  </si>
  <si>
    <t>BH8172-37</t>
  </si>
  <si>
    <t>BH8172-38</t>
  </si>
  <si>
    <t>BH8172-39</t>
  </si>
  <si>
    <t>BH8172-40</t>
  </si>
  <si>
    <t>BH8172-41</t>
  </si>
  <si>
    <t>BH8172-42</t>
  </si>
  <si>
    <t>BH8172-43</t>
  </si>
  <si>
    <t>BH8172-44</t>
  </si>
  <si>
    <t>BH8172-45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</si>
  <si>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</si>
  <si>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</si>
  <si>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</si>
  <si>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</si>
  <si>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</si>
  <si>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</si>
  <si>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</si>
  <si>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</si>
  <si>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</si>
  <si>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</si>
  <si>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</si>
  <si>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</si>
  <si>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</si>
  <si>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</si>
  <si>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Li</t>
  </si>
  <si>
    <t>P</t>
  </si>
  <si>
    <t>Sc</t>
  </si>
  <si>
    <t>Ti</t>
  </si>
  <si>
    <t>V</t>
  </si>
  <si>
    <t>Cr</t>
  </si>
  <si>
    <t>Co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</si>
  <si>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</si>
  <si>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</si>
  <si>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</si>
  <si>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</si>
  <si>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</si>
  <si>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</si>
  <si>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</si>
  <si>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</si>
  <si>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</si>
  <si>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Sn</t>
  </si>
  <si>
    <t>Sb</t>
  </si>
  <si>
    <t>Cs</t>
  </si>
  <si>
    <t>Ba</t>
  </si>
  <si>
    <t>Hf</t>
  </si>
  <si>
    <t>Ta</t>
  </si>
  <si>
    <t>W</t>
  </si>
  <si>
    <t>Tl</t>
  </si>
  <si>
    <t>Pb</t>
  </si>
  <si>
    <t>Th</t>
  </si>
  <si>
    <t>U</t>
  </si>
  <si>
    <t>SARM 5</t>
  </si>
  <si>
    <t>SARM5</t>
  </si>
  <si>
    <t>STDEV</t>
  </si>
  <si>
    <t>%RSD</t>
  </si>
  <si>
    <t>Average</t>
  </si>
  <si>
    <t>Relative error</t>
  </si>
  <si>
    <t>Accepted values</t>
  </si>
  <si>
    <t>SARM 4</t>
  </si>
  <si>
    <t>SiO2</t>
  </si>
  <si>
    <t>TiO2</t>
  </si>
  <si>
    <t>Al2O3</t>
  </si>
  <si>
    <t>Fe2O3</t>
  </si>
  <si>
    <t>Na2O</t>
  </si>
  <si>
    <t>K2O</t>
  </si>
  <si>
    <t>P2O5</t>
  </si>
  <si>
    <t>Meas</t>
  </si>
  <si>
    <t>Recom</t>
  </si>
  <si>
    <t>ppm</t>
  </si>
  <si>
    <t>BCR2</t>
  </si>
  <si>
    <t>BHVO2</t>
  </si>
  <si>
    <t>BIR-1</t>
  </si>
  <si>
    <r>
      <t xml:space="preserve">Note: </t>
    </r>
    <r>
      <rPr>
        <sz val="11"/>
        <color theme="1"/>
        <rFont val="Calibri"/>
        <family val="2"/>
        <scheme val="minor"/>
      </rPr>
      <t>Results expressed as weight percentages</t>
    </r>
  </si>
  <si>
    <r>
      <t xml:space="preserve">Note: </t>
    </r>
    <r>
      <rPr>
        <sz val="11"/>
        <color theme="1"/>
        <rFont val="Calibri"/>
        <family val="2"/>
        <scheme val="minor"/>
      </rPr>
      <t>Results expressed in parts per million (ppm)</t>
    </r>
  </si>
  <si>
    <t>The ratio of Fe2+:Fe3+ was assumed to be 0.8:0.2</t>
  </si>
  <si>
    <t>1 SD</t>
  </si>
  <si>
    <t>1SE</t>
  </si>
  <si>
    <t>Accepted</t>
  </si>
  <si>
    <t>1SD</t>
  </si>
  <si>
    <t>ppm Nd</t>
  </si>
  <si>
    <t>1 SE</t>
  </si>
  <si>
    <t>ppm Sm</t>
  </si>
  <si>
    <r>
      <t xml:space="preserve">BHVO2 and BCR2 accepted values for </t>
    </r>
    <r>
      <rPr>
        <vertAlign val="superscript"/>
        <sz val="11"/>
        <color theme="1"/>
        <rFont val="Calibri"/>
        <family val="2"/>
        <scheme val="minor"/>
      </rPr>
      <t>143</t>
    </r>
    <r>
      <rPr>
        <sz val="11"/>
        <color theme="1"/>
        <rFont val="Calibri"/>
        <family val="2"/>
        <scheme val="minor"/>
      </rPr>
      <t>Nd/</t>
    </r>
    <r>
      <rPr>
        <vertAlign val="super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 xml:space="preserve">Nd obtained from: Jochum, K.P., Nohl, U., Herwig, K., Lammel, E., Stoll, B. and Hofman, A.W., 2007. GeoReM: A new geochemical database for reference materials and isotopic standards. </t>
    </r>
    <r>
      <rPr>
        <i/>
        <sz val="11"/>
        <color theme="1"/>
        <rFont val="Calibri"/>
        <family val="2"/>
        <scheme val="minor"/>
      </rPr>
      <t xml:space="preserve">Geostandards and Geoanalytical Research </t>
    </r>
    <r>
      <rPr>
        <sz val="11"/>
        <color theme="1"/>
        <rFont val="Calibri"/>
        <family val="2"/>
        <scheme val="minor"/>
      </rPr>
      <t>29</t>
    </r>
    <r>
      <rPr>
        <i/>
        <sz val="11"/>
        <color theme="1"/>
        <rFont val="Calibri"/>
        <family val="2"/>
        <scheme val="minor"/>
      </rPr>
      <t>(3) 333-338</t>
    </r>
  </si>
  <si>
    <r>
      <rPr>
        <b/>
        <vertAlign val="superscript"/>
        <sz val="11"/>
        <color theme="1"/>
        <rFont val="Calibri"/>
        <family val="2"/>
        <scheme val="minor"/>
      </rPr>
      <t>143</t>
    </r>
    <r>
      <rPr>
        <b/>
        <sz val="11"/>
        <color theme="1"/>
        <rFont val="Calibri"/>
        <family val="2"/>
        <scheme val="minor"/>
      </rPr>
      <t>Nd/</t>
    </r>
    <r>
      <rPr>
        <b/>
        <vertAlign val="superscript"/>
        <sz val="11"/>
        <color theme="1"/>
        <rFont val="Calibri"/>
        <family val="2"/>
        <scheme val="minor"/>
      </rPr>
      <t>144</t>
    </r>
    <r>
      <rPr>
        <b/>
        <sz val="11"/>
        <color theme="1"/>
        <rFont val="Calibri"/>
        <family val="2"/>
        <scheme val="minor"/>
      </rPr>
      <t>Nd final</t>
    </r>
  </si>
  <si>
    <r>
      <rPr>
        <b/>
        <vertAlign val="superscript"/>
        <sz val="11"/>
        <color theme="1"/>
        <rFont val="Calibri"/>
        <family val="2"/>
        <scheme val="minor"/>
      </rPr>
      <t>145</t>
    </r>
    <r>
      <rPr>
        <b/>
        <sz val="11"/>
        <color theme="1"/>
        <rFont val="Calibri"/>
        <family val="2"/>
        <scheme val="minor"/>
      </rPr>
      <t>Nd/</t>
    </r>
    <r>
      <rPr>
        <b/>
        <vertAlign val="superscript"/>
        <sz val="11"/>
        <color theme="1"/>
        <rFont val="Calibri"/>
        <family val="2"/>
        <scheme val="minor"/>
      </rPr>
      <t>144</t>
    </r>
    <r>
      <rPr>
        <b/>
        <sz val="11"/>
        <color theme="1"/>
        <rFont val="Calibri"/>
        <family val="2"/>
        <scheme val="minor"/>
      </rPr>
      <t>Nd final</t>
    </r>
  </si>
  <si>
    <r>
      <rPr>
        <b/>
        <vertAlign val="superscript"/>
        <sz val="11"/>
        <color theme="1"/>
        <rFont val="Calibri"/>
        <family val="2"/>
        <scheme val="minor"/>
      </rPr>
      <t>148</t>
    </r>
    <r>
      <rPr>
        <b/>
        <sz val="11"/>
        <color theme="1"/>
        <rFont val="Calibri"/>
        <family val="2"/>
        <scheme val="minor"/>
      </rPr>
      <t>Nd/</t>
    </r>
    <r>
      <rPr>
        <b/>
        <vertAlign val="superscript"/>
        <sz val="11"/>
        <color theme="1"/>
        <rFont val="Calibri"/>
        <family val="2"/>
        <scheme val="minor"/>
      </rPr>
      <t>144</t>
    </r>
    <r>
      <rPr>
        <b/>
        <sz val="11"/>
        <color theme="1"/>
        <rFont val="Calibri"/>
        <family val="2"/>
        <scheme val="minor"/>
      </rPr>
      <t>Nd final</t>
    </r>
  </si>
  <si>
    <r>
      <rPr>
        <b/>
        <vertAlign val="superscript"/>
        <sz val="11"/>
        <color theme="1"/>
        <rFont val="Calibri"/>
        <family val="2"/>
        <scheme val="minor"/>
      </rPr>
      <t>147</t>
    </r>
    <r>
      <rPr>
        <b/>
        <sz val="11"/>
        <color theme="1"/>
        <rFont val="Calibri"/>
        <family val="2"/>
        <scheme val="minor"/>
      </rPr>
      <t>Sm/</t>
    </r>
    <r>
      <rPr>
        <b/>
        <vertAlign val="superscript"/>
        <sz val="11"/>
        <color theme="1"/>
        <rFont val="Calibri"/>
        <family val="2"/>
        <scheme val="minor"/>
      </rPr>
      <t>144</t>
    </r>
    <r>
      <rPr>
        <b/>
        <sz val="11"/>
        <color theme="1"/>
        <rFont val="Calibri"/>
        <family val="2"/>
        <scheme val="minor"/>
      </rPr>
      <t>Nd</t>
    </r>
  </si>
  <si>
    <t>Sample name</t>
  </si>
  <si>
    <t>Analysis name</t>
  </si>
  <si>
    <t>Sr In-run (1SE)</t>
  </si>
  <si>
    <t>Sr In-run (2SE)</t>
  </si>
  <si>
    <t>Sr (ppm)</t>
  </si>
  <si>
    <t>Rb in-run (1SE)</t>
  </si>
  <si>
    <t>Rb in-run (2SE)</t>
  </si>
  <si>
    <t>Rb-Sr In-run (2SE)</t>
  </si>
  <si>
    <t>Rb (ppm)</t>
  </si>
  <si>
    <t>JM4-1</t>
  </si>
  <si>
    <t>JM7</t>
  </si>
  <si>
    <t>BCR-2</t>
  </si>
  <si>
    <t>JM6-4</t>
  </si>
  <si>
    <r>
      <t xml:space="preserve">measured </t>
    </r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Sr/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</t>
    </r>
  </si>
  <si>
    <r>
      <t xml:space="preserve">spike-corrected </t>
    </r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Sr/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</t>
    </r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</si>
  <si>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Rb(moles)</t>
    </r>
  </si>
  <si>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Sr(moles)</t>
    </r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</si>
  <si>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Rb/</t>
    </r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Sr</t>
    </r>
  </si>
  <si>
    <t>Plagioclase</t>
  </si>
  <si>
    <t>Orthopyroxene</t>
  </si>
  <si>
    <t>Clinopyroxene</t>
  </si>
  <si>
    <t>Chlorite; amphibole and carbonate</t>
  </si>
  <si>
    <t>Chromite</t>
  </si>
  <si>
    <t>Quartz</t>
  </si>
  <si>
    <t>Olivine and olivine altered to smectite</t>
  </si>
  <si>
    <t>Mica</t>
  </si>
  <si>
    <t>Sulphides</t>
  </si>
  <si>
    <t>Lithology</t>
  </si>
  <si>
    <t>Grain size (mm)</t>
  </si>
  <si>
    <t>Plag</t>
  </si>
  <si>
    <t>Opx</t>
  </si>
  <si>
    <t>Cpx</t>
  </si>
  <si>
    <t>Anorthosite</t>
  </si>
  <si>
    <t>Gabbronorite</t>
  </si>
  <si>
    <t>Melagabbronorite</t>
  </si>
  <si>
    <t>Norite</t>
  </si>
  <si>
    <t xml:space="preserve">Pyroxenite </t>
  </si>
  <si>
    <t>Bastard Reef Chromitite stringer and above the chromtite stringer</t>
  </si>
  <si>
    <t>Below the chromitite stringer</t>
  </si>
  <si>
    <t>˂1</t>
  </si>
  <si>
    <t>Leuconorite</t>
  </si>
  <si>
    <t>Altered melagabbronorite</t>
  </si>
  <si>
    <t>Altered pegmatoidal pyroxenite</t>
  </si>
  <si>
    <t>Melanorite</t>
  </si>
  <si>
    <t>Altered Melanorite</t>
  </si>
  <si>
    <t>Upper Merensky Reef chromitite stringer</t>
  </si>
  <si>
    <t>2 to 5</t>
  </si>
  <si>
    <t>Bottom Merensky Reef chromitite stringer</t>
  </si>
  <si>
    <t>Pegmatoidal Melagabbronorite</t>
  </si>
  <si>
    <t>Leucogabbronorite</t>
  </si>
  <si>
    <t>BaO</t>
  </si>
  <si>
    <t>F</t>
  </si>
  <si>
    <t>SrO</t>
  </si>
  <si>
    <t>Total</t>
  </si>
  <si>
    <t>Stdev</t>
  </si>
  <si>
    <t>n.d.</t>
  </si>
  <si>
    <t>NiO</t>
  </si>
  <si>
    <r>
      <t>Cr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</si>
</sst>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"/>
    <numFmt numFmtId="166" formatCode="0.00000"/>
    <numFmt numFmtId="167" formatCode="0.000"/>
    <numFmt numFmtId="168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1" fillId="0" borderId="0" xfId="0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2" borderId="0" xfId="0" applyFill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7" fontId="8" fillId="0" borderId="0" xfId="0" applyNumberFormat="1" applyFont="1"/>
    <xf numFmtId="168" fontId="0" fillId="0" borderId="0" xfId="0" applyNumberFormat="1"/>
    <xf numFmtId="168" fontId="8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/>
    </xf>
    <xf numFmtId="2" fontId="1" fillId="0" borderId="1" xfId="0" applyNumberFormat="1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workbookViewId="0"/>
  </sheetViews>
  <sheetFormatPr defaultRowHeight="15" x14ac:dyDescent="0.25"/>
  <sheetData>
    <row r="1" spans="1:7" x14ac:dyDescent="0.25">
      <c r="A1" s="9"/>
      <c r="B1" s="9" t="s">
        <v>119</v>
      </c>
      <c r="C1" s="9" t="s">
        <v>119</v>
      </c>
      <c r="D1" s="9" t="s">
        <v>119</v>
      </c>
      <c r="E1" s="9" t="s">
        <v>120</v>
      </c>
      <c r="F1" s="9" t="s">
        <v>120</v>
      </c>
      <c r="G1" s="9" t="s">
        <v>120</v>
      </c>
    </row>
    <row r="2" spans="1:7" x14ac:dyDescent="0.25">
      <c r="A2" s="9" t="s">
        <v>121</v>
      </c>
      <c r="B2" s="9" t="s">
        <v>122</v>
      </c>
      <c r="C2" s="9" t="s">
        <v>123</v>
      </c>
      <c r="D2" s="9" t="s">
        <v>124</v>
      </c>
      <c r="E2" s="9" t="s">
        <v>122</v>
      </c>
      <c r="F2" s="9" t="s">
        <v>123</v>
      </c>
      <c r="G2" s="9" t="s">
        <v>124</v>
      </c>
    </row>
    <row r="3" spans="1:7" x14ac:dyDescent="0.25">
      <c r="A3" s="9" t="s">
        <v>77</v>
      </c>
      <c r="B3" s="10">
        <v>9.7609999999999992</v>
      </c>
      <c r="C3" s="10">
        <v>5.085</v>
      </c>
      <c r="D3" s="10">
        <v>3.4020000000000001</v>
      </c>
      <c r="E3" s="11">
        <v>9.9</v>
      </c>
      <c r="F3" s="11">
        <v>5</v>
      </c>
      <c r="G3" s="11">
        <v>3.4</v>
      </c>
    </row>
    <row r="4" spans="1:7" x14ac:dyDescent="0.25">
      <c r="A4" s="9" t="s">
        <v>78</v>
      </c>
      <c r="B4" s="10">
        <v>1555.56</v>
      </c>
      <c r="C4" s="10">
        <v>1189.819</v>
      </c>
      <c r="D4" s="10">
        <v>89.846999999999994</v>
      </c>
      <c r="E4" s="11">
        <v>1571</v>
      </c>
      <c r="F4" s="11">
        <v>1178</v>
      </c>
      <c r="G4" s="11">
        <v>100</v>
      </c>
    </row>
    <row r="5" spans="1:7" x14ac:dyDescent="0.25">
      <c r="A5" s="9" t="s">
        <v>79</v>
      </c>
      <c r="B5" s="10">
        <v>31.945</v>
      </c>
      <c r="C5" s="10">
        <v>31.053000000000001</v>
      </c>
      <c r="D5" s="10">
        <v>42.35</v>
      </c>
      <c r="E5" s="11">
        <v>32</v>
      </c>
      <c r="F5" s="11">
        <v>31</v>
      </c>
      <c r="G5" s="11">
        <v>44</v>
      </c>
    </row>
    <row r="6" spans="1:7" x14ac:dyDescent="0.25">
      <c r="A6" s="9" t="s">
        <v>80</v>
      </c>
      <c r="B6" s="10">
        <v>12732.964</v>
      </c>
      <c r="C6" s="10">
        <v>15962.048000000001</v>
      </c>
      <c r="D6" s="10">
        <v>5571.4549999999999</v>
      </c>
      <c r="E6" s="11">
        <v>13005</v>
      </c>
      <c r="F6" s="11">
        <v>15621</v>
      </c>
      <c r="G6" s="11">
        <v>5755</v>
      </c>
    </row>
    <row r="7" spans="1:7" x14ac:dyDescent="0.25">
      <c r="A7" s="9" t="s">
        <v>81</v>
      </c>
      <c r="B7" s="10">
        <v>422.17899999999997</v>
      </c>
      <c r="C7" s="10">
        <v>322.74700000000001</v>
      </c>
      <c r="D7" s="10">
        <v>333.96199999999999</v>
      </c>
      <c r="E7" s="11">
        <v>414</v>
      </c>
      <c r="F7" s="11">
        <v>329</v>
      </c>
      <c r="G7" s="11">
        <v>313</v>
      </c>
    </row>
    <row r="8" spans="1:7" x14ac:dyDescent="0.25">
      <c r="A8" s="9" t="s">
        <v>82</v>
      </c>
      <c r="B8" s="10">
        <v>14.358000000000001</v>
      </c>
      <c r="C8" s="10">
        <v>285</v>
      </c>
      <c r="D8" s="10">
        <v>397.28800000000001</v>
      </c>
      <c r="E8" s="11">
        <v>17</v>
      </c>
      <c r="F8" s="11">
        <v>285</v>
      </c>
      <c r="G8" s="11">
        <v>382</v>
      </c>
    </row>
    <row r="9" spans="1:7" x14ac:dyDescent="0.25">
      <c r="A9" s="9" t="s">
        <v>83</v>
      </c>
      <c r="B9" s="10">
        <v>37.253</v>
      </c>
      <c r="C9" s="10">
        <v>45.235999999999997</v>
      </c>
      <c r="D9" s="10">
        <v>53.328000000000003</v>
      </c>
      <c r="E9" s="11">
        <v>35.799999999999997</v>
      </c>
      <c r="F9" s="11">
        <v>47</v>
      </c>
      <c r="G9" s="11">
        <v>51.4</v>
      </c>
    </row>
    <row r="10" spans="1:7" x14ac:dyDescent="0.25">
      <c r="A10" s="9" t="s">
        <v>84</v>
      </c>
      <c r="B10" s="10">
        <v>10.75</v>
      </c>
      <c r="C10" s="10">
        <v>112</v>
      </c>
      <c r="D10" s="10">
        <v>164.285</v>
      </c>
      <c r="E10" s="11">
        <v>12.7</v>
      </c>
      <c r="F10" s="11">
        <v>112</v>
      </c>
      <c r="G10" s="11">
        <v>166</v>
      </c>
    </row>
    <row r="11" spans="1:7" x14ac:dyDescent="0.25">
      <c r="A11" s="9" t="s">
        <v>85</v>
      </c>
      <c r="B11" s="10">
        <v>19.454999999999998</v>
      </c>
      <c r="C11" s="10">
        <v>141.60400000000001</v>
      </c>
      <c r="D11" s="10">
        <v>134.834</v>
      </c>
      <c r="E11" s="11">
        <v>19.399999999999999</v>
      </c>
      <c r="F11" s="11">
        <v>142</v>
      </c>
      <c r="G11" s="11">
        <v>126</v>
      </c>
    </row>
    <row r="12" spans="1:7" x14ac:dyDescent="0.25">
      <c r="A12" s="9" t="s">
        <v>86</v>
      </c>
      <c r="B12" s="10">
        <v>143.56</v>
      </c>
      <c r="C12" s="10">
        <v>109.627</v>
      </c>
      <c r="D12" s="10">
        <v>77.754999999999995</v>
      </c>
      <c r="E12" s="11">
        <v>147</v>
      </c>
      <c r="F12" s="11">
        <v>107</v>
      </c>
      <c r="G12" s="11">
        <v>71</v>
      </c>
    </row>
    <row r="13" spans="1:7" x14ac:dyDescent="0.25">
      <c r="A13" s="9" t="s">
        <v>87</v>
      </c>
      <c r="B13" s="10">
        <v>22.286999999999999</v>
      </c>
      <c r="C13" s="10">
        <v>21.396999999999998</v>
      </c>
      <c r="D13" s="10">
        <v>13.83</v>
      </c>
      <c r="E13" s="11">
        <v>22.7</v>
      </c>
      <c r="F13" s="11">
        <v>21</v>
      </c>
      <c r="G13" s="11"/>
    </row>
    <row r="14" spans="1:7" x14ac:dyDescent="0.25">
      <c r="A14" s="9" t="s">
        <v>88</v>
      </c>
      <c r="B14" s="10">
        <v>49.945999999999998</v>
      </c>
      <c r="C14" s="10">
        <v>9.9120000000000008</v>
      </c>
      <c r="D14" s="10">
        <v>0.245</v>
      </c>
      <c r="E14" s="11">
        <v>49</v>
      </c>
      <c r="F14" s="11">
        <v>10.1</v>
      </c>
      <c r="G14" s="11">
        <v>0.25</v>
      </c>
    </row>
    <row r="15" spans="1:7" x14ac:dyDescent="0.25">
      <c r="A15" s="9" t="s">
        <v>89</v>
      </c>
      <c r="B15" s="10">
        <v>321.79000000000002</v>
      </c>
      <c r="C15" s="10">
        <v>381.065</v>
      </c>
      <c r="D15" s="10">
        <v>101.221</v>
      </c>
      <c r="E15" s="11">
        <v>321</v>
      </c>
      <c r="F15" s="11">
        <v>382</v>
      </c>
      <c r="G15" s="11">
        <v>108</v>
      </c>
    </row>
    <row r="16" spans="1:7" x14ac:dyDescent="0.25">
      <c r="A16" s="9" t="s">
        <v>90</v>
      </c>
      <c r="B16" s="10">
        <v>31.445</v>
      </c>
      <c r="C16" s="10">
        <v>22.678999999999998</v>
      </c>
      <c r="D16" s="10">
        <v>13.04</v>
      </c>
      <c r="E16" s="11">
        <v>31</v>
      </c>
      <c r="F16" s="11">
        <v>23</v>
      </c>
      <c r="G16" s="11">
        <v>16</v>
      </c>
    </row>
    <row r="17" spans="1:7" x14ac:dyDescent="0.25">
      <c r="A17" s="9" t="s">
        <v>91</v>
      </c>
      <c r="B17" s="10">
        <v>184.208</v>
      </c>
      <c r="C17" s="10">
        <v>168.983</v>
      </c>
      <c r="D17" s="10">
        <v>12.773</v>
      </c>
      <c r="E17" s="11">
        <v>194</v>
      </c>
      <c r="F17" s="11">
        <v>160</v>
      </c>
      <c r="G17" s="11">
        <v>15.5</v>
      </c>
    </row>
    <row r="18" spans="1:7" x14ac:dyDescent="0.25">
      <c r="A18" s="9" t="s">
        <v>92</v>
      </c>
      <c r="B18" s="10">
        <v>11.798</v>
      </c>
      <c r="C18" s="10">
        <v>17.922999999999998</v>
      </c>
      <c r="D18" s="10">
        <v>0.51800000000000002</v>
      </c>
      <c r="E18" s="11">
        <v>12.8</v>
      </c>
      <c r="F18" s="11">
        <v>16.399999999999999</v>
      </c>
      <c r="G18" s="11">
        <v>0.6</v>
      </c>
    </row>
    <row r="19" spans="1:7" x14ac:dyDescent="0.25">
      <c r="A19" s="9" t="s">
        <v>93</v>
      </c>
      <c r="B19" s="10">
        <v>3.3849999999999998</v>
      </c>
      <c r="C19" s="10">
        <v>1.9570000000000001</v>
      </c>
      <c r="D19" s="10">
        <v>0.76600000000000001</v>
      </c>
      <c r="E19" s="11">
        <v>2.1</v>
      </c>
      <c r="F19" s="11">
        <v>2.7</v>
      </c>
      <c r="G19" s="11">
        <v>0.65</v>
      </c>
    </row>
    <row r="20" spans="1:7" x14ac:dyDescent="0.25">
      <c r="A20" s="9" t="s">
        <v>94</v>
      </c>
      <c r="B20" s="10">
        <v>0.46899999999999997</v>
      </c>
      <c r="C20" s="10">
        <v>0.16</v>
      </c>
      <c r="D20" s="10">
        <v>0.86899999999999999</v>
      </c>
      <c r="E20" s="11">
        <v>0.62</v>
      </c>
      <c r="F20" s="11">
        <v>0.16</v>
      </c>
      <c r="G20" s="11">
        <v>0.57999999999999996</v>
      </c>
    </row>
    <row r="21" spans="1:7" x14ac:dyDescent="0.25">
      <c r="A21" s="9" t="s">
        <v>95</v>
      </c>
      <c r="B21" s="10">
        <v>1.2549999999999999</v>
      </c>
      <c r="C21" s="10">
        <v>0.10299999999999999</v>
      </c>
      <c r="D21" s="10">
        <v>5.0000000000000001E-3</v>
      </c>
      <c r="E21" s="11">
        <v>1.17</v>
      </c>
      <c r="F21" s="11">
        <v>0.11</v>
      </c>
      <c r="G21" s="11"/>
    </row>
    <row r="22" spans="1:7" x14ac:dyDescent="0.25">
      <c r="A22" s="9" t="s">
        <v>96</v>
      </c>
      <c r="B22" s="10">
        <v>647.79300000000001</v>
      </c>
      <c r="C22" s="10">
        <v>127.411</v>
      </c>
      <c r="D22" s="10">
        <v>6.3789999999999996</v>
      </c>
      <c r="E22" s="11">
        <v>641</v>
      </c>
      <c r="F22" s="11">
        <v>128.69999999999999</v>
      </c>
      <c r="G22" s="11">
        <v>7</v>
      </c>
    </row>
    <row r="23" spans="1:7" x14ac:dyDescent="0.25">
      <c r="A23" s="9" t="s">
        <v>63</v>
      </c>
      <c r="B23" s="10">
        <v>25.071999999999999</v>
      </c>
      <c r="C23" s="10">
        <v>15.252000000000001</v>
      </c>
      <c r="D23" s="10">
        <v>0.64300000000000002</v>
      </c>
      <c r="E23" s="11">
        <v>24.5</v>
      </c>
      <c r="F23" s="11">
        <v>15.6</v>
      </c>
      <c r="G23" s="11">
        <v>0.62</v>
      </c>
    </row>
    <row r="24" spans="1:7" x14ac:dyDescent="0.25">
      <c r="A24" s="9" t="s">
        <v>64</v>
      </c>
      <c r="B24" s="10">
        <v>51.210999999999999</v>
      </c>
      <c r="C24" s="10">
        <v>36.493000000000002</v>
      </c>
      <c r="D24" s="10">
        <v>1.766</v>
      </c>
      <c r="E24" s="11">
        <v>50.5</v>
      </c>
      <c r="F24" s="11">
        <v>37</v>
      </c>
      <c r="G24" s="11">
        <v>1.95</v>
      </c>
    </row>
    <row r="25" spans="1:7" x14ac:dyDescent="0.25">
      <c r="A25" s="9" t="s">
        <v>65</v>
      </c>
      <c r="B25" s="10">
        <v>6.3570000000000002</v>
      </c>
      <c r="C25" s="10">
        <v>4.9560000000000004</v>
      </c>
      <c r="D25" s="10">
        <v>0.33800000000000002</v>
      </c>
      <c r="E25" s="11">
        <v>6.3</v>
      </c>
      <c r="F25" s="11">
        <v>5</v>
      </c>
      <c r="G25" s="11">
        <v>0.38</v>
      </c>
    </row>
    <row r="26" spans="1:7" x14ac:dyDescent="0.25">
      <c r="A26" s="9" t="s">
        <v>66</v>
      </c>
      <c r="B26" s="10">
        <v>27.771000000000001</v>
      </c>
      <c r="C26" s="10">
        <v>23.353999999999999</v>
      </c>
      <c r="D26" s="10">
        <v>2.214</v>
      </c>
      <c r="E26" s="11">
        <v>27</v>
      </c>
      <c r="F26" s="11">
        <v>24</v>
      </c>
      <c r="G26" s="11">
        <v>2.5</v>
      </c>
    </row>
    <row r="27" spans="1:7" x14ac:dyDescent="0.25">
      <c r="A27" s="9" t="s">
        <v>67</v>
      </c>
      <c r="B27" s="10">
        <v>6.3360000000000003</v>
      </c>
      <c r="C27" s="10">
        <v>5.7679999999999998</v>
      </c>
      <c r="D27" s="10">
        <v>1.0209999999999999</v>
      </c>
      <c r="E27" s="11">
        <v>6.3</v>
      </c>
      <c r="F27" s="11">
        <v>5.8</v>
      </c>
      <c r="G27" s="11">
        <v>1.1000000000000001</v>
      </c>
    </row>
    <row r="28" spans="1:7" x14ac:dyDescent="0.25">
      <c r="A28" s="9" t="s">
        <v>68</v>
      </c>
      <c r="B28" s="10">
        <v>1.9319999999999999</v>
      </c>
      <c r="C28" s="10">
        <v>1.9770000000000001</v>
      </c>
      <c r="D28" s="10">
        <v>0.498</v>
      </c>
      <c r="E28" s="11">
        <v>1.91</v>
      </c>
      <c r="F28" s="11">
        <v>2</v>
      </c>
      <c r="G28" s="11">
        <v>0.54</v>
      </c>
    </row>
    <row r="29" spans="1:7" x14ac:dyDescent="0.25">
      <c r="A29" s="9" t="s">
        <v>69</v>
      </c>
      <c r="B29" s="10">
        <v>6.556</v>
      </c>
      <c r="C29" s="10">
        <v>5.85</v>
      </c>
      <c r="D29" s="10">
        <v>1.6379999999999999</v>
      </c>
      <c r="E29" s="11">
        <v>6.5</v>
      </c>
      <c r="F29" s="11">
        <v>5.9</v>
      </c>
      <c r="G29" s="11">
        <v>1.85</v>
      </c>
    </row>
    <row r="30" spans="1:7" x14ac:dyDescent="0.25">
      <c r="A30" s="9" t="s">
        <v>70</v>
      </c>
      <c r="B30" s="10">
        <v>0.97199999999999998</v>
      </c>
      <c r="C30" s="10">
        <v>0.84099999999999997</v>
      </c>
      <c r="D30" s="10">
        <v>0.31</v>
      </c>
      <c r="E30" s="11">
        <v>0.95</v>
      </c>
      <c r="F30" s="11">
        <v>0.86</v>
      </c>
      <c r="G30" s="11">
        <v>0.36</v>
      </c>
    </row>
    <row r="31" spans="1:7" x14ac:dyDescent="0.25">
      <c r="A31" s="9" t="s">
        <v>71</v>
      </c>
      <c r="B31" s="10">
        <v>6.0439999999999996</v>
      </c>
      <c r="C31" s="10">
        <v>4.8650000000000002</v>
      </c>
      <c r="D31" s="10">
        <v>2.2679999999999998</v>
      </c>
      <c r="E31" s="11">
        <v>6</v>
      </c>
      <c r="F31" s="11">
        <v>4.9000000000000004</v>
      </c>
      <c r="G31" s="11">
        <v>2.5</v>
      </c>
    </row>
    <row r="32" spans="1:7" x14ac:dyDescent="0.25">
      <c r="A32" s="9" t="s">
        <v>72</v>
      </c>
      <c r="B32" s="10">
        <v>1.2210000000000001</v>
      </c>
      <c r="C32" s="10">
        <v>0.89500000000000002</v>
      </c>
      <c r="D32" s="10">
        <v>0.50600000000000001</v>
      </c>
      <c r="E32" s="11">
        <v>1.2</v>
      </c>
      <c r="F32" s="11">
        <v>0.91</v>
      </c>
      <c r="G32" s="11">
        <v>0.56999999999999995</v>
      </c>
    </row>
    <row r="33" spans="1:7" x14ac:dyDescent="0.25">
      <c r="A33" s="9" t="s">
        <v>73</v>
      </c>
      <c r="B33" s="10">
        <v>3.3450000000000002</v>
      </c>
      <c r="C33" s="10">
        <v>2.2690000000000001</v>
      </c>
      <c r="D33" s="10">
        <v>1.4570000000000001</v>
      </c>
      <c r="E33" s="11">
        <v>3.3</v>
      </c>
      <c r="F33" s="11">
        <v>2.2999999999999998</v>
      </c>
      <c r="G33" s="11">
        <v>1.7</v>
      </c>
    </row>
    <row r="34" spans="1:7" x14ac:dyDescent="0.25">
      <c r="A34" s="9" t="s">
        <v>74</v>
      </c>
      <c r="B34" s="10">
        <v>0.47399999999999998</v>
      </c>
      <c r="C34" s="10">
        <v>0.29099999999999998</v>
      </c>
      <c r="D34" s="10">
        <v>0.217</v>
      </c>
      <c r="E34" s="11">
        <v>0.46</v>
      </c>
      <c r="F34" s="11">
        <v>0.3</v>
      </c>
      <c r="G34" s="11">
        <v>0.26</v>
      </c>
    </row>
    <row r="35" spans="1:7" x14ac:dyDescent="0.25">
      <c r="A35" s="9" t="s">
        <v>75</v>
      </c>
      <c r="B35" s="10">
        <v>3.3460000000000001</v>
      </c>
      <c r="C35" s="10">
        <v>1.9359999999999999</v>
      </c>
      <c r="D35" s="10">
        <v>1.575</v>
      </c>
      <c r="E35" s="11">
        <v>3.2</v>
      </c>
      <c r="F35" s="11">
        <v>2.02</v>
      </c>
      <c r="G35" s="11">
        <v>1.65</v>
      </c>
    </row>
    <row r="36" spans="1:7" x14ac:dyDescent="0.25">
      <c r="A36" s="9" t="s">
        <v>76</v>
      </c>
      <c r="B36" s="10">
        <v>0.47599999999999998</v>
      </c>
      <c r="C36" s="10">
        <v>0.25700000000000001</v>
      </c>
      <c r="D36" s="10">
        <v>0.22</v>
      </c>
      <c r="E36" s="11">
        <v>0.47</v>
      </c>
      <c r="F36" s="11">
        <v>0.26</v>
      </c>
      <c r="G36" s="11">
        <v>0.26</v>
      </c>
    </row>
    <row r="37" spans="1:7" x14ac:dyDescent="0.25">
      <c r="A37" s="9" t="s">
        <v>97</v>
      </c>
      <c r="B37" s="10">
        <v>4.8369999999999997</v>
      </c>
      <c r="C37" s="10">
        <v>4.2430000000000003</v>
      </c>
      <c r="D37" s="10">
        <v>0.54600000000000004</v>
      </c>
      <c r="E37" s="11">
        <v>5</v>
      </c>
      <c r="F37" s="11">
        <v>4.0999999999999996</v>
      </c>
      <c r="G37" s="11">
        <v>0.6</v>
      </c>
    </row>
    <row r="38" spans="1:7" x14ac:dyDescent="0.25">
      <c r="A38" s="9" t="s">
        <v>98</v>
      </c>
      <c r="B38" s="10">
        <v>0.71599999999999997</v>
      </c>
      <c r="C38" s="10">
        <v>1.0329999999999999</v>
      </c>
      <c r="D38" s="10">
        <v>7.5999999999999998E-2</v>
      </c>
      <c r="E38" s="11">
        <v>0.78</v>
      </c>
      <c r="F38" s="11">
        <v>0.94</v>
      </c>
      <c r="G38" s="11">
        <v>0.04</v>
      </c>
    </row>
    <row r="39" spans="1:7" x14ac:dyDescent="0.25">
      <c r="A39" s="9" t="s">
        <v>99</v>
      </c>
      <c r="B39" s="10">
        <v>0.45300000000000001</v>
      </c>
      <c r="C39" s="10">
        <v>0.26300000000000001</v>
      </c>
      <c r="D39" s="10">
        <v>0.309</v>
      </c>
      <c r="E39" s="11">
        <v>0.44</v>
      </c>
      <c r="F39" s="11">
        <v>0.27</v>
      </c>
      <c r="G39" s="11">
        <v>7.0000000000000001E-3</v>
      </c>
    </row>
    <row r="40" spans="1:7" x14ac:dyDescent="0.25">
      <c r="A40" s="9" t="s">
        <v>100</v>
      </c>
      <c r="B40" s="10">
        <v>0.55200000000000005</v>
      </c>
      <c r="C40" s="10">
        <v>0.04</v>
      </c>
      <c r="D40" s="10">
        <v>0</v>
      </c>
      <c r="E40" s="11">
        <v>0.3</v>
      </c>
      <c r="F40" s="11">
        <v>5.8000000000000003E-2</v>
      </c>
      <c r="G40" s="11">
        <v>0.01</v>
      </c>
    </row>
    <row r="41" spans="1:7" x14ac:dyDescent="0.25">
      <c r="A41" s="9" t="s">
        <v>101</v>
      </c>
      <c r="B41" s="10">
        <v>9.7210000000000001</v>
      </c>
      <c r="C41" s="10">
        <v>1.5940000000000001</v>
      </c>
      <c r="D41" s="10">
        <v>3.7890000000000001</v>
      </c>
      <c r="E41" s="11">
        <v>10.9</v>
      </c>
      <c r="F41" s="11">
        <v>1.4</v>
      </c>
      <c r="G41" s="11">
        <v>3</v>
      </c>
    </row>
    <row r="42" spans="1:7" x14ac:dyDescent="0.25">
      <c r="A42" s="9" t="s">
        <v>102</v>
      </c>
      <c r="B42" s="10">
        <v>5.6520000000000001</v>
      </c>
      <c r="C42" s="10">
        <v>1.1499999999999999</v>
      </c>
      <c r="D42" s="10">
        <v>2.8000000000000001E-2</v>
      </c>
      <c r="E42" s="11">
        <v>5.5</v>
      </c>
      <c r="F42" s="11">
        <v>1.18</v>
      </c>
      <c r="G42" s="11">
        <v>0.03</v>
      </c>
    </row>
    <row r="43" spans="1:7" x14ac:dyDescent="0.25">
      <c r="A43" s="9" t="s">
        <v>103</v>
      </c>
      <c r="B43" s="10">
        <v>1.7669999999999999</v>
      </c>
      <c r="C43" s="10">
        <v>0.43099999999999999</v>
      </c>
      <c r="D43" s="10">
        <v>1.2E-2</v>
      </c>
      <c r="E43" s="11">
        <v>1.73</v>
      </c>
      <c r="F43" s="11">
        <v>0.44</v>
      </c>
      <c r="G43" s="11">
        <v>0.01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8"/>
  <sheetViews>
    <sheetView workbookViewId="0"/>
  </sheetViews>
  <sheetFormatPr defaultRowHeight="15" x14ac:dyDescent="0.25"/>
  <cols>
    <col min="1" max="1" width="10.42578125" customWidth="1"/>
  </cols>
  <sheetData>
    <row r="1" spans="1:30" x14ac:dyDescent="0.25">
      <c r="A1" s="1" t="s">
        <v>0</v>
      </c>
      <c r="B1" s="1" t="s">
        <v>1</v>
      </c>
      <c r="C1" s="3" t="s">
        <v>2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  <c r="K1" s="1" t="s">
        <v>84</v>
      </c>
      <c r="L1" s="1" t="s">
        <v>85</v>
      </c>
      <c r="M1" s="1" t="s">
        <v>86</v>
      </c>
      <c r="N1" s="1" t="s">
        <v>87</v>
      </c>
      <c r="O1" s="1" t="s">
        <v>88</v>
      </c>
      <c r="P1" s="1" t="s">
        <v>89</v>
      </c>
      <c r="Q1" s="1" t="s">
        <v>90</v>
      </c>
      <c r="R1" s="1" t="s">
        <v>91</v>
      </c>
      <c r="S1" s="1" t="s">
        <v>92</v>
      </c>
      <c r="T1" s="1" t="s">
        <v>93</v>
      </c>
      <c r="U1" s="1" t="s">
        <v>94</v>
      </c>
      <c r="V1" s="1" t="s">
        <v>95</v>
      </c>
      <c r="W1" s="1" t="s">
        <v>96</v>
      </c>
      <c r="X1" s="1" t="s">
        <v>97</v>
      </c>
      <c r="Y1" s="1" t="s">
        <v>98</v>
      </c>
      <c r="Z1" s="1" t="s">
        <v>99</v>
      </c>
      <c r="AA1" s="1" t="s">
        <v>100</v>
      </c>
      <c r="AB1" s="1" t="s">
        <v>101</v>
      </c>
      <c r="AC1" s="1" t="s">
        <v>102</v>
      </c>
      <c r="AD1" s="1" t="s">
        <v>103</v>
      </c>
    </row>
    <row r="2" spans="1:30" x14ac:dyDescent="0.25">
      <c r="A2" s="1" t="s">
        <v>18</v>
      </c>
      <c r="B2" s="1">
        <v>476.56</v>
      </c>
      <c r="C2" s="3">
        <v>23.060000000000002</v>
      </c>
      <c r="D2" s="2">
        <v>4.1500000000000004</v>
      </c>
      <c r="E2" s="2">
        <v>55.177</v>
      </c>
      <c r="F2" s="2">
        <v>1.222</v>
      </c>
      <c r="G2" s="2">
        <v>399.89299999999997</v>
      </c>
      <c r="H2" s="2">
        <v>9.1259999999999994</v>
      </c>
      <c r="I2" s="2">
        <v>12.302</v>
      </c>
      <c r="J2" s="2">
        <v>3.2789999999999999</v>
      </c>
      <c r="K2" s="2">
        <v>14.438000000000001</v>
      </c>
      <c r="L2" s="2">
        <v>16.763999999999999</v>
      </c>
      <c r="M2" s="2">
        <v>22.86</v>
      </c>
      <c r="N2" s="2">
        <v>18.37</v>
      </c>
      <c r="O2" s="2">
        <v>2.8809999999999998</v>
      </c>
      <c r="P2" s="2">
        <v>375.197</v>
      </c>
      <c r="Q2" s="2">
        <v>0.90800000000000003</v>
      </c>
      <c r="R2" s="2">
        <v>6.57</v>
      </c>
      <c r="S2" s="2">
        <v>1.131</v>
      </c>
      <c r="T2" s="2">
        <v>0.64700000000000002</v>
      </c>
      <c r="U2" s="2">
        <v>3.1E-2</v>
      </c>
      <c r="V2" s="2">
        <v>7.0999999999999994E-2</v>
      </c>
      <c r="W2" s="2">
        <v>92.894000000000005</v>
      </c>
      <c r="X2" s="12">
        <v>0.17</v>
      </c>
      <c r="Y2" s="12">
        <v>0.313</v>
      </c>
      <c r="Z2" s="12">
        <v>2.9430000000000001</v>
      </c>
      <c r="AA2" s="12">
        <v>2.1999999999999999E-2</v>
      </c>
      <c r="AB2" s="12">
        <v>2.0270000000000001</v>
      </c>
      <c r="AC2" s="12">
        <v>0.32900000000000001</v>
      </c>
      <c r="AD2" s="12">
        <v>8.6999999999999994E-2</v>
      </c>
    </row>
    <row r="3" spans="1:30" x14ac:dyDescent="0.25">
      <c r="A3" s="1" t="s">
        <v>19</v>
      </c>
      <c r="B3" s="1">
        <v>481.68</v>
      </c>
      <c r="C3" s="3">
        <v>17.939999999999998</v>
      </c>
      <c r="D3" s="2">
        <v>4.3079999999999998</v>
      </c>
      <c r="E3" s="2">
        <v>76.441999999999993</v>
      </c>
      <c r="F3" s="2">
        <v>11.586</v>
      </c>
      <c r="G3" s="2">
        <v>694.82500000000005</v>
      </c>
      <c r="H3" s="2">
        <v>57.542000000000002</v>
      </c>
      <c r="I3" s="2">
        <v>768.73800000000006</v>
      </c>
      <c r="J3" s="2">
        <v>35.209000000000003</v>
      </c>
      <c r="K3" s="2">
        <v>186.24100000000001</v>
      </c>
      <c r="L3" s="2">
        <v>55.207000000000001</v>
      </c>
      <c r="M3" s="2">
        <v>48.923000000000002</v>
      </c>
      <c r="N3" s="2">
        <v>13.500999999999999</v>
      </c>
      <c r="O3" s="2">
        <v>4.72</v>
      </c>
      <c r="P3" s="2">
        <v>261.09800000000001</v>
      </c>
      <c r="Q3" s="2">
        <v>2.5030000000000001</v>
      </c>
      <c r="R3" s="2">
        <v>10.282</v>
      </c>
      <c r="S3" s="2">
        <v>0.23400000000000001</v>
      </c>
      <c r="T3" s="2">
        <v>0.39900000000000002</v>
      </c>
      <c r="U3" s="2">
        <v>4.1000000000000002E-2</v>
      </c>
      <c r="V3" s="2">
        <v>0.152</v>
      </c>
      <c r="W3" s="2">
        <v>82.728999999999999</v>
      </c>
      <c r="X3" s="12">
        <v>0.29099999999999998</v>
      </c>
      <c r="Y3" s="12">
        <v>7.1999999999999995E-2</v>
      </c>
      <c r="Z3" s="12">
        <v>1.27</v>
      </c>
      <c r="AA3" s="12">
        <v>4.9000000000000002E-2</v>
      </c>
      <c r="AB3" s="12">
        <v>1.62</v>
      </c>
      <c r="AC3" s="12">
        <v>0.47299999999999998</v>
      </c>
      <c r="AD3" s="12">
        <v>0.125</v>
      </c>
    </row>
    <row r="4" spans="1:30" x14ac:dyDescent="0.25">
      <c r="A4" s="1" t="s">
        <v>20</v>
      </c>
      <c r="B4" s="1">
        <v>486.65</v>
      </c>
      <c r="C4" s="3">
        <v>12.970000000000027</v>
      </c>
      <c r="D4" s="2">
        <v>3.2050000000000001</v>
      </c>
      <c r="E4" s="2">
        <v>23.923999999999999</v>
      </c>
      <c r="F4" s="2">
        <v>24.004000000000001</v>
      </c>
      <c r="G4" s="2">
        <v>962.74300000000005</v>
      </c>
      <c r="H4" s="2">
        <v>121.38200000000001</v>
      </c>
      <c r="I4" s="2">
        <v>1959.7</v>
      </c>
      <c r="J4" s="2">
        <v>87.113</v>
      </c>
      <c r="K4" s="2">
        <v>699.78099999999995</v>
      </c>
      <c r="L4" s="2">
        <v>185.6</v>
      </c>
      <c r="M4" s="2">
        <v>90.881</v>
      </c>
      <c r="N4" s="2">
        <v>5.3490000000000002</v>
      </c>
      <c r="O4" s="2">
        <v>2.173</v>
      </c>
      <c r="P4" s="2">
        <v>64.893000000000001</v>
      </c>
      <c r="Q4" s="2">
        <v>3.87</v>
      </c>
      <c r="R4" s="2">
        <v>6.569</v>
      </c>
      <c r="S4" s="2">
        <v>0.26300000000000001</v>
      </c>
      <c r="T4" s="2">
        <v>0.312</v>
      </c>
      <c r="U4" s="2">
        <v>4.4999999999999998E-2</v>
      </c>
      <c r="V4" s="2">
        <v>0.16600000000000001</v>
      </c>
      <c r="W4" s="2">
        <v>43.750999999999998</v>
      </c>
      <c r="X4" s="12">
        <v>0.23799999999999999</v>
      </c>
      <c r="Y4" s="12">
        <v>0.06</v>
      </c>
      <c r="Z4" s="12">
        <v>1.2709999999999999</v>
      </c>
      <c r="AA4" s="12">
        <v>0.05</v>
      </c>
      <c r="AB4" s="12">
        <v>2.1819999999999999</v>
      </c>
      <c r="AC4" s="12">
        <v>0.31</v>
      </c>
      <c r="AD4" s="12">
        <v>6.8000000000000005E-2</v>
      </c>
    </row>
    <row r="5" spans="1:30" x14ac:dyDescent="0.25">
      <c r="A5" s="1" t="s">
        <v>21</v>
      </c>
      <c r="B5" s="1">
        <v>488.67</v>
      </c>
      <c r="C5" s="3">
        <v>10.949999999999989</v>
      </c>
      <c r="D5" s="2">
        <v>3.0670000000000002</v>
      </c>
      <c r="E5" s="2">
        <v>17.260000000000002</v>
      </c>
      <c r="F5" s="2">
        <v>11.784000000000001</v>
      </c>
      <c r="G5" s="2">
        <v>492.07499999999999</v>
      </c>
      <c r="H5" s="2">
        <v>60.043999999999997</v>
      </c>
      <c r="I5" s="2">
        <v>1129.402</v>
      </c>
      <c r="J5" s="2">
        <v>39.826000000000001</v>
      </c>
      <c r="K5" s="2">
        <v>219.376</v>
      </c>
      <c r="L5" s="2">
        <v>42.709000000000003</v>
      </c>
      <c r="M5" s="2">
        <v>47.323999999999998</v>
      </c>
      <c r="N5" s="2">
        <v>11.974</v>
      </c>
      <c r="O5" s="2">
        <v>1.038</v>
      </c>
      <c r="P5" s="2">
        <v>252.22399999999999</v>
      </c>
      <c r="Q5" s="2">
        <v>1.4379999999999999</v>
      </c>
      <c r="R5" s="2">
        <v>2.589</v>
      </c>
      <c r="S5" s="2">
        <v>0.13100000000000001</v>
      </c>
      <c r="T5" s="2">
        <v>0.24399999999999999</v>
      </c>
      <c r="U5" s="2">
        <v>1.9E-2</v>
      </c>
      <c r="V5" s="2">
        <v>2.9000000000000001E-2</v>
      </c>
      <c r="W5" s="2">
        <v>64.519000000000005</v>
      </c>
      <c r="X5" s="12">
        <v>8.2000000000000003E-2</v>
      </c>
      <c r="Y5" s="12">
        <v>6.5000000000000002E-2</v>
      </c>
      <c r="Z5" s="12">
        <v>1.276</v>
      </c>
      <c r="AA5" s="12">
        <v>8.9999999999999993E-3</v>
      </c>
      <c r="AB5" s="12">
        <v>1.113</v>
      </c>
      <c r="AC5" s="12">
        <v>0.08</v>
      </c>
      <c r="AD5" s="12">
        <v>2.4E-2</v>
      </c>
    </row>
    <row r="6" spans="1:30" x14ac:dyDescent="0.25">
      <c r="A6" s="1" t="s">
        <v>22</v>
      </c>
      <c r="B6" s="1">
        <v>489.33</v>
      </c>
      <c r="C6" s="3">
        <v>10.29000000000002</v>
      </c>
      <c r="D6" s="2">
        <v>3.6240000000000001</v>
      </c>
      <c r="E6" s="2">
        <v>19.606999999999999</v>
      </c>
      <c r="F6" s="2">
        <v>14.112</v>
      </c>
      <c r="G6" s="2">
        <v>564.83299999999997</v>
      </c>
      <c r="H6" s="2">
        <v>71.042000000000002</v>
      </c>
      <c r="I6" s="2">
        <v>1291.9000000000001</v>
      </c>
      <c r="J6" s="2">
        <v>49.603000000000002</v>
      </c>
      <c r="K6" s="2">
        <v>282.44</v>
      </c>
      <c r="L6" s="2">
        <v>61.430999999999997</v>
      </c>
      <c r="M6" s="2">
        <v>57.368000000000002</v>
      </c>
      <c r="N6" s="2">
        <v>10.492000000000001</v>
      </c>
      <c r="O6" s="2">
        <v>0.97399999999999998</v>
      </c>
      <c r="P6" s="2">
        <v>201.893</v>
      </c>
      <c r="Q6" s="2">
        <v>1.6779999999999999</v>
      </c>
      <c r="R6" s="2">
        <v>2.8639999999999999</v>
      </c>
      <c r="S6" s="2">
        <v>7.0999999999999994E-2</v>
      </c>
      <c r="T6" s="2">
        <v>0.33500000000000002</v>
      </c>
      <c r="U6" s="2">
        <v>2.7E-2</v>
      </c>
      <c r="V6" s="2">
        <v>2.7E-2</v>
      </c>
      <c r="W6" s="2">
        <v>57.476999999999997</v>
      </c>
      <c r="X6" s="12">
        <v>9.6000000000000002E-2</v>
      </c>
      <c r="Y6" s="12">
        <v>0.04</v>
      </c>
      <c r="Z6" s="12">
        <v>0.8</v>
      </c>
      <c r="AA6" s="12">
        <v>1.0999999999999999E-2</v>
      </c>
      <c r="AB6" s="12">
        <v>1.1120000000000001</v>
      </c>
      <c r="AC6" s="12">
        <v>7.2999999999999995E-2</v>
      </c>
      <c r="AD6" s="12">
        <v>1.9E-2</v>
      </c>
    </row>
    <row r="7" spans="1:30" x14ac:dyDescent="0.25">
      <c r="A7" s="1" t="s">
        <v>23</v>
      </c>
      <c r="B7" s="1">
        <v>489.68</v>
      </c>
      <c r="C7" s="3">
        <v>9.9399999999999977</v>
      </c>
      <c r="D7" s="2">
        <v>2.6259999999999999</v>
      </c>
      <c r="E7" s="2">
        <v>50.725000000000001</v>
      </c>
      <c r="F7" s="2">
        <v>22.561</v>
      </c>
      <c r="G7" s="2">
        <v>1076.789</v>
      </c>
      <c r="H7" s="2">
        <v>128.06</v>
      </c>
      <c r="I7" s="2">
        <v>2172.6860000000001</v>
      </c>
      <c r="J7" s="2">
        <v>86.331000000000003</v>
      </c>
      <c r="K7" s="2">
        <v>511.70499999999998</v>
      </c>
      <c r="L7" s="2">
        <v>69.491</v>
      </c>
      <c r="M7" s="2">
        <v>82.715999999999994</v>
      </c>
      <c r="N7" s="2">
        <v>5.4050000000000002</v>
      </c>
      <c r="O7" s="2">
        <v>4.5060000000000002</v>
      </c>
      <c r="P7" s="2">
        <v>58.372999999999998</v>
      </c>
      <c r="Q7" s="2">
        <v>4.4589999999999996</v>
      </c>
      <c r="R7" s="2">
        <v>12.635999999999999</v>
      </c>
      <c r="S7" s="2">
        <v>2.6539999999999999</v>
      </c>
      <c r="T7" s="2">
        <v>1.04</v>
      </c>
      <c r="U7" s="2">
        <v>6.4000000000000001E-2</v>
      </c>
      <c r="V7" s="2">
        <v>0.17399999999999999</v>
      </c>
      <c r="W7" s="2">
        <v>50.994999999999997</v>
      </c>
      <c r="X7" s="12">
        <v>0.41099999999999998</v>
      </c>
      <c r="Y7" s="12">
        <v>0.57199999999999995</v>
      </c>
      <c r="Z7" s="12">
        <v>0.79100000000000004</v>
      </c>
      <c r="AA7" s="12">
        <v>0.05</v>
      </c>
      <c r="AB7" s="12">
        <v>1.478</v>
      </c>
      <c r="AC7" s="12">
        <v>0.63200000000000001</v>
      </c>
      <c r="AD7" s="12">
        <v>0.152</v>
      </c>
    </row>
    <row r="8" spans="1:30" x14ac:dyDescent="0.25">
      <c r="A8" s="1" t="s">
        <v>24</v>
      </c>
      <c r="B8" s="1">
        <v>490.22</v>
      </c>
      <c r="C8" s="3">
        <v>9.3999999999999773</v>
      </c>
      <c r="D8" s="2">
        <v>3.41</v>
      </c>
      <c r="E8" s="2">
        <v>31.960999999999999</v>
      </c>
      <c r="F8" s="2">
        <v>25.1</v>
      </c>
      <c r="G8" s="2">
        <v>1065.3910000000001</v>
      </c>
      <c r="H8" s="2">
        <v>139.01300000000001</v>
      </c>
      <c r="I8" s="2">
        <v>2281.3130000000001</v>
      </c>
      <c r="J8" s="2">
        <v>84.040999999999997</v>
      </c>
      <c r="K8" s="2">
        <v>589.202</v>
      </c>
      <c r="L8" s="2">
        <v>115.26600000000001</v>
      </c>
      <c r="M8" s="2">
        <v>78.945999999999998</v>
      </c>
      <c r="N8" s="2">
        <v>5.3040000000000003</v>
      </c>
      <c r="O8" s="2">
        <v>4.87</v>
      </c>
      <c r="P8" s="2">
        <v>60.387999999999998</v>
      </c>
      <c r="Q8" s="2">
        <v>4.7450000000000001</v>
      </c>
      <c r="R8" s="2">
        <v>11.398999999999999</v>
      </c>
      <c r="S8" s="2">
        <v>0.48099999999999998</v>
      </c>
      <c r="T8" s="2">
        <v>0.39500000000000002</v>
      </c>
      <c r="U8" s="2">
        <v>3.4000000000000002E-2</v>
      </c>
      <c r="V8" s="2">
        <v>0.16800000000000001</v>
      </c>
      <c r="W8" s="2">
        <v>48.875</v>
      </c>
      <c r="X8" s="12">
        <v>0.372</v>
      </c>
      <c r="Y8" s="12">
        <v>4.9000000000000002E-2</v>
      </c>
      <c r="Z8" s="12">
        <v>0.57899999999999996</v>
      </c>
      <c r="AA8" s="12">
        <v>5.2999999999999999E-2</v>
      </c>
      <c r="AB8" s="12">
        <v>1.712</v>
      </c>
      <c r="AC8" s="12">
        <v>0.61</v>
      </c>
      <c r="AD8" s="12">
        <v>0.16900000000000001</v>
      </c>
    </row>
    <row r="9" spans="1:30" x14ac:dyDescent="0.25">
      <c r="A9" s="1" t="s">
        <v>25</v>
      </c>
      <c r="B9" s="1">
        <v>490.48</v>
      </c>
      <c r="C9" s="3">
        <v>9.1399999999999864</v>
      </c>
      <c r="D9" s="2">
        <v>3.391</v>
      </c>
      <c r="E9" s="2">
        <v>36.295000000000002</v>
      </c>
      <c r="F9" s="2">
        <v>10.026999999999999</v>
      </c>
      <c r="G9" s="2">
        <v>559.29999999999995</v>
      </c>
      <c r="H9" s="2">
        <v>55.63</v>
      </c>
      <c r="I9" s="2">
        <v>1006.3049999999999</v>
      </c>
      <c r="J9" s="2">
        <v>67.745999999999995</v>
      </c>
      <c r="K9" s="2">
        <v>2032.952</v>
      </c>
      <c r="L9" s="2">
        <v>1268.433</v>
      </c>
      <c r="M9" s="2">
        <v>42.451999999999998</v>
      </c>
      <c r="N9" s="2">
        <v>12.443</v>
      </c>
      <c r="O9" s="2">
        <v>2.8170000000000002</v>
      </c>
      <c r="P9" s="2">
        <v>254.001</v>
      </c>
      <c r="Q9" s="2">
        <v>1.903</v>
      </c>
      <c r="R9" s="2">
        <v>5.3109999999999999</v>
      </c>
      <c r="S9" s="2">
        <v>0.316</v>
      </c>
      <c r="T9" s="2">
        <v>0.501</v>
      </c>
      <c r="U9" s="2">
        <v>5.0999999999999997E-2</v>
      </c>
      <c r="V9" s="2">
        <v>8.8999999999999996E-2</v>
      </c>
      <c r="W9" s="2">
        <v>73.09</v>
      </c>
      <c r="X9" s="12">
        <v>0.16500000000000001</v>
      </c>
      <c r="Y9" s="12">
        <v>5.1999999999999998E-2</v>
      </c>
      <c r="Z9" s="12">
        <v>1.1759999999999999</v>
      </c>
      <c r="AA9" s="12">
        <v>9.8000000000000004E-2</v>
      </c>
      <c r="AB9" s="12">
        <v>5.9729999999999999</v>
      </c>
      <c r="AC9" s="12">
        <v>0.27200000000000002</v>
      </c>
      <c r="AD9" s="12">
        <v>8.5999999999999993E-2</v>
      </c>
    </row>
    <row r="10" spans="1:30" x14ac:dyDescent="0.25">
      <c r="A10" s="1" t="s">
        <v>26</v>
      </c>
      <c r="B10" s="1">
        <v>490.8</v>
      </c>
      <c r="C10" s="3">
        <v>8.8199999999999932</v>
      </c>
      <c r="D10" s="2">
        <v>2.3820000000000001</v>
      </c>
      <c r="E10" s="2">
        <v>29.175000000000001</v>
      </c>
      <c r="F10" s="2">
        <v>1.554</v>
      </c>
      <c r="G10" s="2">
        <v>294.68299999999999</v>
      </c>
      <c r="H10" s="2">
        <v>11.553000000000001</v>
      </c>
      <c r="I10" s="2">
        <v>76.227999999999994</v>
      </c>
      <c r="J10" s="2">
        <v>5.2619999999999996</v>
      </c>
      <c r="K10" s="2">
        <v>40.207999999999998</v>
      </c>
      <c r="L10" s="2">
        <v>43.356000000000002</v>
      </c>
      <c r="M10" s="2">
        <v>10.778</v>
      </c>
      <c r="N10" s="2">
        <v>14.893000000000001</v>
      </c>
      <c r="O10" s="2">
        <v>1.258</v>
      </c>
      <c r="P10" s="2">
        <v>326.60700000000003</v>
      </c>
      <c r="Q10" s="2">
        <v>0.66900000000000004</v>
      </c>
      <c r="R10" s="2">
        <v>3.2440000000000002</v>
      </c>
      <c r="S10" s="2">
        <v>0.27200000000000002</v>
      </c>
      <c r="T10" s="2">
        <v>0.14599999999999999</v>
      </c>
      <c r="U10" s="2">
        <v>7.0999999999999994E-2</v>
      </c>
      <c r="V10" s="2">
        <v>2.1999999999999999E-2</v>
      </c>
      <c r="W10" s="2">
        <v>75.525999999999996</v>
      </c>
      <c r="X10" s="12">
        <v>8.3000000000000004E-2</v>
      </c>
      <c r="Y10" s="12">
        <v>5.8000000000000003E-2</v>
      </c>
      <c r="Z10" s="12">
        <v>1.446</v>
      </c>
      <c r="AA10" s="12">
        <v>3.0000000000000001E-3</v>
      </c>
      <c r="AB10" s="12">
        <v>1.151</v>
      </c>
      <c r="AC10" s="12">
        <v>0.14299999999999999</v>
      </c>
      <c r="AD10" s="12">
        <v>4.7E-2</v>
      </c>
    </row>
    <row r="11" spans="1:30" x14ac:dyDescent="0.25">
      <c r="A11" s="1" t="s">
        <v>27</v>
      </c>
      <c r="B11" s="1">
        <v>491.21</v>
      </c>
      <c r="C11" s="3">
        <v>8.410000000000025</v>
      </c>
      <c r="D11" s="2">
        <v>3.0110000000000001</v>
      </c>
      <c r="E11" s="2">
        <v>40.57</v>
      </c>
      <c r="F11" s="2">
        <v>1.571</v>
      </c>
      <c r="G11" s="2">
        <v>337.40100000000001</v>
      </c>
      <c r="H11" s="2">
        <v>11.61</v>
      </c>
      <c r="I11" s="2">
        <v>31.545000000000002</v>
      </c>
      <c r="J11" s="2">
        <v>24.231999999999999</v>
      </c>
      <c r="K11" s="2">
        <v>1184.7539999999999</v>
      </c>
      <c r="L11" s="2">
        <v>755.18399999999997</v>
      </c>
      <c r="M11" s="2">
        <v>18.53</v>
      </c>
      <c r="N11" s="2">
        <v>16.635000000000002</v>
      </c>
      <c r="O11" s="2">
        <v>2.5710000000000002</v>
      </c>
      <c r="P11" s="2">
        <v>372.642</v>
      </c>
      <c r="Q11" s="2">
        <v>0.83199999999999996</v>
      </c>
      <c r="R11" s="2">
        <v>4.9169999999999998</v>
      </c>
      <c r="S11" s="2">
        <v>0.316</v>
      </c>
      <c r="T11" s="2">
        <v>0.38200000000000001</v>
      </c>
      <c r="U11" s="2">
        <v>7.1999999999999995E-2</v>
      </c>
      <c r="V11" s="2">
        <v>6.3E-2</v>
      </c>
      <c r="W11" s="2">
        <v>78.692999999999998</v>
      </c>
      <c r="X11" s="12">
        <v>0.126</v>
      </c>
      <c r="Y11" s="12">
        <v>5.3999999999999999E-2</v>
      </c>
      <c r="Z11" s="12">
        <v>1.34</v>
      </c>
      <c r="AA11" s="12">
        <v>6.3E-2</v>
      </c>
      <c r="AB11" s="12">
        <v>3.988</v>
      </c>
      <c r="AC11" s="12">
        <v>0.23599999999999999</v>
      </c>
      <c r="AD11" s="12">
        <v>7.0000000000000007E-2</v>
      </c>
    </row>
    <row r="12" spans="1:30" x14ac:dyDescent="0.25">
      <c r="A12" s="1" t="s">
        <v>28</v>
      </c>
      <c r="B12" s="1">
        <v>491.67</v>
      </c>
      <c r="C12" s="3">
        <v>7.9499999999999886</v>
      </c>
      <c r="D12" s="2">
        <v>3.0710000000000002</v>
      </c>
      <c r="E12" s="2">
        <v>40.801000000000002</v>
      </c>
      <c r="F12" s="2">
        <v>2.1640000000000001</v>
      </c>
      <c r="G12" s="2">
        <v>341.38400000000001</v>
      </c>
      <c r="H12" s="2">
        <v>14.571</v>
      </c>
      <c r="I12" s="2">
        <v>55.009</v>
      </c>
      <c r="J12" s="2">
        <v>6.4370000000000003</v>
      </c>
      <c r="K12" s="2">
        <v>89.253</v>
      </c>
      <c r="L12" s="2">
        <v>57.728999999999999</v>
      </c>
      <c r="M12" s="2">
        <v>15.643000000000001</v>
      </c>
      <c r="N12" s="2">
        <v>16.686</v>
      </c>
      <c r="O12" s="2">
        <v>2.2730000000000001</v>
      </c>
      <c r="P12" s="2">
        <v>371.245</v>
      </c>
      <c r="Q12" s="2">
        <v>0.89200000000000002</v>
      </c>
      <c r="R12" s="2">
        <v>6.1639999999999997</v>
      </c>
      <c r="S12" s="2">
        <v>0.32300000000000001</v>
      </c>
      <c r="T12" s="2">
        <v>0.31900000000000001</v>
      </c>
      <c r="U12" s="2">
        <v>3.9E-2</v>
      </c>
      <c r="V12" s="2">
        <v>6.0999999999999999E-2</v>
      </c>
      <c r="W12" s="2">
        <v>73.432000000000002</v>
      </c>
      <c r="X12" s="12">
        <v>0.16</v>
      </c>
      <c r="Y12" s="12">
        <v>5.3999999999999999E-2</v>
      </c>
      <c r="Z12" s="12">
        <v>1.3069999999999999</v>
      </c>
      <c r="AA12" s="12">
        <v>1.7999999999999999E-2</v>
      </c>
      <c r="AB12" s="12">
        <v>1.63</v>
      </c>
      <c r="AC12" s="12">
        <v>0.28299999999999997</v>
      </c>
      <c r="AD12" s="12">
        <v>0.09</v>
      </c>
    </row>
    <row r="13" spans="1:30" x14ac:dyDescent="0.25">
      <c r="A13" s="1" t="s">
        <v>29</v>
      </c>
      <c r="B13" s="1">
        <v>492.63</v>
      </c>
      <c r="C13" s="3">
        <v>6.9900000000000091</v>
      </c>
      <c r="D13" s="2">
        <v>4.0439999999999996</v>
      </c>
      <c r="E13" s="2">
        <v>23.53</v>
      </c>
      <c r="F13" s="2">
        <v>1.17</v>
      </c>
      <c r="G13" s="2">
        <v>228.63499999999999</v>
      </c>
      <c r="H13" s="2">
        <v>8.9359999999999999</v>
      </c>
      <c r="I13" s="2">
        <v>27.632000000000001</v>
      </c>
      <c r="J13" s="2">
        <v>4.1470000000000002</v>
      </c>
      <c r="K13" s="2">
        <v>51.438000000000002</v>
      </c>
      <c r="L13" s="2">
        <v>44.142000000000003</v>
      </c>
      <c r="M13" s="2">
        <v>14.571</v>
      </c>
      <c r="N13" s="2">
        <v>16.68</v>
      </c>
      <c r="O13" s="2">
        <v>1.2290000000000001</v>
      </c>
      <c r="P13" s="2">
        <v>403.55900000000003</v>
      </c>
      <c r="Q13" s="2">
        <v>0.44500000000000001</v>
      </c>
      <c r="R13" s="2">
        <v>1.8720000000000001</v>
      </c>
      <c r="S13" s="2">
        <v>0.12</v>
      </c>
      <c r="T13" s="2">
        <v>0.25800000000000001</v>
      </c>
      <c r="U13" s="2">
        <v>2.4E-2</v>
      </c>
      <c r="V13" s="2">
        <v>2.5999999999999999E-2</v>
      </c>
      <c r="W13" s="2">
        <v>67.019000000000005</v>
      </c>
      <c r="X13" s="12">
        <v>4.7E-2</v>
      </c>
      <c r="Y13" s="12">
        <v>4.2999999999999997E-2</v>
      </c>
      <c r="Z13" s="12">
        <v>1.2569999999999999</v>
      </c>
      <c r="AA13" s="12">
        <v>0.01</v>
      </c>
      <c r="AB13" s="12">
        <v>1.1339999999999999</v>
      </c>
      <c r="AC13" s="12">
        <v>8.6999999999999994E-2</v>
      </c>
      <c r="AD13" s="12">
        <v>2.7E-2</v>
      </c>
    </row>
    <row r="14" spans="1:30" x14ac:dyDescent="0.25">
      <c r="A14" s="1" t="s">
        <v>30</v>
      </c>
      <c r="B14" s="1">
        <v>497.75</v>
      </c>
      <c r="C14" s="3">
        <v>1.8700000000000045</v>
      </c>
      <c r="D14" s="2">
        <v>3.931</v>
      </c>
      <c r="E14" s="2">
        <v>21.63</v>
      </c>
      <c r="F14" s="2">
        <v>4.9379999999999997</v>
      </c>
      <c r="G14" s="2">
        <v>336.88200000000001</v>
      </c>
      <c r="H14" s="2">
        <v>29.248999999999999</v>
      </c>
      <c r="I14" s="2">
        <v>291.26400000000001</v>
      </c>
      <c r="J14" s="2">
        <v>15.319000000000001</v>
      </c>
      <c r="K14" s="2">
        <v>184.548</v>
      </c>
      <c r="L14" s="2">
        <v>90.733999999999995</v>
      </c>
      <c r="M14" s="2">
        <v>21.72</v>
      </c>
      <c r="N14" s="2">
        <v>15.332000000000001</v>
      </c>
      <c r="O14" s="2">
        <v>1.2170000000000001</v>
      </c>
      <c r="P14" s="2">
        <v>387.91699999999997</v>
      </c>
      <c r="Q14" s="2">
        <v>0.9</v>
      </c>
      <c r="R14" s="2">
        <v>2.84</v>
      </c>
      <c r="S14" s="2">
        <v>0.11700000000000001</v>
      </c>
      <c r="T14" s="2">
        <v>0.16800000000000001</v>
      </c>
      <c r="U14" s="2">
        <v>3.1E-2</v>
      </c>
      <c r="V14" s="2">
        <v>0.03</v>
      </c>
      <c r="W14" s="2">
        <v>66.603999999999999</v>
      </c>
      <c r="X14" s="12">
        <v>8.3000000000000004E-2</v>
      </c>
      <c r="Y14" s="12">
        <v>4.8000000000000001E-2</v>
      </c>
      <c r="Z14" s="12">
        <v>1.44</v>
      </c>
      <c r="AA14" s="12">
        <v>1.4E-2</v>
      </c>
      <c r="AB14" s="12">
        <v>1.3260000000000001</v>
      </c>
      <c r="AC14" s="12">
        <v>0.10299999999999999</v>
      </c>
      <c r="AD14" s="12">
        <v>0.03</v>
      </c>
    </row>
    <row r="15" spans="1:30" x14ac:dyDescent="0.25">
      <c r="A15" s="1" t="s">
        <v>31</v>
      </c>
      <c r="B15" s="1">
        <v>498.54</v>
      </c>
      <c r="C15" s="3">
        <v>1.0799999999999841</v>
      </c>
      <c r="D15" s="2">
        <v>3.7650000000000001</v>
      </c>
      <c r="E15" s="2">
        <v>22.277999999999999</v>
      </c>
      <c r="F15" s="2">
        <v>8.3140000000000001</v>
      </c>
      <c r="G15" s="2">
        <v>391.35</v>
      </c>
      <c r="H15" s="2">
        <v>44.566000000000003</v>
      </c>
      <c r="I15" s="2">
        <v>599.29600000000005</v>
      </c>
      <c r="J15" s="2">
        <v>28.062999999999999</v>
      </c>
      <c r="K15" s="2">
        <v>318.18799999999999</v>
      </c>
      <c r="L15" s="2">
        <v>151.86000000000001</v>
      </c>
      <c r="M15" s="2">
        <v>41.786999999999999</v>
      </c>
      <c r="N15" s="2">
        <v>13.888</v>
      </c>
      <c r="O15" s="2">
        <v>0.95799999999999996</v>
      </c>
      <c r="P15" s="2">
        <v>345.45</v>
      </c>
      <c r="Q15" s="2">
        <v>1.0620000000000001</v>
      </c>
      <c r="R15" s="2">
        <v>2.4609999999999999</v>
      </c>
      <c r="S15" s="2">
        <v>0.11700000000000001</v>
      </c>
      <c r="T15" s="2">
        <v>3.2309999999999999</v>
      </c>
      <c r="U15" s="2">
        <v>7.6999999999999999E-2</v>
      </c>
      <c r="V15" s="2">
        <v>2.1999999999999999E-2</v>
      </c>
      <c r="W15" s="2">
        <v>60.847000000000001</v>
      </c>
      <c r="X15" s="12">
        <v>7.3999999999999996E-2</v>
      </c>
      <c r="Y15" s="12">
        <v>4.2000000000000003E-2</v>
      </c>
      <c r="Z15" s="12">
        <v>1.329</v>
      </c>
      <c r="AA15" s="12">
        <v>1.4E-2</v>
      </c>
      <c r="AB15" s="12">
        <v>3.367</v>
      </c>
      <c r="AC15" s="12">
        <v>8.2000000000000003E-2</v>
      </c>
      <c r="AD15" s="12">
        <v>2.5000000000000001E-2</v>
      </c>
    </row>
    <row r="16" spans="1:30" x14ac:dyDescent="0.25">
      <c r="A16" s="1" t="s">
        <v>32</v>
      </c>
      <c r="B16" s="1">
        <v>498.87</v>
      </c>
      <c r="C16" s="3">
        <v>0.75</v>
      </c>
      <c r="D16" s="2">
        <v>3.6549999999999998</v>
      </c>
      <c r="E16" s="2">
        <v>18.433</v>
      </c>
      <c r="F16" s="2">
        <v>16.439</v>
      </c>
      <c r="G16" s="2">
        <v>603.63</v>
      </c>
      <c r="H16" s="2">
        <v>81.635000000000005</v>
      </c>
      <c r="I16" s="2">
        <v>1254.7829999999999</v>
      </c>
      <c r="J16" s="2">
        <v>48.198999999999998</v>
      </c>
      <c r="K16" s="2">
        <v>942.78800000000001</v>
      </c>
      <c r="L16" s="2">
        <v>536.85199999999998</v>
      </c>
      <c r="M16" s="2">
        <v>45.808</v>
      </c>
      <c r="N16" s="2">
        <v>11.451000000000001</v>
      </c>
      <c r="O16" s="2">
        <v>1.3049999999999999</v>
      </c>
      <c r="P16" s="2">
        <v>270.39600000000002</v>
      </c>
      <c r="Q16" s="2">
        <v>2.5289999999999999</v>
      </c>
      <c r="R16" s="2">
        <v>3.927</v>
      </c>
      <c r="S16" s="2">
        <v>0.21</v>
      </c>
      <c r="T16" s="2">
        <v>0.32500000000000001</v>
      </c>
      <c r="U16" s="2">
        <v>5.5E-2</v>
      </c>
      <c r="V16" s="2">
        <v>4.2999999999999997E-2</v>
      </c>
      <c r="W16" s="2">
        <v>59.085000000000001</v>
      </c>
      <c r="X16" s="12">
        <v>0.14799999999999999</v>
      </c>
      <c r="Y16" s="12">
        <v>3.6999999999999998E-2</v>
      </c>
      <c r="Z16" s="12">
        <v>0.93600000000000005</v>
      </c>
      <c r="AA16" s="12">
        <v>3.3000000000000002E-2</v>
      </c>
      <c r="AB16" s="12">
        <v>2.6120000000000001</v>
      </c>
      <c r="AC16" s="12">
        <v>0.104</v>
      </c>
      <c r="AD16" s="12">
        <v>2.8000000000000001E-2</v>
      </c>
    </row>
    <row r="17" spans="1:30" x14ac:dyDescent="0.25">
      <c r="A17" s="1" t="s">
        <v>33</v>
      </c>
      <c r="B17" s="1">
        <v>499.12</v>
      </c>
      <c r="C17" s="3">
        <v>0.5</v>
      </c>
      <c r="D17" s="2">
        <v>3.4449999999999998</v>
      </c>
      <c r="E17" s="2">
        <v>24.873999999999999</v>
      </c>
      <c r="F17" s="2">
        <v>30.08</v>
      </c>
      <c r="G17" s="2">
        <v>1172.222</v>
      </c>
      <c r="H17" s="2">
        <v>142.68899999999999</v>
      </c>
      <c r="I17" s="2">
        <v>2496.6640000000002</v>
      </c>
      <c r="J17" s="2">
        <v>98.715000000000003</v>
      </c>
      <c r="K17" s="2">
        <v>2158.5070000000001</v>
      </c>
      <c r="L17" s="2">
        <v>682.09500000000003</v>
      </c>
      <c r="M17" s="2">
        <v>79.692999999999998</v>
      </c>
      <c r="N17" s="2">
        <v>5.2430000000000003</v>
      </c>
      <c r="O17" s="2">
        <v>4.7939999999999996</v>
      </c>
      <c r="P17" s="2">
        <v>61.23</v>
      </c>
      <c r="Q17" s="2">
        <v>4.9459999999999997</v>
      </c>
      <c r="R17" s="2">
        <v>6.8369999999999997</v>
      </c>
      <c r="S17" s="2">
        <v>0.72</v>
      </c>
      <c r="T17" s="2">
        <v>1.0029999999999999</v>
      </c>
      <c r="U17" s="2">
        <v>8.3000000000000004E-2</v>
      </c>
      <c r="V17" s="2">
        <v>0.182</v>
      </c>
      <c r="W17" s="2">
        <v>42.823</v>
      </c>
      <c r="X17" s="12">
        <v>0.27900000000000003</v>
      </c>
      <c r="Y17" s="12">
        <v>9.8000000000000004E-2</v>
      </c>
      <c r="Z17" s="12">
        <v>1.194</v>
      </c>
      <c r="AA17" s="12">
        <v>8.5000000000000006E-2</v>
      </c>
      <c r="AB17" s="12">
        <v>4.2270000000000003</v>
      </c>
      <c r="AC17" s="12">
        <v>0.75600000000000001</v>
      </c>
      <c r="AD17" s="12">
        <v>0.13600000000000001</v>
      </c>
    </row>
    <row r="18" spans="1:30" x14ac:dyDescent="0.25">
      <c r="A18" s="1" t="s">
        <v>34</v>
      </c>
      <c r="B18" s="1">
        <v>499.49</v>
      </c>
      <c r="C18" s="3">
        <v>0.12999999999999545</v>
      </c>
      <c r="D18" s="2">
        <v>2.8570000000000002</v>
      </c>
      <c r="E18" s="2">
        <v>143.37899999999999</v>
      </c>
      <c r="F18" s="2">
        <v>24.710999999999999</v>
      </c>
      <c r="G18" s="2">
        <v>1123.624</v>
      </c>
      <c r="H18" s="2">
        <v>124.166</v>
      </c>
      <c r="I18" s="2">
        <v>2210.4290000000001</v>
      </c>
      <c r="J18" s="2">
        <v>115.09699999999999</v>
      </c>
      <c r="K18" s="2">
        <v>2969.65</v>
      </c>
      <c r="L18" s="2">
        <v>1778.4469999999999</v>
      </c>
      <c r="M18" s="2">
        <v>89.25</v>
      </c>
      <c r="N18" s="2">
        <v>6.0469999999999997</v>
      </c>
      <c r="O18" s="2">
        <v>11.868</v>
      </c>
      <c r="P18" s="2">
        <v>74.597999999999999</v>
      </c>
      <c r="Q18" s="2">
        <v>4.5750000000000002</v>
      </c>
      <c r="R18" s="2">
        <v>12.734</v>
      </c>
      <c r="S18" s="2">
        <v>1.1850000000000001</v>
      </c>
      <c r="T18" s="2">
        <v>2.0510000000000002</v>
      </c>
      <c r="U18" s="2">
        <v>9.1999999999999998E-2</v>
      </c>
      <c r="V18" s="2">
        <v>0.40899999999999997</v>
      </c>
      <c r="W18" s="2">
        <v>70.911000000000001</v>
      </c>
      <c r="X18" s="12">
        <v>0.38800000000000001</v>
      </c>
      <c r="Y18" s="12">
        <v>0.10299999999999999</v>
      </c>
      <c r="Z18" s="12">
        <v>0.86</v>
      </c>
      <c r="AA18" s="12">
        <v>0.154</v>
      </c>
      <c r="AB18" s="12">
        <v>8.077</v>
      </c>
      <c r="AC18" s="12">
        <v>1.1539999999999999</v>
      </c>
      <c r="AD18" s="12">
        <v>0.38</v>
      </c>
    </row>
    <row r="19" spans="1:30" x14ac:dyDescent="0.25">
      <c r="A19" s="1" t="s">
        <v>35</v>
      </c>
      <c r="B19" s="1">
        <v>499.62</v>
      </c>
      <c r="C19" s="3">
        <v>0</v>
      </c>
      <c r="D19" s="2">
        <v>2.3639999999999999</v>
      </c>
      <c r="E19" s="2">
        <v>86.087999999999994</v>
      </c>
      <c r="F19" s="2">
        <v>22.401</v>
      </c>
      <c r="G19" s="2">
        <v>888.74300000000005</v>
      </c>
      <c r="H19" s="2">
        <v>130.238</v>
      </c>
      <c r="I19" s="2">
        <v>4244.9809999999998</v>
      </c>
      <c r="J19" s="2">
        <v>144.50800000000001</v>
      </c>
      <c r="K19" s="2">
        <v>5735.6909999999998</v>
      </c>
      <c r="L19" s="2">
        <v>2395.4059999999999</v>
      </c>
      <c r="M19" s="2">
        <v>85.748000000000005</v>
      </c>
      <c r="N19" s="2">
        <v>5.39</v>
      </c>
      <c r="O19" s="2">
        <v>3.375</v>
      </c>
      <c r="P19" s="2">
        <v>65.031999999999996</v>
      </c>
      <c r="Q19" s="2">
        <v>3.2519999999999998</v>
      </c>
      <c r="R19" s="2">
        <v>7.2750000000000004</v>
      </c>
      <c r="S19" s="2">
        <v>0.30499999999999999</v>
      </c>
      <c r="T19" s="2">
        <v>0.50800000000000001</v>
      </c>
      <c r="U19" s="2">
        <v>8.3000000000000004E-2</v>
      </c>
      <c r="V19" s="2">
        <v>9.7000000000000003E-2</v>
      </c>
      <c r="W19" s="2">
        <v>32.688000000000002</v>
      </c>
      <c r="X19" s="12">
        <v>0.246</v>
      </c>
      <c r="Y19" s="12">
        <v>4.2999999999999997E-2</v>
      </c>
      <c r="Z19" s="12">
        <v>0.59799999999999998</v>
      </c>
      <c r="AA19" s="12">
        <v>7.4999999999999997E-2</v>
      </c>
      <c r="AB19" s="12">
        <v>5.7380000000000004</v>
      </c>
      <c r="AC19" s="12">
        <v>0.32900000000000001</v>
      </c>
      <c r="AD19" s="12">
        <v>9.5000000000000001E-2</v>
      </c>
    </row>
    <row r="20" spans="1:30" x14ac:dyDescent="0.25">
      <c r="A20" s="1" t="s">
        <v>36</v>
      </c>
      <c r="B20" s="1">
        <v>500.01</v>
      </c>
      <c r="C20" s="3">
        <v>-0.38999999999998636</v>
      </c>
      <c r="D20" s="2">
        <v>3.0289999999999999</v>
      </c>
      <c r="E20" s="2">
        <v>57.735999999999997</v>
      </c>
      <c r="F20" s="2">
        <v>25.940999999999999</v>
      </c>
      <c r="G20" s="2">
        <v>1207.4469999999999</v>
      </c>
      <c r="H20" s="2">
        <v>131.76499999999999</v>
      </c>
      <c r="I20" s="2">
        <v>2410.3310000000001</v>
      </c>
      <c r="J20" s="2">
        <v>109.74</v>
      </c>
      <c r="K20" s="13">
        <v>2232.5509999999999</v>
      </c>
      <c r="L20" s="2">
        <v>793.072</v>
      </c>
      <c r="M20" s="2">
        <v>87.834000000000003</v>
      </c>
      <c r="N20" s="2">
        <v>4.8869999999999996</v>
      </c>
      <c r="O20" s="2">
        <v>6.1219999999999999</v>
      </c>
      <c r="P20" s="2">
        <v>40.53</v>
      </c>
      <c r="Q20" s="2">
        <v>5.2430000000000003</v>
      </c>
      <c r="R20" s="2">
        <v>19.605</v>
      </c>
      <c r="S20" s="2">
        <v>0.57099999999999995</v>
      </c>
      <c r="T20" s="2">
        <v>0.65700000000000003</v>
      </c>
      <c r="U20" s="2">
        <v>7.6999999999999999E-2</v>
      </c>
      <c r="V20" s="2">
        <v>0.185</v>
      </c>
      <c r="W20" s="2">
        <v>74.37</v>
      </c>
      <c r="X20" s="15">
        <v>0.626</v>
      </c>
      <c r="Y20" s="15">
        <v>7.0000000000000007E-2</v>
      </c>
      <c r="Z20" s="15">
        <v>0.84499999999999997</v>
      </c>
      <c r="AA20" s="15">
        <v>0.09</v>
      </c>
      <c r="AB20" s="15">
        <v>6.8079999999999998</v>
      </c>
      <c r="AC20" s="15">
        <v>0.96</v>
      </c>
      <c r="AD20" s="12">
        <v>0.39800000000000002</v>
      </c>
    </row>
    <row r="21" spans="1:30" x14ac:dyDescent="0.25">
      <c r="A21" s="1" t="s">
        <v>37</v>
      </c>
      <c r="B21" s="1">
        <v>500.51</v>
      </c>
      <c r="C21" s="3">
        <v>-0.88999999999998636</v>
      </c>
      <c r="D21" s="2">
        <v>3.27</v>
      </c>
      <c r="E21" s="2">
        <v>68.897999999999996</v>
      </c>
      <c r="F21" s="2">
        <v>27.323</v>
      </c>
      <c r="G21" s="2">
        <v>1054.5820000000001</v>
      </c>
      <c r="H21" s="2">
        <v>134.833</v>
      </c>
      <c r="I21" s="2">
        <v>2778.0720000000001</v>
      </c>
      <c r="J21" s="2">
        <v>81.816000000000003</v>
      </c>
      <c r="K21" s="2">
        <v>541.95399999999995</v>
      </c>
      <c r="L21" s="2">
        <v>27.597000000000001</v>
      </c>
      <c r="M21" s="2">
        <v>79.424999999999997</v>
      </c>
      <c r="N21" s="2">
        <v>5.1680000000000001</v>
      </c>
      <c r="O21" s="2">
        <v>9.8960000000000008</v>
      </c>
      <c r="P21" s="2">
        <v>59.427999999999997</v>
      </c>
      <c r="Q21" s="2">
        <v>4.5620000000000003</v>
      </c>
      <c r="R21" s="2">
        <v>11.736000000000001</v>
      </c>
      <c r="S21" s="2">
        <v>0.96</v>
      </c>
      <c r="T21" s="2">
        <v>0.57699999999999996</v>
      </c>
      <c r="U21" s="2">
        <v>8.1000000000000003E-2</v>
      </c>
      <c r="V21" s="2">
        <v>0.39900000000000002</v>
      </c>
      <c r="W21" s="2">
        <v>40.326000000000001</v>
      </c>
      <c r="X21" s="15">
        <v>0.36599999999999999</v>
      </c>
      <c r="Y21" s="15">
        <v>8.4000000000000005E-2</v>
      </c>
      <c r="Z21" s="15">
        <v>0.75600000000000001</v>
      </c>
      <c r="AA21" s="15">
        <v>0.1</v>
      </c>
      <c r="AB21" s="15">
        <v>1.9990000000000001</v>
      </c>
      <c r="AC21" s="15">
        <v>0.98799999999999999</v>
      </c>
      <c r="AD21" s="12">
        <v>0.30099999999999999</v>
      </c>
    </row>
    <row r="22" spans="1:30" x14ac:dyDescent="0.25">
      <c r="A22" s="1" t="s">
        <v>38</v>
      </c>
      <c r="B22" s="1">
        <v>500.92</v>
      </c>
      <c r="C22" s="3">
        <v>-1.3000000000000114</v>
      </c>
      <c r="D22" s="2">
        <v>4.0030000000000001</v>
      </c>
      <c r="E22" s="2">
        <v>78.677000000000007</v>
      </c>
      <c r="F22" s="2">
        <v>29.641999999999999</v>
      </c>
      <c r="G22" s="2">
        <v>1577.875</v>
      </c>
      <c r="H22" s="2">
        <v>154.12899999999999</v>
      </c>
      <c r="I22" s="2">
        <v>2704.0569999999998</v>
      </c>
      <c r="J22" s="2">
        <v>91.084999999999994</v>
      </c>
      <c r="K22" s="2">
        <v>622.00900000000001</v>
      </c>
      <c r="L22" s="2">
        <v>68.850999999999999</v>
      </c>
      <c r="M22" s="2">
        <v>91.119</v>
      </c>
      <c r="N22" s="2">
        <v>4.4329999999999998</v>
      </c>
      <c r="O22" s="2">
        <v>22.75</v>
      </c>
      <c r="P22" s="2">
        <v>10.785</v>
      </c>
      <c r="Q22" s="2">
        <v>6.62</v>
      </c>
      <c r="R22" s="2">
        <v>25.997</v>
      </c>
      <c r="S22" s="2">
        <v>2.2290000000000001</v>
      </c>
      <c r="T22" s="2">
        <v>1.129</v>
      </c>
      <c r="U22" s="2">
        <v>0.111</v>
      </c>
      <c r="V22" s="2">
        <v>0.81399999999999995</v>
      </c>
      <c r="W22" s="2">
        <v>61.963000000000001</v>
      </c>
      <c r="X22" s="15">
        <v>0.80800000000000005</v>
      </c>
      <c r="Y22" s="15">
        <v>0.17199999999999999</v>
      </c>
      <c r="Z22" s="15">
        <v>1.165</v>
      </c>
      <c r="AA22" s="15">
        <v>0.23499999999999999</v>
      </c>
      <c r="AB22" s="15">
        <v>1.849</v>
      </c>
      <c r="AC22" s="15">
        <v>2.4329999999999998</v>
      </c>
      <c r="AD22" s="12">
        <v>0.748</v>
      </c>
    </row>
    <row r="23" spans="1:30" x14ac:dyDescent="0.25">
      <c r="A23" s="1" t="s">
        <v>39</v>
      </c>
      <c r="B23" s="1">
        <v>501.31</v>
      </c>
      <c r="C23" s="3">
        <v>-1.6899999999999977</v>
      </c>
      <c r="D23" s="2">
        <v>3.746</v>
      </c>
      <c r="E23" s="2">
        <v>22.975000000000001</v>
      </c>
      <c r="F23" s="2">
        <v>26.451000000000001</v>
      </c>
      <c r="G23" s="2">
        <v>1163.9079999999999</v>
      </c>
      <c r="H23" s="2">
        <v>134.05699999999999</v>
      </c>
      <c r="I23" s="2">
        <v>2508.7469999999998</v>
      </c>
      <c r="J23" s="2">
        <v>92.158000000000001</v>
      </c>
      <c r="K23" s="2">
        <v>653.21799999999996</v>
      </c>
      <c r="L23" s="2">
        <v>67.558999999999997</v>
      </c>
      <c r="M23" s="2">
        <v>90.358999999999995</v>
      </c>
      <c r="N23" s="2">
        <v>4.4160000000000004</v>
      </c>
      <c r="O23" s="2">
        <v>1.8460000000000001</v>
      </c>
      <c r="P23" s="2">
        <v>41.744999999999997</v>
      </c>
      <c r="Q23" s="2">
        <v>4.484</v>
      </c>
      <c r="R23" s="2">
        <v>9.2680000000000007</v>
      </c>
      <c r="S23" s="2">
        <v>0.21299999999999999</v>
      </c>
      <c r="T23" s="2">
        <v>0.78400000000000003</v>
      </c>
      <c r="U23" s="2">
        <v>4.1000000000000002E-2</v>
      </c>
      <c r="V23" s="2">
        <v>7.4999999999999997E-2</v>
      </c>
      <c r="W23" s="2">
        <v>23.867999999999999</v>
      </c>
      <c r="X23" s="12">
        <v>0.32800000000000001</v>
      </c>
      <c r="Y23" s="12">
        <v>3.7999999999999999E-2</v>
      </c>
      <c r="Z23" s="12">
        <v>0.75600000000000001</v>
      </c>
      <c r="AA23" s="12">
        <v>2.1000000000000001E-2</v>
      </c>
      <c r="AB23" s="12">
        <v>1.409</v>
      </c>
      <c r="AC23" s="12">
        <v>0.254</v>
      </c>
      <c r="AD23" s="12">
        <v>8.3000000000000004E-2</v>
      </c>
    </row>
    <row r="24" spans="1:30" x14ac:dyDescent="0.25">
      <c r="A24" s="1" t="s">
        <v>40</v>
      </c>
      <c r="B24" s="1">
        <v>501.71</v>
      </c>
      <c r="C24" s="3">
        <v>-2.089999999999975</v>
      </c>
      <c r="D24" s="2">
        <v>4.5830000000000002</v>
      </c>
      <c r="E24" s="2">
        <v>139.80000000000001</v>
      </c>
      <c r="F24" s="2">
        <v>24.009</v>
      </c>
      <c r="G24" s="2">
        <v>1000.216</v>
      </c>
      <c r="H24" s="2">
        <v>121.84699999999999</v>
      </c>
      <c r="I24" s="2">
        <v>2018.5840000000001</v>
      </c>
      <c r="J24" s="2">
        <v>75.978999999999999</v>
      </c>
      <c r="K24" s="2">
        <v>503.27199999999999</v>
      </c>
      <c r="L24" s="2">
        <v>40.637</v>
      </c>
      <c r="M24" s="2">
        <v>77.731999999999999</v>
      </c>
      <c r="N24" s="2">
        <v>6.8170000000000002</v>
      </c>
      <c r="O24" s="2">
        <v>4.8319999999999999</v>
      </c>
      <c r="P24" s="2">
        <v>104.288</v>
      </c>
      <c r="Q24" s="2">
        <v>4.4880000000000004</v>
      </c>
      <c r="R24" s="2">
        <v>9.423</v>
      </c>
      <c r="S24" s="2">
        <v>0.48099999999999998</v>
      </c>
      <c r="T24" s="2">
        <v>0.47299999999999998</v>
      </c>
      <c r="U24" s="2">
        <v>5.0999999999999997E-2</v>
      </c>
      <c r="V24" s="2">
        <v>0.18099999999999999</v>
      </c>
      <c r="W24" s="2">
        <v>63.634999999999998</v>
      </c>
      <c r="X24" s="12">
        <v>0.311</v>
      </c>
      <c r="Y24" s="12">
        <v>5.5E-2</v>
      </c>
      <c r="Z24" s="12">
        <v>0.73399999999999999</v>
      </c>
      <c r="AA24" s="12">
        <v>4.8000000000000001E-2</v>
      </c>
      <c r="AB24" s="12">
        <v>1.645</v>
      </c>
      <c r="AC24" s="12">
        <v>0.60199999999999998</v>
      </c>
      <c r="AD24" s="12">
        <v>0.161</v>
      </c>
    </row>
    <row r="25" spans="1:30" x14ac:dyDescent="0.25">
      <c r="A25" s="1" t="s">
        <v>41</v>
      </c>
      <c r="B25" s="1">
        <v>502.1</v>
      </c>
      <c r="C25" s="3">
        <v>-2.4800000000000182</v>
      </c>
      <c r="D25" s="2">
        <v>3.528</v>
      </c>
      <c r="E25" s="2">
        <v>20.803999999999998</v>
      </c>
      <c r="F25" s="2">
        <v>12.798999999999999</v>
      </c>
      <c r="G25" s="2">
        <v>538.93899999999996</v>
      </c>
      <c r="H25" s="2">
        <v>67.037999999999997</v>
      </c>
      <c r="I25" s="2">
        <v>908.22500000000002</v>
      </c>
      <c r="J25" s="2">
        <v>44.877000000000002</v>
      </c>
      <c r="K25" s="2">
        <v>277.54399999999998</v>
      </c>
      <c r="L25" s="2">
        <v>30.949000000000002</v>
      </c>
      <c r="M25" s="2">
        <v>51.658000000000001</v>
      </c>
      <c r="N25" s="2">
        <v>10.632</v>
      </c>
      <c r="O25" s="2">
        <v>1.014</v>
      </c>
      <c r="P25" s="2">
        <v>244.08600000000001</v>
      </c>
      <c r="Q25" s="2">
        <v>1.702</v>
      </c>
      <c r="R25" s="2">
        <v>3.5169999999999999</v>
      </c>
      <c r="S25" s="2">
        <v>0.106</v>
      </c>
      <c r="T25" s="2">
        <v>5.859</v>
      </c>
      <c r="U25" s="2">
        <v>2.8000000000000001E-2</v>
      </c>
      <c r="V25" s="2">
        <v>3.1E-2</v>
      </c>
      <c r="W25" s="2">
        <v>54.002000000000002</v>
      </c>
      <c r="X25" s="12">
        <v>0.114</v>
      </c>
      <c r="Y25" s="12">
        <v>3.5000000000000003E-2</v>
      </c>
      <c r="Z25" s="12">
        <v>0.82799999999999996</v>
      </c>
      <c r="AA25" s="12">
        <v>8.0000000000000002E-3</v>
      </c>
      <c r="AB25" s="12">
        <v>1.02</v>
      </c>
      <c r="AC25" s="12">
        <v>9.9000000000000005E-2</v>
      </c>
      <c r="AD25" s="12">
        <v>2.7E-2</v>
      </c>
    </row>
    <row r="26" spans="1:30" x14ac:dyDescent="0.25">
      <c r="A26" s="1" t="s">
        <v>42</v>
      </c>
      <c r="B26" s="1">
        <v>503.14</v>
      </c>
      <c r="C26" s="3">
        <v>-3.5199999999999818</v>
      </c>
      <c r="D26" s="2">
        <v>3.4780000000000002</v>
      </c>
      <c r="E26" s="2">
        <v>61.793999999999997</v>
      </c>
      <c r="F26" s="2">
        <v>25.257999999999999</v>
      </c>
      <c r="G26" s="2">
        <v>977.654</v>
      </c>
      <c r="H26" s="2">
        <v>136.77199999999999</v>
      </c>
      <c r="I26" s="2">
        <v>1527.7860000000001</v>
      </c>
      <c r="J26" s="2">
        <v>84.841999999999999</v>
      </c>
      <c r="K26" s="2">
        <v>481.18799999999999</v>
      </c>
      <c r="L26" s="2">
        <v>28.437999999999999</v>
      </c>
      <c r="M26" s="2">
        <v>84.019000000000005</v>
      </c>
      <c r="N26" s="2">
        <v>5.27</v>
      </c>
      <c r="O26" s="2">
        <v>2.1059999999999999</v>
      </c>
      <c r="P26" s="2">
        <v>72.376999999999995</v>
      </c>
      <c r="Q26" s="2">
        <v>4.1050000000000004</v>
      </c>
      <c r="R26" s="2">
        <v>7.21</v>
      </c>
      <c r="S26" s="2">
        <v>0.247</v>
      </c>
      <c r="T26" s="2">
        <v>1.0269999999999999</v>
      </c>
      <c r="U26" s="2">
        <v>2.9000000000000001E-2</v>
      </c>
      <c r="V26" s="2">
        <v>7.4999999999999997E-2</v>
      </c>
      <c r="W26" s="2">
        <v>38.091999999999999</v>
      </c>
      <c r="X26" s="12">
        <v>0.249</v>
      </c>
      <c r="Y26" s="12">
        <v>3.6999999999999998E-2</v>
      </c>
      <c r="Z26" s="12">
        <v>0.79500000000000004</v>
      </c>
      <c r="AA26" s="12">
        <v>0.02</v>
      </c>
      <c r="AB26" s="12">
        <v>1.304</v>
      </c>
      <c r="AC26" s="12">
        <v>0.27</v>
      </c>
      <c r="AD26" s="12">
        <v>7.8E-2</v>
      </c>
    </row>
    <row r="27" spans="1:30" x14ac:dyDescent="0.25">
      <c r="A27" s="1" t="s">
        <v>43</v>
      </c>
      <c r="B27" s="1">
        <v>504.86</v>
      </c>
      <c r="C27" s="3">
        <v>-5.2400000000000091</v>
      </c>
      <c r="D27" s="2">
        <v>3.786</v>
      </c>
      <c r="E27" s="2">
        <v>19.492000000000001</v>
      </c>
      <c r="F27" s="2">
        <v>3.71</v>
      </c>
      <c r="G27" s="2">
        <v>290.29399999999998</v>
      </c>
      <c r="H27" s="2">
        <v>23.838000000000001</v>
      </c>
      <c r="I27" s="2">
        <v>152.85</v>
      </c>
      <c r="J27" s="2">
        <v>10.927</v>
      </c>
      <c r="K27" s="2">
        <v>55.124000000000002</v>
      </c>
      <c r="L27" s="2">
        <v>8.7929999999999993</v>
      </c>
      <c r="M27" s="2">
        <v>27.274999999999999</v>
      </c>
      <c r="N27" s="2">
        <v>15.516999999999999</v>
      </c>
      <c r="O27" s="2">
        <v>1.0760000000000001</v>
      </c>
      <c r="P27" s="2">
        <v>399.86799999999999</v>
      </c>
      <c r="Q27" s="2">
        <v>0.72799999999999998</v>
      </c>
      <c r="R27" s="2">
        <v>2.161</v>
      </c>
      <c r="S27" s="2">
        <v>0.106</v>
      </c>
      <c r="T27" s="2">
        <v>0.27800000000000002</v>
      </c>
      <c r="U27" s="2">
        <v>2.1000000000000001E-2</v>
      </c>
      <c r="V27" s="2">
        <v>1.7000000000000001E-2</v>
      </c>
      <c r="W27" s="2">
        <v>53.371000000000002</v>
      </c>
      <c r="X27" s="12">
        <v>0.06</v>
      </c>
      <c r="Y27" s="12">
        <v>3.6999999999999998E-2</v>
      </c>
      <c r="Z27" s="12">
        <v>1.0620000000000001</v>
      </c>
      <c r="AA27" s="12">
        <v>7.0000000000000001E-3</v>
      </c>
      <c r="AB27" s="12">
        <v>0.97</v>
      </c>
      <c r="AC27" s="12">
        <v>8.1000000000000003E-2</v>
      </c>
      <c r="AD27" s="12">
        <v>2.5999999999999999E-2</v>
      </c>
    </row>
    <row r="28" spans="1:30" x14ac:dyDescent="0.25">
      <c r="A28" s="1" t="s">
        <v>44</v>
      </c>
      <c r="B28" s="1">
        <v>509.67</v>
      </c>
      <c r="C28" s="3">
        <v>-10.050000000000011</v>
      </c>
      <c r="D28" s="2">
        <v>3.1379999999999999</v>
      </c>
      <c r="E28" s="2">
        <v>14.680999999999999</v>
      </c>
      <c r="F28" s="2">
        <v>16.641999999999999</v>
      </c>
      <c r="G28" s="2">
        <v>392.86900000000003</v>
      </c>
      <c r="H28" s="2">
        <v>91.364999999999995</v>
      </c>
      <c r="I28" s="2">
        <v>953.86400000000003</v>
      </c>
      <c r="J28" s="2">
        <v>46.664000000000001</v>
      </c>
      <c r="K28" s="2">
        <v>274.59199999999998</v>
      </c>
      <c r="L28" s="2">
        <v>6.4359999999999999</v>
      </c>
      <c r="M28" s="2">
        <v>41.829000000000001</v>
      </c>
      <c r="N28" s="2">
        <v>9.6359999999999992</v>
      </c>
      <c r="O28" s="2">
        <v>0.67500000000000004</v>
      </c>
      <c r="P28" s="2">
        <v>210.90799999999999</v>
      </c>
      <c r="Q28" s="2">
        <v>1.1479999999999999</v>
      </c>
      <c r="R28" s="2">
        <v>2.1920000000000002</v>
      </c>
      <c r="S28" s="2">
        <v>0.115</v>
      </c>
      <c r="T28" s="2">
        <v>0.22800000000000001</v>
      </c>
      <c r="U28" s="2">
        <v>2.5000000000000001E-2</v>
      </c>
      <c r="V28" s="2">
        <v>1.2E-2</v>
      </c>
      <c r="W28" s="2">
        <v>27.077000000000002</v>
      </c>
      <c r="X28" s="12">
        <v>6.8000000000000005E-2</v>
      </c>
      <c r="Y28" s="12">
        <v>0.04</v>
      </c>
      <c r="Z28" s="12">
        <v>1.0329999999999999</v>
      </c>
      <c r="AA28" s="12">
        <v>3.0000000000000001E-3</v>
      </c>
      <c r="AB28" s="12">
        <v>1.0389999999999999</v>
      </c>
      <c r="AC28" s="12">
        <v>6.2E-2</v>
      </c>
      <c r="AD28" s="12">
        <v>0.02</v>
      </c>
    </row>
    <row r="29" spans="1:30" x14ac:dyDescent="0.25">
      <c r="A29" s="1" t="s">
        <v>45</v>
      </c>
      <c r="B29" s="1">
        <v>509.88</v>
      </c>
      <c r="C29" s="3">
        <v>-10.259999999999991</v>
      </c>
      <c r="D29" s="2">
        <v>2.9889999999999999</v>
      </c>
      <c r="E29" s="2">
        <v>184.03399999999999</v>
      </c>
      <c r="F29" s="2">
        <v>29.617999999999999</v>
      </c>
      <c r="G29" s="2">
        <v>1057.2670000000001</v>
      </c>
      <c r="H29" s="2">
        <v>167.35300000000001</v>
      </c>
      <c r="I29" s="2">
        <v>1479.5740000000001</v>
      </c>
      <c r="J29" s="2">
        <v>67.995999999999995</v>
      </c>
      <c r="K29" s="2">
        <v>409.28800000000001</v>
      </c>
      <c r="L29" s="2">
        <v>17.614000000000001</v>
      </c>
      <c r="M29" s="2">
        <v>61.938000000000002</v>
      </c>
      <c r="N29" s="2">
        <v>6.6680000000000001</v>
      </c>
      <c r="O29" s="2">
        <v>9.6430000000000007</v>
      </c>
      <c r="P29" s="2">
        <v>100.13500000000001</v>
      </c>
      <c r="Q29" s="2">
        <v>4.6959999999999997</v>
      </c>
      <c r="R29" s="2">
        <v>11.217000000000001</v>
      </c>
      <c r="S29" s="2">
        <v>0.60799999999999998</v>
      </c>
      <c r="T29" s="2">
        <v>0.65800000000000003</v>
      </c>
      <c r="U29" s="2">
        <v>6.9000000000000006E-2</v>
      </c>
      <c r="V29" s="2">
        <v>0.26700000000000002</v>
      </c>
      <c r="W29" s="2">
        <v>44.051000000000002</v>
      </c>
      <c r="X29" s="12">
        <v>0.375</v>
      </c>
      <c r="Y29" s="12">
        <v>5.3999999999999999E-2</v>
      </c>
      <c r="Z29" s="12">
        <v>0.79400000000000004</v>
      </c>
      <c r="AA29" s="12">
        <v>7.4999999999999997E-2</v>
      </c>
      <c r="AB29" s="12">
        <v>3.899</v>
      </c>
      <c r="AC29" s="12">
        <v>1.0720000000000001</v>
      </c>
      <c r="AD29" s="12">
        <v>0.312</v>
      </c>
    </row>
    <row r="30" spans="1:30" x14ac:dyDescent="0.25">
      <c r="A30" s="1" t="s">
        <v>46</v>
      </c>
      <c r="B30" s="1">
        <v>511.4</v>
      </c>
      <c r="C30" s="3">
        <v>-11.779999999999973</v>
      </c>
      <c r="D30" s="2">
        <v>3.197690755510985</v>
      </c>
      <c r="E30" s="2">
        <v>26.621789598026599</v>
      </c>
      <c r="F30" s="2">
        <v>27.881715828207177</v>
      </c>
      <c r="G30" s="2">
        <v>904.64501261962664</v>
      </c>
      <c r="H30" s="2">
        <v>149.54906337946392</v>
      </c>
      <c r="I30" s="2">
        <v>1404.4105205443443</v>
      </c>
      <c r="J30" s="2">
        <v>94.171987869311238</v>
      </c>
      <c r="K30" s="2">
        <v>514.80345066889447</v>
      </c>
      <c r="L30" s="2">
        <v>17.28150425853881</v>
      </c>
      <c r="M30" s="2">
        <v>80.344931805472811</v>
      </c>
      <c r="N30" s="2">
        <v>4.1590921656752897</v>
      </c>
      <c r="O30" s="2">
        <v>0.96277385852962238</v>
      </c>
      <c r="P30" s="2">
        <v>48.504136900011787</v>
      </c>
      <c r="Q30" s="2">
        <v>3.229451682199695</v>
      </c>
      <c r="R30" s="2">
        <v>5.8615141250070373</v>
      </c>
      <c r="S30" s="2">
        <v>0.11930032458657142</v>
      </c>
      <c r="T30" s="2">
        <v>0.21772507008100775</v>
      </c>
      <c r="U30" s="2">
        <v>1.2423661066271624E-3</v>
      </c>
      <c r="V30" s="2">
        <v>4.0482777467609296E-2</v>
      </c>
      <c r="W30" s="2">
        <v>23.571596238890841</v>
      </c>
      <c r="X30" s="2">
        <v>0.20803740529961878</v>
      </c>
      <c r="Y30" s="2">
        <v>2.9607196545104519E-2</v>
      </c>
      <c r="Z30" s="2">
        <v>0.24651159442503817</v>
      </c>
      <c r="AA30" s="2">
        <v>6.3287875672961326E-3</v>
      </c>
      <c r="AB30" s="2">
        <v>1.1238569298688557</v>
      </c>
      <c r="AC30" s="2">
        <v>0.12127916434673114</v>
      </c>
      <c r="AD30" s="2">
        <v>3.4784210765164442E-2</v>
      </c>
    </row>
    <row r="31" spans="1:30" x14ac:dyDescent="0.25">
      <c r="A31" s="1" t="s">
        <v>47</v>
      </c>
      <c r="B31" s="1">
        <v>514.53</v>
      </c>
      <c r="C31" s="3">
        <v>-14.909999999999968</v>
      </c>
      <c r="D31" s="2">
        <v>3.4153211462331576</v>
      </c>
      <c r="E31" s="2">
        <v>36.533472077000496</v>
      </c>
      <c r="F31" s="2">
        <v>17.010948108568794</v>
      </c>
      <c r="G31" s="2">
        <v>633.39491439916264</v>
      </c>
      <c r="H31" s="2">
        <v>88.163729837525835</v>
      </c>
      <c r="I31" s="2">
        <v>1049.703418457475</v>
      </c>
      <c r="J31" s="2">
        <v>51.567544106777262</v>
      </c>
      <c r="K31" s="2">
        <v>288.64832180587609</v>
      </c>
      <c r="L31" s="2">
        <v>10.980064587503495</v>
      </c>
      <c r="M31" s="2">
        <v>56.413287938476245</v>
      </c>
      <c r="N31" s="2">
        <v>9.8271730031663846</v>
      </c>
      <c r="O31" s="2">
        <v>2.087287901349816</v>
      </c>
      <c r="P31" s="2">
        <v>211.56188057799147</v>
      </c>
      <c r="Q31" s="2">
        <v>2.1243297208043215</v>
      </c>
      <c r="R31" s="2">
        <v>5.7760672518701695</v>
      </c>
      <c r="S31" s="2">
        <v>0.19867668040294537</v>
      </c>
      <c r="T31" s="2">
        <v>0.36098942540430851</v>
      </c>
      <c r="U31" s="2">
        <v>2.2326125879223091E-3</v>
      </c>
      <c r="V31" s="2">
        <v>6.4481416277437045E-2</v>
      </c>
      <c r="W31" s="2">
        <v>47.411670226822906</v>
      </c>
      <c r="X31" s="2">
        <v>0.18466219601432732</v>
      </c>
      <c r="Y31" s="2">
        <v>4.2184885166079281E-2</v>
      </c>
      <c r="Z31" s="2">
        <v>0.38008477081025238</v>
      </c>
      <c r="AA31" s="2">
        <v>1.068957334521207E-2</v>
      </c>
      <c r="AB31" s="2">
        <v>1.1363456501327465</v>
      </c>
      <c r="AC31" s="2">
        <v>0.31665964937001745</v>
      </c>
      <c r="AD31" s="2">
        <v>0.14173171196086334</v>
      </c>
    </row>
    <row r="32" spans="1:30" x14ac:dyDescent="0.25">
      <c r="A32" s="1" t="s">
        <v>48</v>
      </c>
      <c r="B32" s="1">
        <v>515.67999999999995</v>
      </c>
      <c r="C32" s="3">
        <v>-16.059999999999945</v>
      </c>
      <c r="D32" s="2">
        <v>4.2250495873518883</v>
      </c>
      <c r="E32" s="2">
        <v>27.160650477824376</v>
      </c>
      <c r="F32" s="2">
        <v>27.222612138141884</v>
      </c>
      <c r="G32" s="2">
        <v>894.32854193394246</v>
      </c>
      <c r="H32" s="2">
        <v>152.50646502056242</v>
      </c>
      <c r="I32" s="2">
        <v>1615.6641691668124</v>
      </c>
      <c r="J32" s="2">
        <v>91.07439610534675</v>
      </c>
      <c r="K32" s="2">
        <v>502.86160481063024</v>
      </c>
      <c r="L32" s="2">
        <v>16.878260702868474</v>
      </c>
      <c r="M32" s="2">
        <v>83.318158748838641</v>
      </c>
      <c r="N32" s="2">
        <v>4.524513959713599</v>
      </c>
      <c r="O32" s="2">
        <v>1.4839032688724574</v>
      </c>
      <c r="P32" s="2">
        <v>55.792205708780514</v>
      </c>
      <c r="Q32" s="2">
        <v>3.4836133061288375</v>
      </c>
      <c r="R32" s="2">
        <v>6.1461305441727987</v>
      </c>
      <c r="S32" s="2">
        <v>0.15617594713967964</v>
      </c>
      <c r="T32" s="2">
        <v>1.5872073928258932</v>
      </c>
      <c r="U32" s="2">
        <v>2.680905697354183E-3</v>
      </c>
      <c r="V32" s="2">
        <v>5.2664414676402663E-2</v>
      </c>
      <c r="W32" s="2">
        <v>29.428502881689937</v>
      </c>
      <c r="X32" s="2">
        <v>0.22855476720862103</v>
      </c>
      <c r="Y32" s="2">
        <v>2.8225163287345739E-2</v>
      </c>
      <c r="Z32" s="2">
        <v>0.29825692811364063</v>
      </c>
      <c r="AA32" s="2">
        <v>8.2934883800141971E-3</v>
      </c>
      <c r="AB32" s="2">
        <v>1.8007411630864327</v>
      </c>
      <c r="AC32" s="2">
        <v>0.17766128758459479</v>
      </c>
      <c r="AD32" s="2">
        <v>4.3669584558155665E-2</v>
      </c>
    </row>
    <row r="33" spans="1:30" x14ac:dyDescent="0.25">
      <c r="A33" s="1" t="s">
        <v>49</v>
      </c>
      <c r="B33" s="1">
        <v>525.58000000000004</v>
      </c>
      <c r="C33" s="3">
        <v>-25.960000000000036</v>
      </c>
      <c r="D33" s="2">
        <v>3.0459464403388932</v>
      </c>
      <c r="E33" s="2">
        <v>23.758360418505625</v>
      </c>
      <c r="F33" s="2">
        <v>18.987377075042481</v>
      </c>
      <c r="G33" s="2">
        <v>547.14316278649574</v>
      </c>
      <c r="H33" s="2">
        <v>91.571287921769752</v>
      </c>
      <c r="I33" s="2">
        <v>1062.5312959717064</v>
      </c>
      <c r="J33" s="2">
        <v>50.973043028805478</v>
      </c>
      <c r="K33" s="2">
        <v>288.27665170783524</v>
      </c>
      <c r="L33" s="2">
        <v>5.8648437996325846</v>
      </c>
      <c r="M33" s="2">
        <v>49.881196509312588</v>
      </c>
      <c r="N33" s="2">
        <v>9.4118601802525816</v>
      </c>
      <c r="O33" s="2">
        <v>0.99614922709731712</v>
      </c>
      <c r="P33" s="2">
        <v>208.7196105087736</v>
      </c>
      <c r="Q33" s="2">
        <v>1.7755206067152969</v>
      </c>
      <c r="R33" s="2">
        <v>4.2991335298496471</v>
      </c>
      <c r="S33" s="2">
        <v>0.1931551719520424</v>
      </c>
      <c r="T33" s="2">
        <v>0.47818433560599927</v>
      </c>
      <c r="U33" s="2">
        <v>2.7456590846796042E-2</v>
      </c>
      <c r="V33" s="2">
        <v>4.2261155389984553E-2</v>
      </c>
      <c r="W33" s="2">
        <v>35.134245526439102</v>
      </c>
      <c r="X33" s="2">
        <v>0.14448303111438682</v>
      </c>
      <c r="Y33" s="2">
        <v>4.3787331995013168E-2</v>
      </c>
      <c r="Z33" s="2">
        <v>0.44306421779705663</v>
      </c>
      <c r="AA33" s="2">
        <v>3.6441375923869281E-3</v>
      </c>
      <c r="AB33" s="2">
        <v>1.1903554201987356</v>
      </c>
      <c r="AC33" s="2">
        <v>0.14662194397258738</v>
      </c>
      <c r="AD33" s="2">
        <v>4.4101708937948597E-2</v>
      </c>
    </row>
    <row r="34" spans="1:30" x14ac:dyDescent="0.25">
      <c r="A34" s="1" t="s">
        <v>50</v>
      </c>
      <c r="B34" s="1">
        <v>540.63</v>
      </c>
      <c r="C34" s="3">
        <v>-41.009999999999991</v>
      </c>
      <c r="D34" s="2">
        <v>3.4370809831453442</v>
      </c>
      <c r="E34" s="2">
        <v>22.168632187544446</v>
      </c>
      <c r="F34" s="2">
        <v>9.5646008158873421</v>
      </c>
      <c r="G34" s="2">
        <v>412.54111947505254</v>
      </c>
      <c r="H34" s="2">
        <v>54.889797810412027</v>
      </c>
      <c r="I34" s="2">
        <v>793.63624844708625</v>
      </c>
      <c r="J34" s="2">
        <v>36.447763499628941</v>
      </c>
      <c r="K34" s="2">
        <v>196.09227093449269</v>
      </c>
      <c r="L34" s="2">
        <v>5.6134143300652966</v>
      </c>
      <c r="M34" s="2">
        <v>37.497665545051007</v>
      </c>
      <c r="N34" s="2">
        <v>11.975004169365135</v>
      </c>
      <c r="O34" s="2">
        <v>1.1896371064071729</v>
      </c>
      <c r="P34" s="2">
        <v>289.75668250971421</v>
      </c>
      <c r="Q34" s="2">
        <v>1.0803111128396345</v>
      </c>
      <c r="R34" s="2">
        <v>3.2120496093831439</v>
      </c>
      <c r="S34" s="2">
        <v>0.18718300808391211</v>
      </c>
      <c r="T34" s="2">
        <v>0.1532332986577743</v>
      </c>
      <c r="U34" s="2">
        <v>7.7889767236416409E-4</v>
      </c>
      <c r="V34" s="2">
        <v>3.1509431091733306E-2</v>
      </c>
      <c r="W34" s="2">
        <v>48.431087478775936</v>
      </c>
      <c r="X34" s="2">
        <v>9.8782630539882996E-2</v>
      </c>
      <c r="Y34" s="2">
        <v>5.1995685118491279E-2</v>
      </c>
      <c r="Z34" s="2">
        <v>0.50745315074506403</v>
      </c>
      <c r="AA34" s="2">
        <v>4.9078176884821195E-3</v>
      </c>
      <c r="AB34" s="2">
        <v>0.95499148460652161</v>
      </c>
      <c r="AC34" s="2">
        <v>0.11643165838720762</v>
      </c>
      <c r="AD34" s="2">
        <v>3.4484526847006064E-2</v>
      </c>
    </row>
    <row r="35" spans="1:30" x14ac:dyDescent="0.25">
      <c r="A35" s="1" t="s">
        <v>51</v>
      </c>
      <c r="B35" s="1">
        <v>555.6</v>
      </c>
      <c r="C35" s="3">
        <v>-55.980000000000018</v>
      </c>
      <c r="D35" s="2">
        <v>2.3970756488245217</v>
      </c>
      <c r="E35" s="2">
        <v>13.206208067235838</v>
      </c>
      <c r="F35" s="2">
        <v>20.541328637404959</v>
      </c>
      <c r="G35" s="2">
        <v>398.23586583015424</v>
      </c>
      <c r="H35" s="2">
        <v>104.0003773345783</v>
      </c>
      <c r="I35" s="2">
        <v>680.97200967226684</v>
      </c>
      <c r="J35" s="2">
        <v>40.689032800818481</v>
      </c>
      <c r="K35" s="2">
        <v>208.89066167225113</v>
      </c>
      <c r="L35" s="2">
        <v>3.3728691365406815</v>
      </c>
      <c r="M35" s="2">
        <v>35.992692854228189</v>
      </c>
      <c r="N35" s="2">
        <v>10.730770947208732</v>
      </c>
      <c r="O35" s="2">
        <v>0.38298501636807319</v>
      </c>
      <c r="P35" s="2">
        <v>261.04176173835765</v>
      </c>
      <c r="Q35" s="2">
        <v>1.5879627186592793</v>
      </c>
      <c r="R35" s="2">
        <v>1.5589553564427898</v>
      </c>
      <c r="S35" s="2">
        <v>5.995918063500788E-2</v>
      </c>
      <c r="T35" s="2">
        <v>0.10513945045310517</v>
      </c>
      <c r="U35" s="2">
        <v>1.1400481899203317E-3</v>
      </c>
      <c r="V35" s="2">
        <v>7.019435261512494E-3</v>
      </c>
      <c r="W35" s="2">
        <v>30.282544945492297</v>
      </c>
      <c r="X35" s="2">
        <v>6.3990397488334738E-2</v>
      </c>
      <c r="Y35" s="2">
        <v>3.9363539059317776E-2</v>
      </c>
      <c r="Z35" s="2">
        <v>0.56110104535154615</v>
      </c>
      <c r="AA35" s="2">
        <v>3.5045098546097219E-4</v>
      </c>
      <c r="AB35" s="2">
        <v>1.2411375054789284</v>
      </c>
      <c r="AC35" s="2">
        <v>2.9518854950360746E-2</v>
      </c>
      <c r="AD35" s="2">
        <v>1.2035631422292008E-2</v>
      </c>
    </row>
    <row r="36" spans="1:30" x14ac:dyDescent="0.25">
      <c r="A36" s="1" t="s">
        <v>52</v>
      </c>
      <c r="B36" s="1">
        <v>567.98</v>
      </c>
      <c r="C36" s="3">
        <v>-68.360000000000014</v>
      </c>
      <c r="D36" s="2">
        <v>2.1291956603342577</v>
      </c>
      <c r="E36" s="2">
        <v>11.636399589639666</v>
      </c>
      <c r="F36" s="2">
        <v>20.709568173574983</v>
      </c>
      <c r="G36" s="2">
        <v>400.71451852535898</v>
      </c>
      <c r="H36" s="2">
        <v>102.5499961324501</v>
      </c>
      <c r="I36" s="2">
        <v>766.64439366503359</v>
      </c>
      <c r="J36" s="2">
        <v>39.321748271310227</v>
      </c>
      <c r="K36" s="2">
        <v>212.25274190314948</v>
      </c>
      <c r="L36" s="2">
        <v>2.7158754959728828</v>
      </c>
      <c r="M36" s="2">
        <v>32.882776090969266</v>
      </c>
      <c r="N36" s="2">
        <v>10.574243422722191</v>
      </c>
      <c r="O36" s="2">
        <v>0.29689778543876122</v>
      </c>
      <c r="P36" s="2">
        <v>257.65087478018529</v>
      </c>
      <c r="Q36" s="2">
        <v>1.5323106840603602</v>
      </c>
      <c r="R36" s="2">
        <v>1.3705509054559486</v>
      </c>
      <c r="S36" s="2">
        <v>4.5201648427720578E-2</v>
      </c>
      <c r="T36" s="2">
        <v>0.109700584030916</v>
      </c>
      <c r="U36" s="2">
        <v>-3.3035837535257606E-3</v>
      </c>
      <c r="V36" s="2">
        <v>4.4340872848781156E-3</v>
      </c>
      <c r="W36" s="2">
        <v>26.828366254428417</v>
      </c>
      <c r="X36" s="2">
        <v>5.9447077213322555E-2</v>
      </c>
      <c r="Y36" s="2">
        <v>3.7405417672071381E-2</v>
      </c>
      <c r="Z36" s="2">
        <v>0.51755360811432372</v>
      </c>
      <c r="AA36" s="2">
        <v>5.6131814076757196E-4</v>
      </c>
      <c r="AB36" s="2">
        <v>1.3967373387210689</v>
      </c>
      <c r="AC36" s="2">
        <v>1.937964111720334E-2</v>
      </c>
      <c r="AD36" s="2">
        <v>8.4895012787956602E-3</v>
      </c>
    </row>
    <row r="37" spans="1:30" x14ac:dyDescent="0.25">
      <c r="A37" s="1" t="s">
        <v>53</v>
      </c>
      <c r="B37" s="1">
        <v>585.66</v>
      </c>
      <c r="C37" s="3">
        <v>-86.039999999999964</v>
      </c>
      <c r="D37" s="2">
        <v>3.2395097855787043</v>
      </c>
      <c r="E37" s="2">
        <v>14.483097594205852</v>
      </c>
      <c r="F37" s="2">
        <v>19.047287705436474</v>
      </c>
      <c r="G37" s="2">
        <v>433.86534524265386</v>
      </c>
      <c r="H37" s="2">
        <v>87.296672195859458</v>
      </c>
      <c r="I37" s="2">
        <v>769.58585812964009</v>
      </c>
      <c r="J37" s="2">
        <v>38.385945886755486</v>
      </c>
      <c r="K37" s="2">
        <v>207.66510150954775</v>
      </c>
      <c r="L37" s="2">
        <v>3.1975558686965337</v>
      </c>
      <c r="M37" s="2">
        <v>34.155532910446375</v>
      </c>
      <c r="N37" s="2">
        <v>10.864165080954557</v>
      </c>
      <c r="O37" s="2">
        <v>0.43506170744449679</v>
      </c>
      <c r="P37" s="2">
        <v>265.13008234153085</v>
      </c>
      <c r="Q37" s="2">
        <v>1.6023197398204114</v>
      </c>
      <c r="R37" s="2">
        <v>1.6342906369779886</v>
      </c>
      <c r="S37" s="2">
        <v>6.1579466919826478E-2</v>
      </c>
      <c r="T37" s="2">
        <v>0.43254921080732944</v>
      </c>
      <c r="U37" s="2">
        <v>1.0029923017489496E-2</v>
      </c>
      <c r="V37" s="2">
        <v>6.1484884251833179E-3</v>
      </c>
      <c r="W37" s="2">
        <v>33.595118623966314</v>
      </c>
      <c r="X37" s="2">
        <v>6.7674657161662904E-2</v>
      </c>
      <c r="Y37" s="2">
        <v>4.5722973317537816E-2</v>
      </c>
      <c r="Z37" s="2">
        <v>0.63437314494127317</v>
      </c>
      <c r="AA37" s="2">
        <v>8.916386065425454E-4</v>
      </c>
      <c r="AB37" s="2">
        <v>0.69201466537791134</v>
      </c>
      <c r="AC37" s="2">
        <v>3.1452533313799415E-2</v>
      </c>
      <c r="AD37" s="2">
        <v>1.1228855228207178E-2</v>
      </c>
    </row>
    <row r="38" spans="1:30" x14ac:dyDescent="0.25">
      <c r="A38" s="1" t="s">
        <v>54</v>
      </c>
      <c r="B38" s="1">
        <v>596.04999999999995</v>
      </c>
      <c r="C38" s="3">
        <v>-96.42999999999995</v>
      </c>
      <c r="D38" s="2">
        <v>2.4641927652522653</v>
      </c>
      <c r="E38" s="2">
        <v>13.594535046587009</v>
      </c>
      <c r="F38" s="2">
        <v>19.105763898136694</v>
      </c>
      <c r="G38" s="2">
        <v>457.47874295899521</v>
      </c>
      <c r="H38" s="2">
        <v>85.63360947210289</v>
      </c>
      <c r="I38" s="2">
        <v>733.18879108692363</v>
      </c>
      <c r="J38" s="2">
        <v>37.925380733798931</v>
      </c>
      <c r="K38" s="2">
        <v>218.2158849736019</v>
      </c>
      <c r="L38" s="2">
        <v>4.9051336299934665</v>
      </c>
      <c r="M38" s="2">
        <v>41.221593119388004</v>
      </c>
      <c r="N38" s="2">
        <v>10.648303243955207</v>
      </c>
      <c r="O38" s="2">
        <v>0.37925824101457462</v>
      </c>
      <c r="P38" s="2">
        <v>264.82080172415812</v>
      </c>
      <c r="Q38" s="2">
        <v>1.6289677599585037</v>
      </c>
      <c r="R38" s="2">
        <v>1.6291381247942371</v>
      </c>
      <c r="S38" s="2">
        <v>7.6293446982946822E-2</v>
      </c>
      <c r="T38" s="2">
        <v>0.24338738656662381</v>
      </c>
      <c r="U38" s="2">
        <v>9.0836569860456382E-3</v>
      </c>
      <c r="V38" s="2">
        <v>7.778865744324447E-3</v>
      </c>
      <c r="W38" s="2">
        <v>33.256303469569147</v>
      </c>
      <c r="X38" s="2">
        <v>6.8383855715494823E-2</v>
      </c>
      <c r="Y38" s="2">
        <v>3.9304438781036913E-2</v>
      </c>
      <c r="Z38" s="2">
        <v>0.57715231500375586</v>
      </c>
      <c r="AA38" s="2">
        <v>4.1876493644043167E-4</v>
      </c>
      <c r="AB38" s="2">
        <v>1.1829056894344556</v>
      </c>
      <c r="AC38" s="2">
        <v>3.2067697561299617E-2</v>
      </c>
      <c r="AD38" s="2">
        <v>1.4084210069169279E-2</v>
      </c>
    </row>
    <row r="39" spans="1:30" x14ac:dyDescent="0.25">
      <c r="A39" s="1" t="s">
        <v>55</v>
      </c>
      <c r="B39" s="1">
        <v>610.71</v>
      </c>
      <c r="C39" s="3">
        <v>-111.09000000000003</v>
      </c>
      <c r="D39" s="2">
        <v>2.3011231414526536</v>
      </c>
      <c r="E39" s="2">
        <v>15.581580399416129</v>
      </c>
      <c r="F39" s="2">
        <v>20.203799997362459</v>
      </c>
      <c r="G39" s="2">
        <v>483.38310423413856</v>
      </c>
      <c r="H39" s="2">
        <v>91.222172015350992</v>
      </c>
      <c r="I39" s="2">
        <v>1008.381811739469</v>
      </c>
      <c r="J39" s="2">
        <v>45.859812045740519</v>
      </c>
      <c r="K39" s="2">
        <v>260.50637543786274</v>
      </c>
      <c r="L39" s="2">
        <v>4.376437431958033</v>
      </c>
      <c r="M39" s="2">
        <v>40.870542438969139</v>
      </c>
      <c r="N39" s="2">
        <v>9.3161944795284377</v>
      </c>
      <c r="O39" s="2">
        <v>0.58314594557065447</v>
      </c>
      <c r="P39" s="2">
        <v>216.7465269811118</v>
      </c>
      <c r="Q39" s="2">
        <v>1.8140182493677592</v>
      </c>
      <c r="R39" s="2">
        <v>2.0809116838632975</v>
      </c>
      <c r="S39" s="2">
        <v>7.9359306132477922E-2</v>
      </c>
      <c r="T39" s="2">
        <v>0.35985262646790794</v>
      </c>
      <c r="U39" s="2">
        <v>3.289338073046029E-3</v>
      </c>
      <c r="V39" s="2">
        <v>1.4225912998461359E-2</v>
      </c>
      <c r="W39" s="2">
        <v>29.713416275182595</v>
      </c>
      <c r="X39" s="2">
        <v>8.4501404572294103E-2</v>
      </c>
      <c r="Y39" s="2">
        <v>3.5120628994430733E-2</v>
      </c>
      <c r="Z39" s="2">
        <v>0.49474052117185702</v>
      </c>
      <c r="AA39" s="2">
        <v>1.3640555205940875E-3</v>
      </c>
      <c r="AB39" s="2">
        <v>0.69359601017361794</v>
      </c>
      <c r="AC39" s="2">
        <v>5.2616329648272835E-2</v>
      </c>
      <c r="AD39" s="2">
        <v>1.8001663392355538E-2</v>
      </c>
    </row>
    <row r="40" spans="1:30" x14ac:dyDescent="0.25">
      <c r="A40" s="1" t="s">
        <v>56</v>
      </c>
      <c r="B40" s="1">
        <v>625.65</v>
      </c>
      <c r="C40" s="3">
        <v>-126.02999999999997</v>
      </c>
      <c r="D40" s="2">
        <v>2.7761374591517942</v>
      </c>
      <c r="E40" s="2">
        <v>18.302151151971536</v>
      </c>
      <c r="F40" s="2">
        <v>19.614537185846181</v>
      </c>
      <c r="G40" s="2">
        <v>504.09646236777826</v>
      </c>
      <c r="H40" s="2">
        <v>84.992317492817563</v>
      </c>
      <c r="I40" s="2">
        <v>1402.6599162905854</v>
      </c>
      <c r="J40" s="2">
        <v>56.768932640879704</v>
      </c>
      <c r="K40" s="2">
        <v>325.92990060722889</v>
      </c>
      <c r="L40" s="2">
        <v>62.318021394347547</v>
      </c>
      <c r="M40" s="2">
        <v>69.400218815127062</v>
      </c>
      <c r="N40" s="2">
        <v>8.3857746551611125</v>
      </c>
      <c r="O40" s="2">
        <v>0.66455103016155959</v>
      </c>
      <c r="P40" s="2">
        <v>177.77695422309353</v>
      </c>
      <c r="Q40" s="2">
        <v>1.6628574753708592</v>
      </c>
      <c r="R40" s="2">
        <v>2.3445379413240661</v>
      </c>
      <c r="S40" s="2">
        <v>8.2680680911944054E-2</v>
      </c>
      <c r="T40" s="2">
        <v>0.26635559024687011</v>
      </c>
      <c r="U40" s="2">
        <v>1.5373464982140624E-2</v>
      </c>
      <c r="V40" s="2">
        <v>1.8975814930841807E-2</v>
      </c>
      <c r="W40" s="2">
        <v>28.856354519749065</v>
      </c>
      <c r="X40" s="2">
        <v>8.8018435923470265E-2</v>
      </c>
      <c r="Y40" s="2">
        <v>2.7616128098225536E-2</v>
      </c>
      <c r="Z40" s="2">
        <v>0.40344568581401197</v>
      </c>
      <c r="AA40" s="2">
        <v>1.4833566265122746E-2</v>
      </c>
      <c r="AB40" s="2">
        <v>1.6933210747709957</v>
      </c>
      <c r="AC40" s="2">
        <v>7.3639299377990325E-2</v>
      </c>
      <c r="AD40" s="2">
        <v>3.3517992722047737E-2</v>
      </c>
    </row>
    <row r="41" spans="1:30" x14ac:dyDescent="0.25">
      <c r="A41" s="1" t="s">
        <v>57</v>
      </c>
      <c r="B41" s="1">
        <v>640.67999999999995</v>
      </c>
      <c r="C41" s="3">
        <v>-141.05999999999995</v>
      </c>
      <c r="D41" s="2">
        <v>2.9312214534648704</v>
      </c>
      <c r="E41" s="2">
        <v>13.585026005611823</v>
      </c>
      <c r="F41" s="2">
        <v>13.880067943774584</v>
      </c>
      <c r="G41" s="2">
        <v>428.82943407633866</v>
      </c>
      <c r="H41" s="2">
        <v>59.968864206014203</v>
      </c>
      <c r="I41" s="2">
        <v>1297.096369606777</v>
      </c>
      <c r="J41" s="2">
        <v>53.624573638284012</v>
      </c>
      <c r="K41" s="2">
        <v>302.34369686871889</v>
      </c>
      <c r="L41" s="2">
        <v>3.7479171205344093</v>
      </c>
      <c r="M41" s="2">
        <v>51.253380749749027</v>
      </c>
      <c r="N41" s="2">
        <v>9.4405075904398679</v>
      </c>
      <c r="O41" s="2">
        <v>0.64261056068716194</v>
      </c>
      <c r="P41" s="2">
        <v>207.97279110445692</v>
      </c>
      <c r="Q41" s="2">
        <v>1.0409146632654056</v>
      </c>
      <c r="R41" s="2">
        <v>1.6173278068419941</v>
      </c>
      <c r="S41" s="2">
        <v>7.3336232572284402E-2</v>
      </c>
      <c r="T41" s="2">
        <v>0.16863874103728527</v>
      </c>
      <c r="U41" s="2">
        <v>6.1741340355052727E-3</v>
      </c>
      <c r="V41" s="2">
        <v>1.8992107826517935E-2</v>
      </c>
      <c r="W41" s="2">
        <v>34.419081744025888</v>
      </c>
      <c r="X41" s="2">
        <v>5.6127680673648352E-2</v>
      </c>
      <c r="Y41" s="2">
        <v>2.8128941080119308E-2</v>
      </c>
      <c r="Z41" s="2">
        <v>0.41051300899318932</v>
      </c>
      <c r="AA41" s="2">
        <v>1.112094002494055E-3</v>
      </c>
      <c r="AB41" s="2">
        <v>0.73167811206360589</v>
      </c>
      <c r="AC41" s="2">
        <v>4.6166586519328603E-2</v>
      </c>
      <c r="AD41" s="2">
        <v>1.5656308571761375E-2</v>
      </c>
    </row>
    <row r="42" spans="1:30" x14ac:dyDescent="0.25">
      <c r="A42" s="1" t="s">
        <v>58</v>
      </c>
      <c r="B42" s="1">
        <v>655.59</v>
      </c>
      <c r="C42" s="3">
        <v>-155.97000000000003</v>
      </c>
      <c r="D42" s="2">
        <v>3.0114486090120813</v>
      </c>
      <c r="E42" s="2">
        <v>24.099991562909771</v>
      </c>
      <c r="F42" s="2">
        <v>13.550481399603598</v>
      </c>
      <c r="G42" s="2">
        <v>496.04070891225393</v>
      </c>
      <c r="H42" s="2">
        <v>62.565184777210561</v>
      </c>
      <c r="I42" s="2">
        <v>1282.3455795630809</v>
      </c>
      <c r="J42" s="2">
        <v>52.629192748347954</v>
      </c>
      <c r="K42" s="2">
        <v>292.25291912641751</v>
      </c>
      <c r="L42" s="2">
        <v>7.1450844770372894</v>
      </c>
      <c r="M42" s="2">
        <v>48.557690679812062</v>
      </c>
      <c r="N42" s="2">
        <v>9.8586670800892531</v>
      </c>
      <c r="O42" s="2">
        <v>1.2799351696898427</v>
      </c>
      <c r="P42" s="2">
        <v>221.94199372532191</v>
      </c>
      <c r="Q42" s="2">
        <v>1.3488806545713836</v>
      </c>
      <c r="R42" s="2">
        <v>3.5313506624814845</v>
      </c>
      <c r="S42" s="2">
        <v>0.17857642799386855</v>
      </c>
      <c r="T42" s="2">
        <v>0.1217343872430479</v>
      </c>
      <c r="U42" s="2">
        <v>8.145608417292385E-3</v>
      </c>
      <c r="V42" s="2">
        <v>4.997992437463597E-2</v>
      </c>
      <c r="W42" s="2">
        <v>43.130763691746751</v>
      </c>
      <c r="X42" s="2">
        <v>0.1107251066322644</v>
      </c>
      <c r="Y42" s="2">
        <v>3.9019130650649825E-2</v>
      </c>
      <c r="Z42" s="2">
        <v>0.43298110936593881</v>
      </c>
      <c r="AA42" s="2">
        <v>4.4773842912036203E-3</v>
      </c>
      <c r="AB42" s="2">
        <v>1.0288602771535602</v>
      </c>
      <c r="AC42" s="2">
        <v>0.14762827163830669</v>
      </c>
      <c r="AD42" s="2">
        <v>4.2119933193522252E-2</v>
      </c>
    </row>
    <row r="43" spans="1:30" x14ac:dyDescent="0.25">
      <c r="A43" s="1" t="s">
        <v>59</v>
      </c>
      <c r="B43" s="1">
        <v>670.64</v>
      </c>
      <c r="C43" s="3">
        <v>-171.01999999999998</v>
      </c>
      <c r="D43" s="2">
        <v>4.1752612999317655</v>
      </c>
      <c r="E43" s="2">
        <v>29.92588243603192</v>
      </c>
      <c r="F43" s="2">
        <v>14.685473259007352</v>
      </c>
      <c r="G43" s="2">
        <v>598.30793818689949</v>
      </c>
      <c r="H43" s="2">
        <v>66.450375746578089</v>
      </c>
      <c r="I43" s="2">
        <v>1212.5671030858134</v>
      </c>
      <c r="J43" s="2">
        <v>50.125735463728304</v>
      </c>
      <c r="K43" s="2">
        <v>270.22595568162166</v>
      </c>
      <c r="L43" s="2">
        <v>12.145406786212664</v>
      </c>
      <c r="M43" s="2">
        <v>51.472699891553589</v>
      </c>
      <c r="N43" s="2">
        <v>10.347104717841464</v>
      </c>
      <c r="O43" s="2">
        <v>2.2005603001795473</v>
      </c>
      <c r="P43" s="2">
        <v>223.80652953803235</v>
      </c>
      <c r="Q43" s="2">
        <v>2.0333760119171096</v>
      </c>
      <c r="R43" s="2">
        <v>5.9028940178882152</v>
      </c>
      <c r="S43" s="2">
        <v>0.1658412806097932</v>
      </c>
      <c r="T43" s="2">
        <v>0.30440086672273675</v>
      </c>
      <c r="U43" s="2">
        <v>2.275152591110683E-2</v>
      </c>
      <c r="V43" s="2">
        <v>7.1733037253510601E-2</v>
      </c>
      <c r="W43" s="2">
        <v>55.254702157467236</v>
      </c>
      <c r="X43" s="2">
        <v>0.18719632261017499</v>
      </c>
      <c r="Y43" s="2">
        <v>3.6287408765691545E-2</v>
      </c>
      <c r="Z43" s="2">
        <v>0.48162173750224713</v>
      </c>
      <c r="AA43" s="2">
        <v>1.1134351836573733E-2</v>
      </c>
      <c r="AB43" s="2">
        <v>1.9110056817371164</v>
      </c>
      <c r="AC43" s="2">
        <v>0.20741130194626095</v>
      </c>
      <c r="AD43" s="2">
        <v>6.9651013289478148E-2</v>
      </c>
    </row>
    <row r="44" spans="1:30" x14ac:dyDescent="0.25">
      <c r="A44" s="1" t="s">
        <v>60</v>
      </c>
      <c r="B44" s="1">
        <v>685.7</v>
      </c>
      <c r="C44" s="3">
        <v>-186.08000000000004</v>
      </c>
      <c r="D44" s="2">
        <v>3.703719008321114</v>
      </c>
      <c r="E44" s="2">
        <v>59.333453975687007</v>
      </c>
      <c r="F44" s="2">
        <v>14.663529539923241</v>
      </c>
      <c r="G44" s="2">
        <v>628.86210388785753</v>
      </c>
      <c r="H44" s="2">
        <v>63.975418475900163</v>
      </c>
      <c r="I44" s="2">
        <v>1168.6401231136012</v>
      </c>
      <c r="J44" s="2">
        <v>50.891085148093808</v>
      </c>
      <c r="K44" s="2">
        <v>275.8187850054955</v>
      </c>
      <c r="L44" s="2">
        <v>6.5861489823496058</v>
      </c>
      <c r="M44" s="2">
        <v>66.172718855990695</v>
      </c>
      <c r="N44" s="2">
        <v>11.099930661462007</v>
      </c>
      <c r="O44" s="2">
        <v>2.9554926089925204</v>
      </c>
      <c r="P44" s="2">
        <v>235.21371841082981</v>
      </c>
      <c r="Q44" s="2">
        <v>1.8617071702141077</v>
      </c>
      <c r="R44" s="2">
        <v>6.9740515735537016</v>
      </c>
      <c r="S44" s="2">
        <v>0.23303267835251518</v>
      </c>
      <c r="T44" s="2">
        <v>0.17894138900054471</v>
      </c>
      <c r="U44" s="2">
        <v>2.672698616609084E-2</v>
      </c>
      <c r="V44" s="2">
        <v>8.9165329904835083E-2</v>
      </c>
      <c r="W44" s="2">
        <v>56.790439807357231</v>
      </c>
      <c r="X44" s="2">
        <v>0.20919749441772742</v>
      </c>
      <c r="Y44" s="2">
        <v>5.9015418523963456E-2</v>
      </c>
      <c r="Z44" s="2">
        <v>0.52258986890768533</v>
      </c>
      <c r="AA44" s="2">
        <v>1.4389820185137764E-2</v>
      </c>
      <c r="AB44" s="2">
        <v>1.1450990852746425</v>
      </c>
      <c r="AC44" s="2">
        <v>0.32078540167095332</v>
      </c>
      <c r="AD44" s="2">
        <v>8.5140483951523876E-2</v>
      </c>
    </row>
    <row r="45" spans="1:30" x14ac:dyDescent="0.25">
      <c r="A45" s="1" t="s">
        <v>61</v>
      </c>
      <c r="B45" s="1">
        <v>700.69</v>
      </c>
      <c r="C45" s="3">
        <v>-201.07000000000005</v>
      </c>
      <c r="D45" s="2">
        <v>4.0373792406530402</v>
      </c>
      <c r="E45" s="2">
        <v>40.622322596197009</v>
      </c>
      <c r="F45" s="2">
        <v>16.156565417625771</v>
      </c>
      <c r="G45" s="2">
        <v>617.2766745326951</v>
      </c>
      <c r="H45" s="2">
        <v>66.793782080002742</v>
      </c>
      <c r="I45" s="2">
        <v>1270.096382111665</v>
      </c>
      <c r="J45" s="2">
        <v>55.383934904535323</v>
      </c>
      <c r="K45" s="2">
        <v>307.1617236650153</v>
      </c>
      <c r="L45" s="2">
        <v>7.6339167973202962</v>
      </c>
      <c r="M45" s="2">
        <v>82.877849986726545</v>
      </c>
      <c r="N45" s="2">
        <v>10.298581699452704</v>
      </c>
      <c r="O45" s="2">
        <v>1.9320875411760059</v>
      </c>
      <c r="P45" s="2">
        <v>216.18574717359553</v>
      </c>
      <c r="Q45" s="2">
        <v>1.7629462285351272</v>
      </c>
      <c r="R45" s="2">
        <v>6.297999170432484</v>
      </c>
      <c r="S45" s="2">
        <v>0.14191421381938701</v>
      </c>
      <c r="T45" s="2">
        <v>0.16914294570099203</v>
      </c>
      <c r="U45" s="2">
        <v>3.5637948167201471E-2</v>
      </c>
      <c r="V45" s="2">
        <v>6.1485615386535561E-2</v>
      </c>
      <c r="W45" s="2">
        <v>48.821532749550144</v>
      </c>
      <c r="X45" s="2">
        <v>0.18348603023738766</v>
      </c>
      <c r="Y45" s="2">
        <v>3.8918298458568874E-2</v>
      </c>
      <c r="Z45" s="2">
        <v>0.3907901080422026</v>
      </c>
      <c r="AA45" s="2">
        <v>9.650327964147375E-3</v>
      </c>
      <c r="AB45" s="2">
        <v>2.0708774386436199</v>
      </c>
      <c r="AC45" s="2">
        <v>0.21831697045703224</v>
      </c>
      <c r="AD45" s="2">
        <v>6.0465009938336471E-2</v>
      </c>
    </row>
    <row r="46" spans="1:30" x14ac:dyDescent="0.25">
      <c r="A46" s="1" t="s">
        <v>62</v>
      </c>
      <c r="B46" s="1">
        <v>715.33</v>
      </c>
      <c r="C46" s="3">
        <v>-215.71000000000004</v>
      </c>
      <c r="D46" s="2">
        <v>3.7605026502863472</v>
      </c>
      <c r="E46" s="2">
        <v>92.675029864498924</v>
      </c>
      <c r="F46" s="2">
        <v>16.913168188519048</v>
      </c>
      <c r="G46" s="2">
        <v>678.44163726845693</v>
      </c>
      <c r="H46" s="2">
        <v>72.31021578199514</v>
      </c>
      <c r="I46" s="2">
        <v>1284.1024139105125</v>
      </c>
      <c r="J46" s="2">
        <v>56.077194175411506</v>
      </c>
      <c r="K46" s="2">
        <v>311.87455479976563</v>
      </c>
      <c r="L46" s="2">
        <v>7.76387629520414</v>
      </c>
      <c r="M46" s="2">
        <v>69.075440900964594</v>
      </c>
      <c r="N46" s="2">
        <v>10.145687929546469</v>
      </c>
      <c r="O46" s="2">
        <v>3.0212143782158254</v>
      </c>
      <c r="P46" s="2">
        <v>213.63024021521423</v>
      </c>
      <c r="Q46" s="2">
        <v>2.1865377827354</v>
      </c>
      <c r="R46" s="2">
        <v>7.8619106278206949</v>
      </c>
      <c r="S46" s="2">
        <v>0.21331313630203624</v>
      </c>
      <c r="T46" s="2">
        <v>0.18882110859658352</v>
      </c>
      <c r="U46" s="2">
        <v>2.2679409038912357E-2</v>
      </c>
      <c r="V46" s="2">
        <v>8.6036914227238276E-2</v>
      </c>
      <c r="W46" s="2">
        <v>47.410595837655826</v>
      </c>
      <c r="X46" s="2">
        <v>0.22950429579444345</v>
      </c>
      <c r="Y46" s="2">
        <v>5.1476020448203132E-2</v>
      </c>
      <c r="Z46" s="2">
        <v>0.52457518195551156</v>
      </c>
      <c r="AA46" s="2">
        <v>1.6189380564280667E-2</v>
      </c>
      <c r="AB46" s="2">
        <v>1.5108638667127241</v>
      </c>
      <c r="AC46" s="2">
        <v>0.29558745032467287</v>
      </c>
      <c r="AD46" s="2">
        <v>7.2084926193090038E-2</v>
      </c>
    </row>
    <row r="48" spans="1:30" x14ac:dyDescent="0.25">
      <c r="A48" s="14" t="s">
        <v>126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tabSelected="1" workbookViewId="0"/>
  </sheetViews>
  <sheetFormatPr defaultRowHeight="15" x14ac:dyDescent="0.25"/>
  <cols>
    <col min="1" max="1" width="10.5703125" customWidth="1"/>
  </cols>
  <sheetData>
    <row r="1" spans="1:17" x14ac:dyDescent="0.25">
      <c r="A1" s="1" t="s">
        <v>0</v>
      </c>
      <c r="B1" s="1" t="s">
        <v>1</v>
      </c>
      <c r="C1" s="3" t="s">
        <v>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  <c r="M1" s="1" t="s">
        <v>72</v>
      </c>
      <c r="N1" s="1" t="s">
        <v>73</v>
      </c>
      <c r="O1" s="1" t="s">
        <v>74</v>
      </c>
      <c r="P1" s="1" t="s">
        <v>75</v>
      </c>
      <c r="Q1" s="1" t="s">
        <v>76</v>
      </c>
    </row>
    <row r="2" spans="1:17" x14ac:dyDescent="0.25">
      <c r="A2" s="1" t="s">
        <v>18</v>
      </c>
      <c r="B2" s="1">
        <v>476.56</v>
      </c>
      <c r="C2" s="3">
        <v>23.060000000000002</v>
      </c>
      <c r="D2" s="2">
        <v>2.9409999999999998</v>
      </c>
      <c r="E2" s="2">
        <v>5.0049999999999999</v>
      </c>
      <c r="F2" s="2">
        <v>0.53300000000000003</v>
      </c>
      <c r="G2" s="2">
        <v>1.944</v>
      </c>
      <c r="H2" s="2">
        <v>0.316</v>
      </c>
      <c r="I2" s="2">
        <v>0.46700000000000003</v>
      </c>
      <c r="J2" s="2">
        <v>0.26700000000000002</v>
      </c>
      <c r="K2" s="2">
        <v>3.3000000000000002E-2</v>
      </c>
      <c r="L2" s="2">
        <v>0.17899999999999999</v>
      </c>
      <c r="M2" s="2">
        <v>3.4000000000000002E-2</v>
      </c>
      <c r="N2" s="2">
        <v>8.8999999999999996E-2</v>
      </c>
      <c r="O2" s="2">
        <v>1.2E-2</v>
      </c>
      <c r="P2" s="2">
        <v>8.1000000000000003E-2</v>
      </c>
      <c r="Q2" s="2">
        <v>1.0999999999999999E-2</v>
      </c>
    </row>
    <row r="3" spans="1:17" x14ac:dyDescent="0.25">
      <c r="A3" s="1" t="s">
        <v>19</v>
      </c>
      <c r="B3" s="1">
        <v>481.68</v>
      </c>
      <c r="C3" s="3">
        <v>17.939999999999998</v>
      </c>
      <c r="D3" s="2">
        <v>3.407</v>
      </c>
      <c r="E3" s="2">
        <v>6.1509999999999998</v>
      </c>
      <c r="F3" s="2">
        <v>0.68200000000000005</v>
      </c>
      <c r="G3" s="2">
        <v>2.637</v>
      </c>
      <c r="H3" s="2">
        <v>0.50900000000000001</v>
      </c>
      <c r="I3" s="2">
        <v>0.379</v>
      </c>
      <c r="J3" s="2">
        <v>0.496</v>
      </c>
      <c r="K3" s="2">
        <v>7.0999999999999994E-2</v>
      </c>
      <c r="L3" s="2">
        <v>0.45200000000000001</v>
      </c>
      <c r="M3" s="2">
        <v>9.4E-2</v>
      </c>
      <c r="N3" s="2">
        <v>0.27400000000000002</v>
      </c>
      <c r="O3" s="2">
        <v>4.2000000000000003E-2</v>
      </c>
      <c r="P3" s="2">
        <v>0.29299999999999998</v>
      </c>
      <c r="Q3" s="2">
        <v>4.5999999999999999E-2</v>
      </c>
    </row>
    <row r="4" spans="1:17" x14ac:dyDescent="0.25">
      <c r="A4" s="1" t="s">
        <v>20</v>
      </c>
      <c r="B4" s="1">
        <v>486.65</v>
      </c>
      <c r="C4" s="3">
        <v>12.970000000000027</v>
      </c>
      <c r="D4" s="2">
        <v>2.4</v>
      </c>
      <c r="E4" s="2">
        <v>4.2809999999999997</v>
      </c>
      <c r="F4" s="2">
        <v>0.50900000000000001</v>
      </c>
      <c r="G4" s="2">
        <v>2.133</v>
      </c>
      <c r="H4" s="2">
        <v>0.51100000000000001</v>
      </c>
      <c r="I4" s="2">
        <v>0.19400000000000001</v>
      </c>
      <c r="J4" s="2">
        <v>0.56999999999999995</v>
      </c>
      <c r="K4" s="2">
        <v>9.7000000000000003E-2</v>
      </c>
      <c r="L4" s="2">
        <v>0.68600000000000005</v>
      </c>
      <c r="M4" s="2">
        <v>0.151</v>
      </c>
      <c r="N4" s="2">
        <v>0.47699999999999998</v>
      </c>
      <c r="O4" s="2">
        <v>7.8E-2</v>
      </c>
      <c r="P4" s="2">
        <v>0.55000000000000004</v>
      </c>
      <c r="Q4" s="2">
        <v>8.7999999999999995E-2</v>
      </c>
    </row>
    <row r="5" spans="1:17" x14ac:dyDescent="0.25">
      <c r="A5" s="1" t="s">
        <v>21</v>
      </c>
      <c r="B5" s="1">
        <v>488.67</v>
      </c>
      <c r="C5" s="3">
        <v>10.949999999999989</v>
      </c>
      <c r="D5" s="2">
        <v>2.0630000000000002</v>
      </c>
      <c r="E5" s="2">
        <v>3.2149999999999999</v>
      </c>
      <c r="F5" s="2">
        <v>0.33600000000000002</v>
      </c>
      <c r="G5" s="2">
        <v>1.2829999999999999</v>
      </c>
      <c r="H5" s="2">
        <v>0.23899999999999999</v>
      </c>
      <c r="I5" s="2">
        <v>0.371</v>
      </c>
      <c r="J5" s="2">
        <v>0.248</v>
      </c>
      <c r="K5" s="2">
        <v>3.6999999999999998E-2</v>
      </c>
      <c r="L5" s="2">
        <v>0.25700000000000001</v>
      </c>
      <c r="M5" s="2">
        <v>5.6000000000000001E-2</v>
      </c>
      <c r="N5" s="2">
        <v>0.17100000000000001</v>
      </c>
      <c r="O5" s="2">
        <v>2.7E-2</v>
      </c>
      <c r="P5" s="2">
        <v>0.20200000000000001</v>
      </c>
      <c r="Q5" s="2">
        <v>3.1E-2</v>
      </c>
    </row>
    <row r="6" spans="1:17" x14ac:dyDescent="0.25">
      <c r="A6" s="1" t="s">
        <v>22</v>
      </c>
      <c r="B6" s="1">
        <v>489.33</v>
      </c>
      <c r="C6" s="3">
        <v>10.29000000000002</v>
      </c>
      <c r="D6" s="2">
        <v>1.8580000000000001</v>
      </c>
      <c r="E6" s="2">
        <v>3.0419999999999998</v>
      </c>
      <c r="F6" s="2">
        <v>0.32500000000000001</v>
      </c>
      <c r="G6" s="2">
        <v>1.2490000000000001</v>
      </c>
      <c r="H6" s="2">
        <v>0.24</v>
      </c>
      <c r="I6" s="2">
        <v>0.32500000000000001</v>
      </c>
      <c r="J6" s="2">
        <v>0.26</v>
      </c>
      <c r="K6" s="2">
        <v>4.2000000000000003E-2</v>
      </c>
      <c r="L6" s="2">
        <v>0.29299999999999998</v>
      </c>
      <c r="M6" s="2">
        <v>6.6000000000000003E-2</v>
      </c>
      <c r="N6" s="2">
        <v>0.20499999999999999</v>
      </c>
      <c r="O6" s="2">
        <v>3.4000000000000002E-2</v>
      </c>
      <c r="P6" s="2">
        <v>0.248</v>
      </c>
      <c r="Q6" s="2">
        <v>3.9E-2</v>
      </c>
    </row>
    <row r="7" spans="1:17" x14ac:dyDescent="0.25">
      <c r="A7" s="1" t="s">
        <v>23</v>
      </c>
      <c r="B7" s="1">
        <v>489.68</v>
      </c>
      <c r="C7" s="3">
        <v>9.9399999999999977</v>
      </c>
      <c r="D7" s="2">
        <v>2.734</v>
      </c>
      <c r="E7" s="2">
        <v>5.2649999999999997</v>
      </c>
      <c r="F7" s="2">
        <v>0.64700000000000002</v>
      </c>
      <c r="G7" s="2">
        <v>2.7149999999999999</v>
      </c>
      <c r="H7" s="2">
        <v>0.65300000000000002</v>
      </c>
      <c r="I7" s="2">
        <v>0.20599999999999999</v>
      </c>
      <c r="J7" s="2">
        <v>0.71699999999999997</v>
      </c>
      <c r="K7" s="2">
        <v>0.11700000000000001</v>
      </c>
      <c r="L7" s="2">
        <v>0.80500000000000005</v>
      </c>
      <c r="M7" s="2">
        <v>0.17899999999999999</v>
      </c>
      <c r="N7" s="2">
        <v>0.54100000000000004</v>
      </c>
      <c r="O7" s="2">
        <v>8.5999999999999993E-2</v>
      </c>
      <c r="P7" s="2">
        <v>0.60899999999999999</v>
      </c>
      <c r="Q7" s="2">
        <v>9.6000000000000002E-2</v>
      </c>
    </row>
    <row r="8" spans="1:17" x14ac:dyDescent="0.25">
      <c r="A8" s="1" t="s">
        <v>24</v>
      </c>
      <c r="B8" s="1">
        <v>490.22</v>
      </c>
      <c r="C8" s="3">
        <v>9.3999999999999773</v>
      </c>
      <c r="D8" s="2">
        <v>2.8140000000000001</v>
      </c>
      <c r="E8" s="2">
        <v>5.5919999999999996</v>
      </c>
      <c r="F8" s="2">
        <v>0.68400000000000005</v>
      </c>
      <c r="G8" s="2">
        <v>2.8719999999999999</v>
      </c>
      <c r="H8" s="2">
        <v>0.67800000000000005</v>
      </c>
      <c r="I8" s="2">
        <v>0.218</v>
      </c>
      <c r="J8" s="2">
        <v>0.75900000000000001</v>
      </c>
      <c r="K8" s="2">
        <v>0.126</v>
      </c>
      <c r="L8" s="2">
        <v>0.86099999999999999</v>
      </c>
      <c r="M8" s="2">
        <v>0.188</v>
      </c>
      <c r="N8" s="2">
        <v>0.56000000000000005</v>
      </c>
      <c r="O8" s="2">
        <v>8.8999999999999996E-2</v>
      </c>
      <c r="P8" s="2">
        <v>0.61499999999999999</v>
      </c>
      <c r="Q8" s="2">
        <v>9.9000000000000005E-2</v>
      </c>
    </row>
    <row r="9" spans="1:17" x14ac:dyDescent="0.25">
      <c r="A9" s="1" t="s">
        <v>25</v>
      </c>
      <c r="B9" s="1">
        <v>490.48</v>
      </c>
      <c r="C9" s="3">
        <v>9.1399999999999864</v>
      </c>
      <c r="D9" s="2">
        <v>2.5179999999999998</v>
      </c>
      <c r="E9" s="2">
        <v>4.3230000000000004</v>
      </c>
      <c r="F9" s="2">
        <v>0.47899999999999998</v>
      </c>
      <c r="G9" s="2">
        <v>1.869</v>
      </c>
      <c r="H9" s="2">
        <v>0.35899999999999999</v>
      </c>
      <c r="I9" s="2">
        <v>0.36599999999999999</v>
      </c>
      <c r="J9" s="2">
        <v>0.35799999999999998</v>
      </c>
      <c r="K9" s="2">
        <v>5.5E-2</v>
      </c>
      <c r="L9" s="2">
        <v>0.35499999999999998</v>
      </c>
      <c r="M9" s="2">
        <v>7.4999999999999997E-2</v>
      </c>
      <c r="N9" s="2">
        <v>0.221</v>
      </c>
      <c r="O9" s="2">
        <v>3.3000000000000002E-2</v>
      </c>
      <c r="P9" s="2">
        <v>0.24</v>
      </c>
      <c r="Q9" s="2">
        <v>3.6999999999999998E-2</v>
      </c>
    </row>
    <row r="10" spans="1:17" x14ac:dyDescent="0.25">
      <c r="A10" s="1" t="s">
        <v>26</v>
      </c>
      <c r="B10" s="4">
        <v>490.8</v>
      </c>
      <c r="C10" s="3">
        <v>8.8199999999999932</v>
      </c>
      <c r="D10" s="2">
        <v>2.4089999999999998</v>
      </c>
      <c r="E10" s="2">
        <v>3.8679999999999999</v>
      </c>
      <c r="F10" s="2">
        <v>0.41499999999999998</v>
      </c>
      <c r="G10" s="2">
        <v>1.58</v>
      </c>
      <c r="H10" s="2">
        <v>0.252</v>
      </c>
      <c r="I10" s="2">
        <v>0.39</v>
      </c>
      <c r="J10" s="2">
        <v>0.22</v>
      </c>
      <c r="K10" s="2">
        <v>2.7E-2</v>
      </c>
      <c r="L10" s="2">
        <v>0.14699999999999999</v>
      </c>
      <c r="M10" s="2">
        <v>2.7E-2</v>
      </c>
      <c r="N10" s="2">
        <v>7.6999999999999999E-2</v>
      </c>
      <c r="O10" s="2">
        <v>0.01</v>
      </c>
      <c r="P10" s="2">
        <v>6.7000000000000004E-2</v>
      </c>
      <c r="Q10" s="2">
        <v>8.9999999999999993E-3</v>
      </c>
    </row>
    <row r="11" spans="1:17" x14ac:dyDescent="0.25">
      <c r="A11" s="1" t="s">
        <v>27</v>
      </c>
      <c r="B11" s="1">
        <v>491.21</v>
      </c>
      <c r="C11" s="3">
        <v>8.410000000000025</v>
      </c>
      <c r="D11" s="2">
        <v>2.5790000000000002</v>
      </c>
      <c r="E11" s="2">
        <v>4.3819999999999997</v>
      </c>
      <c r="F11" s="2">
        <v>0.46899999999999997</v>
      </c>
      <c r="G11" s="2">
        <v>1.7689999999999999</v>
      </c>
      <c r="H11" s="2">
        <v>0.29799999999999999</v>
      </c>
      <c r="I11" s="2">
        <v>0.41499999999999998</v>
      </c>
      <c r="J11" s="2">
        <v>0.251</v>
      </c>
      <c r="K11" s="2">
        <v>3.1E-2</v>
      </c>
      <c r="L11" s="2">
        <v>0.17299999999999999</v>
      </c>
      <c r="M11" s="2">
        <v>3.2000000000000001E-2</v>
      </c>
      <c r="N11" s="2">
        <v>8.5999999999999993E-2</v>
      </c>
      <c r="O11" s="2">
        <v>1.0999999999999999E-2</v>
      </c>
      <c r="P11" s="2">
        <v>7.3999999999999996E-2</v>
      </c>
      <c r="Q11" s="2">
        <v>1.0999999999999999E-2</v>
      </c>
    </row>
    <row r="12" spans="1:17" x14ac:dyDescent="0.25">
      <c r="A12" s="1" t="s">
        <v>28</v>
      </c>
      <c r="B12" s="1">
        <v>491.67</v>
      </c>
      <c r="C12" s="3">
        <v>7.9499999999999886</v>
      </c>
      <c r="D12" s="2">
        <v>2.3679999999999999</v>
      </c>
      <c r="E12" s="2">
        <v>3.9569999999999999</v>
      </c>
      <c r="F12" s="2">
        <v>0.42699999999999999</v>
      </c>
      <c r="G12" s="2">
        <v>1.6020000000000001</v>
      </c>
      <c r="H12" s="2">
        <v>0.27700000000000002</v>
      </c>
      <c r="I12" s="2">
        <v>0.40799999999999997</v>
      </c>
      <c r="J12" s="2">
        <v>0.23799999999999999</v>
      </c>
      <c r="K12" s="2">
        <v>3.1E-2</v>
      </c>
      <c r="L12" s="2">
        <v>0.18</v>
      </c>
      <c r="M12" s="2">
        <v>3.5000000000000003E-2</v>
      </c>
      <c r="N12" s="2">
        <v>9.4E-2</v>
      </c>
      <c r="O12" s="2">
        <v>1.2999999999999999E-2</v>
      </c>
      <c r="P12" s="2">
        <v>8.8999999999999996E-2</v>
      </c>
      <c r="Q12" s="2">
        <v>1.2999999999999999E-2</v>
      </c>
    </row>
    <row r="13" spans="1:17" x14ac:dyDescent="0.25">
      <c r="A13" s="1" t="s">
        <v>29</v>
      </c>
      <c r="B13" s="1">
        <v>492.63</v>
      </c>
      <c r="C13" s="3">
        <v>6.9900000000000091</v>
      </c>
      <c r="D13" s="2">
        <v>1.7849999999999999</v>
      </c>
      <c r="E13" s="2">
        <v>2.9049999999999998</v>
      </c>
      <c r="F13" s="2">
        <v>0.29699999999999999</v>
      </c>
      <c r="G13" s="2">
        <v>1.0940000000000001</v>
      </c>
      <c r="H13" s="2">
        <v>0.17899999999999999</v>
      </c>
      <c r="I13" s="2">
        <v>0.41</v>
      </c>
      <c r="J13" s="2">
        <v>0.14499999999999999</v>
      </c>
      <c r="K13" s="2">
        <v>1.7000000000000001E-2</v>
      </c>
      <c r="L13" s="2">
        <v>9.4E-2</v>
      </c>
      <c r="M13" s="2">
        <v>1.7999999999999999E-2</v>
      </c>
      <c r="N13" s="2">
        <v>4.3999999999999997E-2</v>
      </c>
      <c r="O13" s="2">
        <v>6.0000000000000001E-3</v>
      </c>
      <c r="P13" s="2">
        <v>3.9E-2</v>
      </c>
      <c r="Q13" s="2">
        <v>5.0000000000000001E-3</v>
      </c>
    </row>
    <row r="14" spans="1:17" x14ac:dyDescent="0.25">
      <c r="A14" s="1" t="s">
        <v>30</v>
      </c>
      <c r="B14" s="1">
        <v>497.75</v>
      </c>
      <c r="C14" s="3">
        <v>1.8700000000000045</v>
      </c>
      <c r="D14" s="2">
        <v>1.833</v>
      </c>
      <c r="E14" s="2">
        <v>2.9769999999999999</v>
      </c>
      <c r="F14" s="2">
        <v>0.32400000000000001</v>
      </c>
      <c r="G14" s="2">
        <v>1.244</v>
      </c>
      <c r="H14" s="2">
        <v>0.218</v>
      </c>
      <c r="I14" s="2">
        <v>0.38900000000000001</v>
      </c>
      <c r="J14" s="2">
        <v>0.20399999999999999</v>
      </c>
      <c r="K14" s="2">
        <v>2.8000000000000001E-2</v>
      </c>
      <c r="L14" s="2">
        <v>0.17699999999999999</v>
      </c>
      <c r="M14" s="2">
        <v>3.5999999999999997E-2</v>
      </c>
      <c r="N14" s="2">
        <v>0.1</v>
      </c>
      <c r="O14" s="2">
        <v>1.4999999999999999E-2</v>
      </c>
      <c r="P14" s="2">
        <v>0.106</v>
      </c>
      <c r="Q14" s="2">
        <v>1.6E-2</v>
      </c>
    </row>
    <row r="15" spans="1:17" x14ac:dyDescent="0.25">
      <c r="A15" s="1" t="s">
        <v>31</v>
      </c>
      <c r="B15" s="1">
        <v>498.54</v>
      </c>
      <c r="C15" s="3">
        <v>1.0799999999999841</v>
      </c>
      <c r="D15" s="2">
        <v>1.635</v>
      </c>
      <c r="E15" s="2">
        <v>2.63</v>
      </c>
      <c r="F15" s="2">
        <v>0.28199999999999997</v>
      </c>
      <c r="G15" s="2">
        <v>1.08</v>
      </c>
      <c r="H15" s="2">
        <v>0.19500000000000001</v>
      </c>
      <c r="I15" s="2">
        <v>0.34499999999999997</v>
      </c>
      <c r="J15" s="2">
        <v>0.19800000000000001</v>
      </c>
      <c r="K15" s="2">
        <v>0.03</v>
      </c>
      <c r="L15" s="2">
        <v>0.192</v>
      </c>
      <c r="M15" s="2">
        <v>4.1000000000000002E-2</v>
      </c>
      <c r="N15" s="2">
        <v>0.124</v>
      </c>
      <c r="O15" s="2">
        <v>0.02</v>
      </c>
      <c r="P15" s="2">
        <v>0.14199999999999999</v>
      </c>
      <c r="Q15" s="2">
        <v>2.1999999999999999E-2</v>
      </c>
    </row>
    <row r="16" spans="1:17" x14ac:dyDescent="0.25">
      <c r="A16" s="1" t="s">
        <v>32</v>
      </c>
      <c r="B16" s="1">
        <v>498.87</v>
      </c>
      <c r="C16" s="3">
        <v>0.75</v>
      </c>
      <c r="D16" s="2">
        <v>1.827</v>
      </c>
      <c r="E16" s="2">
        <v>3.4670000000000001</v>
      </c>
      <c r="F16" s="2">
        <v>0.432</v>
      </c>
      <c r="G16" s="2">
        <v>1.8340000000000001</v>
      </c>
      <c r="H16" s="2">
        <v>0.41699999999999998</v>
      </c>
      <c r="I16" s="2">
        <v>0.32800000000000001</v>
      </c>
      <c r="J16" s="2">
        <v>0.44900000000000001</v>
      </c>
      <c r="K16" s="2">
        <v>7.0999999999999994E-2</v>
      </c>
      <c r="L16" s="2">
        <v>0.47499999999999998</v>
      </c>
      <c r="M16" s="2">
        <v>0.10100000000000001</v>
      </c>
      <c r="N16" s="2">
        <v>0.29299999999999998</v>
      </c>
      <c r="O16" s="2">
        <v>4.5999999999999999E-2</v>
      </c>
      <c r="P16" s="2">
        <v>0.311</v>
      </c>
      <c r="Q16" s="2">
        <v>4.8000000000000001E-2</v>
      </c>
    </row>
    <row r="17" spans="1:17" x14ac:dyDescent="0.25">
      <c r="A17" s="1" t="s">
        <v>33</v>
      </c>
      <c r="B17" s="1">
        <v>499.12</v>
      </c>
      <c r="C17" s="3">
        <v>0.5</v>
      </c>
      <c r="D17" s="2">
        <v>1.9179999999999999</v>
      </c>
      <c r="E17" s="2">
        <v>4.181</v>
      </c>
      <c r="F17" s="2">
        <v>0.56200000000000006</v>
      </c>
      <c r="G17" s="2">
        <v>2.5840000000000001</v>
      </c>
      <c r="H17" s="2">
        <v>0.67300000000000004</v>
      </c>
      <c r="I17" s="2">
        <v>0.19700000000000001</v>
      </c>
      <c r="J17" s="2">
        <v>0.76</v>
      </c>
      <c r="K17" s="2">
        <v>0.129</v>
      </c>
      <c r="L17" s="2">
        <v>0.89</v>
      </c>
      <c r="M17" s="2">
        <v>0.193</v>
      </c>
      <c r="N17" s="2">
        <v>0.57799999999999996</v>
      </c>
      <c r="O17" s="2">
        <v>9.1999999999999998E-2</v>
      </c>
      <c r="P17" s="2">
        <v>0.63400000000000001</v>
      </c>
      <c r="Q17" s="2">
        <v>0.10199999999999999</v>
      </c>
    </row>
    <row r="18" spans="1:17" x14ac:dyDescent="0.25">
      <c r="A18" s="1" t="s">
        <v>34</v>
      </c>
      <c r="B18" s="1">
        <v>499.49</v>
      </c>
      <c r="C18" s="3">
        <v>0.12999999999999545</v>
      </c>
      <c r="D18" s="2">
        <v>4.0389999999999997</v>
      </c>
      <c r="E18" s="2">
        <v>7.7619999999999996</v>
      </c>
      <c r="F18" s="2">
        <v>0.86799999999999999</v>
      </c>
      <c r="G18" s="2">
        <v>3.4220000000000002</v>
      </c>
      <c r="H18" s="2">
        <v>0.70599999999999996</v>
      </c>
      <c r="I18" s="2">
        <v>0.22900000000000001</v>
      </c>
      <c r="J18" s="2">
        <v>0.754</v>
      </c>
      <c r="K18" s="2">
        <v>0.11799999999999999</v>
      </c>
      <c r="L18" s="2">
        <v>0.79600000000000004</v>
      </c>
      <c r="M18" s="2">
        <v>0.17599999999999999</v>
      </c>
      <c r="N18" s="2">
        <v>0.53800000000000003</v>
      </c>
      <c r="O18" s="2">
        <v>8.5000000000000006E-2</v>
      </c>
      <c r="P18" s="2">
        <v>0.59899999999999998</v>
      </c>
      <c r="Q18" s="2">
        <v>9.7000000000000003E-2</v>
      </c>
    </row>
    <row r="19" spans="1:17" x14ac:dyDescent="0.25">
      <c r="A19" s="1" t="s">
        <v>35</v>
      </c>
      <c r="B19" s="1">
        <v>499.62</v>
      </c>
      <c r="C19" s="3">
        <v>0</v>
      </c>
      <c r="D19" s="2">
        <v>2.0489999999999999</v>
      </c>
      <c r="E19" s="2">
        <v>4.1020000000000003</v>
      </c>
      <c r="F19" s="2">
        <v>0.501</v>
      </c>
      <c r="G19" s="2">
        <v>2.09</v>
      </c>
      <c r="H19" s="2">
        <v>0.46600000000000003</v>
      </c>
      <c r="I19" s="2">
        <v>0.16400000000000001</v>
      </c>
      <c r="J19" s="2">
        <v>0.51300000000000001</v>
      </c>
      <c r="K19" s="2">
        <v>8.4000000000000005E-2</v>
      </c>
      <c r="L19" s="2">
        <v>0.58799999999999997</v>
      </c>
      <c r="M19" s="2">
        <v>0.13</v>
      </c>
      <c r="N19" s="2">
        <v>0.39400000000000002</v>
      </c>
      <c r="O19" s="2">
        <v>6.5000000000000002E-2</v>
      </c>
      <c r="P19" s="2">
        <v>0.46</v>
      </c>
      <c r="Q19" s="2">
        <v>7.3999999999999996E-2</v>
      </c>
    </row>
    <row r="20" spans="1:17" x14ac:dyDescent="0.25">
      <c r="A20" s="1" t="s">
        <v>36</v>
      </c>
      <c r="B20" s="1">
        <v>500.01</v>
      </c>
      <c r="C20" s="3">
        <v>-0.38999999999998636</v>
      </c>
      <c r="D20" s="2">
        <v>4.1529999999999996</v>
      </c>
      <c r="E20" s="2">
        <v>7.5759999999999996</v>
      </c>
      <c r="F20" s="2">
        <v>0.81599999999999995</v>
      </c>
      <c r="G20" s="2">
        <v>3.2869999999999999</v>
      </c>
      <c r="H20" s="2">
        <v>0.75800000000000001</v>
      </c>
      <c r="I20" s="2">
        <v>0.19400000000000001</v>
      </c>
      <c r="J20" s="2">
        <v>0.84899999999999998</v>
      </c>
      <c r="K20" s="2">
        <v>0.13800000000000001</v>
      </c>
      <c r="L20" s="2">
        <v>0.94699999999999995</v>
      </c>
      <c r="M20" s="2">
        <v>0.21099999999999999</v>
      </c>
      <c r="N20" s="2">
        <v>0.63200000000000001</v>
      </c>
      <c r="O20" s="2">
        <v>0.10100000000000001</v>
      </c>
      <c r="P20" s="2">
        <v>0.70699999999999996</v>
      </c>
      <c r="Q20" s="2">
        <v>0.115</v>
      </c>
    </row>
    <row r="21" spans="1:17" x14ac:dyDescent="0.25">
      <c r="A21" s="1" t="s">
        <v>37</v>
      </c>
      <c r="B21" s="1">
        <v>500.51</v>
      </c>
      <c r="C21" s="3">
        <v>-0.88999999999998636</v>
      </c>
      <c r="D21" s="2">
        <v>3.6459999999999999</v>
      </c>
      <c r="E21" s="2">
        <v>7.0460000000000003</v>
      </c>
      <c r="F21" s="2">
        <v>0.79600000000000004</v>
      </c>
      <c r="G21" s="2">
        <v>3.258</v>
      </c>
      <c r="H21" s="2">
        <v>0.74299999999999999</v>
      </c>
      <c r="I21" s="2">
        <v>0.19700000000000001</v>
      </c>
      <c r="J21" s="2">
        <v>0.79500000000000004</v>
      </c>
      <c r="K21" s="2">
        <v>0.125</v>
      </c>
      <c r="L21" s="2">
        <v>0.84499999999999997</v>
      </c>
      <c r="M21" s="2">
        <v>0.18099999999999999</v>
      </c>
      <c r="N21" s="2">
        <v>0.53400000000000003</v>
      </c>
      <c r="O21" s="2">
        <v>8.3000000000000004E-2</v>
      </c>
      <c r="P21" s="2">
        <v>0.57499999999999996</v>
      </c>
      <c r="Q21" s="2">
        <v>9.0999999999999998E-2</v>
      </c>
    </row>
    <row r="22" spans="1:17" x14ac:dyDescent="0.25">
      <c r="A22" s="1" t="s">
        <v>38</v>
      </c>
      <c r="B22" s="1">
        <v>500.92</v>
      </c>
      <c r="C22" s="3">
        <v>-1.3000000000000114</v>
      </c>
      <c r="D22" s="2">
        <v>6.2480000000000002</v>
      </c>
      <c r="E22" s="2">
        <v>11.098000000000001</v>
      </c>
      <c r="F22" s="2">
        <v>1.161</v>
      </c>
      <c r="G22" s="2">
        <v>4.4880000000000004</v>
      </c>
      <c r="H22" s="2">
        <v>0.98699999999999999</v>
      </c>
      <c r="I22" s="2">
        <v>0.156</v>
      </c>
      <c r="J22" s="2">
        <v>1.083</v>
      </c>
      <c r="K22" s="2">
        <v>0.17499999999999999</v>
      </c>
      <c r="L22" s="2">
        <v>1.1870000000000001</v>
      </c>
      <c r="M22" s="2">
        <v>0.26200000000000001</v>
      </c>
      <c r="N22" s="2">
        <v>0.77700000000000002</v>
      </c>
      <c r="O22" s="2">
        <v>0.125</v>
      </c>
      <c r="P22" s="2">
        <v>0.84899999999999998</v>
      </c>
      <c r="Q22" s="2">
        <v>0.13700000000000001</v>
      </c>
    </row>
    <row r="23" spans="1:17" x14ac:dyDescent="0.25">
      <c r="A23" s="1" t="s">
        <v>39</v>
      </c>
      <c r="B23" s="1">
        <v>501.31</v>
      </c>
      <c r="C23" s="3">
        <v>-1.6899999999999977</v>
      </c>
      <c r="D23" s="2">
        <v>2.0910000000000002</v>
      </c>
      <c r="E23" s="2">
        <v>3.1829999999999998</v>
      </c>
      <c r="F23" s="2">
        <v>0.42299999999999999</v>
      </c>
      <c r="G23" s="2">
        <v>1.9690000000000001</v>
      </c>
      <c r="H23" s="2">
        <v>0.54</v>
      </c>
      <c r="I23" s="2">
        <v>0.155</v>
      </c>
      <c r="J23" s="2">
        <v>0.64700000000000002</v>
      </c>
      <c r="K23" s="2">
        <v>0.112</v>
      </c>
      <c r="L23" s="2">
        <v>0.79500000000000004</v>
      </c>
      <c r="M23" s="2">
        <v>0.17799999999999999</v>
      </c>
      <c r="N23" s="2">
        <v>0.54300000000000004</v>
      </c>
      <c r="O23" s="2">
        <v>8.7999999999999995E-2</v>
      </c>
      <c r="P23" s="2">
        <v>0.61699999999999999</v>
      </c>
      <c r="Q23" s="2">
        <v>0.10199999999999999</v>
      </c>
    </row>
    <row r="24" spans="1:17" x14ac:dyDescent="0.25">
      <c r="A24" s="1" t="s">
        <v>40</v>
      </c>
      <c r="B24" s="1">
        <v>501.71</v>
      </c>
      <c r="C24" s="3">
        <v>-2.089999999999975</v>
      </c>
      <c r="D24" s="2">
        <v>3.3149999999999999</v>
      </c>
      <c r="E24" s="2">
        <v>6.8150000000000004</v>
      </c>
      <c r="F24" s="2">
        <v>0.81200000000000006</v>
      </c>
      <c r="G24" s="2">
        <v>3.359</v>
      </c>
      <c r="H24" s="2">
        <v>0.72599999999999998</v>
      </c>
      <c r="I24" s="2">
        <v>0.27600000000000002</v>
      </c>
      <c r="J24" s="2">
        <v>0.77900000000000003</v>
      </c>
      <c r="K24" s="2">
        <v>0.121</v>
      </c>
      <c r="L24" s="2">
        <v>0.80200000000000005</v>
      </c>
      <c r="M24" s="2">
        <v>0.17599999999999999</v>
      </c>
      <c r="N24" s="2">
        <v>0.52600000000000002</v>
      </c>
      <c r="O24" s="2">
        <v>8.3000000000000004E-2</v>
      </c>
      <c r="P24" s="2">
        <v>0.56999999999999995</v>
      </c>
      <c r="Q24" s="2">
        <v>0.09</v>
      </c>
    </row>
    <row r="25" spans="1:17" x14ac:dyDescent="0.25">
      <c r="A25" s="1" t="s">
        <v>41</v>
      </c>
      <c r="B25" s="1">
        <v>502.1</v>
      </c>
      <c r="C25" s="3">
        <v>-2.4800000000000182</v>
      </c>
      <c r="D25" s="2">
        <v>1.732</v>
      </c>
      <c r="E25" s="2">
        <v>2.8959999999999999</v>
      </c>
      <c r="F25" s="2">
        <v>0.316</v>
      </c>
      <c r="G25" s="2">
        <v>1.252</v>
      </c>
      <c r="H25" s="2">
        <v>0.25800000000000001</v>
      </c>
      <c r="I25" s="2">
        <v>0.307</v>
      </c>
      <c r="J25" s="2">
        <v>0.27200000000000002</v>
      </c>
      <c r="K25" s="2">
        <v>4.2999999999999997E-2</v>
      </c>
      <c r="L25" s="2">
        <v>0.29399999999999998</v>
      </c>
      <c r="M25" s="2">
        <v>6.6000000000000003E-2</v>
      </c>
      <c r="N25" s="2">
        <v>0.19900000000000001</v>
      </c>
      <c r="O25" s="2">
        <v>3.2000000000000001E-2</v>
      </c>
      <c r="P25" s="2">
        <v>0.23300000000000001</v>
      </c>
      <c r="Q25" s="2">
        <v>3.6999999999999998E-2</v>
      </c>
    </row>
    <row r="26" spans="1:17" x14ac:dyDescent="0.25">
      <c r="A26" s="1" t="s">
        <v>42</v>
      </c>
      <c r="B26" s="1">
        <v>503.14</v>
      </c>
      <c r="C26" s="3">
        <v>-3.5199999999999818</v>
      </c>
      <c r="D26" s="2">
        <v>2.1080000000000001</v>
      </c>
      <c r="E26" s="2">
        <v>4.0709999999999997</v>
      </c>
      <c r="F26" s="2">
        <v>0.48699999999999999</v>
      </c>
      <c r="G26" s="2">
        <v>2.1</v>
      </c>
      <c r="H26" s="2">
        <v>0.52200000000000002</v>
      </c>
      <c r="I26" s="2">
        <v>0.20799999999999999</v>
      </c>
      <c r="J26" s="2">
        <v>0.60799999999999998</v>
      </c>
      <c r="K26" s="2">
        <v>0.10100000000000001</v>
      </c>
      <c r="L26" s="2">
        <v>0.71299999999999997</v>
      </c>
      <c r="M26" s="2">
        <v>0.159</v>
      </c>
      <c r="N26" s="2">
        <v>0.48</v>
      </c>
      <c r="O26" s="2">
        <v>7.8E-2</v>
      </c>
      <c r="P26" s="2">
        <v>0.54</v>
      </c>
      <c r="Q26" s="2">
        <v>8.7999999999999995E-2</v>
      </c>
    </row>
    <row r="27" spans="1:17" x14ac:dyDescent="0.25">
      <c r="A27" s="1" t="s">
        <v>43</v>
      </c>
      <c r="B27" s="1">
        <v>504.86</v>
      </c>
      <c r="C27" s="3">
        <v>-5.2400000000000091</v>
      </c>
      <c r="D27" s="2">
        <v>1.5669999999999999</v>
      </c>
      <c r="E27" s="2">
        <v>2.5369999999999999</v>
      </c>
      <c r="F27" s="2">
        <v>0.27</v>
      </c>
      <c r="G27" s="2">
        <v>1.0189999999999999</v>
      </c>
      <c r="H27" s="2">
        <v>0.184</v>
      </c>
      <c r="I27" s="2">
        <v>0.33700000000000002</v>
      </c>
      <c r="J27" s="2">
        <v>0.17</v>
      </c>
      <c r="K27" s="2">
        <v>2.3E-2</v>
      </c>
      <c r="L27" s="2">
        <v>0.13700000000000001</v>
      </c>
      <c r="M27" s="2">
        <v>2.8000000000000001E-2</v>
      </c>
      <c r="N27" s="2">
        <v>7.8E-2</v>
      </c>
      <c r="O27" s="2">
        <v>1.0999999999999999E-2</v>
      </c>
      <c r="P27" s="2">
        <v>7.6999999999999999E-2</v>
      </c>
      <c r="Q27" s="2">
        <v>1.0999999999999999E-2</v>
      </c>
    </row>
    <row r="28" spans="1:17" x14ac:dyDescent="0.25">
      <c r="A28" s="1" t="s">
        <v>44</v>
      </c>
      <c r="B28" s="1">
        <v>509.67</v>
      </c>
      <c r="C28" s="3">
        <v>-10.050000000000011</v>
      </c>
      <c r="D28" s="2">
        <v>0.82699999999999996</v>
      </c>
      <c r="E28" s="2">
        <v>1.4590000000000001</v>
      </c>
      <c r="F28" s="2">
        <v>0.17</v>
      </c>
      <c r="G28" s="2">
        <v>0.73</v>
      </c>
      <c r="H28" s="2">
        <v>0.16900000000000001</v>
      </c>
      <c r="I28" s="2">
        <v>0.20200000000000001</v>
      </c>
      <c r="J28" s="2">
        <v>0.19</v>
      </c>
      <c r="K28" s="2">
        <v>2.9000000000000001E-2</v>
      </c>
      <c r="L28" s="2">
        <v>0.20300000000000001</v>
      </c>
      <c r="M28" s="2">
        <v>4.4999999999999998E-2</v>
      </c>
      <c r="N28" s="2">
        <v>0.13200000000000001</v>
      </c>
      <c r="O28" s="2">
        <v>0.02</v>
      </c>
      <c r="P28" s="2">
        <v>0.14299999999999999</v>
      </c>
      <c r="Q28" s="2">
        <v>2.1999999999999999E-2</v>
      </c>
    </row>
    <row r="29" spans="1:17" x14ac:dyDescent="0.25">
      <c r="A29" s="1" t="s">
        <v>45</v>
      </c>
      <c r="B29" s="1">
        <v>509.88</v>
      </c>
      <c r="C29" s="3">
        <v>-10.259999999999991</v>
      </c>
      <c r="D29" s="2">
        <v>4.4450000000000003</v>
      </c>
      <c r="E29" s="2">
        <v>9.234</v>
      </c>
      <c r="F29" s="2">
        <v>1.0880000000000001</v>
      </c>
      <c r="G29" s="2">
        <v>4.4569999999999999</v>
      </c>
      <c r="H29" s="2">
        <v>0.94</v>
      </c>
      <c r="I29" s="2">
        <v>0.255</v>
      </c>
      <c r="J29" s="2">
        <v>0.95299999999999996</v>
      </c>
      <c r="K29" s="2">
        <v>0.14099999999999999</v>
      </c>
      <c r="L29" s="2">
        <v>0.9</v>
      </c>
      <c r="M29" s="2">
        <v>0.184</v>
      </c>
      <c r="N29" s="2">
        <v>0.51500000000000001</v>
      </c>
      <c r="O29" s="2">
        <v>7.4999999999999997E-2</v>
      </c>
      <c r="P29" s="2">
        <v>0.48799999999999999</v>
      </c>
      <c r="Q29" s="2">
        <v>7.4999999999999997E-2</v>
      </c>
    </row>
    <row r="30" spans="1:17" x14ac:dyDescent="0.25">
      <c r="A30" s="1" t="s">
        <v>46</v>
      </c>
      <c r="B30" s="1">
        <v>511.4</v>
      </c>
      <c r="C30" s="3">
        <v>-11.779999999999973</v>
      </c>
      <c r="D30" s="2">
        <v>1.2568067249783232</v>
      </c>
      <c r="E30" s="2">
        <v>2.4446815022618646</v>
      </c>
      <c r="F30" s="2">
        <v>0.31746550884765062</v>
      </c>
      <c r="G30" s="2">
        <v>1.4615743648142165</v>
      </c>
      <c r="H30" s="2">
        <v>0.39799413558264107</v>
      </c>
      <c r="I30" s="2">
        <v>0.16035584574886808</v>
      </c>
      <c r="J30" s="2">
        <v>0.47973495171764019</v>
      </c>
      <c r="K30" s="2">
        <v>8.0681966717618625E-2</v>
      </c>
      <c r="L30" s="2">
        <v>0.57548281094544818</v>
      </c>
      <c r="M30" s="2">
        <v>0.12908016729910826</v>
      </c>
      <c r="N30" s="2">
        <v>0.39444000926734757</v>
      </c>
      <c r="O30" s="2">
        <v>6.4469738913864483E-2</v>
      </c>
      <c r="P30" s="2">
        <v>0.44473340477920292</v>
      </c>
      <c r="Q30" s="2">
        <v>7.2038102227553316E-2</v>
      </c>
    </row>
    <row r="31" spans="1:17" x14ac:dyDescent="0.25">
      <c r="A31" s="1" t="s">
        <v>47</v>
      </c>
      <c r="B31" s="1">
        <v>514.53</v>
      </c>
      <c r="C31" s="3">
        <v>-14.909999999999968</v>
      </c>
      <c r="D31" s="2">
        <v>2.0111673459335933</v>
      </c>
      <c r="E31" s="2">
        <v>3.6307817706245826</v>
      </c>
      <c r="F31" s="2">
        <v>0.41244817056698441</v>
      </c>
      <c r="G31" s="2">
        <v>1.6588265693590536</v>
      </c>
      <c r="H31" s="2">
        <v>0.34677427628757818</v>
      </c>
      <c r="I31" s="2">
        <v>0.26637262250687932</v>
      </c>
      <c r="J31" s="2">
        <v>0.36365883926149628</v>
      </c>
      <c r="K31" s="2">
        <v>5.7105979906781651E-2</v>
      </c>
      <c r="L31" s="2">
        <v>0.38352199072919596</v>
      </c>
      <c r="M31" s="2">
        <v>8.3032311511311518E-2</v>
      </c>
      <c r="N31" s="2">
        <v>0.24799237996612511</v>
      </c>
      <c r="O31" s="2">
        <v>3.9125174130118956E-2</v>
      </c>
      <c r="P31" s="2">
        <v>0.27648560711694109</v>
      </c>
      <c r="Q31" s="2">
        <v>4.2691484633142068E-2</v>
      </c>
    </row>
    <row r="32" spans="1:17" x14ac:dyDescent="0.25">
      <c r="A32" s="1" t="s">
        <v>48</v>
      </c>
      <c r="B32" s="1">
        <v>515.67999999999995</v>
      </c>
      <c r="C32" s="3">
        <v>-16.059999999999945</v>
      </c>
      <c r="D32" s="2">
        <v>1.6315768238698642</v>
      </c>
      <c r="E32" s="2">
        <v>3.2260226146789641</v>
      </c>
      <c r="F32" s="2">
        <v>0.4097431689072879</v>
      </c>
      <c r="G32" s="2">
        <v>1.8698368429139074</v>
      </c>
      <c r="H32" s="2">
        <v>0.46980925494523829</v>
      </c>
      <c r="I32" s="2">
        <v>0.18206086603112021</v>
      </c>
      <c r="J32" s="2">
        <v>0.54264866608146556</v>
      </c>
      <c r="K32" s="2">
        <v>9.1117569181803998E-2</v>
      </c>
      <c r="L32" s="2">
        <v>0.63224272247698088</v>
      </c>
      <c r="M32" s="2">
        <v>0.14177782417778872</v>
      </c>
      <c r="N32" s="2">
        <v>0.42808920219784374</v>
      </c>
      <c r="O32" s="2">
        <v>6.7338402970255298E-2</v>
      </c>
      <c r="P32" s="2">
        <v>0.47361319682579478</v>
      </c>
      <c r="Q32" s="2">
        <v>7.5098230289748227E-2</v>
      </c>
    </row>
    <row r="33" spans="1:17" x14ac:dyDescent="0.25">
      <c r="A33" s="1" t="s">
        <v>49</v>
      </c>
      <c r="B33" s="1">
        <v>525.58000000000004</v>
      </c>
      <c r="C33" s="3">
        <v>-25.960000000000036</v>
      </c>
      <c r="D33" s="2">
        <v>1.1151300970979903</v>
      </c>
      <c r="E33" s="2">
        <v>2.0487243073756574</v>
      </c>
      <c r="F33" s="2">
        <v>0.24587885049861119</v>
      </c>
      <c r="G33" s="2">
        <v>1.0707193099224819</v>
      </c>
      <c r="H33" s="2">
        <v>0.26112879830965746</v>
      </c>
      <c r="I33" s="2">
        <v>0.25174097796582112</v>
      </c>
      <c r="J33" s="2">
        <v>0.29653858709447978</v>
      </c>
      <c r="K33" s="2">
        <v>4.7752081493495344E-2</v>
      </c>
      <c r="L33" s="2">
        <v>0.33120153559042553</v>
      </c>
      <c r="M33" s="2">
        <v>7.1143368787587563E-2</v>
      </c>
      <c r="N33" s="2">
        <v>0.2075124770272575</v>
      </c>
      <c r="O33" s="2">
        <v>3.2730304972901088E-2</v>
      </c>
      <c r="P33" s="2">
        <v>0.23190067488764679</v>
      </c>
      <c r="Q33" s="2">
        <v>3.5993692912137595E-2</v>
      </c>
    </row>
    <row r="34" spans="1:17" x14ac:dyDescent="0.25">
      <c r="A34" s="1" t="s">
        <v>50</v>
      </c>
      <c r="B34" s="1">
        <v>540.63</v>
      </c>
      <c r="C34" s="3">
        <v>-41.009999999999991</v>
      </c>
      <c r="D34" s="2">
        <v>1.4732275627106759</v>
      </c>
      <c r="E34" s="2">
        <v>2.4986050119575274</v>
      </c>
      <c r="F34" s="2">
        <v>0.26742637039296085</v>
      </c>
      <c r="G34" s="2">
        <v>1.0303271721332861</v>
      </c>
      <c r="H34" s="2">
        <v>0.19899281448061368</v>
      </c>
      <c r="I34" s="2">
        <v>0.29798481024873269</v>
      </c>
      <c r="J34" s="2">
        <v>0.19780231493281203</v>
      </c>
      <c r="K34" s="2">
        <v>2.8982073031093972E-2</v>
      </c>
      <c r="L34" s="2">
        <v>0.19543045707305012</v>
      </c>
      <c r="M34" s="2">
        <v>4.2357145848384799E-2</v>
      </c>
      <c r="N34" s="2">
        <v>0.12883924438046329</v>
      </c>
      <c r="O34" s="2">
        <v>1.9727530951087195E-2</v>
      </c>
      <c r="P34" s="2">
        <v>0.14356263147213011</v>
      </c>
      <c r="Q34" s="2">
        <v>2.203842287043006E-2</v>
      </c>
    </row>
    <row r="35" spans="1:17" x14ac:dyDescent="0.25">
      <c r="A35" s="1" t="s">
        <v>51</v>
      </c>
      <c r="B35" s="4">
        <v>555.6</v>
      </c>
      <c r="C35" s="3">
        <v>-55.980000000000018</v>
      </c>
      <c r="D35" s="2">
        <v>0.64864804576897217</v>
      </c>
      <c r="E35" s="2">
        <v>1.2152338523842736</v>
      </c>
      <c r="F35" s="2">
        <v>0.16708616962327916</v>
      </c>
      <c r="G35" s="2">
        <v>0.81851132533942428</v>
      </c>
      <c r="H35" s="2">
        <v>0.22930654001542738</v>
      </c>
      <c r="I35" s="2">
        <v>0.28762551027080835</v>
      </c>
      <c r="J35" s="2">
        <v>0.27527539726022643</v>
      </c>
      <c r="K35" s="2">
        <v>4.3318245673748576E-2</v>
      </c>
      <c r="L35" s="2">
        <v>0.30194332222026043</v>
      </c>
      <c r="M35" s="2">
        <v>6.4812305485404204E-2</v>
      </c>
      <c r="N35" s="2">
        <v>0.18266615567265251</v>
      </c>
      <c r="O35" s="2">
        <v>2.7899499505230171E-2</v>
      </c>
      <c r="P35" s="2">
        <v>0.18927619171191773</v>
      </c>
      <c r="Q35" s="2">
        <v>2.9465432455988094E-2</v>
      </c>
    </row>
    <row r="36" spans="1:17" x14ac:dyDescent="0.25">
      <c r="A36" s="1" t="s">
        <v>52</v>
      </c>
      <c r="B36" s="1">
        <v>567.98</v>
      </c>
      <c r="C36" s="3">
        <v>-68.360000000000014</v>
      </c>
      <c r="D36" s="2">
        <v>0.52040131270633516</v>
      </c>
      <c r="E36" s="2">
        <v>1.0012566879549054</v>
      </c>
      <c r="F36" s="2">
        <v>0.14561287397699843</v>
      </c>
      <c r="G36" s="2">
        <v>0.7539482146238512</v>
      </c>
      <c r="H36" s="2">
        <v>0.22554206594923304</v>
      </c>
      <c r="I36" s="2">
        <v>0.28405580869866198</v>
      </c>
      <c r="J36" s="2">
        <v>0.27287824419692075</v>
      </c>
      <c r="K36" s="2">
        <v>4.3688907156045578E-2</v>
      </c>
      <c r="L36" s="2">
        <v>0.30020175159630785</v>
      </c>
      <c r="M36" s="2">
        <v>6.2994890452637661E-2</v>
      </c>
      <c r="N36" s="2">
        <v>0.17829071715458114</v>
      </c>
      <c r="O36" s="2">
        <v>2.6204575126507409E-2</v>
      </c>
      <c r="P36" s="2">
        <v>0.17999881795158176</v>
      </c>
      <c r="Q36" s="2">
        <v>2.7014828788675466E-2</v>
      </c>
    </row>
    <row r="37" spans="1:17" x14ac:dyDescent="0.25">
      <c r="A37" s="1" t="s">
        <v>53</v>
      </c>
      <c r="B37" s="1">
        <v>585.66</v>
      </c>
      <c r="C37" s="3">
        <v>-86.039999999999964</v>
      </c>
      <c r="D37" s="2">
        <v>0.78244910961831837</v>
      </c>
      <c r="E37" s="2">
        <v>1.4369268762253107</v>
      </c>
      <c r="F37" s="2">
        <v>0.18985688332367071</v>
      </c>
      <c r="G37" s="2">
        <v>0.90502173726050872</v>
      </c>
      <c r="H37" s="2">
        <v>0.24088061380641199</v>
      </c>
      <c r="I37" s="2">
        <v>0.26663516023251144</v>
      </c>
      <c r="J37" s="2">
        <v>0.28818750589650355</v>
      </c>
      <c r="K37" s="2">
        <v>4.6062076496863731E-2</v>
      </c>
      <c r="L37" s="2">
        <v>0.307069485801022</v>
      </c>
      <c r="M37" s="2">
        <v>6.6249420115052859E-2</v>
      </c>
      <c r="N37" s="2">
        <v>0.18631718020163268</v>
      </c>
      <c r="O37" s="2">
        <v>2.7894894444943866E-2</v>
      </c>
      <c r="P37" s="2">
        <v>0.19311374849001753</v>
      </c>
      <c r="Q37" s="2">
        <v>2.861348295073422E-2</v>
      </c>
    </row>
    <row r="38" spans="1:17" x14ac:dyDescent="0.25">
      <c r="A38" s="1" t="s">
        <v>54</v>
      </c>
      <c r="B38" s="1">
        <v>596.04999999999995</v>
      </c>
      <c r="C38" s="3">
        <v>-96.42999999999995</v>
      </c>
      <c r="D38" s="2">
        <v>0.77600020070523934</v>
      </c>
      <c r="E38" s="2">
        <v>1.4602496911889229</v>
      </c>
      <c r="F38" s="2">
        <v>0.189250855815005</v>
      </c>
      <c r="G38" s="2">
        <v>0.90940143594558176</v>
      </c>
      <c r="H38" s="2">
        <v>0.24672964828272195</v>
      </c>
      <c r="I38" s="2">
        <v>0.25790402889483566</v>
      </c>
      <c r="J38" s="2">
        <v>0.28496129353005828</v>
      </c>
      <c r="K38" s="2">
        <v>4.6004484768852445E-2</v>
      </c>
      <c r="L38" s="2">
        <v>0.31677773077519034</v>
      </c>
      <c r="M38" s="2">
        <v>6.6511751234994074E-2</v>
      </c>
      <c r="N38" s="2">
        <v>0.19067691852599367</v>
      </c>
      <c r="O38" s="2">
        <v>2.7914000346584512E-2</v>
      </c>
      <c r="P38" s="2">
        <v>0.1936096209202034</v>
      </c>
      <c r="Q38" s="2">
        <v>2.9179446510957514E-2</v>
      </c>
    </row>
    <row r="39" spans="1:17" x14ac:dyDescent="0.25">
      <c r="A39" s="1" t="s">
        <v>55</v>
      </c>
      <c r="B39" s="1">
        <v>610.71</v>
      </c>
      <c r="C39" s="3">
        <v>-111.09000000000003</v>
      </c>
      <c r="D39" s="2">
        <v>0.84516839301965951</v>
      </c>
      <c r="E39" s="2">
        <v>1.605002333366965</v>
      </c>
      <c r="F39" s="2">
        <v>0.21216321520705833</v>
      </c>
      <c r="G39" s="2">
        <v>0.97560372839389409</v>
      </c>
      <c r="H39" s="2">
        <v>0.26067574754466977</v>
      </c>
      <c r="I39" s="2">
        <v>0.2170394146925233</v>
      </c>
      <c r="J39" s="2">
        <v>0.30093325533064619</v>
      </c>
      <c r="K39" s="2">
        <v>4.8208985085092498E-2</v>
      </c>
      <c r="L39" s="2">
        <v>0.32866706626057296</v>
      </c>
      <c r="M39" s="2">
        <v>6.9769590353090633E-2</v>
      </c>
      <c r="N39" s="2">
        <v>0.20320634881279923</v>
      </c>
      <c r="O39" s="2">
        <v>3.0478688107111532E-2</v>
      </c>
      <c r="P39" s="2">
        <v>0.21461261382065844</v>
      </c>
      <c r="Q39" s="2">
        <v>3.2679059492337861E-2</v>
      </c>
    </row>
    <row r="40" spans="1:17" x14ac:dyDescent="0.25">
      <c r="A40" s="1" t="s">
        <v>56</v>
      </c>
      <c r="B40" s="1">
        <v>625.65</v>
      </c>
      <c r="C40" s="3">
        <v>-126.02999999999997</v>
      </c>
      <c r="D40" s="2">
        <v>0.91051600937583987</v>
      </c>
      <c r="E40" s="2">
        <v>1.6497623065048133</v>
      </c>
      <c r="F40" s="2">
        <v>0.20378521297469854</v>
      </c>
      <c r="G40" s="2">
        <v>0.92639093345671841</v>
      </c>
      <c r="H40" s="2">
        <v>0.23308200088737263</v>
      </c>
      <c r="I40" s="2">
        <v>0.18568529916482623</v>
      </c>
      <c r="J40" s="2">
        <v>0.26988208832233285</v>
      </c>
      <c r="K40" s="2">
        <v>4.5007812639047254E-2</v>
      </c>
      <c r="L40" s="2">
        <v>0.30958308399600443</v>
      </c>
      <c r="M40" s="2">
        <v>6.7526957869876919E-2</v>
      </c>
      <c r="N40" s="2">
        <v>0.2007755940534727</v>
      </c>
      <c r="O40" s="2">
        <v>3.2095483439705294E-2</v>
      </c>
      <c r="P40" s="2">
        <v>0.23075032157772493</v>
      </c>
      <c r="Q40" s="2">
        <v>3.5661988933155434E-2</v>
      </c>
    </row>
    <row r="41" spans="1:17" x14ac:dyDescent="0.25">
      <c r="A41" s="1" t="s">
        <v>57</v>
      </c>
      <c r="B41" s="1">
        <v>640.67999999999995</v>
      </c>
      <c r="C41" s="3">
        <v>-141.05999999999995</v>
      </c>
      <c r="D41" s="2">
        <v>0.97006244266931496</v>
      </c>
      <c r="E41" s="2">
        <v>1.4532961550890973</v>
      </c>
      <c r="F41" s="2">
        <v>0.15549861898535369</v>
      </c>
      <c r="G41" s="2">
        <v>0.6061464327725119</v>
      </c>
      <c r="H41" s="2">
        <v>0.12104426459975792</v>
      </c>
      <c r="I41" s="2">
        <v>0.21426197641962627</v>
      </c>
      <c r="J41" s="2">
        <v>0.13448860619334452</v>
      </c>
      <c r="K41" s="2">
        <v>2.2415381489182491E-2</v>
      </c>
      <c r="L41" s="2">
        <v>0.16986113455901353</v>
      </c>
      <c r="M41" s="2">
        <v>4.0642332675781379E-2</v>
      </c>
      <c r="N41" s="2">
        <v>0.12833160918607978</v>
      </c>
      <c r="O41" s="2">
        <v>2.2406065390744384E-2</v>
      </c>
      <c r="P41" s="2">
        <v>0.17110272959018499</v>
      </c>
      <c r="Q41" s="2">
        <v>2.8394530071399679E-2</v>
      </c>
    </row>
    <row r="42" spans="1:17" x14ac:dyDescent="0.25">
      <c r="A42" s="1" t="s">
        <v>58</v>
      </c>
      <c r="B42" s="1">
        <v>655.59</v>
      </c>
      <c r="C42" s="3">
        <v>-155.97000000000003</v>
      </c>
      <c r="D42" s="2">
        <v>1.5327155957962146</v>
      </c>
      <c r="E42" s="2">
        <v>2.256556957639682</v>
      </c>
      <c r="F42" s="2">
        <v>0.25163103249386531</v>
      </c>
      <c r="G42" s="2">
        <v>1.011764809384935</v>
      </c>
      <c r="H42" s="2">
        <v>0.19781047093750126</v>
      </c>
      <c r="I42" s="2">
        <v>0.24580492740234228</v>
      </c>
      <c r="J42" s="2">
        <v>0.20862317436378947</v>
      </c>
      <c r="K42" s="2">
        <v>3.3053198897046138E-2</v>
      </c>
      <c r="L42" s="2">
        <v>0.23188385650185703</v>
      </c>
      <c r="M42" s="2">
        <v>5.2607618034623049E-2</v>
      </c>
      <c r="N42" s="2">
        <v>0.16605155465029908</v>
      </c>
      <c r="O42" s="2">
        <v>2.8074578332481805E-2</v>
      </c>
      <c r="P42" s="2">
        <v>0.21137321013537305</v>
      </c>
      <c r="Q42" s="2">
        <v>3.3053295391422266E-2</v>
      </c>
    </row>
    <row r="43" spans="1:17" x14ac:dyDescent="0.25">
      <c r="A43" s="1" t="s">
        <v>59</v>
      </c>
      <c r="B43" s="1">
        <v>670.64</v>
      </c>
      <c r="C43" s="3">
        <v>-171.01999999999998</v>
      </c>
      <c r="D43" s="2">
        <v>2.1260332821786809</v>
      </c>
      <c r="E43" s="2">
        <v>3.7422636646580312</v>
      </c>
      <c r="F43" s="2">
        <v>0.41005332952883389</v>
      </c>
      <c r="G43" s="2">
        <v>1.6365424964145054</v>
      </c>
      <c r="H43" s="2">
        <v>0.33894465791481293</v>
      </c>
      <c r="I43" s="2">
        <v>0.28505393990445582</v>
      </c>
      <c r="J43" s="2">
        <v>0.34622908490766624</v>
      </c>
      <c r="K43" s="2">
        <v>5.4746419469764745E-2</v>
      </c>
      <c r="L43" s="2">
        <v>0.37075574884690932</v>
      </c>
      <c r="M43" s="2">
        <v>8.2166862242973329E-2</v>
      </c>
      <c r="N43" s="2">
        <v>0.24445321770214024</v>
      </c>
      <c r="O43" s="2">
        <v>3.9822637147480792E-2</v>
      </c>
      <c r="P43" s="2">
        <v>0.28283295470300152</v>
      </c>
      <c r="Q43" s="2">
        <v>4.5741607003213246E-2</v>
      </c>
    </row>
    <row r="44" spans="1:17" x14ac:dyDescent="0.25">
      <c r="A44" s="1" t="s">
        <v>60</v>
      </c>
      <c r="B44" s="4">
        <v>685.7</v>
      </c>
      <c r="C44" s="3">
        <v>-186.08000000000004</v>
      </c>
      <c r="D44" s="2">
        <v>1.9881476490255539</v>
      </c>
      <c r="E44" s="2">
        <v>3.5642655282509867</v>
      </c>
      <c r="F44" s="2">
        <v>0.39885598267961242</v>
      </c>
      <c r="G44" s="2">
        <v>1.5800302324044728</v>
      </c>
      <c r="H44" s="2">
        <v>0.31904318383440888</v>
      </c>
      <c r="I44" s="2">
        <v>0.27947500401583347</v>
      </c>
      <c r="J44" s="2">
        <v>0.32678801607103203</v>
      </c>
      <c r="K44" s="2">
        <v>4.9323842632809936E-2</v>
      </c>
      <c r="L44" s="2">
        <v>0.32347005772234561</v>
      </c>
      <c r="M44" s="2">
        <v>7.1638505843208078E-2</v>
      </c>
      <c r="N44" s="2">
        <v>0.21656002443319838</v>
      </c>
      <c r="O44" s="2">
        <v>3.4875680114301991E-2</v>
      </c>
      <c r="P44" s="2">
        <v>0.25655807110358847</v>
      </c>
      <c r="Q44" s="2">
        <v>4.0608545986180973E-2</v>
      </c>
    </row>
    <row r="45" spans="1:17" x14ac:dyDescent="0.25">
      <c r="A45" s="1" t="s">
        <v>61</v>
      </c>
      <c r="B45" s="1">
        <v>700.69</v>
      </c>
      <c r="C45" s="3">
        <v>-201.07000000000005</v>
      </c>
      <c r="D45" s="2">
        <v>1.6252914850018545</v>
      </c>
      <c r="E45" s="2">
        <v>2.8972882960486888</v>
      </c>
      <c r="F45" s="2">
        <v>0.32902713784196647</v>
      </c>
      <c r="G45" s="2">
        <v>1.3455383552098577</v>
      </c>
      <c r="H45" s="2">
        <v>0.28392534813742576</v>
      </c>
      <c r="I45" s="2">
        <v>0.24470464832584815</v>
      </c>
      <c r="J45" s="2">
        <v>0.29856541627309929</v>
      </c>
      <c r="K45" s="2">
        <v>4.6383114768045686E-2</v>
      </c>
      <c r="L45" s="2">
        <v>0.30912634822712015</v>
      </c>
      <c r="M45" s="2">
        <v>6.7024371580054448E-2</v>
      </c>
      <c r="N45" s="2">
        <v>0.20727515003992586</v>
      </c>
      <c r="O45" s="2">
        <v>3.3830271115829591E-2</v>
      </c>
      <c r="P45" s="2">
        <v>0.24581276127905979</v>
      </c>
      <c r="Q45" s="2">
        <v>3.8573240838953554E-2</v>
      </c>
    </row>
    <row r="46" spans="1:17" x14ac:dyDescent="0.25">
      <c r="A46" s="1" t="s">
        <v>62</v>
      </c>
      <c r="B46" s="1">
        <v>715.33</v>
      </c>
      <c r="C46" s="3">
        <v>-215.71000000000004</v>
      </c>
      <c r="D46" s="2">
        <v>2.093976813381369</v>
      </c>
      <c r="E46" s="2">
        <v>3.6327030509869438</v>
      </c>
      <c r="F46" s="2">
        <v>0.42463028139667203</v>
      </c>
      <c r="G46" s="2">
        <v>1.7530267975032361</v>
      </c>
      <c r="H46" s="2">
        <v>0.37594001063400306</v>
      </c>
      <c r="I46" s="2">
        <v>0.25051353816784083</v>
      </c>
      <c r="J46" s="2">
        <v>0.39527772512320669</v>
      </c>
      <c r="K46" s="2">
        <v>6.0140791293608935E-2</v>
      </c>
      <c r="L46" s="2">
        <v>0.39702895551173478</v>
      </c>
      <c r="M46" s="2">
        <v>8.3354351977931937E-2</v>
      </c>
      <c r="N46" s="2">
        <v>0.24950147751497043</v>
      </c>
      <c r="O46" s="2">
        <v>3.8687692622314723E-2</v>
      </c>
      <c r="P46" s="2">
        <v>0.28175573690466921</v>
      </c>
      <c r="Q46" s="2">
        <v>4.241784073306535E-2</v>
      </c>
    </row>
    <row r="48" spans="1:17" x14ac:dyDescent="0.25">
      <c r="A48" s="14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3"/>
  <sheetViews>
    <sheetView workbookViewId="0"/>
  </sheetViews>
  <sheetFormatPr defaultRowHeight="15" x14ac:dyDescent="0.25"/>
  <cols>
    <col min="9" max="9" width="10.7109375" customWidth="1"/>
    <col min="10" max="10" width="13.28515625" customWidth="1"/>
    <col min="11" max="11" width="15" customWidth="1"/>
    <col min="21" max="21" width="16.5703125" customWidth="1"/>
    <col min="22" max="22" width="16.140625" customWidth="1"/>
  </cols>
  <sheetData>
    <row r="1" spans="1:22" x14ac:dyDescent="0.25">
      <c r="B1" s="5" t="s">
        <v>104</v>
      </c>
      <c r="C1" s="5" t="s">
        <v>104</v>
      </c>
      <c r="D1" s="1" t="s">
        <v>105</v>
      </c>
      <c r="E1" s="1" t="s">
        <v>105</v>
      </c>
      <c r="F1" s="1" t="s">
        <v>105</v>
      </c>
      <c r="G1" s="1" t="s">
        <v>106</v>
      </c>
      <c r="H1" s="6" t="s">
        <v>107</v>
      </c>
      <c r="I1" s="1" t="s">
        <v>108</v>
      </c>
      <c r="J1" s="1" t="s">
        <v>109</v>
      </c>
      <c r="K1" s="1" t="s">
        <v>110</v>
      </c>
      <c r="L1" s="1"/>
      <c r="M1" s="5" t="s">
        <v>111</v>
      </c>
      <c r="N1" s="1" t="s">
        <v>111</v>
      </c>
      <c r="O1" s="1" t="s">
        <v>111</v>
      </c>
      <c r="P1" s="1" t="s">
        <v>111</v>
      </c>
      <c r="Q1" s="1" t="s">
        <v>111</v>
      </c>
      <c r="R1" s="1" t="s">
        <v>106</v>
      </c>
      <c r="S1" s="6" t="s">
        <v>107</v>
      </c>
      <c r="T1" s="1" t="s">
        <v>108</v>
      </c>
      <c r="U1" s="1" t="s">
        <v>109</v>
      </c>
      <c r="V1" s="1" t="s">
        <v>110</v>
      </c>
    </row>
    <row r="2" spans="1:22" x14ac:dyDescent="0.25">
      <c r="A2" s="1" t="s">
        <v>112</v>
      </c>
      <c r="B2" s="7">
        <v>49.514000000000003</v>
      </c>
      <c r="C2" s="7">
        <v>49.514000000000003</v>
      </c>
      <c r="D2" s="2">
        <v>51.052</v>
      </c>
      <c r="E2" s="2">
        <v>51.064999999999998</v>
      </c>
      <c r="F2" s="2">
        <v>50.88</v>
      </c>
      <c r="G2" s="2">
        <f>STDEV(B2:F2)</f>
        <v>0.81663884306344203</v>
      </c>
      <c r="H2" s="2">
        <f>(G2*100)/I2</f>
        <v>1.6201544352017498</v>
      </c>
      <c r="I2" s="2">
        <f>AVERAGE(B2:F2)</f>
        <v>50.405000000000001</v>
      </c>
      <c r="J2" s="2">
        <f>((I2-K2)/K2)*100</f>
        <v>-1.3600782778864977</v>
      </c>
      <c r="K2" s="2">
        <v>51.1</v>
      </c>
      <c r="L2" s="2"/>
      <c r="M2" s="7">
        <v>53.067999999999998</v>
      </c>
      <c r="N2" s="2">
        <v>51.139000000000003</v>
      </c>
      <c r="O2" s="2">
        <v>52.384999999999998</v>
      </c>
      <c r="P2" s="2">
        <v>52.396999999999998</v>
      </c>
      <c r="Q2" s="2">
        <v>51.94</v>
      </c>
      <c r="R2" s="2">
        <f>STDEV(M2:Q2)</f>
        <v>0.71041727174949609</v>
      </c>
      <c r="S2" s="2">
        <f>(R2*100)/T2</f>
        <v>1.36132294944122</v>
      </c>
      <c r="T2" s="2">
        <f>AVERAGE(M2:Q2)</f>
        <v>52.185799999999993</v>
      </c>
      <c r="U2" s="2">
        <f>((T2-V2)/V2)*100</f>
        <v>-0.86284194528876756</v>
      </c>
      <c r="V2" s="2">
        <v>52.64</v>
      </c>
    </row>
    <row r="3" spans="1:22" x14ac:dyDescent="0.25">
      <c r="A3" s="1" t="s">
        <v>113</v>
      </c>
      <c r="B3" s="7">
        <v>0.20300000000000001</v>
      </c>
      <c r="C3" s="7">
        <v>0.20300000000000001</v>
      </c>
      <c r="D3" s="2">
        <v>0.20899999999999999</v>
      </c>
      <c r="E3" s="2">
        <v>0.20599999999999999</v>
      </c>
      <c r="F3" s="2">
        <v>0.2</v>
      </c>
      <c r="G3" s="2">
        <f t="shared" ref="G3:G11" si="0">STDEV(B3:F3)</f>
        <v>3.4205262752974035E-3</v>
      </c>
      <c r="H3" s="2">
        <f t="shared" ref="H3:H11" si="1">(G3*100)/I3</f>
        <v>1.675086324827328</v>
      </c>
      <c r="I3" s="2">
        <f t="shared" ref="I3:I13" si="2">AVERAGE(B3:F3)</f>
        <v>0.20419999999999999</v>
      </c>
      <c r="J3" s="2">
        <f t="shared" ref="J3:J13" si="3">((I3-K3)/K3)*100</f>
        <v>2.0999999999999908</v>
      </c>
      <c r="K3" s="2">
        <v>0.2</v>
      </c>
      <c r="L3" s="2"/>
      <c r="M3" s="7">
        <v>0.19700000000000001</v>
      </c>
      <c r="N3" s="2">
        <v>0.19800000000000001</v>
      </c>
      <c r="O3" s="2">
        <v>0.187</v>
      </c>
      <c r="P3" s="2">
        <v>0.189</v>
      </c>
      <c r="Q3" s="2">
        <v>0.19</v>
      </c>
      <c r="R3" s="2">
        <f t="shared" ref="R3:R11" si="4">STDEV(M3:Q3)</f>
        <v>4.9699094559156748E-3</v>
      </c>
      <c r="S3" s="2">
        <f t="shared" ref="S3:S11" si="5">(R3*100)/T3</f>
        <v>2.5858009656168961</v>
      </c>
      <c r="T3" s="2">
        <f t="shared" ref="T3:T13" si="6">AVERAGE(M3:Q3)</f>
        <v>0.19220000000000001</v>
      </c>
      <c r="U3" s="2">
        <f t="shared" ref="U3:U13" si="7">((T3-V3)/V3)*100</f>
        <v>-3.9000000000000008</v>
      </c>
      <c r="V3" s="2">
        <v>0.2</v>
      </c>
    </row>
    <row r="4" spans="1:22" x14ac:dyDescent="0.25">
      <c r="A4" s="1" t="s">
        <v>114</v>
      </c>
      <c r="B4" s="7">
        <v>4.0460000000000003</v>
      </c>
      <c r="C4" s="7">
        <v>4.0460000000000003</v>
      </c>
      <c r="D4" s="2">
        <v>4.1349999999999998</v>
      </c>
      <c r="E4" s="2">
        <v>4.17</v>
      </c>
      <c r="F4" s="2">
        <v>4.22</v>
      </c>
      <c r="G4" s="2">
        <f t="shared" si="0"/>
        <v>7.6842696464920895E-2</v>
      </c>
      <c r="H4" s="2">
        <f t="shared" si="1"/>
        <v>1.8635760892690718</v>
      </c>
      <c r="I4" s="2">
        <f t="shared" si="2"/>
        <v>4.1233999999999993</v>
      </c>
      <c r="J4" s="2">
        <f t="shared" si="3"/>
        <v>-1.3540669856459433</v>
      </c>
      <c r="K4" s="2">
        <v>4.18</v>
      </c>
      <c r="L4" s="2"/>
      <c r="M4" s="7">
        <v>16.556000000000001</v>
      </c>
      <c r="N4" s="2">
        <v>16.021000000000001</v>
      </c>
      <c r="O4" s="2">
        <v>16.332999999999998</v>
      </c>
      <c r="P4" s="2">
        <v>16.343</v>
      </c>
      <c r="Q4" s="2">
        <v>16.376999999999999</v>
      </c>
      <c r="R4" s="2">
        <f t="shared" si="4"/>
        <v>0.19291448882859979</v>
      </c>
      <c r="S4" s="2">
        <f t="shared" si="5"/>
        <v>1.181639647363713</v>
      </c>
      <c r="T4" s="2">
        <f t="shared" si="6"/>
        <v>16.326000000000001</v>
      </c>
      <c r="U4" s="2">
        <f t="shared" si="7"/>
        <v>-1.0545454545454513</v>
      </c>
      <c r="V4" s="2">
        <v>16.5</v>
      </c>
    </row>
    <row r="5" spans="1:22" x14ac:dyDescent="0.25">
      <c r="A5" s="1" t="s">
        <v>115</v>
      </c>
      <c r="B5" s="7">
        <v>12.547000000000001</v>
      </c>
      <c r="C5" s="7">
        <v>12.547000000000001</v>
      </c>
      <c r="D5" s="2">
        <v>12.657</v>
      </c>
      <c r="E5" s="2">
        <v>12.661</v>
      </c>
      <c r="F5" s="2">
        <v>12.64</v>
      </c>
      <c r="G5" s="2">
        <f t="shared" si="0"/>
        <v>5.841061547355892E-2</v>
      </c>
      <c r="H5" s="2">
        <f t="shared" si="1"/>
        <v>0.46319399442966847</v>
      </c>
      <c r="I5" s="2">
        <f t="shared" si="2"/>
        <v>12.610400000000002</v>
      </c>
      <c r="J5" s="2">
        <f t="shared" si="3"/>
        <v>-1.1724137931034306</v>
      </c>
      <c r="K5" s="2">
        <v>12.76</v>
      </c>
      <c r="L5" s="2"/>
      <c r="M5" s="7">
        <v>9.0570000000000004</v>
      </c>
      <c r="N5" s="2">
        <v>8.7620000000000005</v>
      </c>
      <c r="O5" s="2">
        <v>8.98</v>
      </c>
      <c r="P5" s="2">
        <v>8.9830000000000005</v>
      </c>
      <c r="Q5" s="2">
        <v>8.9770000000000003</v>
      </c>
      <c r="R5" s="2">
        <f t="shared" si="4"/>
        <v>0.11123713408749794</v>
      </c>
      <c r="S5" s="2">
        <f t="shared" si="5"/>
        <v>1.2426230935398237</v>
      </c>
      <c r="T5" s="2">
        <f t="shared" si="6"/>
        <v>8.9518000000000004</v>
      </c>
      <c r="U5" s="2">
        <f t="shared" si="7"/>
        <v>0.46913580246913894</v>
      </c>
      <c r="V5" s="2">
        <v>8.91</v>
      </c>
    </row>
    <row r="6" spans="1:22" x14ac:dyDescent="0.25">
      <c r="A6" s="1" t="s">
        <v>8</v>
      </c>
      <c r="B6" s="7">
        <v>25.077000000000002</v>
      </c>
      <c r="C6" s="7">
        <v>25.077000000000002</v>
      </c>
      <c r="D6" s="2">
        <v>25.564</v>
      </c>
      <c r="E6" s="2">
        <v>25.582000000000001</v>
      </c>
      <c r="F6" s="2">
        <v>25.49</v>
      </c>
      <c r="G6" s="2">
        <f t="shared" si="0"/>
        <v>0.25882329879668775</v>
      </c>
      <c r="H6" s="2">
        <f t="shared" si="1"/>
        <v>1.0206770991272487</v>
      </c>
      <c r="I6" s="2">
        <f t="shared" si="2"/>
        <v>25.358000000000001</v>
      </c>
      <c r="J6" s="2">
        <f t="shared" si="3"/>
        <v>0.11054086063956672</v>
      </c>
      <c r="K6" s="2">
        <v>25.33</v>
      </c>
      <c r="L6" s="2"/>
      <c r="M6" s="7">
        <v>7.5679999999999996</v>
      </c>
      <c r="N6" s="2">
        <v>7.2759999999999998</v>
      </c>
      <c r="O6" s="2">
        <v>7.2160000000000002</v>
      </c>
      <c r="P6" s="2">
        <v>7.2409999999999997</v>
      </c>
      <c r="Q6" s="2">
        <v>7.35</v>
      </c>
      <c r="R6" s="2">
        <f t="shared" si="4"/>
        <v>0.1421942333570527</v>
      </c>
      <c r="S6" s="2">
        <f t="shared" si="5"/>
        <v>1.9398411142540817</v>
      </c>
      <c r="T6" s="2">
        <f t="shared" si="6"/>
        <v>7.3301999999999996</v>
      </c>
      <c r="U6" s="2">
        <f t="shared" si="7"/>
        <v>-2.2640000000000051</v>
      </c>
      <c r="V6" s="2">
        <v>7.5</v>
      </c>
    </row>
    <row r="7" spans="1:22" x14ac:dyDescent="0.25">
      <c r="A7" s="1" t="s">
        <v>9</v>
      </c>
      <c r="B7" s="7">
        <v>0.224</v>
      </c>
      <c r="C7" s="7">
        <v>0.224</v>
      </c>
      <c r="D7" s="2">
        <v>0.224</v>
      </c>
      <c r="E7" s="2">
        <v>0.224</v>
      </c>
      <c r="F7" s="2">
        <v>0.222</v>
      </c>
      <c r="G7" s="2">
        <f t="shared" si="0"/>
        <v>8.9442719099991667E-4</v>
      </c>
      <c r="H7" s="2">
        <f t="shared" si="1"/>
        <v>0.40001216055452443</v>
      </c>
      <c r="I7" s="2">
        <f t="shared" si="2"/>
        <v>0.22360000000000002</v>
      </c>
      <c r="J7" s="2">
        <f t="shared" si="3"/>
        <v>1.6363636363636456</v>
      </c>
      <c r="K7" s="2">
        <v>0.22</v>
      </c>
      <c r="L7" s="2"/>
      <c r="M7" s="7">
        <v>0.17799999999999999</v>
      </c>
      <c r="N7" s="2">
        <v>0.17399999999999999</v>
      </c>
      <c r="O7" s="2">
        <v>0.18</v>
      </c>
      <c r="P7" s="2">
        <v>0.18</v>
      </c>
      <c r="Q7" s="2">
        <v>0.18099999999999999</v>
      </c>
      <c r="R7" s="2">
        <f t="shared" si="4"/>
        <v>2.7928480087537908E-3</v>
      </c>
      <c r="S7" s="2">
        <f t="shared" si="5"/>
        <v>1.5637446857524024</v>
      </c>
      <c r="T7" s="2">
        <f t="shared" si="6"/>
        <v>0.17860000000000001</v>
      </c>
      <c r="U7" s="2">
        <f t="shared" si="7"/>
        <v>-0.77777777777776924</v>
      </c>
      <c r="V7" s="2">
        <v>0.18</v>
      </c>
    </row>
    <row r="8" spans="1:22" x14ac:dyDescent="0.25">
      <c r="A8" s="1" t="s">
        <v>10</v>
      </c>
      <c r="B8" s="7">
        <v>2.6720000000000002</v>
      </c>
      <c r="C8" s="7">
        <v>2.6720000000000002</v>
      </c>
      <c r="D8" s="2">
        <v>2.6840000000000002</v>
      </c>
      <c r="E8" s="2">
        <v>2.6859999999999999</v>
      </c>
      <c r="F8" s="2">
        <v>2.6760000000000002</v>
      </c>
      <c r="G8" s="2">
        <f t="shared" si="0"/>
        <v>6.633249580710739E-3</v>
      </c>
      <c r="H8" s="2">
        <f t="shared" si="1"/>
        <v>0.24769415910047571</v>
      </c>
      <c r="I8" s="2">
        <f t="shared" si="2"/>
        <v>2.6779999999999999</v>
      </c>
      <c r="J8" s="2">
        <f t="shared" si="3"/>
        <v>0.67669172932330046</v>
      </c>
      <c r="K8" s="2">
        <v>2.66</v>
      </c>
      <c r="L8" s="2"/>
      <c r="M8" s="7">
        <v>11.689</v>
      </c>
      <c r="N8" s="2">
        <v>11.388</v>
      </c>
      <c r="O8" s="2">
        <v>11.616</v>
      </c>
      <c r="P8" s="2">
        <v>11.612</v>
      </c>
      <c r="Q8" s="2">
        <v>11.611000000000001</v>
      </c>
      <c r="R8" s="2">
        <f t="shared" si="4"/>
        <v>0.11398991183433742</v>
      </c>
      <c r="S8" s="2">
        <f t="shared" si="5"/>
        <v>0.98409689752691332</v>
      </c>
      <c r="T8" s="2">
        <f t="shared" si="6"/>
        <v>11.5832</v>
      </c>
      <c r="U8" s="2">
        <f t="shared" si="7"/>
        <v>0.28744588744587884</v>
      </c>
      <c r="V8" s="2">
        <v>11.55</v>
      </c>
    </row>
    <row r="9" spans="1:22" x14ac:dyDescent="0.25">
      <c r="A9" s="1" t="s">
        <v>116</v>
      </c>
      <c r="B9" s="8">
        <v>0.41</v>
      </c>
      <c r="C9" s="8">
        <v>0.41</v>
      </c>
      <c r="D9" s="2">
        <v>0.39</v>
      </c>
      <c r="E9" s="2">
        <v>0.41</v>
      </c>
      <c r="F9" s="2"/>
      <c r="G9" s="2">
        <f t="shared" si="0"/>
        <v>9.9999999999999811E-3</v>
      </c>
      <c r="H9" s="2">
        <f t="shared" si="1"/>
        <v>2.4691358024691312</v>
      </c>
      <c r="I9" s="2">
        <f t="shared" si="2"/>
        <v>0.40499999999999997</v>
      </c>
      <c r="J9" s="2">
        <f t="shared" si="3"/>
        <v>9.4594594594594525</v>
      </c>
      <c r="K9" s="2">
        <v>0.37</v>
      </c>
      <c r="L9" s="2"/>
      <c r="M9" s="8">
        <v>2.387</v>
      </c>
      <c r="N9" s="2">
        <v>2.14</v>
      </c>
      <c r="O9" s="2">
        <v>2.1520000000000001</v>
      </c>
      <c r="P9" s="2">
        <v>2.1619999999999999</v>
      </c>
      <c r="Q9" s="2">
        <v>2.1589999999999998</v>
      </c>
      <c r="R9" s="2">
        <f t="shared" si="4"/>
        <v>0.10487850113345443</v>
      </c>
      <c r="S9" s="2">
        <f t="shared" si="5"/>
        <v>4.7672045969752013</v>
      </c>
      <c r="T9" s="2">
        <f t="shared" si="6"/>
        <v>2.2000000000000002</v>
      </c>
      <c r="U9" s="2">
        <f t="shared" si="7"/>
        <v>-10.569105691056901</v>
      </c>
      <c r="V9" s="2">
        <v>2.46</v>
      </c>
    </row>
    <row r="10" spans="1:22" x14ac:dyDescent="0.25">
      <c r="A10" s="1" t="s">
        <v>117</v>
      </c>
      <c r="B10" s="7">
        <v>0.08</v>
      </c>
      <c r="C10" s="7">
        <v>0.08</v>
      </c>
      <c r="D10" s="2">
        <v>8.5000000000000006E-2</v>
      </c>
      <c r="E10" s="2">
        <v>0.08</v>
      </c>
      <c r="F10" s="2">
        <v>8.5000000000000006E-2</v>
      </c>
      <c r="G10" s="2">
        <f t="shared" si="0"/>
        <v>2.7386127875258328E-3</v>
      </c>
      <c r="H10" s="2">
        <f t="shared" si="1"/>
        <v>3.3397716921046738</v>
      </c>
      <c r="I10" s="2">
        <f t="shared" si="2"/>
        <v>8.2000000000000003E-2</v>
      </c>
      <c r="J10" s="2">
        <f t="shared" si="3"/>
        <v>-8.8888888888888822</v>
      </c>
      <c r="K10" s="2">
        <v>0.09</v>
      </c>
      <c r="L10" s="2"/>
      <c r="M10" s="7">
        <v>0.26500000000000001</v>
      </c>
      <c r="N10" s="2">
        <v>0.24</v>
      </c>
      <c r="O10" s="2">
        <v>0.25</v>
      </c>
      <c r="P10" s="2">
        <v>0.24</v>
      </c>
      <c r="Q10" s="2">
        <v>0.25</v>
      </c>
      <c r="R10" s="2">
        <f t="shared" si="4"/>
        <v>1.0246950765959608E-2</v>
      </c>
      <c r="S10" s="2">
        <f t="shared" si="5"/>
        <v>4.1152412714697215</v>
      </c>
      <c r="T10" s="2">
        <f t="shared" si="6"/>
        <v>0.24900000000000003</v>
      </c>
      <c r="U10" s="2">
        <f t="shared" si="7"/>
        <v>-0.39999999999998925</v>
      </c>
      <c r="V10" s="2">
        <v>0.25</v>
      </c>
    </row>
    <row r="11" spans="1:22" x14ac:dyDescent="0.25">
      <c r="A11" s="1" t="s">
        <v>118</v>
      </c>
      <c r="B11" s="7">
        <v>1.9E-2</v>
      </c>
      <c r="C11" s="7">
        <v>1.7999999999999999E-2</v>
      </c>
      <c r="D11" s="2">
        <v>1.9E-2</v>
      </c>
      <c r="E11" s="2">
        <v>1.9E-2</v>
      </c>
      <c r="F11" s="2">
        <v>1.9E-2</v>
      </c>
      <c r="G11" s="2">
        <f t="shared" si="0"/>
        <v>4.4721359549995833E-4</v>
      </c>
      <c r="H11" s="2">
        <f t="shared" si="1"/>
        <v>2.3787957207444594</v>
      </c>
      <c r="I11" s="2">
        <f t="shared" si="2"/>
        <v>1.8800000000000001E-2</v>
      </c>
      <c r="J11" s="2">
        <f t="shared" si="3"/>
        <v>-5.9999999999999982</v>
      </c>
      <c r="K11" s="2">
        <v>0.02</v>
      </c>
      <c r="L11" s="2"/>
      <c r="M11" s="7">
        <v>2.5000000000000001E-2</v>
      </c>
      <c r="N11" s="2">
        <v>2.8000000000000001E-2</v>
      </c>
      <c r="O11" s="2">
        <v>2.8000000000000001E-2</v>
      </c>
      <c r="P11" s="2">
        <v>2.4E-2</v>
      </c>
      <c r="Q11" s="2">
        <v>0.03</v>
      </c>
      <c r="R11" s="2">
        <f t="shared" si="4"/>
        <v>2.4494897427831774E-3</v>
      </c>
      <c r="S11" s="2">
        <f t="shared" si="5"/>
        <v>9.0721842325302866</v>
      </c>
      <c r="T11" s="2">
        <f t="shared" si="6"/>
        <v>2.7000000000000003E-2</v>
      </c>
      <c r="U11" s="2">
        <f t="shared" si="7"/>
        <v>-9.9999999999999858</v>
      </c>
      <c r="V11" s="2">
        <v>0.03</v>
      </c>
    </row>
    <row r="12" spans="1:22" x14ac:dyDescent="0.25">
      <c r="A12" s="1" t="s">
        <v>14</v>
      </c>
      <c r="B12" s="8">
        <v>-0.22387753897746029</v>
      </c>
      <c r="C12" s="8">
        <v>-0.22387753897746029</v>
      </c>
      <c r="D12" s="8"/>
      <c r="E12" s="8"/>
      <c r="F12" s="2"/>
      <c r="G12" s="2"/>
      <c r="H12" s="2"/>
      <c r="I12" s="2"/>
      <c r="J12" s="2"/>
      <c r="K12" s="2"/>
      <c r="L12" s="2"/>
      <c r="M12" s="8">
        <v>3.3103375243393469E-2</v>
      </c>
      <c r="N12" s="2"/>
      <c r="O12" s="2"/>
      <c r="P12" s="2"/>
      <c r="Q12" s="2">
        <v>0.03</v>
      </c>
      <c r="R12" s="2"/>
      <c r="S12" s="2"/>
      <c r="T12" s="2"/>
      <c r="U12" s="2"/>
      <c r="V12" s="2"/>
    </row>
    <row r="13" spans="1:22" x14ac:dyDescent="0.25">
      <c r="A13" s="1" t="s">
        <v>15</v>
      </c>
      <c r="B13" s="8">
        <f t="shared" ref="B13:M13" si="8">SUM(B2:B12)</f>
        <v>94.56812246102254</v>
      </c>
      <c r="C13" s="8">
        <f t="shared" ref="C13" si="9">SUM(C2:C12)</f>
        <v>94.567122461022535</v>
      </c>
      <c r="D13" s="8">
        <f>SUM(D2:D11)</f>
        <v>97.018999999999991</v>
      </c>
      <c r="E13" s="8">
        <f t="shared" ref="E13" si="10">SUM(E2:E11)</f>
        <v>97.102999999999994</v>
      </c>
      <c r="F13" s="2">
        <v>96.422999999999988</v>
      </c>
      <c r="G13" s="2"/>
      <c r="H13" s="2"/>
      <c r="I13" s="2">
        <f t="shared" si="2"/>
        <v>95.936048984409013</v>
      </c>
      <c r="J13" s="2">
        <f t="shared" si="3"/>
        <v>-1.0254317709594494</v>
      </c>
      <c r="K13" s="2">
        <f t="shared" ref="K13" si="11">SUM(K2:K12)</f>
        <v>96.93</v>
      </c>
      <c r="L13" s="2"/>
      <c r="M13" s="8">
        <f t="shared" si="8"/>
        <v>101.02310337524339</v>
      </c>
      <c r="N13" s="2">
        <f t="shared" ref="N13" si="12">SUM(N2:N12)</f>
        <v>97.366000000000014</v>
      </c>
      <c r="O13" s="2">
        <f>SUM(O2:O11)</f>
        <v>99.327000000000012</v>
      </c>
      <c r="P13" s="2">
        <f t="shared" ref="P13" si="13">SUM(P2:P11)</f>
        <v>99.371000000000009</v>
      </c>
      <c r="Q13" s="2">
        <f>SUM(Q2:Q12)</f>
        <v>99.094999999999999</v>
      </c>
      <c r="R13" s="2"/>
      <c r="S13" s="2"/>
      <c r="T13" s="2">
        <f t="shared" si="6"/>
        <v>99.236420675048677</v>
      </c>
      <c r="U13" s="2">
        <f t="shared" si="7"/>
        <v>-0.98142020051019907</v>
      </c>
      <c r="V13" s="2">
        <f>SUM(V2:V12)</f>
        <v>100.22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AD45-FC3A-4918-8E3F-2B90DB12A6E8}">
  <dimension ref="A1:AH5"/>
  <sheetViews>
    <sheetView workbookViewId="0"/>
  </sheetViews>
  <sheetFormatPr defaultRowHeight="15" x14ac:dyDescent="0.25"/>
  <cols>
    <col min="3" max="3" width="19" customWidth="1"/>
    <col min="9" max="9" width="17" customWidth="1"/>
    <col min="14" max="14" width="17" customWidth="1"/>
    <col min="31" max="31" width="14.5703125" customWidth="1"/>
  </cols>
  <sheetData>
    <row r="1" spans="1:34" s="9" customFormat="1" ht="17.25" x14ac:dyDescent="0.25">
      <c r="A1" s="9" t="s">
        <v>0</v>
      </c>
      <c r="B1" s="20"/>
      <c r="C1" s="9" t="s">
        <v>136</v>
      </c>
      <c r="D1" s="9" t="s">
        <v>128</v>
      </c>
      <c r="E1" s="9" t="s">
        <v>129</v>
      </c>
      <c r="F1" s="9" t="s">
        <v>130</v>
      </c>
      <c r="G1" s="9" t="s">
        <v>131</v>
      </c>
      <c r="H1" s="20"/>
      <c r="I1" s="9" t="s">
        <v>137</v>
      </c>
      <c r="J1" s="9" t="s">
        <v>128</v>
      </c>
      <c r="K1" s="9" t="s">
        <v>129</v>
      </c>
      <c r="L1" s="9" t="s">
        <v>130</v>
      </c>
      <c r="M1" s="20"/>
      <c r="N1" s="9" t="s">
        <v>138</v>
      </c>
      <c r="O1" s="9" t="s">
        <v>128</v>
      </c>
      <c r="P1" s="9" t="s">
        <v>129</v>
      </c>
      <c r="Q1" s="9" t="s">
        <v>130</v>
      </c>
      <c r="R1" s="20"/>
      <c r="S1" s="9" t="s">
        <v>132</v>
      </c>
      <c r="T1" s="9" t="s">
        <v>131</v>
      </c>
      <c r="U1" s="9" t="s">
        <v>133</v>
      </c>
      <c r="V1" s="21" t="s">
        <v>107</v>
      </c>
      <c r="W1" s="9" t="s">
        <v>130</v>
      </c>
      <c r="X1" s="20"/>
      <c r="Y1" s="9" t="s">
        <v>134</v>
      </c>
      <c r="Z1" s="9" t="s">
        <v>131</v>
      </c>
      <c r="AA1" s="9" t="s">
        <v>133</v>
      </c>
      <c r="AB1" s="21" t="s">
        <v>107</v>
      </c>
      <c r="AC1" s="9" t="s">
        <v>130</v>
      </c>
      <c r="AD1" s="20"/>
      <c r="AE1" s="9" t="s">
        <v>139</v>
      </c>
      <c r="AF1" s="9" t="s">
        <v>131</v>
      </c>
      <c r="AG1" s="9" t="s">
        <v>133</v>
      </c>
      <c r="AH1" s="9" t="s">
        <v>130</v>
      </c>
    </row>
    <row r="2" spans="1:34" x14ac:dyDescent="0.25">
      <c r="A2" t="s">
        <v>123</v>
      </c>
      <c r="B2" s="22"/>
      <c r="C2" s="23">
        <v>0.51296417164311392</v>
      </c>
      <c r="D2" s="23">
        <v>3.0348113189487095E-5</v>
      </c>
      <c r="E2" s="23">
        <v>4.3354447413552994E-6</v>
      </c>
      <c r="F2">
        <v>0.51297899999999996</v>
      </c>
      <c r="G2" s="23">
        <v>1.4E-5</v>
      </c>
      <c r="H2" s="22"/>
      <c r="I2" s="24">
        <v>0.34838241583642471</v>
      </c>
      <c r="J2" s="24">
        <v>2.4518106366695973E-5</v>
      </c>
      <c r="K2" s="24">
        <v>3.5763333767225825E-6</v>
      </c>
      <c r="L2">
        <v>0.34842000000000001</v>
      </c>
      <c r="M2" s="22"/>
      <c r="N2" s="24">
        <v>0.24153819004771901</v>
      </c>
      <c r="O2" s="24">
        <v>3.7826275337315068E-5</v>
      </c>
      <c r="P2" s="24">
        <v>5.4597525621099393E-6</v>
      </c>
      <c r="Q2">
        <v>0.24156</v>
      </c>
      <c r="R2" s="22"/>
      <c r="S2" s="25">
        <v>24.501939362393014</v>
      </c>
      <c r="T2" s="25">
        <v>9.7156646391312051E-3</v>
      </c>
      <c r="U2" s="25">
        <v>1.4028105404477742E-3</v>
      </c>
      <c r="V2" s="26">
        <f>(T2*100)/S2</f>
        <v>3.9652635227901044E-2</v>
      </c>
      <c r="W2">
        <v>24.27</v>
      </c>
      <c r="X2" s="22"/>
      <c r="Y2" s="27">
        <v>6.1014316413488565</v>
      </c>
      <c r="Z2" s="27">
        <v>3.8394299578925484E-4</v>
      </c>
      <c r="AA2" s="27">
        <v>8.5856397244121752E-5</v>
      </c>
      <c r="AB2" s="28">
        <f>(Z2*100)/Y2</f>
        <v>6.2926706117185267E-3</v>
      </c>
      <c r="AC2">
        <v>6.0229999999999997</v>
      </c>
      <c r="AD2" s="22"/>
      <c r="AE2" s="25">
        <v>0.15056071150263634</v>
      </c>
      <c r="AF2" s="25">
        <v>6.0448375987731531E-5</v>
      </c>
      <c r="AG2" s="25">
        <v>8.8765956666591229E-6</v>
      </c>
      <c r="AH2">
        <v>0.15</v>
      </c>
    </row>
    <row r="3" spans="1:34" x14ac:dyDescent="0.25">
      <c r="A3" t="s">
        <v>122</v>
      </c>
      <c r="B3" s="22"/>
      <c r="C3" s="23">
        <v>0.51260737476397022</v>
      </c>
      <c r="D3" s="23">
        <v>2.3577897503047557E-5</v>
      </c>
      <c r="E3" s="23">
        <v>3.3682710718639365E-6</v>
      </c>
      <c r="F3">
        <v>0.51263499999999995</v>
      </c>
      <c r="G3" s="23">
        <v>2.9E-5</v>
      </c>
      <c r="H3" s="22"/>
      <c r="I3" s="24">
        <v>0.34835614808119347</v>
      </c>
      <c r="J3" s="24">
        <v>2.6817847136186612E-5</v>
      </c>
      <c r="K3" s="24">
        <v>3.8708228157908939E-6</v>
      </c>
      <c r="L3">
        <v>0.34842000000000001</v>
      </c>
      <c r="M3" s="22"/>
      <c r="N3" s="24">
        <v>0.24149769105941749</v>
      </c>
      <c r="O3" s="24">
        <v>3.4292344869612105E-5</v>
      </c>
      <c r="P3" s="24">
        <v>5.0020525928488379E-6</v>
      </c>
      <c r="Q3">
        <v>0.24156</v>
      </c>
      <c r="R3" s="22"/>
      <c r="S3" s="25">
        <v>28.522665552063675</v>
      </c>
      <c r="T3" s="25">
        <v>1.1441253353169145E-2</v>
      </c>
      <c r="U3" s="25">
        <v>1.6350259829884806E-3</v>
      </c>
      <c r="V3" s="26">
        <f t="shared" ref="V3" si="0">(T3*100)/S3</f>
        <v>4.0112847560775565E-2</v>
      </c>
      <c r="W3">
        <v>28.26</v>
      </c>
      <c r="X3" s="22"/>
      <c r="Y3" s="27">
        <v>6.5514197686847453</v>
      </c>
      <c r="Z3" s="27">
        <v>3.7622284303484577E-4</v>
      </c>
      <c r="AA3" s="27">
        <v>8.6315200577224971E-5</v>
      </c>
      <c r="AB3" s="28">
        <f t="shared" ref="AB3" si="1">(Z3*100)/Y3</f>
        <v>5.7426154378499824E-3</v>
      </c>
      <c r="AC3">
        <v>6.5469999999999997</v>
      </c>
      <c r="AD3" s="22"/>
      <c r="AE3" s="25">
        <v>0.13886383615787037</v>
      </c>
      <c r="AF3" s="25">
        <v>5.6270158451620573E-5</v>
      </c>
      <c r="AG3" s="25">
        <v>8.167735767060742E-6</v>
      </c>
      <c r="AH3">
        <v>0.13800000000000001</v>
      </c>
    </row>
    <row r="5" spans="1:34" ht="17.25" x14ac:dyDescent="0.25">
      <c r="A5" t="s">
        <v>135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4592-CA4B-4764-813C-951BB96E13DC}">
  <dimension ref="A1:Q7"/>
  <sheetViews>
    <sheetView workbookViewId="0"/>
  </sheetViews>
  <sheetFormatPr defaultRowHeight="15" x14ac:dyDescent="0.25"/>
  <cols>
    <col min="1" max="1" width="14.140625" bestFit="1" customWidth="1"/>
    <col min="2" max="2" width="13.85546875" bestFit="1" customWidth="1"/>
    <col min="3" max="4" width="16.140625" customWidth="1"/>
    <col min="5" max="5" width="9.5703125" bestFit="1" customWidth="1"/>
    <col min="6" max="6" width="11.5703125" bestFit="1" customWidth="1"/>
    <col min="7" max="8" width="11.5703125" customWidth="1"/>
    <col min="9" max="9" width="11" bestFit="1" customWidth="1"/>
    <col min="10" max="10" width="14.140625" bestFit="1" customWidth="1"/>
    <col min="11" max="12" width="15.7109375" bestFit="1" customWidth="1"/>
    <col min="13" max="13" width="12.85546875" bestFit="1" customWidth="1"/>
    <col min="14" max="14" width="10.140625" bestFit="1" customWidth="1"/>
    <col min="15" max="15" width="19.7109375" bestFit="1" customWidth="1"/>
    <col min="16" max="16" width="10.140625" bestFit="1" customWidth="1"/>
  </cols>
  <sheetData>
    <row r="1" spans="1:17" s="29" customFormat="1" ht="32.25" x14ac:dyDescent="0.25">
      <c r="A1" s="29" t="s">
        <v>140</v>
      </c>
      <c r="B1" s="29" t="s">
        <v>141</v>
      </c>
      <c r="C1" s="30" t="s">
        <v>153</v>
      </c>
      <c r="D1" s="30" t="s">
        <v>154</v>
      </c>
      <c r="E1" s="30" t="s">
        <v>142</v>
      </c>
      <c r="F1" s="30" t="s">
        <v>143</v>
      </c>
      <c r="G1" s="30" t="s">
        <v>130</v>
      </c>
      <c r="H1" s="30"/>
      <c r="I1" s="29" t="s">
        <v>144</v>
      </c>
      <c r="J1" s="29" t="s">
        <v>155</v>
      </c>
      <c r="K1" s="29" t="s">
        <v>145</v>
      </c>
      <c r="L1" s="29" t="s">
        <v>146</v>
      </c>
      <c r="M1" s="29" t="s">
        <v>156</v>
      </c>
      <c r="N1" s="29" t="s">
        <v>157</v>
      </c>
      <c r="O1" s="29" t="s">
        <v>147</v>
      </c>
      <c r="P1" s="29" t="s">
        <v>148</v>
      </c>
    </row>
    <row r="2" spans="1:17" s="31" customFormat="1" x14ac:dyDescent="0.25">
      <c r="A2" s="31" t="s">
        <v>123</v>
      </c>
      <c r="B2" s="31" t="s">
        <v>149</v>
      </c>
      <c r="C2" s="32">
        <v>0.70331809000000001</v>
      </c>
      <c r="D2" s="32">
        <v>0.70348391683942024</v>
      </c>
      <c r="E2" s="32">
        <v>3.7699999999999999E-6</v>
      </c>
      <c r="F2" s="32">
        <f>2*E2</f>
        <v>7.5399999999999998E-6</v>
      </c>
      <c r="G2" s="33">
        <v>0.70347800000000005</v>
      </c>
      <c r="H2" s="32">
        <v>3.4E-5</v>
      </c>
      <c r="I2" s="34">
        <v>371.16675832253969</v>
      </c>
      <c r="J2" s="31">
        <v>1.3764494938919137E-9</v>
      </c>
      <c r="K2" s="32">
        <v>9.2000000000000003E-4</v>
      </c>
      <c r="L2" s="32">
        <f>K2*2</f>
        <v>1.8400000000000001E-3</v>
      </c>
      <c r="M2" s="31">
        <v>2.1551026682187204E-8</v>
      </c>
      <c r="N2" s="32">
        <f>J2/M2</f>
        <v>6.386932345221423E-2</v>
      </c>
      <c r="O2" s="32">
        <f>SQRT((F2^2)+(L2^2))</f>
        <v>1.8400154487394937E-3</v>
      </c>
      <c r="P2" s="35">
        <v>8.1972725825615438</v>
      </c>
    </row>
    <row r="3" spans="1:17" s="31" customFormat="1" x14ac:dyDescent="0.25">
      <c r="A3" s="31" t="s">
        <v>123</v>
      </c>
      <c r="B3" s="31" t="s">
        <v>123</v>
      </c>
      <c r="C3" s="32">
        <v>0.70331849000000002</v>
      </c>
      <c r="D3" s="32">
        <v>0.70348069319875051</v>
      </c>
      <c r="E3" s="32">
        <v>2.7599999999999998E-6</v>
      </c>
      <c r="F3" s="32">
        <f>E3*2</f>
        <v>5.5199999999999997E-6</v>
      </c>
      <c r="G3" s="33">
        <v>0.70347800000000005</v>
      </c>
      <c r="H3" s="32">
        <v>3.4E-5</v>
      </c>
      <c r="I3" s="35">
        <v>360.50366482020684</v>
      </c>
      <c r="J3" s="31">
        <v>7.4812757457008232E-10</v>
      </c>
      <c r="K3" s="32">
        <v>1.0200000000000001E-2</v>
      </c>
      <c r="L3" s="32">
        <f>K3*2</f>
        <v>2.0400000000000001E-2</v>
      </c>
      <c r="M3" s="31">
        <v>7.4576986297195501E-9</v>
      </c>
      <c r="N3" s="32">
        <f>J3/M3</f>
        <v>0.10031614466006063</v>
      </c>
      <c r="O3" s="32">
        <v>1.0200000000000001E-2</v>
      </c>
      <c r="P3" s="35">
        <v>12.5</v>
      </c>
      <c r="Q3" s="35"/>
    </row>
    <row r="4" spans="1:17" s="31" customFormat="1" x14ac:dyDescent="0.25">
      <c r="A4" s="31" t="s">
        <v>123</v>
      </c>
      <c r="B4" s="31" t="s">
        <v>150</v>
      </c>
      <c r="C4" s="32">
        <v>0.70352999999999999</v>
      </c>
      <c r="D4" s="32">
        <v>0.70352999999999999</v>
      </c>
      <c r="E4" s="32">
        <v>2.0000000000000002E-5</v>
      </c>
      <c r="F4" s="32">
        <f>E4*2</f>
        <v>4.0000000000000003E-5</v>
      </c>
      <c r="G4" s="33">
        <v>0.70347800000000005</v>
      </c>
      <c r="H4" s="32">
        <v>3.4E-5</v>
      </c>
      <c r="I4" s="35">
        <v>360.3</v>
      </c>
      <c r="J4" s="31">
        <v>8.4247771052602597E-10</v>
      </c>
      <c r="K4" s="36">
        <v>6.0999999999999999E-5</v>
      </c>
      <c r="L4" s="32">
        <f>K4*2</f>
        <v>1.22E-4</v>
      </c>
      <c r="M4" s="31">
        <v>2.2290279061254638E-9</v>
      </c>
      <c r="N4" s="32">
        <v>0.41035660521273576</v>
      </c>
      <c r="O4" s="32">
        <v>1.2200863925913067E-4</v>
      </c>
      <c r="P4" s="35">
        <v>8.5</v>
      </c>
      <c r="Q4" s="35"/>
    </row>
    <row r="5" spans="1:17" s="31" customFormat="1" x14ac:dyDescent="0.25">
      <c r="A5" s="31" t="s">
        <v>151</v>
      </c>
      <c r="B5" s="31" t="s">
        <v>152</v>
      </c>
      <c r="C5" s="32">
        <v>0.70485430999999998</v>
      </c>
      <c r="D5" s="32">
        <v>0.70502761031083461</v>
      </c>
      <c r="E5" s="32">
        <v>4.7600000000000002E-6</v>
      </c>
      <c r="F5" s="32">
        <f t="shared" ref="F5" si="0">2*E5</f>
        <v>9.5200000000000003E-6</v>
      </c>
      <c r="G5" s="37">
        <v>0.70491999999999999</v>
      </c>
      <c r="H5" s="37">
        <v>5.5000000000000003E-4</v>
      </c>
      <c r="I5" s="34">
        <v>317.15626602725473</v>
      </c>
      <c r="J5" s="31">
        <v>7.5416555582028912E-9</v>
      </c>
      <c r="K5" s="36">
        <v>5.1700000000000003E-5</v>
      </c>
      <c r="L5" s="32">
        <f t="shared" ref="L5" si="1">K5*2</f>
        <v>1.0340000000000001E-4</v>
      </c>
      <c r="M5" s="31">
        <v>1.8905054155507844E-8</v>
      </c>
      <c r="N5" s="32">
        <f t="shared" ref="N5" si="2">J5/M5</f>
        <v>0.39892271644224236</v>
      </c>
      <c r="O5" s="32">
        <f t="shared" ref="O5" si="3">SQRT((F5^2)+(L5^2))</f>
        <v>1.0383732662198117E-4</v>
      </c>
      <c r="P5" s="35">
        <v>43.742616946906381</v>
      </c>
    </row>
    <row r="7" spans="1:17" ht="17.25" x14ac:dyDescent="0.25">
      <c r="A7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671E-4823-4744-AE17-D5719075BDDF}">
  <dimension ref="A1:S48"/>
  <sheetViews>
    <sheetView workbookViewId="0">
      <selection sqref="A1:A2"/>
    </sheetView>
  </sheetViews>
  <sheetFormatPr defaultRowHeight="15" x14ac:dyDescent="0.25"/>
  <cols>
    <col min="1" max="1" width="3.85546875" customWidth="1"/>
    <col min="7" max="7" width="10.140625" customWidth="1"/>
    <col min="12" max="12" width="5.85546875" customWidth="1"/>
    <col min="13" max="13" width="24.28515625" customWidth="1"/>
    <col min="14" max="14" width="5.7109375" customWidth="1"/>
    <col min="15" max="15" width="6.7109375" customWidth="1"/>
    <col min="16" max="16" width="5.140625" customWidth="1"/>
  </cols>
  <sheetData>
    <row r="1" spans="1:17" x14ac:dyDescent="0.25">
      <c r="A1" s="52" t="s">
        <v>0</v>
      </c>
      <c r="B1" s="53" t="s">
        <v>1</v>
      </c>
      <c r="C1" s="53" t="s">
        <v>2</v>
      </c>
      <c r="D1" s="47" t="s">
        <v>158</v>
      </c>
      <c r="E1" s="47" t="s">
        <v>159</v>
      </c>
      <c r="F1" s="47" t="s">
        <v>160</v>
      </c>
      <c r="G1" s="49" t="s">
        <v>161</v>
      </c>
      <c r="H1" s="51" t="s">
        <v>162</v>
      </c>
      <c r="I1" s="47" t="s">
        <v>163</v>
      </c>
      <c r="J1" s="51" t="s">
        <v>164</v>
      </c>
      <c r="K1" s="47" t="s">
        <v>165</v>
      </c>
      <c r="L1" s="51" t="s">
        <v>166</v>
      </c>
      <c r="M1" s="47" t="s">
        <v>167</v>
      </c>
      <c r="N1" s="48" t="s">
        <v>168</v>
      </c>
      <c r="O1" s="48"/>
      <c r="P1" s="48"/>
    </row>
    <row r="2" spans="1:17" ht="54.6" customHeight="1" x14ac:dyDescent="0.25">
      <c r="A2" s="52"/>
      <c r="B2" s="47"/>
      <c r="C2" s="47"/>
      <c r="D2" s="47"/>
      <c r="E2" s="47"/>
      <c r="F2" s="47"/>
      <c r="G2" s="50"/>
      <c r="H2" s="51"/>
      <c r="I2" s="47"/>
      <c r="J2" s="51"/>
      <c r="K2" s="47"/>
      <c r="L2" s="51"/>
      <c r="M2" s="47"/>
      <c r="N2" s="41" t="s">
        <v>169</v>
      </c>
      <c r="O2" s="41" t="s">
        <v>170</v>
      </c>
      <c r="P2" s="41" t="s">
        <v>171</v>
      </c>
    </row>
    <row r="3" spans="1:17" x14ac:dyDescent="0.25">
      <c r="A3" s="42">
        <v>1</v>
      </c>
      <c r="B3" s="1">
        <v>476.56</v>
      </c>
      <c r="C3" s="1">
        <v>23.060000000000002</v>
      </c>
      <c r="D3" s="43">
        <v>95</v>
      </c>
      <c r="E3" s="43">
        <v>4</v>
      </c>
      <c r="F3" s="44">
        <v>0.5</v>
      </c>
      <c r="G3" s="44"/>
      <c r="H3" s="43"/>
      <c r="I3" s="43"/>
      <c r="J3" s="43"/>
      <c r="K3" s="44">
        <v>0.5</v>
      </c>
      <c r="L3" s="43"/>
      <c r="M3" s="43" t="s">
        <v>172</v>
      </c>
      <c r="N3" s="43">
        <v>2</v>
      </c>
      <c r="O3" s="43"/>
      <c r="P3" s="43"/>
    </row>
    <row r="4" spans="1:17" x14ac:dyDescent="0.25">
      <c r="A4" s="42">
        <v>2</v>
      </c>
      <c r="B4" s="1">
        <v>481.68</v>
      </c>
      <c r="C4" s="1">
        <v>17.939999999999998</v>
      </c>
      <c r="D4" s="43">
        <v>57</v>
      </c>
      <c r="E4" s="43">
        <v>36</v>
      </c>
      <c r="F4" s="43">
        <v>6</v>
      </c>
      <c r="G4" s="43"/>
      <c r="H4" s="43"/>
      <c r="I4" s="43"/>
      <c r="J4" s="43"/>
      <c r="K4" s="43">
        <v>1</v>
      </c>
      <c r="L4" s="43"/>
      <c r="M4" s="43" t="s">
        <v>173</v>
      </c>
      <c r="N4" s="43">
        <v>1.5</v>
      </c>
      <c r="O4" s="43">
        <v>2</v>
      </c>
      <c r="P4" s="43"/>
    </row>
    <row r="5" spans="1:17" x14ac:dyDescent="0.25">
      <c r="A5" s="42">
        <v>3</v>
      </c>
      <c r="B5" s="1">
        <v>486.65</v>
      </c>
      <c r="C5" s="1">
        <v>12.970000000000027</v>
      </c>
      <c r="D5" s="43">
        <v>14</v>
      </c>
      <c r="E5" s="43">
        <v>71</v>
      </c>
      <c r="F5" s="43">
        <v>9</v>
      </c>
      <c r="G5" s="43"/>
      <c r="H5" s="43"/>
      <c r="I5" s="43"/>
      <c r="J5" s="43"/>
      <c r="K5" s="43">
        <v>4</v>
      </c>
      <c r="L5" s="43">
        <v>2</v>
      </c>
      <c r="M5" s="43" t="s">
        <v>174</v>
      </c>
      <c r="N5" s="43"/>
      <c r="O5" s="43">
        <v>2</v>
      </c>
      <c r="P5" s="43"/>
    </row>
    <row r="6" spans="1:17" x14ac:dyDescent="0.25">
      <c r="A6" s="42">
        <v>4</v>
      </c>
      <c r="B6" s="1">
        <v>488.67</v>
      </c>
      <c r="C6" s="1">
        <v>10.949999999999989</v>
      </c>
      <c r="D6" s="43">
        <v>62</v>
      </c>
      <c r="E6" s="43">
        <v>34</v>
      </c>
      <c r="F6" s="43">
        <v>4</v>
      </c>
      <c r="G6" s="43"/>
      <c r="H6" s="43"/>
      <c r="I6" s="43"/>
      <c r="J6" s="43"/>
      <c r="K6" s="43"/>
      <c r="L6" s="43"/>
      <c r="M6" s="43" t="s">
        <v>175</v>
      </c>
      <c r="N6" s="43">
        <v>1.5</v>
      </c>
      <c r="O6" s="43">
        <v>3</v>
      </c>
      <c r="P6" s="43"/>
    </row>
    <row r="7" spans="1:17" x14ac:dyDescent="0.25">
      <c r="A7" s="42">
        <v>5</v>
      </c>
      <c r="B7" s="1">
        <v>489.33</v>
      </c>
      <c r="C7" s="1">
        <v>10.29000000000002</v>
      </c>
      <c r="D7" s="43">
        <v>59</v>
      </c>
      <c r="E7" s="43">
        <v>38</v>
      </c>
      <c r="F7" s="43">
        <v>3</v>
      </c>
      <c r="G7" s="43"/>
      <c r="H7" s="43"/>
      <c r="I7" s="43"/>
      <c r="J7" s="43"/>
      <c r="K7" s="43"/>
      <c r="L7" s="43"/>
      <c r="M7" s="43" t="s">
        <v>175</v>
      </c>
      <c r="N7" s="43">
        <v>1.5</v>
      </c>
      <c r="O7" s="43">
        <v>2.5</v>
      </c>
      <c r="P7" s="43"/>
    </row>
    <row r="8" spans="1:17" x14ac:dyDescent="0.25">
      <c r="A8" s="42">
        <v>6</v>
      </c>
      <c r="B8" s="1">
        <v>489.68</v>
      </c>
      <c r="C8" s="1">
        <v>9.9399999999999977</v>
      </c>
      <c r="D8" s="43">
        <v>18</v>
      </c>
      <c r="E8" s="43">
        <v>65</v>
      </c>
      <c r="F8" s="43">
        <v>14</v>
      </c>
      <c r="G8" s="43"/>
      <c r="H8" s="43"/>
      <c r="I8" s="43"/>
      <c r="J8" s="43"/>
      <c r="K8" s="43"/>
      <c r="L8" s="43">
        <v>3</v>
      </c>
      <c r="M8" s="43" t="s">
        <v>174</v>
      </c>
      <c r="N8" s="43"/>
      <c r="O8" s="43">
        <v>3.5</v>
      </c>
      <c r="P8" s="43">
        <v>1</v>
      </c>
    </row>
    <row r="9" spans="1:17" x14ac:dyDescent="0.25">
      <c r="A9" s="42">
        <v>7</v>
      </c>
      <c r="B9" s="1">
        <v>490.22</v>
      </c>
      <c r="C9" s="1">
        <v>9.3999999999999773</v>
      </c>
      <c r="D9" s="43">
        <v>21</v>
      </c>
      <c r="E9" s="43">
        <v>63</v>
      </c>
      <c r="F9" s="43">
        <v>14</v>
      </c>
      <c r="G9" s="43"/>
      <c r="H9" s="43"/>
      <c r="I9" s="43"/>
      <c r="J9" s="43"/>
      <c r="K9" s="43">
        <v>1</v>
      </c>
      <c r="L9" s="43">
        <v>1</v>
      </c>
      <c r="M9" s="43" t="s">
        <v>174</v>
      </c>
      <c r="N9" s="43"/>
      <c r="O9" s="43">
        <v>3.5</v>
      </c>
      <c r="P9" s="43">
        <v>1</v>
      </c>
    </row>
    <row r="10" spans="1:17" x14ac:dyDescent="0.25">
      <c r="A10" s="42">
        <v>8</v>
      </c>
      <c r="B10" s="1">
        <v>490.48</v>
      </c>
      <c r="C10" s="1">
        <v>9.1399999999999864</v>
      </c>
      <c r="D10" s="43">
        <v>8</v>
      </c>
      <c r="E10" s="43">
        <v>79</v>
      </c>
      <c r="F10" s="43">
        <v>6</v>
      </c>
      <c r="G10" s="43"/>
      <c r="H10" s="43">
        <v>4</v>
      </c>
      <c r="I10" s="43"/>
      <c r="J10" s="43"/>
      <c r="K10" s="43">
        <v>2</v>
      </c>
      <c r="L10" s="43">
        <v>1</v>
      </c>
      <c r="M10" s="43" t="s">
        <v>176</v>
      </c>
      <c r="N10" s="43">
        <v>1</v>
      </c>
      <c r="O10" s="43">
        <v>2</v>
      </c>
      <c r="P10" s="43"/>
      <c r="Q10" t="s">
        <v>177</v>
      </c>
    </row>
    <row r="11" spans="1:17" x14ac:dyDescent="0.25">
      <c r="A11" s="42"/>
      <c r="B11" s="1"/>
      <c r="C11" s="1"/>
      <c r="D11" s="43">
        <v>97</v>
      </c>
      <c r="E11" s="43">
        <v>2</v>
      </c>
      <c r="F11" s="43"/>
      <c r="G11" s="43"/>
      <c r="H11" s="43"/>
      <c r="I11" s="43"/>
      <c r="J11" s="43"/>
      <c r="K11" s="43"/>
      <c r="L11" s="43">
        <v>1</v>
      </c>
      <c r="M11" s="43" t="s">
        <v>172</v>
      </c>
      <c r="N11" s="43"/>
      <c r="O11" s="43"/>
      <c r="P11" s="43"/>
      <c r="Q11" t="s">
        <v>178</v>
      </c>
    </row>
    <row r="12" spans="1:17" x14ac:dyDescent="0.25">
      <c r="A12" s="42">
        <v>9</v>
      </c>
      <c r="B12" s="1">
        <v>490.8</v>
      </c>
      <c r="C12" s="1">
        <v>8.8199999999999932</v>
      </c>
      <c r="D12" s="43">
        <v>94</v>
      </c>
      <c r="E12" s="43">
        <v>5</v>
      </c>
      <c r="F12" s="43">
        <v>1</v>
      </c>
      <c r="G12" s="43"/>
      <c r="H12" s="43"/>
      <c r="I12" s="43"/>
      <c r="J12" s="43"/>
      <c r="K12" s="43"/>
      <c r="L12" s="43"/>
      <c r="M12" s="43" t="s">
        <v>172</v>
      </c>
      <c r="N12" s="43">
        <v>1.5</v>
      </c>
      <c r="O12" s="44" t="s">
        <v>179</v>
      </c>
      <c r="P12" s="43"/>
    </row>
    <row r="13" spans="1:17" x14ac:dyDescent="0.25">
      <c r="A13" s="42">
        <v>10</v>
      </c>
      <c r="B13" s="1">
        <v>491.21</v>
      </c>
      <c r="C13" s="1">
        <v>8.410000000000025</v>
      </c>
      <c r="D13" s="43">
        <v>94</v>
      </c>
      <c r="E13" s="43">
        <v>4</v>
      </c>
      <c r="F13" s="43"/>
      <c r="G13" s="43"/>
      <c r="H13" s="43"/>
      <c r="I13" s="43"/>
      <c r="J13" s="43"/>
      <c r="K13" s="43"/>
      <c r="L13" s="43">
        <v>2</v>
      </c>
      <c r="M13" s="43" t="s">
        <v>172</v>
      </c>
      <c r="N13" s="43">
        <v>1.5</v>
      </c>
      <c r="O13" s="44" t="s">
        <v>179</v>
      </c>
      <c r="P13" s="43"/>
    </row>
    <row r="14" spans="1:17" x14ac:dyDescent="0.25">
      <c r="A14" s="42">
        <v>11</v>
      </c>
      <c r="B14" s="1">
        <v>491.67</v>
      </c>
      <c r="C14" s="1">
        <v>7.9499999999999886</v>
      </c>
      <c r="D14" s="43">
        <v>94</v>
      </c>
      <c r="E14" s="43">
        <v>4</v>
      </c>
      <c r="F14" s="43"/>
      <c r="G14" s="43"/>
      <c r="H14" s="43"/>
      <c r="I14" s="43"/>
      <c r="J14" s="43"/>
      <c r="K14" s="43"/>
      <c r="L14" s="43">
        <v>2</v>
      </c>
      <c r="M14" s="43" t="s">
        <v>172</v>
      </c>
      <c r="N14" s="43">
        <v>1.5</v>
      </c>
      <c r="O14" s="44" t="s">
        <v>179</v>
      </c>
      <c r="P14" s="43"/>
    </row>
    <row r="15" spans="1:17" x14ac:dyDescent="0.25">
      <c r="A15" s="42">
        <v>12</v>
      </c>
      <c r="B15" s="1">
        <v>492.63</v>
      </c>
      <c r="C15" s="1">
        <v>6.99000000000001</v>
      </c>
      <c r="D15" s="43">
        <v>95</v>
      </c>
      <c r="E15" s="43">
        <v>3</v>
      </c>
      <c r="F15" s="43">
        <v>1</v>
      </c>
      <c r="G15" s="43"/>
      <c r="H15" s="43"/>
      <c r="I15" s="43"/>
      <c r="J15" s="43"/>
      <c r="K15" s="43"/>
      <c r="L15" s="43">
        <v>1</v>
      </c>
      <c r="M15" s="43" t="s">
        <v>172</v>
      </c>
      <c r="N15" s="43">
        <v>1.5</v>
      </c>
      <c r="O15" s="44" t="s">
        <v>179</v>
      </c>
      <c r="P15" s="43"/>
    </row>
    <row r="16" spans="1:17" x14ac:dyDescent="0.25">
      <c r="A16" s="42">
        <v>13</v>
      </c>
      <c r="B16" s="1">
        <v>497.75</v>
      </c>
      <c r="C16" s="1">
        <v>1.8700000000000045</v>
      </c>
      <c r="D16" s="43">
        <v>89</v>
      </c>
      <c r="E16" s="43">
        <v>7</v>
      </c>
      <c r="F16" s="43">
        <v>3</v>
      </c>
      <c r="G16" s="43"/>
      <c r="H16" s="43"/>
      <c r="I16" s="44"/>
      <c r="J16" s="43"/>
      <c r="K16" s="43"/>
      <c r="L16" s="43">
        <v>1</v>
      </c>
      <c r="M16" s="43" t="s">
        <v>172</v>
      </c>
      <c r="N16" s="43">
        <v>1.5</v>
      </c>
      <c r="O16" s="43">
        <v>2</v>
      </c>
      <c r="P16" s="43">
        <v>0.5</v>
      </c>
    </row>
    <row r="17" spans="1:19" x14ac:dyDescent="0.25">
      <c r="A17" s="42">
        <v>14</v>
      </c>
      <c r="B17" s="1">
        <v>498.54</v>
      </c>
      <c r="C17" s="1">
        <v>1.0799999999999841</v>
      </c>
      <c r="D17" s="43">
        <v>80</v>
      </c>
      <c r="E17" s="43">
        <v>15</v>
      </c>
      <c r="F17" s="43">
        <v>4</v>
      </c>
      <c r="G17" s="43"/>
      <c r="H17" s="43"/>
      <c r="I17" s="43"/>
      <c r="J17" s="43"/>
      <c r="K17" s="43"/>
      <c r="L17" s="43">
        <v>1</v>
      </c>
      <c r="M17" s="43" t="s">
        <v>180</v>
      </c>
      <c r="N17" s="43">
        <v>1.5</v>
      </c>
      <c r="O17" s="43">
        <v>1.5</v>
      </c>
      <c r="P17" s="43"/>
    </row>
    <row r="18" spans="1:19" x14ac:dyDescent="0.25">
      <c r="A18" s="42">
        <v>15</v>
      </c>
      <c r="B18" s="1">
        <v>498.87</v>
      </c>
      <c r="C18" s="1">
        <v>0.75</v>
      </c>
      <c r="D18" s="43">
        <v>34</v>
      </c>
      <c r="E18" s="43">
        <v>36</v>
      </c>
      <c r="F18" s="43">
        <v>5</v>
      </c>
      <c r="G18" s="45">
        <v>18</v>
      </c>
      <c r="H18" s="43">
        <v>2</v>
      </c>
      <c r="I18" s="43"/>
      <c r="J18" s="43"/>
      <c r="K18" s="43">
        <v>4</v>
      </c>
      <c r="L18" s="43">
        <v>1</v>
      </c>
      <c r="M18" s="43" t="s">
        <v>181</v>
      </c>
      <c r="N18" s="43">
        <v>1.5</v>
      </c>
      <c r="O18" s="43">
        <v>2.5</v>
      </c>
      <c r="P18" s="43"/>
    </row>
    <row r="19" spans="1:19" ht="30" x14ac:dyDescent="0.25">
      <c r="A19" s="42">
        <v>16</v>
      </c>
      <c r="B19" s="1">
        <v>499.12</v>
      </c>
      <c r="C19" s="1">
        <v>0.5</v>
      </c>
      <c r="D19" s="43">
        <v>9</v>
      </c>
      <c r="E19" s="43">
        <v>57</v>
      </c>
      <c r="F19" s="43">
        <v>18</v>
      </c>
      <c r="G19" s="45">
        <v>12</v>
      </c>
      <c r="H19" s="43"/>
      <c r="I19" s="43"/>
      <c r="J19" s="43"/>
      <c r="K19" s="43">
        <v>3</v>
      </c>
      <c r="L19" s="43">
        <v>1</v>
      </c>
      <c r="M19" s="46" t="s">
        <v>182</v>
      </c>
      <c r="N19" s="43">
        <v>2.5</v>
      </c>
      <c r="O19" s="43">
        <v>4</v>
      </c>
      <c r="P19" s="43"/>
    </row>
    <row r="20" spans="1:19" x14ac:dyDescent="0.25">
      <c r="A20" s="42">
        <v>17</v>
      </c>
      <c r="B20" s="1">
        <v>499.49</v>
      </c>
      <c r="C20" s="1">
        <v>0.12999999999999545</v>
      </c>
      <c r="D20" s="43">
        <v>21</v>
      </c>
      <c r="E20" s="43">
        <v>71</v>
      </c>
      <c r="F20" s="43">
        <v>2</v>
      </c>
      <c r="G20" s="43"/>
      <c r="H20" s="43"/>
      <c r="I20" s="43"/>
      <c r="J20" s="43"/>
      <c r="K20" s="43">
        <v>3</v>
      </c>
      <c r="L20" s="43">
        <v>3</v>
      </c>
      <c r="M20" s="43" t="s">
        <v>183</v>
      </c>
      <c r="N20" s="43"/>
      <c r="O20" s="43">
        <v>3.5</v>
      </c>
      <c r="P20" s="43"/>
    </row>
    <row r="21" spans="1:19" x14ac:dyDescent="0.25">
      <c r="A21" s="42">
        <v>18</v>
      </c>
      <c r="B21" s="1">
        <v>499.62</v>
      </c>
      <c r="C21" s="1">
        <v>0</v>
      </c>
      <c r="D21" s="43">
        <v>29</v>
      </c>
      <c r="E21" s="43">
        <v>49</v>
      </c>
      <c r="F21" s="43">
        <v>2</v>
      </c>
      <c r="G21" s="43">
        <v>12</v>
      </c>
      <c r="H21" s="43">
        <v>3</v>
      </c>
      <c r="I21" s="43"/>
      <c r="J21" s="43"/>
      <c r="K21" s="43">
        <v>2</v>
      </c>
      <c r="L21" s="43">
        <v>3</v>
      </c>
      <c r="M21" s="43" t="s">
        <v>184</v>
      </c>
      <c r="N21" s="43"/>
      <c r="O21" s="43">
        <v>3</v>
      </c>
      <c r="P21" s="43"/>
      <c r="Q21" t="s">
        <v>185</v>
      </c>
    </row>
    <row r="22" spans="1:19" x14ac:dyDescent="0.25">
      <c r="A22" s="42">
        <v>19</v>
      </c>
      <c r="B22" s="1">
        <v>500.01</v>
      </c>
      <c r="C22" s="1">
        <v>-0.38999999999998636</v>
      </c>
      <c r="D22" s="43">
        <v>13</v>
      </c>
      <c r="E22" s="43">
        <v>76</v>
      </c>
      <c r="F22" s="43">
        <v>10</v>
      </c>
      <c r="G22" s="43"/>
      <c r="H22" s="43">
        <v>1</v>
      </c>
      <c r="I22" s="43"/>
      <c r="J22" s="43"/>
      <c r="K22" s="43"/>
      <c r="L22" s="43"/>
      <c r="M22" s="43" t="s">
        <v>174</v>
      </c>
      <c r="N22" s="43"/>
      <c r="O22" s="43">
        <v>2.5</v>
      </c>
      <c r="P22" s="43"/>
    </row>
    <row r="23" spans="1:19" x14ac:dyDescent="0.25">
      <c r="A23" s="42">
        <v>20</v>
      </c>
      <c r="B23" s="1">
        <v>500.51</v>
      </c>
      <c r="C23" s="1">
        <v>-0.88999999999998636</v>
      </c>
      <c r="D23" s="43">
        <v>5</v>
      </c>
      <c r="E23" s="43">
        <v>76</v>
      </c>
      <c r="F23" s="43">
        <v>4</v>
      </c>
      <c r="G23" s="43">
        <v>1</v>
      </c>
      <c r="H23" s="43"/>
      <c r="I23" s="43">
        <v>7</v>
      </c>
      <c r="J23" s="43"/>
      <c r="K23" s="43">
        <v>6</v>
      </c>
      <c r="L23" s="43">
        <v>1</v>
      </c>
      <c r="M23" s="43" t="s">
        <v>176</v>
      </c>
      <c r="N23" s="17"/>
      <c r="O23" s="2" t="s">
        <v>186</v>
      </c>
      <c r="P23" s="43">
        <v>1</v>
      </c>
    </row>
    <row r="24" spans="1:19" x14ac:dyDescent="0.25">
      <c r="A24" s="42">
        <v>21</v>
      </c>
      <c r="B24" s="1">
        <v>500.92</v>
      </c>
      <c r="C24" s="1">
        <v>-1.3000000000000114</v>
      </c>
      <c r="D24" s="43">
        <v>5</v>
      </c>
      <c r="E24" s="43">
        <v>78</v>
      </c>
      <c r="F24" s="44">
        <v>1</v>
      </c>
      <c r="G24" s="43"/>
      <c r="H24" s="43">
        <v>1</v>
      </c>
      <c r="I24" s="43">
        <v>6</v>
      </c>
      <c r="J24" s="43"/>
      <c r="K24" s="43">
        <v>8</v>
      </c>
      <c r="L24" s="43">
        <v>1</v>
      </c>
      <c r="M24" s="43" t="s">
        <v>176</v>
      </c>
      <c r="N24" s="43"/>
      <c r="O24" s="43">
        <v>2</v>
      </c>
      <c r="P24" s="43"/>
    </row>
    <row r="25" spans="1:19" x14ac:dyDescent="0.25">
      <c r="A25" s="42">
        <v>22</v>
      </c>
      <c r="B25" s="1">
        <v>501.31</v>
      </c>
      <c r="C25" s="1">
        <v>-1.6899999999999977</v>
      </c>
      <c r="D25" s="43">
        <v>14</v>
      </c>
      <c r="E25" s="43">
        <v>48</v>
      </c>
      <c r="F25" s="43">
        <v>2</v>
      </c>
      <c r="G25" s="43"/>
      <c r="H25" s="43">
        <v>32</v>
      </c>
      <c r="I25" s="43"/>
      <c r="J25" s="43"/>
      <c r="K25" s="43">
        <v>1</v>
      </c>
      <c r="L25" s="43">
        <v>3</v>
      </c>
      <c r="M25" s="43" t="s">
        <v>183</v>
      </c>
      <c r="N25" s="43"/>
      <c r="O25" s="43">
        <v>3.5</v>
      </c>
      <c r="P25" s="43"/>
      <c r="Q25" t="s">
        <v>187</v>
      </c>
    </row>
    <row r="26" spans="1:19" ht="30" x14ac:dyDescent="0.25">
      <c r="A26" s="42">
        <v>23</v>
      </c>
      <c r="B26" s="1">
        <v>501.71</v>
      </c>
      <c r="C26" s="1">
        <v>-2.089999999999975</v>
      </c>
      <c r="D26" s="43">
        <v>22</v>
      </c>
      <c r="E26" s="43">
        <v>66</v>
      </c>
      <c r="F26" s="43">
        <v>9</v>
      </c>
      <c r="G26" s="43"/>
      <c r="H26" s="43"/>
      <c r="I26" s="43"/>
      <c r="J26" s="43"/>
      <c r="K26" s="43">
        <v>1</v>
      </c>
      <c r="L26" s="43">
        <v>2</v>
      </c>
      <c r="M26" s="46" t="s">
        <v>188</v>
      </c>
      <c r="N26" s="43"/>
      <c r="O26" s="43">
        <v>4</v>
      </c>
      <c r="P26" s="43">
        <v>1.5</v>
      </c>
    </row>
    <row r="27" spans="1:19" x14ac:dyDescent="0.25">
      <c r="A27" s="42">
        <v>24</v>
      </c>
      <c r="B27" s="1">
        <v>502.1</v>
      </c>
      <c r="C27" s="1">
        <v>-2.4800000000000182</v>
      </c>
      <c r="D27" s="43">
        <v>68</v>
      </c>
      <c r="E27" s="43">
        <v>28</v>
      </c>
      <c r="F27" s="43">
        <v>4</v>
      </c>
      <c r="G27" s="43"/>
      <c r="H27" s="43"/>
      <c r="I27" s="43"/>
      <c r="J27" s="43"/>
      <c r="K27" s="43"/>
      <c r="L27" s="43"/>
      <c r="M27" s="43" t="s">
        <v>180</v>
      </c>
      <c r="N27" s="43">
        <v>1.5</v>
      </c>
      <c r="O27" s="43">
        <v>3</v>
      </c>
      <c r="P27" s="43"/>
    </row>
    <row r="28" spans="1:19" x14ac:dyDescent="0.25">
      <c r="A28" s="42">
        <v>25</v>
      </c>
      <c r="B28" s="1">
        <v>503.14</v>
      </c>
      <c r="C28" s="1">
        <v>-3.5199999999999818</v>
      </c>
      <c r="D28" s="43">
        <v>12</v>
      </c>
      <c r="E28" s="43">
        <v>74</v>
      </c>
      <c r="F28" s="43">
        <v>11</v>
      </c>
      <c r="G28" s="43"/>
      <c r="H28" s="43"/>
      <c r="I28" s="43"/>
      <c r="J28" s="43"/>
      <c r="K28" s="43">
        <v>3</v>
      </c>
      <c r="L28" s="43"/>
      <c r="M28" s="43" t="s">
        <v>174</v>
      </c>
      <c r="N28" s="43"/>
      <c r="O28" s="43">
        <v>1.5</v>
      </c>
      <c r="P28" s="43"/>
    </row>
    <row r="29" spans="1:19" x14ac:dyDescent="0.25">
      <c r="A29" s="42">
        <v>26</v>
      </c>
      <c r="B29" s="1">
        <v>504.86</v>
      </c>
      <c r="C29" s="1">
        <v>-5.2400000000000091</v>
      </c>
      <c r="D29" s="43">
        <v>71</v>
      </c>
      <c r="E29" s="43">
        <v>24</v>
      </c>
      <c r="F29" s="43">
        <v>5</v>
      </c>
      <c r="G29" s="43"/>
      <c r="H29" s="43"/>
      <c r="I29" s="43"/>
      <c r="J29" s="43"/>
      <c r="K29" s="43"/>
      <c r="L29" s="43"/>
      <c r="M29" s="43" t="s">
        <v>189</v>
      </c>
      <c r="N29" s="43">
        <v>1</v>
      </c>
      <c r="O29" s="43">
        <v>1</v>
      </c>
      <c r="P29" s="17"/>
    </row>
    <row r="30" spans="1:19" x14ac:dyDescent="0.25">
      <c r="A30" s="42">
        <v>27</v>
      </c>
      <c r="B30" s="1">
        <v>509.67</v>
      </c>
      <c r="C30" s="1">
        <v>-10.050000000000011</v>
      </c>
      <c r="D30" s="43">
        <v>56</v>
      </c>
      <c r="E30" s="43">
        <v>32</v>
      </c>
      <c r="F30" s="43">
        <v>12</v>
      </c>
      <c r="G30" s="43"/>
      <c r="H30" s="43"/>
      <c r="I30" s="43"/>
      <c r="J30" s="43"/>
      <c r="K30" s="43"/>
      <c r="L30" s="43"/>
      <c r="M30" s="43" t="s">
        <v>173</v>
      </c>
      <c r="N30" s="44" t="s">
        <v>179</v>
      </c>
      <c r="O30" s="43">
        <v>1.5</v>
      </c>
      <c r="P30" s="43"/>
    </row>
    <row r="31" spans="1:19" x14ac:dyDescent="0.25">
      <c r="A31" s="42">
        <v>28</v>
      </c>
      <c r="B31" s="1">
        <v>509.88</v>
      </c>
      <c r="C31" s="1">
        <v>-10.259999999999991</v>
      </c>
      <c r="D31" s="43">
        <v>29</v>
      </c>
      <c r="E31" s="43">
        <v>47</v>
      </c>
      <c r="F31" s="43">
        <v>23</v>
      </c>
      <c r="G31" s="43"/>
      <c r="H31" s="43"/>
      <c r="I31" s="43"/>
      <c r="J31" s="43"/>
      <c r="K31" s="43"/>
      <c r="L31" s="44">
        <v>1</v>
      </c>
      <c r="M31" s="43" t="s">
        <v>174</v>
      </c>
      <c r="N31" s="43">
        <v>1.5</v>
      </c>
      <c r="O31" s="43">
        <v>2</v>
      </c>
      <c r="P31" s="43">
        <v>2</v>
      </c>
      <c r="S31" s="33"/>
    </row>
    <row r="32" spans="1:19" x14ac:dyDescent="0.25">
      <c r="A32" s="42">
        <v>29</v>
      </c>
      <c r="B32" s="1">
        <v>511.4</v>
      </c>
      <c r="C32" s="1">
        <v>-11.779999999999973</v>
      </c>
      <c r="D32" s="43">
        <v>14</v>
      </c>
      <c r="E32" s="43">
        <v>69</v>
      </c>
      <c r="F32" s="43">
        <v>16</v>
      </c>
      <c r="G32" s="43"/>
      <c r="H32" s="43"/>
      <c r="I32" s="43"/>
      <c r="J32" s="43"/>
      <c r="K32" s="44">
        <v>0.5</v>
      </c>
      <c r="L32" s="44">
        <v>0.5</v>
      </c>
      <c r="M32" s="43" t="s">
        <v>174</v>
      </c>
      <c r="N32" s="43"/>
      <c r="O32" s="43">
        <v>1.5</v>
      </c>
      <c r="P32" s="43">
        <v>2</v>
      </c>
    </row>
    <row r="33" spans="1:16" x14ac:dyDescent="0.25">
      <c r="A33" s="42">
        <v>30</v>
      </c>
      <c r="B33" s="1">
        <v>514.53</v>
      </c>
      <c r="C33" s="1">
        <v>-14.909999999999968</v>
      </c>
      <c r="D33" s="43">
        <v>28</v>
      </c>
      <c r="E33" s="43">
        <v>59</v>
      </c>
      <c r="F33" s="43">
        <v>13</v>
      </c>
      <c r="G33" s="43"/>
      <c r="H33" s="43"/>
      <c r="I33" s="43"/>
      <c r="J33" s="45"/>
      <c r="K33" s="43"/>
      <c r="L33" s="43"/>
      <c r="M33" s="43" t="s">
        <v>174</v>
      </c>
      <c r="N33" s="43"/>
      <c r="O33" s="43">
        <v>2</v>
      </c>
      <c r="P33" s="45">
        <v>3</v>
      </c>
    </row>
    <row r="34" spans="1:16" x14ac:dyDescent="0.25">
      <c r="A34" s="42">
        <v>31</v>
      </c>
      <c r="B34" s="1">
        <v>515.67999999999995</v>
      </c>
      <c r="C34" s="1">
        <v>-16.059999999999945</v>
      </c>
      <c r="D34" s="43">
        <v>14</v>
      </c>
      <c r="E34" s="43">
        <v>56</v>
      </c>
      <c r="F34" s="43">
        <v>29</v>
      </c>
      <c r="G34" s="43"/>
      <c r="H34" s="43"/>
      <c r="I34" s="43"/>
      <c r="J34" s="43"/>
      <c r="K34" s="44">
        <v>0.5</v>
      </c>
      <c r="L34" s="44">
        <v>0.5</v>
      </c>
      <c r="M34" s="43" t="s">
        <v>174</v>
      </c>
      <c r="N34" s="43"/>
      <c r="O34" s="43">
        <v>1.5</v>
      </c>
      <c r="P34" s="43"/>
    </row>
    <row r="35" spans="1:16" x14ac:dyDescent="0.25">
      <c r="A35" s="42">
        <v>32</v>
      </c>
      <c r="B35" s="1">
        <v>525.58000000000004</v>
      </c>
      <c r="C35" s="1">
        <v>-25.960000000000036</v>
      </c>
      <c r="D35" s="43">
        <v>51</v>
      </c>
      <c r="E35" s="43">
        <v>37</v>
      </c>
      <c r="F35" s="43">
        <v>10</v>
      </c>
      <c r="G35" s="43"/>
      <c r="H35" s="43"/>
      <c r="I35" s="43"/>
      <c r="J35" s="43">
        <v>2</v>
      </c>
      <c r="K35" s="43"/>
      <c r="L35" s="43"/>
      <c r="M35" s="43" t="s">
        <v>173</v>
      </c>
      <c r="N35" s="43">
        <v>1</v>
      </c>
      <c r="O35" s="43">
        <v>2</v>
      </c>
      <c r="P35" s="43">
        <v>1</v>
      </c>
    </row>
    <row r="36" spans="1:16" x14ac:dyDescent="0.25">
      <c r="A36" s="42">
        <v>33</v>
      </c>
      <c r="B36" s="1">
        <v>540.63</v>
      </c>
      <c r="C36" s="1">
        <v>-41.009999999999991</v>
      </c>
      <c r="D36" s="43">
        <v>65</v>
      </c>
      <c r="E36" s="43">
        <v>33</v>
      </c>
      <c r="F36" s="43">
        <v>2</v>
      </c>
      <c r="G36" s="43"/>
      <c r="H36" s="43"/>
      <c r="I36" s="43"/>
      <c r="J36" s="43"/>
      <c r="K36" s="43"/>
      <c r="L36" s="43"/>
      <c r="M36" s="43" t="s">
        <v>175</v>
      </c>
      <c r="N36" s="43">
        <v>1.5</v>
      </c>
      <c r="O36" s="43">
        <v>1</v>
      </c>
      <c r="P36" s="43"/>
    </row>
    <row r="37" spans="1:16" x14ac:dyDescent="0.25">
      <c r="A37" s="42">
        <v>34</v>
      </c>
      <c r="B37" s="1">
        <v>555.6</v>
      </c>
      <c r="C37" s="1">
        <v>-55.980000000000018</v>
      </c>
      <c r="D37" s="43">
        <v>57</v>
      </c>
      <c r="E37" s="43">
        <v>24</v>
      </c>
      <c r="F37" s="43">
        <v>19</v>
      </c>
      <c r="G37" s="43"/>
      <c r="H37" s="43"/>
      <c r="I37" s="43"/>
      <c r="J37" s="43"/>
      <c r="K37" s="43"/>
      <c r="L37" s="43"/>
      <c r="M37" s="43" t="s">
        <v>173</v>
      </c>
      <c r="N37" s="43">
        <v>1</v>
      </c>
      <c r="O37" s="44" t="s">
        <v>179</v>
      </c>
      <c r="P37" s="44" t="s">
        <v>179</v>
      </c>
    </row>
    <row r="38" spans="1:16" x14ac:dyDescent="0.25">
      <c r="A38" s="42">
        <v>35</v>
      </c>
      <c r="B38" s="1">
        <v>567.98</v>
      </c>
      <c r="C38" s="1">
        <v>-68.360000000000014</v>
      </c>
      <c r="D38" s="43">
        <v>57</v>
      </c>
      <c r="E38" s="43">
        <v>23</v>
      </c>
      <c r="F38" s="43">
        <v>17</v>
      </c>
      <c r="G38" s="43"/>
      <c r="H38" s="43">
        <v>2</v>
      </c>
      <c r="I38" s="43"/>
      <c r="J38" s="43"/>
      <c r="K38" s="43"/>
      <c r="L38" s="43">
        <v>1</v>
      </c>
      <c r="M38" s="43" t="s">
        <v>173</v>
      </c>
      <c r="N38" s="43">
        <v>1</v>
      </c>
      <c r="O38" s="43">
        <v>1.5</v>
      </c>
      <c r="P38" s="43">
        <v>1</v>
      </c>
    </row>
    <row r="39" spans="1:16" x14ac:dyDescent="0.25">
      <c r="A39" s="42">
        <v>36</v>
      </c>
      <c r="B39" s="1">
        <v>585.66</v>
      </c>
      <c r="C39" s="1">
        <v>-86.039999999999964</v>
      </c>
      <c r="D39" s="43">
        <v>59</v>
      </c>
      <c r="E39" s="43">
        <v>24</v>
      </c>
      <c r="F39" s="43">
        <v>17</v>
      </c>
      <c r="G39" s="43"/>
      <c r="H39" s="43"/>
      <c r="I39" s="43"/>
      <c r="J39" s="43"/>
      <c r="K39" s="43"/>
      <c r="L39" s="43"/>
      <c r="M39" s="43" t="s">
        <v>173</v>
      </c>
      <c r="N39" s="43">
        <v>1</v>
      </c>
      <c r="O39" s="43">
        <v>1</v>
      </c>
      <c r="P39" s="44" t="s">
        <v>179</v>
      </c>
    </row>
    <row r="40" spans="1:16" x14ac:dyDescent="0.25">
      <c r="A40" s="42">
        <v>37</v>
      </c>
      <c r="B40" s="1">
        <v>596.04999999999995</v>
      </c>
      <c r="C40" s="1">
        <v>-96.42999999999995</v>
      </c>
      <c r="D40" s="43">
        <v>58</v>
      </c>
      <c r="E40" s="43">
        <v>25</v>
      </c>
      <c r="F40" s="43">
        <v>17</v>
      </c>
      <c r="G40" s="43"/>
      <c r="H40" s="43"/>
      <c r="I40" s="43"/>
      <c r="J40" s="43"/>
      <c r="K40" s="43"/>
      <c r="L40" s="43"/>
      <c r="M40" s="43" t="s">
        <v>173</v>
      </c>
      <c r="N40" s="43">
        <v>1</v>
      </c>
      <c r="O40" s="43">
        <v>1.5</v>
      </c>
      <c r="P40" s="44" t="s">
        <v>179</v>
      </c>
    </row>
    <row r="41" spans="1:16" x14ac:dyDescent="0.25">
      <c r="A41" s="42">
        <v>38</v>
      </c>
      <c r="B41" s="1">
        <v>610.71</v>
      </c>
      <c r="C41" s="1">
        <v>-111.09000000000003</v>
      </c>
      <c r="D41" s="43">
        <v>51</v>
      </c>
      <c r="E41" s="43">
        <v>35</v>
      </c>
      <c r="F41" s="43">
        <v>14</v>
      </c>
      <c r="G41" s="43"/>
      <c r="H41" s="43"/>
      <c r="I41" s="43"/>
      <c r="J41" s="43"/>
      <c r="K41" s="43"/>
      <c r="L41" s="43"/>
      <c r="M41" s="43" t="s">
        <v>173</v>
      </c>
      <c r="N41" s="43">
        <v>1.5</v>
      </c>
      <c r="O41" s="43">
        <v>2</v>
      </c>
      <c r="P41" s="44" t="s">
        <v>179</v>
      </c>
    </row>
    <row r="42" spans="1:16" x14ac:dyDescent="0.25">
      <c r="A42" s="42">
        <v>39</v>
      </c>
      <c r="B42" s="1">
        <v>625.65</v>
      </c>
      <c r="C42" s="1">
        <v>-126.02999999999997</v>
      </c>
      <c r="D42" s="43">
        <v>45</v>
      </c>
      <c r="E42" s="43">
        <v>43</v>
      </c>
      <c r="F42" s="43">
        <v>12</v>
      </c>
      <c r="G42" s="43"/>
      <c r="H42" s="43"/>
      <c r="I42" s="43"/>
      <c r="J42" s="43"/>
      <c r="K42" s="43"/>
      <c r="L42" s="43"/>
      <c r="M42" s="43" t="s">
        <v>173</v>
      </c>
      <c r="N42" s="43">
        <v>1.5</v>
      </c>
      <c r="O42" s="43">
        <v>2</v>
      </c>
      <c r="P42" s="44" t="s">
        <v>179</v>
      </c>
    </row>
    <row r="43" spans="1:16" x14ac:dyDescent="0.25">
      <c r="A43" s="42">
        <v>40</v>
      </c>
      <c r="B43" s="1">
        <v>640.67999999999995</v>
      </c>
      <c r="C43" s="1">
        <v>-141.05999999999995</v>
      </c>
      <c r="D43" s="43">
        <v>50</v>
      </c>
      <c r="E43" s="43">
        <v>43</v>
      </c>
      <c r="F43" s="43">
        <v>7</v>
      </c>
      <c r="G43" s="43"/>
      <c r="H43" s="43"/>
      <c r="I43" s="43"/>
      <c r="J43" s="43"/>
      <c r="K43" s="43"/>
      <c r="L43" s="43"/>
      <c r="M43" s="43" t="s">
        <v>173</v>
      </c>
      <c r="N43" s="43">
        <v>1.5</v>
      </c>
      <c r="O43" s="43">
        <v>2.5</v>
      </c>
      <c r="P43" s="43"/>
    </row>
    <row r="44" spans="1:16" x14ac:dyDescent="0.25">
      <c r="A44" s="42">
        <v>41</v>
      </c>
      <c r="B44" s="1">
        <v>655.59</v>
      </c>
      <c r="C44" s="1">
        <v>-155.97000000000003</v>
      </c>
      <c r="D44" s="43">
        <v>51</v>
      </c>
      <c r="E44" s="43">
        <v>43</v>
      </c>
      <c r="F44" s="43">
        <v>6</v>
      </c>
      <c r="G44" s="43"/>
      <c r="H44" s="43"/>
      <c r="I44" s="43"/>
      <c r="J44" s="43"/>
      <c r="K44" s="43"/>
      <c r="L44" s="43"/>
      <c r="M44" s="43" t="s">
        <v>173</v>
      </c>
      <c r="N44" s="43">
        <v>1</v>
      </c>
      <c r="O44" s="43">
        <v>2</v>
      </c>
      <c r="P44" s="43"/>
    </row>
    <row r="45" spans="1:16" x14ac:dyDescent="0.25">
      <c r="A45" s="42">
        <v>42</v>
      </c>
      <c r="B45" s="1">
        <v>670.64</v>
      </c>
      <c r="C45" s="1">
        <v>-171.01999999999998</v>
      </c>
      <c r="D45" s="43">
        <v>53</v>
      </c>
      <c r="E45" s="43">
        <v>45</v>
      </c>
      <c r="F45" s="43">
        <v>2</v>
      </c>
      <c r="G45" s="43"/>
      <c r="H45" s="43"/>
      <c r="I45" s="43"/>
      <c r="J45" s="43"/>
      <c r="K45" s="43"/>
      <c r="L45" s="43"/>
      <c r="M45" s="43" t="s">
        <v>173</v>
      </c>
      <c r="N45" s="43">
        <v>1</v>
      </c>
      <c r="O45" s="43">
        <v>1</v>
      </c>
      <c r="P45" s="43"/>
    </row>
    <row r="46" spans="1:16" x14ac:dyDescent="0.25">
      <c r="A46" s="42">
        <v>43</v>
      </c>
      <c r="B46" s="1">
        <v>685.7</v>
      </c>
      <c r="C46" s="1">
        <v>-186.08000000000004</v>
      </c>
      <c r="D46" s="43">
        <v>55</v>
      </c>
      <c r="E46" s="43">
        <v>38</v>
      </c>
      <c r="F46" s="43">
        <v>7</v>
      </c>
      <c r="G46" s="43"/>
      <c r="H46" s="43"/>
      <c r="I46" s="43"/>
      <c r="J46" s="43"/>
      <c r="K46" s="43"/>
      <c r="L46" s="43"/>
      <c r="M46" s="43" t="s">
        <v>173</v>
      </c>
      <c r="N46" s="43">
        <v>1</v>
      </c>
      <c r="O46" s="43">
        <v>1</v>
      </c>
      <c r="P46" s="43"/>
    </row>
    <row r="47" spans="1:16" x14ac:dyDescent="0.25">
      <c r="A47" s="42">
        <v>44</v>
      </c>
      <c r="B47" s="1">
        <v>700.69</v>
      </c>
      <c r="C47" s="1">
        <v>-201.07000000000005</v>
      </c>
      <c r="D47" s="43">
        <v>51</v>
      </c>
      <c r="E47" s="43">
        <v>41</v>
      </c>
      <c r="F47" s="43">
        <v>8</v>
      </c>
      <c r="G47" s="43"/>
      <c r="H47" s="43"/>
      <c r="I47" s="43"/>
      <c r="J47" s="43"/>
      <c r="K47" s="43"/>
      <c r="L47" s="43"/>
      <c r="M47" s="43" t="s">
        <v>173</v>
      </c>
      <c r="N47" s="43">
        <v>1</v>
      </c>
      <c r="O47" s="43">
        <v>2</v>
      </c>
      <c r="P47" s="43"/>
    </row>
    <row r="48" spans="1:16" x14ac:dyDescent="0.25">
      <c r="A48" s="42">
        <v>45</v>
      </c>
      <c r="B48" s="1">
        <v>715.33</v>
      </c>
      <c r="C48" s="1">
        <v>-215.71000000000004</v>
      </c>
      <c r="D48" s="43">
        <v>49</v>
      </c>
      <c r="E48" s="43">
        <v>43</v>
      </c>
      <c r="F48" s="43">
        <v>8</v>
      </c>
      <c r="G48" s="43"/>
      <c r="H48" s="43"/>
      <c r="I48" s="43"/>
      <c r="J48" s="43"/>
      <c r="K48" s="43"/>
      <c r="L48" s="43"/>
      <c r="M48" s="43" t="s">
        <v>173</v>
      </c>
      <c r="N48" s="43">
        <v>1</v>
      </c>
      <c r="O48" s="43">
        <v>1</v>
      </c>
      <c r="P48" s="43"/>
    </row>
  </sheetData>
  <mergeCells count="14">
    <mergeCell ref="F1:F2"/>
    <mergeCell ref="A1:A2"/>
    <mergeCell ref="B1:B2"/>
    <mergeCell ref="C1:C2"/>
    <mergeCell ref="D1:D2"/>
    <mergeCell ref="E1:E2"/>
    <mergeCell ref="M1:M2"/>
    <mergeCell ref="N1:P1"/>
    <mergeCell ref="G1:G2"/>
    <mergeCell ref="H1:H2"/>
    <mergeCell ref="I1:I2"/>
    <mergeCell ref="J1:J2"/>
    <mergeCell ref="K1:K2"/>
    <mergeCell ref="L1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0A5A-4083-4064-B4FF-69C1F71759A0}">
  <dimension ref="A1:R44"/>
  <sheetViews>
    <sheetView workbookViewId="0"/>
  </sheetViews>
  <sheetFormatPr defaultRowHeight="15" x14ac:dyDescent="0.25"/>
  <sheetData>
    <row r="1" spans="1:18" ht="18" x14ac:dyDescent="0.25">
      <c r="A1" s="1" t="s">
        <v>0</v>
      </c>
      <c r="B1" s="1" t="s">
        <v>1</v>
      </c>
      <c r="C1" s="1" t="s">
        <v>2</v>
      </c>
      <c r="D1" s="38" t="s">
        <v>5</v>
      </c>
      <c r="E1" s="38" t="s">
        <v>3</v>
      </c>
      <c r="F1" s="38" t="s">
        <v>4</v>
      </c>
      <c r="G1" s="38" t="s">
        <v>11</v>
      </c>
      <c r="H1" s="38" t="s">
        <v>8</v>
      </c>
      <c r="I1" s="38" t="s">
        <v>7</v>
      </c>
      <c r="J1" s="38" t="s">
        <v>9</v>
      </c>
      <c r="K1" s="38" t="s">
        <v>190</v>
      </c>
      <c r="L1" s="38" t="s">
        <v>191</v>
      </c>
      <c r="M1" s="38" t="s">
        <v>10</v>
      </c>
      <c r="N1" s="38" t="s">
        <v>12</v>
      </c>
      <c r="O1" s="38" t="s">
        <v>192</v>
      </c>
      <c r="P1" s="38" t="s">
        <v>193</v>
      </c>
      <c r="Q1" s="1" t="s">
        <v>17</v>
      </c>
      <c r="R1" s="1" t="s">
        <v>194</v>
      </c>
    </row>
    <row r="2" spans="1:18" x14ac:dyDescent="0.25">
      <c r="A2" s="1" t="s">
        <v>18</v>
      </c>
      <c r="B2" s="1">
        <v>476.56</v>
      </c>
      <c r="C2" s="1">
        <v>23.060000000000002</v>
      </c>
      <c r="D2" s="15">
        <v>30.454499999999996</v>
      </c>
      <c r="E2" s="15">
        <v>50.10125</v>
      </c>
      <c r="F2" s="15">
        <v>2.4250000000000001E-2</v>
      </c>
      <c r="G2" s="15">
        <v>2.6972500000000004</v>
      </c>
      <c r="H2" s="15">
        <v>1.6500000000000001E-2</v>
      </c>
      <c r="I2" s="15">
        <v>0.35974999999999996</v>
      </c>
      <c r="J2" s="15" t="s">
        <v>195</v>
      </c>
      <c r="K2" s="15">
        <v>3.1749999999999994E-2</v>
      </c>
      <c r="L2" s="15" t="s">
        <v>195</v>
      </c>
      <c r="M2" s="15">
        <v>14.995000000000001</v>
      </c>
      <c r="N2" s="15">
        <v>0.19325000000000003</v>
      </c>
      <c r="O2" s="15">
        <v>0.33300000000000002</v>
      </c>
      <c r="P2" s="15">
        <v>99.206499999999991</v>
      </c>
      <c r="Q2" s="17">
        <v>74.608796295286396</v>
      </c>
      <c r="R2" s="2">
        <v>0.20355455715900519</v>
      </c>
    </row>
    <row r="3" spans="1:18" x14ac:dyDescent="0.25">
      <c r="A3" s="1" t="s">
        <v>19</v>
      </c>
      <c r="B3" s="1">
        <v>481.68</v>
      </c>
      <c r="C3" s="1">
        <v>17.939999999999998</v>
      </c>
      <c r="D3" s="15">
        <v>31.2715</v>
      </c>
      <c r="E3" s="15">
        <v>50.146500000000003</v>
      </c>
      <c r="F3" s="15">
        <v>4.0250000000000001E-2</v>
      </c>
      <c r="G3" s="15">
        <v>2.6165000000000003</v>
      </c>
      <c r="H3" s="15">
        <v>2.7750000000000004E-2</v>
      </c>
      <c r="I3" s="15">
        <v>0.28025</v>
      </c>
      <c r="J3" s="15">
        <v>1.7499999999999998E-2</v>
      </c>
      <c r="K3" s="15">
        <v>3.075E-2</v>
      </c>
      <c r="L3" s="15">
        <v>3.8500000000000006E-2</v>
      </c>
      <c r="M3" s="15">
        <v>15.152249999999999</v>
      </c>
      <c r="N3" s="15">
        <v>0.18775000000000003</v>
      </c>
      <c r="O3" s="15">
        <v>0.33650000000000002</v>
      </c>
      <c r="P3" s="15">
        <v>100.146</v>
      </c>
      <c r="Q3" s="17">
        <v>75.374123560690649</v>
      </c>
      <c r="R3" s="2">
        <v>2.2073509429948888</v>
      </c>
    </row>
    <row r="4" spans="1:18" x14ac:dyDescent="0.25">
      <c r="A4" s="1" t="s">
        <v>20</v>
      </c>
      <c r="B4" s="1">
        <v>486.65</v>
      </c>
      <c r="C4" s="1">
        <v>12.970000000000027</v>
      </c>
      <c r="D4" s="15">
        <v>29.478749999999998</v>
      </c>
      <c r="E4" s="15">
        <v>52.050750000000008</v>
      </c>
      <c r="F4" s="15">
        <v>3.4250000000000003E-2</v>
      </c>
      <c r="G4" s="15">
        <v>3.5157499999999997</v>
      </c>
      <c r="H4" s="15">
        <v>2.6750000000000003E-2</v>
      </c>
      <c r="I4" s="15">
        <v>0.19224999999999998</v>
      </c>
      <c r="J4" s="15">
        <v>5.0000000000000001E-3</v>
      </c>
      <c r="K4" s="15">
        <v>1.2750000000000001E-2</v>
      </c>
      <c r="L4" s="15">
        <v>2.5750000000000002E-2</v>
      </c>
      <c r="M4" s="15">
        <v>13.852250000000002</v>
      </c>
      <c r="N4" s="15">
        <v>0.22550000000000001</v>
      </c>
      <c r="O4" s="15">
        <v>0.36275000000000002</v>
      </c>
      <c r="P4" s="15">
        <v>99.782499999999999</v>
      </c>
      <c r="Q4" s="17">
        <v>67.659016213287757</v>
      </c>
      <c r="R4" s="2">
        <v>3.7297722629890226</v>
      </c>
    </row>
    <row r="5" spans="1:18" x14ac:dyDescent="0.25">
      <c r="A5" s="1" t="s">
        <v>21</v>
      </c>
      <c r="B5" s="1">
        <v>488.67</v>
      </c>
      <c r="C5" s="1">
        <v>10.949999999999989</v>
      </c>
      <c r="D5" s="15">
        <v>30.274750000000001</v>
      </c>
      <c r="E5" s="15">
        <v>50.352749999999993</v>
      </c>
      <c r="F5" s="15">
        <v>3.4500000000000003E-2</v>
      </c>
      <c r="G5" s="15">
        <v>2.7795000000000001</v>
      </c>
      <c r="H5" s="15">
        <v>4.9750000000000003E-2</v>
      </c>
      <c r="I5" s="15">
        <v>0.24525</v>
      </c>
      <c r="J5" s="15">
        <v>8.2500000000000004E-3</v>
      </c>
      <c r="K5" s="15">
        <v>0.03</v>
      </c>
      <c r="L5" s="15">
        <v>2.0750000000000001E-2</v>
      </c>
      <c r="M5" s="15">
        <v>14.91175</v>
      </c>
      <c r="N5" s="15">
        <v>0.21325</v>
      </c>
      <c r="O5" s="15">
        <v>0.35775000000000001</v>
      </c>
      <c r="P5" s="15">
        <v>99.278249999999986</v>
      </c>
      <c r="Q5" s="17">
        <v>73.872535457228366</v>
      </c>
      <c r="R5" s="2">
        <v>2.0252585023691654</v>
      </c>
    </row>
    <row r="6" spans="1:18" x14ac:dyDescent="0.25">
      <c r="A6" s="1" t="s">
        <v>22</v>
      </c>
      <c r="B6" s="1">
        <v>489.33</v>
      </c>
      <c r="C6" s="1">
        <v>10.29000000000002</v>
      </c>
      <c r="D6" s="15">
        <v>30.52975</v>
      </c>
      <c r="E6" s="15">
        <v>50.786749999999998</v>
      </c>
      <c r="F6" s="15">
        <v>3.175E-2</v>
      </c>
      <c r="G6" s="15">
        <v>2.851</v>
      </c>
      <c r="H6" s="15">
        <v>2.5249999999999998E-2</v>
      </c>
      <c r="I6" s="15">
        <v>0.22450000000000001</v>
      </c>
      <c r="J6" s="15" t="s">
        <v>195</v>
      </c>
      <c r="K6" s="15">
        <v>2.0499999999999997E-2</v>
      </c>
      <c r="L6" s="15">
        <v>1.025E-2</v>
      </c>
      <c r="M6" s="15">
        <v>14.89725</v>
      </c>
      <c r="N6" s="15">
        <v>0.19400000000000001</v>
      </c>
      <c r="O6" s="15">
        <v>0.36225000000000002</v>
      </c>
      <c r="P6" s="15">
        <v>99.937249999999992</v>
      </c>
      <c r="Q6" s="17">
        <v>73.458273307581152</v>
      </c>
      <c r="R6" s="2">
        <v>2.411199722904096</v>
      </c>
    </row>
    <row r="7" spans="1:18" x14ac:dyDescent="0.25">
      <c r="A7" s="1" t="s">
        <v>23</v>
      </c>
      <c r="B7" s="1">
        <v>489.68</v>
      </c>
      <c r="C7" s="1">
        <v>9.9399999999999977</v>
      </c>
      <c r="D7" s="15">
        <v>29.936749999999996</v>
      </c>
      <c r="E7" s="15">
        <v>52.624500000000005</v>
      </c>
      <c r="F7" s="15">
        <v>2.5999999999999999E-2</v>
      </c>
      <c r="G7" s="15">
        <v>3.5274999999999999</v>
      </c>
      <c r="H7" s="15">
        <v>1.4749999999999999E-2</v>
      </c>
      <c r="I7" s="15">
        <v>0.19450000000000001</v>
      </c>
      <c r="J7" s="15">
        <v>1.125E-2</v>
      </c>
      <c r="K7" s="15">
        <v>4.1999999999999996E-2</v>
      </c>
      <c r="L7" s="15">
        <v>2.0750000000000001E-2</v>
      </c>
      <c r="M7" s="15">
        <v>13.78725</v>
      </c>
      <c r="N7" s="15">
        <v>0.2485</v>
      </c>
      <c r="O7" s="15">
        <v>0.36049999999999999</v>
      </c>
      <c r="P7" s="15">
        <v>100.79424999999999</v>
      </c>
      <c r="Q7" s="17">
        <v>67.413406195948781</v>
      </c>
      <c r="R7" s="2">
        <v>3.788930085403555</v>
      </c>
    </row>
    <row r="8" spans="1:18" x14ac:dyDescent="0.25">
      <c r="A8" s="1" t="s">
        <v>24</v>
      </c>
      <c r="B8" s="1">
        <v>490.22</v>
      </c>
      <c r="C8" s="1">
        <v>9.3999999999999773</v>
      </c>
      <c r="D8" s="2">
        <v>29.270249999999997</v>
      </c>
      <c r="E8" s="2">
        <v>53.113500000000009</v>
      </c>
      <c r="F8" s="2">
        <v>4.0749999999999995E-2</v>
      </c>
      <c r="G8" s="2">
        <v>3.7722500000000001</v>
      </c>
      <c r="H8" s="2">
        <v>1.225E-2</v>
      </c>
      <c r="I8" s="2">
        <v>0.17899999999999999</v>
      </c>
      <c r="J8" s="15" t="s">
        <v>195</v>
      </c>
      <c r="K8" s="2">
        <v>2.6000000000000002E-2</v>
      </c>
      <c r="L8" s="2">
        <v>1.4250000000000001E-2</v>
      </c>
      <c r="M8" s="2">
        <v>13.354749999999999</v>
      </c>
      <c r="N8" s="2">
        <v>0.314</v>
      </c>
      <c r="O8" s="2">
        <v>0.36625000000000002</v>
      </c>
      <c r="P8" s="2">
        <v>100.46775</v>
      </c>
      <c r="Q8" s="17">
        <v>64.997179303164856</v>
      </c>
      <c r="R8" s="2">
        <v>6.4472203227609235</v>
      </c>
    </row>
    <row r="9" spans="1:18" x14ac:dyDescent="0.25">
      <c r="A9" s="1" t="s">
        <v>25</v>
      </c>
      <c r="B9" s="1">
        <v>490.48</v>
      </c>
      <c r="C9" s="1">
        <v>9.1399999999999864</v>
      </c>
      <c r="D9" s="15">
        <v>30.155400000000004</v>
      </c>
      <c r="E9" s="15">
        <v>50.692599999999999</v>
      </c>
      <c r="F9" s="15">
        <v>4.5200000000000004E-2</v>
      </c>
      <c r="G9" s="15">
        <v>2.7048000000000001</v>
      </c>
      <c r="H9" s="15">
        <v>2.6599999999999995E-2</v>
      </c>
      <c r="I9" s="15">
        <v>0.29860000000000003</v>
      </c>
      <c r="J9" s="15">
        <v>1.6800000000000002E-2</v>
      </c>
      <c r="K9" s="15">
        <v>2.2800000000000001E-2</v>
      </c>
      <c r="L9" s="15">
        <v>3.78E-2</v>
      </c>
      <c r="M9" s="15">
        <v>15.0686</v>
      </c>
      <c r="N9" s="15">
        <v>0.18</v>
      </c>
      <c r="O9" s="15">
        <v>0.31759999999999999</v>
      </c>
      <c r="P9" s="15">
        <v>99.566800000000015</v>
      </c>
      <c r="Q9" s="17">
        <v>74.713472744044068</v>
      </c>
      <c r="R9" s="2">
        <v>2.7583459770253125</v>
      </c>
    </row>
    <row r="10" spans="1:18" x14ac:dyDescent="0.25">
      <c r="A10" s="1" t="s">
        <v>26</v>
      </c>
      <c r="B10" s="1">
        <v>490.8</v>
      </c>
      <c r="C10" s="1">
        <v>8.8199999999999932</v>
      </c>
      <c r="D10" s="15">
        <v>31.229999999999997</v>
      </c>
      <c r="E10" s="15">
        <v>50.161750000000005</v>
      </c>
      <c r="F10" s="15">
        <v>1.8499999999999999E-2</v>
      </c>
      <c r="G10" s="15">
        <v>2.4392500000000004</v>
      </c>
      <c r="H10" s="15">
        <v>1.6500000000000001E-2</v>
      </c>
      <c r="I10" s="15">
        <v>0.34824999999999995</v>
      </c>
      <c r="J10" s="15">
        <v>9.4999999999999998E-3</v>
      </c>
      <c r="K10" s="15">
        <v>3.5999999999999997E-2</v>
      </c>
      <c r="L10" s="15">
        <v>3.875E-2</v>
      </c>
      <c r="M10" s="15">
        <v>15.553000000000001</v>
      </c>
      <c r="N10" s="15">
        <v>0.186</v>
      </c>
      <c r="O10" s="15">
        <v>0.32625000000000004</v>
      </c>
      <c r="P10" s="15">
        <v>100.36375</v>
      </c>
      <c r="Q10" s="17">
        <v>77.067850904083059</v>
      </c>
      <c r="R10" s="2">
        <v>1.0300849553581084</v>
      </c>
    </row>
    <row r="11" spans="1:18" x14ac:dyDescent="0.25">
      <c r="A11" s="1" t="s">
        <v>27</v>
      </c>
      <c r="B11" s="1">
        <v>491.21</v>
      </c>
      <c r="C11" s="1">
        <v>8.410000000000025</v>
      </c>
      <c r="D11" s="15">
        <v>31.303250000000002</v>
      </c>
      <c r="E11" s="15">
        <v>50.545999999999999</v>
      </c>
      <c r="F11" s="15">
        <v>0.03</v>
      </c>
      <c r="G11" s="15">
        <v>2.5637500000000002</v>
      </c>
      <c r="H11" s="15">
        <v>1.7750000000000002E-2</v>
      </c>
      <c r="I11" s="15">
        <v>0.54425000000000001</v>
      </c>
      <c r="J11" s="15" t="s">
        <v>195</v>
      </c>
      <c r="K11" s="15">
        <v>2.3E-2</v>
      </c>
      <c r="L11" s="15">
        <v>2.5249999999999998E-2</v>
      </c>
      <c r="M11" s="15">
        <v>15.46125</v>
      </c>
      <c r="N11" s="15">
        <v>0.21850000000000003</v>
      </c>
      <c r="O11" s="15">
        <v>0.34650000000000003</v>
      </c>
      <c r="P11" s="15">
        <v>101.0795</v>
      </c>
      <c r="Q11" s="17">
        <v>75.969474385180817</v>
      </c>
      <c r="R11" s="2">
        <v>1.4139384111072395</v>
      </c>
    </row>
    <row r="12" spans="1:18" x14ac:dyDescent="0.25">
      <c r="A12" s="1" t="s">
        <v>28</v>
      </c>
      <c r="B12" s="1">
        <v>491.67</v>
      </c>
      <c r="C12" s="1">
        <v>7.9499999999999886</v>
      </c>
      <c r="D12" s="15">
        <v>30.679749999999999</v>
      </c>
      <c r="E12" s="15">
        <v>50.503</v>
      </c>
      <c r="F12" s="15">
        <v>3.125E-2</v>
      </c>
      <c r="G12" s="15">
        <v>2.4722499999999998</v>
      </c>
      <c r="H12" s="15">
        <v>3.3750000000000002E-2</v>
      </c>
      <c r="I12" s="15">
        <v>0.34125</v>
      </c>
      <c r="J12" s="15" t="s">
        <v>195</v>
      </c>
      <c r="K12" s="15">
        <v>1.975E-2</v>
      </c>
      <c r="L12" s="15">
        <v>2.0500000000000001E-2</v>
      </c>
      <c r="M12" s="15">
        <v>15.5885</v>
      </c>
      <c r="N12" s="15">
        <v>0.21050000000000002</v>
      </c>
      <c r="O12" s="15">
        <v>0.33174999999999999</v>
      </c>
      <c r="P12" s="15">
        <v>100.23225000000001</v>
      </c>
      <c r="Q12" s="17">
        <v>76.767251671330229</v>
      </c>
      <c r="R12" s="2">
        <v>1.1357129799769781</v>
      </c>
    </row>
    <row r="13" spans="1:18" x14ac:dyDescent="0.25">
      <c r="A13" s="1" t="s">
        <v>29</v>
      </c>
      <c r="B13" s="1">
        <v>492.63</v>
      </c>
      <c r="C13" s="1">
        <v>6.9900000000000091</v>
      </c>
      <c r="D13" s="15">
        <v>30.6555</v>
      </c>
      <c r="E13" s="15">
        <v>50.742499999999993</v>
      </c>
      <c r="F13" s="15">
        <v>8.5000000000000006E-3</v>
      </c>
      <c r="G13" s="15">
        <v>2.5434999999999999</v>
      </c>
      <c r="H13" s="15">
        <v>3.5250000000000004E-2</v>
      </c>
      <c r="I13" s="15">
        <v>0.40399999999999997</v>
      </c>
      <c r="J13" s="15" t="s">
        <v>195</v>
      </c>
      <c r="K13" s="15">
        <v>2.6250000000000002E-2</v>
      </c>
      <c r="L13" s="15">
        <v>5.1499999999999997E-2</v>
      </c>
      <c r="M13" s="15">
        <v>15.4185</v>
      </c>
      <c r="N13" s="15">
        <v>0.17699999999999999</v>
      </c>
      <c r="O13" s="15">
        <v>0.34024999999999994</v>
      </c>
      <c r="P13" s="15">
        <v>100.40675</v>
      </c>
      <c r="Q13" s="17">
        <v>76.236215529044912</v>
      </c>
      <c r="R13" s="2">
        <v>0.61837280166564079</v>
      </c>
    </row>
    <row r="14" spans="1:18" x14ac:dyDescent="0.25">
      <c r="A14" s="1" t="s">
        <v>30</v>
      </c>
      <c r="B14" s="1">
        <v>497.75</v>
      </c>
      <c r="C14" s="1">
        <v>1.8700000000000045</v>
      </c>
      <c r="D14" s="15">
        <v>30.631499999999999</v>
      </c>
      <c r="E14" s="15">
        <v>50.478000000000002</v>
      </c>
      <c r="F14" s="15">
        <v>0.01</v>
      </c>
      <c r="G14" s="15">
        <v>2.6152499999999996</v>
      </c>
      <c r="H14" s="15">
        <v>1.9E-2</v>
      </c>
      <c r="I14" s="15">
        <v>0.31700000000000006</v>
      </c>
      <c r="J14" s="15" t="s">
        <v>195</v>
      </c>
      <c r="K14" s="15">
        <v>1.8749999999999999E-2</v>
      </c>
      <c r="L14" s="15">
        <v>2.3E-2</v>
      </c>
      <c r="M14" s="15">
        <v>15.3955</v>
      </c>
      <c r="N14" s="15">
        <v>0.18374999999999997</v>
      </c>
      <c r="O14" s="15">
        <v>0.32475000000000004</v>
      </c>
      <c r="P14" s="15">
        <v>100.02125000000001</v>
      </c>
      <c r="Q14" s="17">
        <v>75.691366914621852</v>
      </c>
      <c r="R14" s="2">
        <v>1.2638878201281443</v>
      </c>
    </row>
    <row r="15" spans="1:18" x14ac:dyDescent="0.25">
      <c r="A15" s="1" t="s">
        <v>32</v>
      </c>
      <c r="B15" s="1">
        <v>498.87</v>
      </c>
      <c r="C15" s="1">
        <v>0.75</v>
      </c>
      <c r="D15" s="15">
        <v>29.615499999999997</v>
      </c>
      <c r="E15" s="15">
        <v>51.917500000000004</v>
      </c>
      <c r="F15" s="15">
        <v>2.8500000000000001E-2</v>
      </c>
      <c r="G15" s="15">
        <v>3.2629999999999999</v>
      </c>
      <c r="H15" s="15">
        <v>1.575E-2</v>
      </c>
      <c r="I15" s="15">
        <v>0.22275</v>
      </c>
      <c r="J15" s="15">
        <v>1.4250000000000001E-2</v>
      </c>
      <c r="K15" s="15">
        <v>2.325E-2</v>
      </c>
      <c r="L15" s="15">
        <v>2.9499999999999998E-2</v>
      </c>
      <c r="M15" s="15">
        <v>14.18975</v>
      </c>
      <c r="N15" s="15">
        <v>0.251</v>
      </c>
      <c r="O15" s="15">
        <v>0.35924999999999996</v>
      </c>
      <c r="P15" s="15">
        <v>99.93</v>
      </c>
      <c r="Q15" s="17">
        <v>69.600796908289141</v>
      </c>
      <c r="R15" s="2">
        <v>4.5391727613839503</v>
      </c>
    </row>
    <row r="16" spans="1:18" x14ac:dyDescent="0.25">
      <c r="A16" s="1" t="s">
        <v>33</v>
      </c>
      <c r="B16" s="1">
        <v>499.12</v>
      </c>
      <c r="C16" s="1">
        <v>0.5</v>
      </c>
      <c r="D16" s="15">
        <v>29.573</v>
      </c>
      <c r="E16" s="15">
        <v>52.599500000000006</v>
      </c>
      <c r="F16" s="15">
        <v>3.3000000000000002E-2</v>
      </c>
      <c r="G16" s="15">
        <v>3.5030000000000001</v>
      </c>
      <c r="H16" s="15">
        <v>2.6749999999999999E-2</v>
      </c>
      <c r="I16" s="15">
        <v>0.19475000000000001</v>
      </c>
      <c r="J16" s="15">
        <v>2.8999999999999998E-2</v>
      </c>
      <c r="K16" s="15">
        <v>2.725E-2</v>
      </c>
      <c r="L16" s="15" t="s">
        <v>195</v>
      </c>
      <c r="M16" s="15">
        <v>13.59675</v>
      </c>
      <c r="N16" s="15">
        <v>0.30324999999999996</v>
      </c>
      <c r="O16" s="15">
        <v>0.3755</v>
      </c>
      <c r="P16" s="15">
        <v>100.26525000000001</v>
      </c>
      <c r="Q16" s="17">
        <v>67.028338130441654</v>
      </c>
      <c r="R16" s="2">
        <v>3.9659957902926668</v>
      </c>
    </row>
    <row r="17" spans="1:18" x14ac:dyDescent="0.25">
      <c r="A17" s="1" t="s">
        <v>34</v>
      </c>
      <c r="B17" s="1">
        <v>499.49</v>
      </c>
      <c r="C17" s="1">
        <v>0.12999999999999545</v>
      </c>
      <c r="D17" s="15">
        <v>30.341749999999998</v>
      </c>
      <c r="E17" s="15">
        <v>52.082499999999996</v>
      </c>
      <c r="F17" s="15">
        <v>2.4E-2</v>
      </c>
      <c r="G17" s="15">
        <v>3.2570000000000001</v>
      </c>
      <c r="H17" s="15">
        <v>2.7500000000000004E-2</v>
      </c>
      <c r="I17" s="15">
        <v>0.19750000000000001</v>
      </c>
      <c r="J17" s="15">
        <v>1.95E-2</v>
      </c>
      <c r="K17" s="15">
        <v>2.2749999999999999E-2</v>
      </c>
      <c r="L17" s="15" t="s">
        <v>195</v>
      </c>
      <c r="M17" s="15">
        <v>14.071</v>
      </c>
      <c r="N17" s="15">
        <v>0.27975</v>
      </c>
      <c r="O17" s="15">
        <v>0.37325000000000003</v>
      </c>
      <c r="P17" s="15">
        <v>100.70025000000001</v>
      </c>
      <c r="Q17" s="17">
        <v>69.35570215320547</v>
      </c>
      <c r="R17" s="2">
        <v>1.9887929893835257</v>
      </c>
    </row>
    <row r="18" spans="1:18" x14ac:dyDescent="0.25">
      <c r="A18" s="1" t="s">
        <v>35</v>
      </c>
      <c r="B18" s="1">
        <v>499.62</v>
      </c>
      <c r="C18" s="1">
        <v>0</v>
      </c>
      <c r="D18" s="15">
        <v>29.279250000000001</v>
      </c>
      <c r="E18" s="15">
        <v>53.605000000000004</v>
      </c>
      <c r="F18" s="15">
        <v>4.1750000000000002E-2</v>
      </c>
      <c r="G18" s="15">
        <v>4.0465</v>
      </c>
      <c r="H18" s="15">
        <v>9.2499999999999995E-3</v>
      </c>
      <c r="I18" s="15">
        <v>0.14900000000000002</v>
      </c>
      <c r="J18" s="15">
        <v>9.4999999999999998E-3</v>
      </c>
      <c r="K18" s="15">
        <v>3.7249999999999998E-2</v>
      </c>
      <c r="L18" s="15">
        <v>1.525E-2</v>
      </c>
      <c r="M18" s="15">
        <v>12.839</v>
      </c>
      <c r="N18" s="15">
        <v>0.29425000000000001</v>
      </c>
      <c r="O18" s="15">
        <v>0.36575000000000002</v>
      </c>
      <c r="P18" s="15">
        <v>100.69174999999998</v>
      </c>
      <c r="Q18" s="17">
        <v>62.622450160695898</v>
      </c>
      <c r="R18" s="2">
        <v>3.5885496279424327</v>
      </c>
    </row>
    <row r="19" spans="1:18" x14ac:dyDescent="0.25">
      <c r="A19" s="1" t="s">
        <v>36</v>
      </c>
      <c r="B19" s="1">
        <v>500.01</v>
      </c>
      <c r="C19" s="1">
        <v>-0.38999999999998636</v>
      </c>
      <c r="D19" s="15">
        <v>28.400499999999997</v>
      </c>
      <c r="E19" s="15">
        <v>53.859750000000005</v>
      </c>
      <c r="F19" s="15">
        <v>3.3250000000000002E-2</v>
      </c>
      <c r="G19" s="15">
        <v>4.1405000000000003</v>
      </c>
      <c r="H19" s="15">
        <v>1.8499999999999999E-2</v>
      </c>
      <c r="I19" s="15">
        <v>0.16575000000000001</v>
      </c>
      <c r="J19" s="15" t="s">
        <v>195</v>
      </c>
      <c r="K19" s="15">
        <v>2.3500000000000004E-2</v>
      </c>
      <c r="L19" s="15">
        <v>1.9E-2</v>
      </c>
      <c r="M19" s="15">
        <v>12.398250000000001</v>
      </c>
      <c r="N19" s="15">
        <v>0.38699999999999996</v>
      </c>
      <c r="O19" s="15">
        <v>0.37575000000000003</v>
      </c>
      <c r="P19" s="15">
        <v>99.823000000000008</v>
      </c>
      <c r="Q19" s="17">
        <v>60.975508547716856</v>
      </c>
      <c r="R19" s="2">
        <v>3.7048658314569765</v>
      </c>
    </row>
    <row r="20" spans="1:18" x14ac:dyDescent="0.25">
      <c r="A20" s="1" t="s">
        <v>37</v>
      </c>
      <c r="B20" s="1">
        <v>500.51</v>
      </c>
      <c r="C20" s="1">
        <v>-0.88999999999998636</v>
      </c>
      <c r="D20" s="15">
        <v>24.547000000000001</v>
      </c>
      <c r="E20" s="15">
        <v>60.042000000000002</v>
      </c>
      <c r="F20" s="15">
        <v>2.75E-2</v>
      </c>
      <c r="G20" s="15">
        <v>7.0354999999999999</v>
      </c>
      <c r="H20" s="15">
        <v>7.4999999999999997E-3</v>
      </c>
      <c r="I20" s="15">
        <v>6.2E-2</v>
      </c>
      <c r="J20" s="15">
        <v>8.0000000000000002E-3</v>
      </c>
      <c r="K20" s="15">
        <v>1.5E-3</v>
      </c>
      <c r="L20" s="15">
        <v>1.6500000000000001E-2</v>
      </c>
      <c r="M20" s="15">
        <v>7.5815000000000001</v>
      </c>
      <c r="N20" s="15">
        <v>0.40049999999999997</v>
      </c>
      <c r="O20" s="15">
        <v>0.36</v>
      </c>
      <c r="P20" s="15">
        <v>100.0895</v>
      </c>
      <c r="Q20" s="17">
        <v>36.49928579089157</v>
      </c>
      <c r="R20" s="2">
        <v>1.1573670818542143</v>
      </c>
    </row>
    <row r="21" spans="1:18" x14ac:dyDescent="0.25">
      <c r="A21" s="1" t="s">
        <v>39</v>
      </c>
      <c r="B21" s="1">
        <v>501.31</v>
      </c>
      <c r="C21" s="1">
        <v>-1.6899999999999977</v>
      </c>
      <c r="D21" s="15">
        <v>29.151199999999999</v>
      </c>
      <c r="E21" s="15">
        <v>52.417600000000007</v>
      </c>
      <c r="F21" s="15">
        <v>0.03</v>
      </c>
      <c r="G21" s="15">
        <v>3.5975999999999999</v>
      </c>
      <c r="H21" s="15">
        <v>1.9E-2</v>
      </c>
      <c r="I21" s="15">
        <v>0.20219999999999999</v>
      </c>
      <c r="J21" s="15" t="s">
        <v>195</v>
      </c>
      <c r="K21" s="15">
        <v>4.1400000000000006E-2</v>
      </c>
      <c r="L21" s="15">
        <v>3.5199999999999995E-2</v>
      </c>
      <c r="M21" s="15">
        <v>13.509799999999998</v>
      </c>
      <c r="N21" s="15">
        <v>0.25460000000000005</v>
      </c>
      <c r="O21" s="15">
        <v>0.36479999999999996</v>
      </c>
      <c r="P21" s="15">
        <v>99.628200000000007</v>
      </c>
      <c r="Q21" s="17">
        <v>66.51581274889277</v>
      </c>
      <c r="R21" s="2">
        <v>3.5467131752582928</v>
      </c>
    </row>
    <row r="22" spans="1:18" x14ac:dyDescent="0.25">
      <c r="A22" s="1" t="s">
        <v>40</v>
      </c>
      <c r="B22" s="1">
        <v>501.71</v>
      </c>
      <c r="C22" s="1">
        <v>-2.089999999999975</v>
      </c>
      <c r="D22" s="15">
        <v>29.135750000000002</v>
      </c>
      <c r="E22" s="15">
        <v>52.553250000000006</v>
      </c>
      <c r="F22" s="15">
        <v>1.15E-2</v>
      </c>
      <c r="G22" s="15">
        <v>3.7132499999999995</v>
      </c>
      <c r="H22" s="15">
        <v>1.7500000000000002E-2</v>
      </c>
      <c r="I22" s="15">
        <v>0.20174999999999998</v>
      </c>
      <c r="J22" s="15">
        <v>1.4250000000000001E-2</v>
      </c>
      <c r="K22" s="15">
        <v>4.5500000000000006E-2</v>
      </c>
      <c r="L22" s="15">
        <v>1.55E-2</v>
      </c>
      <c r="M22" s="15">
        <v>13.1655</v>
      </c>
      <c r="N22" s="15">
        <v>0.32199999999999995</v>
      </c>
      <c r="O22" s="15">
        <v>0.36675000000000002</v>
      </c>
      <c r="P22" s="15">
        <v>99.5625</v>
      </c>
      <c r="Q22" s="17">
        <v>64.995287327271384</v>
      </c>
      <c r="R22" s="2">
        <v>3.5923157244559154</v>
      </c>
    </row>
    <row r="23" spans="1:18" x14ac:dyDescent="0.25">
      <c r="A23" s="1" t="s">
        <v>41</v>
      </c>
      <c r="B23" s="1">
        <v>502.1</v>
      </c>
      <c r="C23" s="1">
        <v>-2.4800000000000182</v>
      </c>
      <c r="D23" s="15">
        <v>30.360599999999998</v>
      </c>
      <c r="E23" s="15">
        <v>50.953800000000001</v>
      </c>
      <c r="F23" s="15">
        <v>1.9999999999999997E-2</v>
      </c>
      <c r="G23" s="15">
        <v>2.8166000000000002</v>
      </c>
      <c r="H23" s="15">
        <v>2.7000000000000003E-2</v>
      </c>
      <c r="I23" s="15">
        <v>0.22799999999999998</v>
      </c>
      <c r="J23" s="15" t="s">
        <v>195</v>
      </c>
      <c r="K23" s="15">
        <v>2.8000000000000004E-2</v>
      </c>
      <c r="L23" s="15">
        <v>6.1800000000000001E-2</v>
      </c>
      <c r="M23" s="15">
        <v>14.5434</v>
      </c>
      <c r="N23" s="15">
        <v>0.21600000000000003</v>
      </c>
      <c r="O23" s="15">
        <v>0.34339999999999998</v>
      </c>
      <c r="P23" s="15">
        <v>99.602199999999996</v>
      </c>
      <c r="Q23" s="17">
        <v>73.115327228068622</v>
      </c>
      <c r="R23" s="2">
        <v>3.8552306730928745</v>
      </c>
    </row>
    <row r="24" spans="1:18" x14ac:dyDescent="0.25">
      <c r="A24" s="1" t="s">
        <v>42</v>
      </c>
      <c r="B24" s="1">
        <v>503.14</v>
      </c>
      <c r="C24" s="1">
        <v>-3.5199999999999818</v>
      </c>
      <c r="D24" s="15">
        <v>29.888399999999997</v>
      </c>
      <c r="E24" s="15">
        <v>52.958800000000011</v>
      </c>
      <c r="F24" s="15">
        <v>2.8800000000000003E-2</v>
      </c>
      <c r="G24" s="15">
        <v>3.6784000000000008</v>
      </c>
      <c r="H24" s="15">
        <v>1.9800000000000002E-2</v>
      </c>
      <c r="I24" s="15">
        <v>0.18639999999999998</v>
      </c>
      <c r="J24" s="15" t="s">
        <v>195</v>
      </c>
      <c r="K24" s="15">
        <v>1.8400000000000003E-2</v>
      </c>
      <c r="L24" s="15">
        <v>2.3599999999999999E-2</v>
      </c>
      <c r="M24" s="15">
        <v>13.243399999999999</v>
      </c>
      <c r="N24" s="15">
        <v>0.2702</v>
      </c>
      <c r="O24" s="15">
        <v>0.36959999999999998</v>
      </c>
      <c r="P24" s="15">
        <v>100.6874</v>
      </c>
      <c r="Q24" s="17">
        <v>65.549397746296762</v>
      </c>
      <c r="R24" s="2">
        <v>6.696118254057259</v>
      </c>
    </row>
    <row r="25" spans="1:18" x14ac:dyDescent="0.25">
      <c r="A25" s="1" t="s">
        <v>43</v>
      </c>
      <c r="B25" s="1">
        <v>504.86</v>
      </c>
      <c r="C25" s="1">
        <v>-5.2400000000000091</v>
      </c>
      <c r="D25" s="15">
        <v>30.9312</v>
      </c>
      <c r="E25" s="15">
        <v>51.155000000000001</v>
      </c>
      <c r="F25" s="15">
        <v>8.0000000000000002E-3</v>
      </c>
      <c r="G25" s="15">
        <v>2.8220000000000001</v>
      </c>
      <c r="H25" s="15">
        <v>2.6800000000000001E-2</v>
      </c>
      <c r="I25" s="15">
        <v>0.34260000000000002</v>
      </c>
      <c r="J25" s="15">
        <v>7.000000000000001E-3</v>
      </c>
      <c r="K25" s="15">
        <v>2.0200000000000003E-2</v>
      </c>
      <c r="L25" s="15">
        <v>3.0800000000000004E-2</v>
      </c>
      <c r="M25" s="15">
        <v>14.5624</v>
      </c>
      <c r="N25" s="15">
        <v>0.22160000000000002</v>
      </c>
      <c r="O25" s="15">
        <v>0.33239999999999997</v>
      </c>
      <c r="P25" s="15">
        <v>100.46</v>
      </c>
      <c r="Q25" s="17">
        <v>73.086017951602457</v>
      </c>
      <c r="R25" s="2">
        <v>5.5972651713945725</v>
      </c>
    </row>
    <row r="26" spans="1:18" x14ac:dyDescent="0.25">
      <c r="A26" s="1" t="s">
        <v>44</v>
      </c>
      <c r="B26" s="1">
        <v>509.67</v>
      </c>
      <c r="C26" s="1">
        <v>-10.050000000000011</v>
      </c>
      <c r="D26" s="15">
        <v>31.110250000000001</v>
      </c>
      <c r="E26" s="15">
        <v>49.838750000000005</v>
      </c>
      <c r="F26" s="15">
        <v>1.9500000000000003E-2</v>
      </c>
      <c r="G26" s="15">
        <v>2.3772500000000001</v>
      </c>
      <c r="H26" s="15">
        <v>1.7999999999999999E-2</v>
      </c>
      <c r="I26" s="15">
        <v>0.1915</v>
      </c>
      <c r="J26" s="15">
        <v>7.2499999999999995E-3</v>
      </c>
      <c r="K26" s="15">
        <v>1.15E-2</v>
      </c>
      <c r="L26" s="15">
        <v>2.375E-2</v>
      </c>
      <c r="M26" s="15">
        <v>15.478749999999998</v>
      </c>
      <c r="N26" s="15">
        <v>0.16399999999999998</v>
      </c>
      <c r="O26" s="15">
        <v>0.32750000000000001</v>
      </c>
      <c r="P26" s="15">
        <v>99.568000000000012</v>
      </c>
      <c r="Q26" s="17">
        <v>77.514721302968695</v>
      </c>
      <c r="R26" s="2">
        <v>0.21387547747513355</v>
      </c>
    </row>
    <row r="27" spans="1:18" x14ac:dyDescent="0.25">
      <c r="A27" s="1" t="s">
        <v>45</v>
      </c>
      <c r="B27" s="1">
        <v>509.88</v>
      </c>
      <c r="C27" s="1">
        <v>-10.259999999999991</v>
      </c>
      <c r="D27" s="15">
        <v>31.46725</v>
      </c>
      <c r="E27" s="15">
        <v>49.849499999999999</v>
      </c>
      <c r="F27" s="15">
        <v>0.02</v>
      </c>
      <c r="G27" s="15">
        <v>2.3352499999999998</v>
      </c>
      <c r="H27" s="15">
        <v>3.2500000000000001E-2</v>
      </c>
      <c r="I27" s="15">
        <v>0.29299999999999998</v>
      </c>
      <c r="J27" s="15">
        <v>1.025E-2</v>
      </c>
      <c r="K27" s="15">
        <v>1.575E-2</v>
      </c>
      <c r="L27" s="15">
        <v>1.225E-2</v>
      </c>
      <c r="M27" s="15">
        <v>15.51075</v>
      </c>
      <c r="N27" s="15">
        <v>0.19500000000000001</v>
      </c>
      <c r="O27" s="15">
        <v>0.31950000000000001</v>
      </c>
      <c r="P27" s="15">
        <v>100.06099999999999</v>
      </c>
      <c r="Q27" s="17">
        <v>77.708548796530607</v>
      </c>
      <c r="R27" s="2">
        <v>3.0187259714111438</v>
      </c>
    </row>
    <row r="28" spans="1:18" x14ac:dyDescent="0.25">
      <c r="A28" s="1" t="s">
        <v>46</v>
      </c>
      <c r="B28" s="1">
        <v>511.4</v>
      </c>
      <c r="C28" s="1">
        <v>-11.779999999999973</v>
      </c>
      <c r="D28" s="15">
        <v>30.277749999999997</v>
      </c>
      <c r="E28" s="15">
        <v>51.723500000000001</v>
      </c>
      <c r="F28" s="15">
        <v>4.5749999999999999E-2</v>
      </c>
      <c r="G28" s="15">
        <v>3.1022499999999997</v>
      </c>
      <c r="H28" s="15">
        <v>1.7000000000000001E-2</v>
      </c>
      <c r="I28" s="15">
        <v>0.20225000000000001</v>
      </c>
      <c r="J28" s="15" t="s">
        <v>195</v>
      </c>
      <c r="K28" s="15">
        <v>3.7250000000000005E-2</v>
      </c>
      <c r="L28" s="15">
        <v>9.2499999999999995E-3</v>
      </c>
      <c r="M28" s="15">
        <v>14.177499999999998</v>
      </c>
      <c r="N28" s="15">
        <v>0.27074999999999999</v>
      </c>
      <c r="O28" s="15">
        <v>0.37</v>
      </c>
      <c r="P28" s="15">
        <v>100.23400000000001</v>
      </c>
      <c r="Q28" s="17">
        <v>70.526808114732987</v>
      </c>
      <c r="R28" s="2">
        <v>7.1857463986031247</v>
      </c>
    </row>
    <row r="29" spans="1:18" x14ac:dyDescent="0.25">
      <c r="A29" s="1" t="s">
        <v>47</v>
      </c>
      <c r="B29" s="1">
        <v>514.53</v>
      </c>
      <c r="C29" s="1">
        <v>-14.909999999999968</v>
      </c>
      <c r="D29" s="15">
        <v>30.991</v>
      </c>
      <c r="E29" s="15">
        <v>50.710833333333341</v>
      </c>
      <c r="F29" s="15">
        <v>2.4833333333333332E-2</v>
      </c>
      <c r="G29" s="15">
        <v>2.7048333333333332</v>
      </c>
      <c r="H29" s="15">
        <v>2.2000000000000002E-2</v>
      </c>
      <c r="I29" s="15">
        <v>0.25716666666666665</v>
      </c>
      <c r="J29" s="15" t="s">
        <v>195</v>
      </c>
      <c r="K29" s="15">
        <v>1.6833333333333336E-2</v>
      </c>
      <c r="L29" s="15">
        <v>2.3166666666666669E-2</v>
      </c>
      <c r="M29" s="15">
        <v>14.916166666666667</v>
      </c>
      <c r="N29" s="15">
        <v>0.23166666666666666</v>
      </c>
      <c r="O29" s="15">
        <v>0.33416666666666667</v>
      </c>
      <c r="P29" s="15">
        <v>100.23433333333332</v>
      </c>
      <c r="Q29" s="17">
        <v>74.283141217641131</v>
      </c>
      <c r="R29" s="2">
        <v>1.9761131554887157</v>
      </c>
    </row>
    <row r="30" spans="1:18" x14ac:dyDescent="0.25">
      <c r="A30" s="1" t="s">
        <v>48</v>
      </c>
      <c r="B30" s="1">
        <v>515.67999999999995</v>
      </c>
      <c r="C30" s="1">
        <v>-16.059999999999945</v>
      </c>
      <c r="D30" s="2">
        <v>30.040799999999997</v>
      </c>
      <c r="E30" s="2">
        <v>52.401599999999995</v>
      </c>
      <c r="F30" s="15" t="s">
        <v>195</v>
      </c>
      <c r="G30" s="2">
        <v>3.4044000000000003</v>
      </c>
      <c r="H30" s="2">
        <v>3.2199999999999999E-2</v>
      </c>
      <c r="I30" s="2">
        <v>0.2104</v>
      </c>
      <c r="J30" s="2">
        <v>7.7999999999999996E-3</v>
      </c>
      <c r="K30" s="2">
        <v>2.8200000000000003E-2</v>
      </c>
      <c r="L30" s="2">
        <v>3.2199999999999993E-2</v>
      </c>
      <c r="M30" s="2">
        <v>13.430600000000002</v>
      </c>
      <c r="N30" s="2">
        <v>0.16099999999999998</v>
      </c>
      <c r="O30" s="2">
        <v>0.35020000000000001</v>
      </c>
      <c r="P30" s="2">
        <v>100.101</v>
      </c>
      <c r="Q30" s="17">
        <v>67.932144246173451</v>
      </c>
      <c r="R30" s="2">
        <v>2.8244912684717929</v>
      </c>
    </row>
    <row r="31" spans="1:18" x14ac:dyDescent="0.25">
      <c r="A31" s="1" t="s">
        <v>49</v>
      </c>
      <c r="B31" s="1">
        <v>525.58000000000004</v>
      </c>
      <c r="C31" s="1">
        <v>-25.960000000000036</v>
      </c>
      <c r="D31" s="2">
        <v>31.958749999999998</v>
      </c>
      <c r="E31" s="2">
        <v>49.176749999999998</v>
      </c>
      <c r="F31" s="15" t="s">
        <v>195</v>
      </c>
      <c r="G31" s="2">
        <v>2.20275</v>
      </c>
      <c r="H31" s="2">
        <v>4.7750000000000001E-2</v>
      </c>
      <c r="I31" s="2">
        <v>0.32774999999999999</v>
      </c>
      <c r="J31" s="2">
        <v>1.2999999999999999E-2</v>
      </c>
      <c r="K31" s="2">
        <v>1.575E-2</v>
      </c>
      <c r="L31" s="2">
        <v>3.2750000000000001E-2</v>
      </c>
      <c r="M31" s="2">
        <v>15.428750000000001</v>
      </c>
      <c r="N31" s="2">
        <v>0.14274999999999999</v>
      </c>
      <c r="O31" s="2">
        <v>0.36175000000000002</v>
      </c>
      <c r="P31" s="2">
        <v>99.712249999999997</v>
      </c>
      <c r="Q31" s="17">
        <v>78.835829139158932</v>
      </c>
      <c r="R31" s="2">
        <v>7.6094194104951747</v>
      </c>
    </row>
    <row r="32" spans="1:18" x14ac:dyDescent="0.25">
      <c r="A32" s="1" t="s">
        <v>50</v>
      </c>
      <c r="B32" s="1">
        <v>540.63</v>
      </c>
      <c r="C32" s="1">
        <v>-41.009999999999991</v>
      </c>
      <c r="D32" s="2">
        <v>30.795599999999997</v>
      </c>
      <c r="E32" s="2">
        <v>50.926600000000008</v>
      </c>
      <c r="F32" s="2">
        <v>2.3399999999999997E-2</v>
      </c>
      <c r="G32" s="2">
        <v>2.8553999999999999</v>
      </c>
      <c r="H32" s="2">
        <v>3.3599999999999998E-2</v>
      </c>
      <c r="I32" s="2">
        <v>0.22199999999999998</v>
      </c>
      <c r="J32" s="15" t="s">
        <v>195</v>
      </c>
      <c r="K32" s="2">
        <v>1.32E-2</v>
      </c>
      <c r="L32" s="2">
        <v>4.9000000000000002E-2</v>
      </c>
      <c r="M32" s="2">
        <v>14.090999999999999</v>
      </c>
      <c r="N32" s="2">
        <v>0.19420000000000001</v>
      </c>
      <c r="O32" s="2">
        <v>0.35020000000000001</v>
      </c>
      <c r="P32" s="2">
        <v>99.555599999999998</v>
      </c>
      <c r="Q32" s="17">
        <v>72.343281511002644</v>
      </c>
      <c r="R32" s="2">
        <v>1.234122636302605</v>
      </c>
    </row>
    <row r="33" spans="1:18" x14ac:dyDescent="0.25">
      <c r="A33" s="1" t="s">
        <v>51</v>
      </c>
      <c r="B33" s="1">
        <v>555.6</v>
      </c>
      <c r="C33" s="1">
        <v>-55.980000000000018</v>
      </c>
      <c r="D33" s="2">
        <v>29.954333333333334</v>
      </c>
      <c r="E33" s="2">
        <v>51.891833333333331</v>
      </c>
      <c r="F33" s="2">
        <v>1.4499999999999999E-2</v>
      </c>
      <c r="G33" s="2">
        <v>3.3706666666666663</v>
      </c>
      <c r="H33" s="2">
        <v>1.4166666666666666E-2</v>
      </c>
      <c r="I33" s="2">
        <v>0.17200000000000001</v>
      </c>
      <c r="J33" s="2">
        <v>8.4999999999999989E-3</v>
      </c>
      <c r="K33" s="2">
        <v>2.5666666666666667E-2</v>
      </c>
      <c r="L33" s="2">
        <v>2.8999999999999998E-2</v>
      </c>
      <c r="M33" s="2">
        <v>13.288666666666666</v>
      </c>
      <c r="N33" s="2">
        <v>0.24883333333333332</v>
      </c>
      <c r="O33" s="2">
        <v>0.33900000000000002</v>
      </c>
      <c r="P33" s="2">
        <v>99.357166666666672</v>
      </c>
      <c r="Q33" s="17">
        <v>67.568478815686419</v>
      </c>
      <c r="R33" s="2">
        <v>6.8727946473259953</v>
      </c>
    </row>
    <row r="34" spans="1:18" x14ac:dyDescent="0.25">
      <c r="A34" s="1" t="s">
        <v>52</v>
      </c>
      <c r="B34" s="1">
        <v>567.98</v>
      </c>
      <c r="C34" s="1">
        <v>-68.360000000000014</v>
      </c>
      <c r="D34" s="2">
        <v>31.166499999999999</v>
      </c>
      <c r="E34" s="2">
        <v>50.133499999999998</v>
      </c>
      <c r="F34" s="2">
        <v>1.2E-2</v>
      </c>
      <c r="G34" s="2">
        <v>2.6132500000000003</v>
      </c>
      <c r="H34" s="2">
        <v>2.375E-2</v>
      </c>
      <c r="I34" s="2">
        <v>0.23100000000000001</v>
      </c>
      <c r="J34" s="2">
        <v>8.2500000000000004E-3</v>
      </c>
      <c r="K34" s="2">
        <v>1.4250000000000001E-2</v>
      </c>
      <c r="L34" s="15" t="s">
        <v>195</v>
      </c>
      <c r="M34" s="2">
        <v>14.837250000000001</v>
      </c>
      <c r="N34" s="2">
        <v>0.11874999999999999</v>
      </c>
      <c r="O34" s="2">
        <v>0.36100000000000004</v>
      </c>
      <c r="P34" s="2">
        <v>99.519500000000008</v>
      </c>
      <c r="Q34" s="39">
        <v>75.292884478144686</v>
      </c>
      <c r="R34" s="2">
        <v>11.432025912639459</v>
      </c>
    </row>
    <row r="35" spans="1:18" x14ac:dyDescent="0.25">
      <c r="A35" s="1" t="s">
        <v>53</v>
      </c>
      <c r="B35" s="1">
        <v>585.66</v>
      </c>
      <c r="C35" s="1">
        <v>-86.039999999999964</v>
      </c>
      <c r="D35" s="2">
        <v>30.336749999999999</v>
      </c>
      <c r="E35" s="2">
        <v>51.643499999999996</v>
      </c>
      <c r="F35" s="2">
        <v>1.0749999999999999E-2</v>
      </c>
      <c r="G35" s="2">
        <v>3.0694999999999997</v>
      </c>
      <c r="H35" s="2">
        <v>0.03</v>
      </c>
      <c r="I35" s="2">
        <v>0.24424999999999999</v>
      </c>
      <c r="J35" s="15" t="s">
        <v>195</v>
      </c>
      <c r="K35" s="2">
        <v>1.7750000000000002E-2</v>
      </c>
      <c r="L35" s="2">
        <v>1.7000000000000001E-2</v>
      </c>
      <c r="M35" s="2">
        <v>13.883999999999999</v>
      </c>
      <c r="N35" s="2">
        <v>0.15125</v>
      </c>
      <c r="O35" s="2">
        <v>0.36799999999999999</v>
      </c>
      <c r="P35" s="2">
        <v>99.777500000000003</v>
      </c>
      <c r="Q35" s="17">
        <v>70.804211672526876</v>
      </c>
      <c r="R35" s="2">
        <v>0.73166601586242419</v>
      </c>
    </row>
    <row r="36" spans="1:18" x14ac:dyDescent="0.25">
      <c r="A36" s="1" t="s">
        <v>54</v>
      </c>
      <c r="B36" s="1">
        <v>596.04999999999995</v>
      </c>
      <c r="C36" s="1">
        <v>-96.42999999999995</v>
      </c>
      <c r="D36" s="2">
        <v>30.866000000000003</v>
      </c>
      <c r="E36" s="2">
        <v>51.085599999999999</v>
      </c>
      <c r="F36" s="15" t="s">
        <v>195</v>
      </c>
      <c r="G36" s="2">
        <v>3.0002000000000004</v>
      </c>
      <c r="H36" s="2">
        <v>2.7400000000000001E-2</v>
      </c>
      <c r="I36" s="2">
        <v>0.26320000000000005</v>
      </c>
      <c r="J36" s="2">
        <v>1.1599999999999999E-2</v>
      </c>
      <c r="K36" s="15" t="s">
        <v>195</v>
      </c>
      <c r="L36" s="2">
        <v>4.7E-2</v>
      </c>
      <c r="M36" s="2">
        <v>14.033800000000003</v>
      </c>
      <c r="N36" s="2">
        <v>0.15579999999999999</v>
      </c>
      <c r="O36" s="2">
        <v>0.3372</v>
      </c>
      <c r="P36" s="2">
        <v>99.833199999999991</v>
      </c>
      <c r="Q36" s="17">
        <v>71.471718522125357</v>
      </c>
      <c r="R36" s="2">
        <v>2.1340146262511497</v>
      </c>
    </row>
    <row r="37" spans="1:18" x14ac:dyDescent="0.25">
      <c r="A37" s="1" t="s">
        <v>55</v>
      </c>
      <c r="B37" s="1">
        <v>610.71</v>
      </c>
      <c r="C37" s="1">
        <v>-111.09000000000003</v>
      </c>
      <c r="D37" s="2">
        <v>30.947000000000003</v>
      </c>
      <c r="E37" s="2">
        <v>50.636249999999997</v>
      </c>
      <c r="F37" s="2">
        <v>2.5500000000000002E-2</v>
      </c>
      <c r="G37" s="2">
        <v>2.7264999999999997</v>
      </c>
      <c r="H37" s="2">
        <v>2.8500000000000001E-2</v>
      </c>
      <c r="I37" s="2">
        <v>0.25724999999999998</v>
      </c>
      <c r="J37" s="2">
        <v>9.2500000000000013E-3</v>
      </c>
      <c r="K37" s="2">
        <v>1.9250000000000003E-2</v>
      </c>
      <c r="L37" s="2">
        <v>2.6499999999999999E-2</v>
      </c>
      <c r="M37" s="2">
        <v>14.52525</v>
      </c>
      <c r="N37" s="2">
        <v>0.1605</v>
      </c>
      <c r="O37" s="2">
        <v>0.35799999999999998</v>
      </c>
      <c r="P37" s="2">
        <v>99.719750000000005</v>
      </c>
      <c r="Q37" s="17">
        <v>73.952225496326008</v>
      </c>
      <c r="R37" s="2">
        <v>0.86070896123720031</v>
      </c>
    </row>
    <row r="38" spans="1:18" x14ac:dyDescent="0.25">
      <c r="A38" s="1" t="s">
        <v>56</v>
      </c>
      <c r="B38" s="1">
        <v>625.65</v>
      </c>
      <c r="C38" s="1">
        <v>-126.02999999999997</v>
      </c>
      <c r="D38" s="2">
        <v>30.920750000000002</v>
      </c>
      <c r="E38" s="2">
        <v>50.835749999999997</v>
      </c>
      <c r="F38" s="2">
        <v>2.0500000000000001E-2</v>
      </c>
      <c r="G38" s="2">
        <v>2.7317499999999999</v>
      </c>
      <c r="H38" s="2">
        <v>2.4E-2</v>
      </c>
      <c r="I38" s="2">
        <v>0.26350000000000001</v>
      </c>
      <c r="J38" s="15" t="s">
        <v>195</v>
      </c>
      <c r="K38" s="2">
        <v>1.4E-2</v>
      </c>
      <c r="L38" s="2">
        <v>3.5250000000000004E-2</v>
      </c>
      <c r="M38" s="2">
        <v>14.645250000000001</v>
      </c>
      <c r="N38" s="2">
        <v>0.19874999999999998</v>
      </c>
      <c r="O38" s="2">
        <v>0.35450000000000004</v>
      </c>
      <c r="P38" s="2">
        <v>100.04575</v>
      </c>
      <c r="Q38" s="17">
        <v>73.912283760435528</v>
      </c>
      <c r="R38" s="2">
        <v>1.1628217977660826</v>
      </c>
    </row>
    <row r="39" spans="1:18" x14ac:dyDescent="0.25">
      <c r="A39" s="1" t="s">
        <v>57</v>
      </c>
      <c r="B39" s="1">
        <v>640.67999999999995</v>
      </c>
      <c r="C39" s="1">
        <v>-141.05999999999995</v>
      </c>
      <c r="D39" s="2">
        <v>30.87725</v>
      </c>
      <c r="E39" s="2">
        <v>51.015250000000002</v>
      </c>
      <c r="F39" s="2">
        <v>6.0000000000000001E-3</v>
      </c>
      <c r="G39" s="2">
        <v>2.7014999999999998</v>
      </c>
      <c r="H39" s="2">
        <v>3.85E-2</v>
      </c>
      <c r="I39" s="2">
        <v>0.29199999999999998</v>
      </c>
      <c r="J39" s="15" t="s">
        <v>195</v>
      </c>
      <c r="K39" s="2">
        <v>3.3250000000000002E-2</v>
      </c>
      <c r="L39" s="2">
        <v>3.2000000000000001E-2</v>
      </c>
      <c r="M39" s="2">
        <v>14.773</v>
      </c>
      <c r="N39" s="2">
        <v>0.16500000000000001</v>
      </c>
      <c r="O39" s="2">
        <v>0.33899999999999997</v>
      </c>
      <c r="P39" s="2">
        <v>100.27725</v>
      </c>
      <c r="Q39" s="17">
        <v>74.423018775681101</v>
      </c>
      <c r="R39" s="2">
        <v>0.62978864163958814</v>
      </c>
    </row>
    <row r="40" spans="1:18" x14ac:dyDescent="0.25">
      <c r="A40" s="1" t="s">
        <v>58</v>
      </c>
      <c r="B40" s="1">
        <v>655.59</v>
      </c>
      <c r="C40" s="1">
        <v>-155.97000000000003</v>
      </c>
      <c r="D40" s="2">
        <v>30.628599999999999</v>
      </c>
      <c r="E40" s="2">
        <v>50.733199999999997</v>
      </c>
      <c r="F40" s="2">
        <v>2.58E-2</v>
      </c>
      <c r="G40" s="2">
        <v>2.7033999999999998</v>
      </c>
      <c r="H40" s="2">
        <v>2.52E-2</v>
      </c>
      <c r="I40" s="2">
        <v>0.25739999999999996</v>
      </c>
      <c r="J40" s="15" t="s">
        <v>195</v>
      </c>
      <c r="K40" s="2">
        <v>2.1200000000000004E-2</v>
      </c>
      <c r="L40" s="2">
        <v>4.9799999999999997E-2</v>
      </c>
      <c r="M40" s="2">
        <v>14.790200000000002</v>
      </c>
      <c r="N40" s="2">
        <v>0.20899999999999999</v>
      </c>
      <c r="O40" s="2">
        <v>0.36880000000000002</v>
      </c>
      <c r="P40" s="2">
        <v>99.814599999999999</v>
      </c>
      <c r="Q40" s="17">
        <v>74.239393411262654</v>
      </c>
      <c r="R40" s="2">
        <v>0.78615706912002825</v>
      </c>
    </row>
    <row r="41" spans="1:18" x14ac:dyDescent="0.25">
      <c r="A41" s="1" t="s">
        <v>59</v>
      </c>
      <c r="B41" s="1">
        <v>670.64</v>
      </c>
      <c r="C41" s="1">
        <v>-171.01999999999998</v>
      </c>
      <c r="D41" s="2">
        <v>31.308000000000003</v>
      </c>
      <c r="E41" s="2">
        <v>50.953000000000003</v>
      </c>
      <c r="F41" s="2">
        <v>1.3999999999999999E-2</v>
      </c>
      <c r="G41" s="2">
        <v>2.8810000000000002</v>
      </c>
      <c r="H41" s="2">
        <v>1.3333333333333334E-2</v>
      </c>
      <c r="I41" s="2">
        <v>0.28533333333333333</v>
      </c>
      <c r="J41" s="2">
        <v>8.666666666666668E-3</v>
      </c>
      <c r="K41" s="2">
        <v>3.9E-2</v>
      </c>
      <c r="L41" s="2">
        <v>5.9666666666666666E-2</v>
      </c>
      <c r="M41" s="2">
        <v>14.418333333333335</v>
      </c>
      <c r="N41" s="2">
        <v>0.22899999999999998</v>
      </c>
      <c r="O41" s="2">
        <v>0.3056666666666667</v>
      </c>
      <c r="P41" s="2">
        <v>100.515</v>
      </c>
      <c r="Q41" s="17">
        <v>72.470161200939813</v>
      </c>
      <c r="R41" s="2">
        <v>0.85566380801710351</v>
      </c>
    </row>
    <row r="42" spans="1:18" x14ac:dyDescent="0.25">
      <c r="A42" s="1" t="s">
        <v>60</v>
      </c>
      <c r="B42" s="1">
        <v>685.7</v>
      </c>
      <c r="C42" s="1">
        <v>-186.08000000000004</v>
      </c>
      <c r="D42" s="2">
        <v>31.34075</v>
      </c>
      <c r="E42" s="2">
        <v>51.034750000000003</v>
      </c>
      <c r="F42" s="2">
        <v>1.2E-2</v>
      </c>
      <c r="G42" s="2">
        <v>2.9572500000000002</v>
      </c>
      <c r="H42" s="2">
        <v>2.3250000000000003E-2</v>
      </c>
      <c r="I42" s="2">
        <v>0.22949999999999998</v>
      </c>
      <c r="J42" s="2">
        <v>8.5000000000000006E-3</v>
      </c>
      <c r="K42" s="2">
        <v>3.0249999999999999E-2</v>
      </c>
      <c r="L42" s="2">
        <v>9.4999999999999998E-3</v>
      </c>
      <c r="M42" s="2">
        <v>14.545999999999999</v>
      </c>
      <c r="N42" s="2">
        <v>0.2</v>
      </c>
      <c r="O42" s="2">
        <v>0.36599999999999999</v>
      </c>
      <c r="P42" s="2">
        <v>100.75775</v>
      </c>
      <c r="Q42" s="17">
        <v>72.273920299836547</v>
      </c>
      <c r="R42" s="2">
        <v>1.0292817293179322</v>
      </c>
    </row>
    <row r="43" spans="1:18" x14ac:dyDescent="0.25">
      <c r="A43" s="1" t="s">
        <v>61</v>
      </c>
      <c r="B43" s="1">
        <v>700.69</v>
      </c>
      <c r="C43" s="1">
        <v>-201.07000000000005</v>
      </c>
      <c r="D43" s="2">
        <v>31.572749999999999</v>
      </c>
      <c r="E43" s="2">
        <v>50.898499999999999</v>
      </c>
      <c r="F43" s="2">
        <v>3.2000000000000001E-2</v>
      </c>
      <c r="G43" s="2">
        <v>2.78925</v>
      </c>
      <c r="H43" s="2">
        <v>4.4999999999999998E-2</v>
      </c>
      <c r="I43" s="2">
        <v>0.29375000000000001</v>
      </c>
      <c r="J43" s="2">
        <v>5.4999999999999997E-3</v>
      </c>
      <c r="K43" s="2">
        <v>3.2500000000000001E-2</v>
      </c>
      <c r="L43" s="2">
        <v>2.4500000000000001E-2</v>
      </c>
      <c r="M43" s="2">
        <v>14.66625</v>
      </c>
      <c r="N43" s="2">
        <v>0.21024999999999999</v>
      </c>
      <c r="O43" s="2">
        <v>0.37274999999999997</v>
      </c>
      <c r="P43" s="2">
        <v>100.94300000000001</v>
      </c>
      <c r="Q43" s="17">
        <v>73.495272701444947</v>
      </c>
      <c r="R43" s="2">
        <v>0.82203405385838157</v>
      </c>
    </row>
    <row r="44" spans="1:18" x14ac:dyDescent="0.25">
      <c r="A44" s="1" t="s">
        <v>62</v>
      </c>
      <c r="B44" s="1">
        <v>715.33</v>
      </c>
      <c r="C44" s="1">
        <v>-215.71000000000004</v>
      </c>
      <c r="D44" s="15">
        <v>31.491</v>
      </c>
      <c r="E44" s="15">
        <v>51.034749999999995</v>
      </c>
      <c r="F44" s="15">
        <v>2.0500000000000001E-2</v>
      </c>
      <c r="G44" s="15">
        <v>2.8392499999999998</v>
      </c>
      <c r="H44" s="15">
        <v>1.925E-2</v>
      </c>
      <c r="I44" s="15">
        <v>0.28350000000000003</v>
      </c>
      <c r="J44" s="15">
        <v>7.7499999999999999E-3</v>
      </c>
      <c r="K44" s="15">
        <v>1.2999999999999999E-2</v>
      </c>
      <c r="L44" s="15">
        <v>2.8500000000000001E-2</v>
      </c>
      <c r="M44" s="15">
        <v>14.66525</v>
      </c>
      <c r="N44" s="15">
        <v>0.19875000000000001</v>
      </c>
      <c r="O44" s="15">
        <v>0.35225000000000001</v>
      </c>
      <c r="P44" s="15">
        <v>100.95375</v>
      </c>
      <c r="Q44" s="17">
        <v>73.220173819584318</v>
      </c>
      <c r="R44" s="2">
        <v>1.3340553250933052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7A89-418B-4749-A2A3-D63E1030A35A}">
  <dimension ref="A1:Q51"/>
  <sheetViews>
    <sheetView workbookViewId="0"/>
  </sheetViews>
  <sheetFormatPr defaultRowHeight="15" x14ac:dyDescent="0.25"/>
  <sheetData>
    <row r="1" spans="1:17" ht="18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  <c r="G1" s="1" t="s">
        <v>11</v>
      </c>
      <c r="H1" s="1" t="s">
        <v>8</v>
      </c>
      <c r="I1" s="1" t="s">
        <v>7</v>
      </c>
      <c r="J1" s="1" t="s">
        <v>9</v>
      </c>
      <c r="K1" s="1" t="s">
        <v>196</v>
      </c>
      <c r="L1" s="1" t="s">
        <v>10</v>
      </c>
      <c r="M1" s="1" t="s">
        <v>12</v>
      </c>
      <c r="N1" s="1" t="s">
        <v>197</v>
      </c>
      <c r="O1" s="1" t="s">
        <v>193</v>
      </c>
      <c r="P1" s="1" t="s">
        <v>16</v>
      </c>
      <c r="Q1" s="1" t="s">
        <v>194</v>
      </c>
    </row>
    <row r="2" spans="1:17" x14ac:dyDescent="0.25">
      <c r="A2" s="1" t="s">
        <v>18</v>
      </c>
      <c r="B2" s="1">
        <v>476.56</v>
      </c>
      <c r="C2" s="1">
        <v>23.060000000000002</v>
      </c>
      <c r="D2" s="2">
        <v>0.72899999999999998</v>
      </c>
      <c r="E2" s="2">
        <v>51.676500000000004</v>
      </c>
      <c r="F2" s="2">
        <v>0.16300000000000001</v>
      </c>
      <c r="G2" s="2" t="s">
        <v>195</v>
      </c>
      <c r="H2" s="2">
        <v>22.438000000000002</v>
      </c>
      <c r="I2" s="2">
        <v>21.792000000000002</v>
      </c>
      <c r="J2" s="2">
        <v>0.41900000000000004</v>
      </c>
      <c r="K2" s="2">
        <v>4.5499999999999999E-2</v>
      </c>
      <c r="L2" s="2">
        <v>0.68599999999999994</v>
      </c>
      <c r="M2" s="2">
        <v>0.03</v>
      </c>
      <c r="N2" s="2">
        <v>3.15E-2</v>
      </c>
      <c r="O2" s="2">
        <v>98.010500000000008</v>
      </c>
      <c r="P2" s="2">
        <v>0.64738318126904471</v>
      </c>
      <c r="Q2" s="40">
        <v>3.0401305658470695E-3</v>
      </c>
    </row>
    <row r="3" spans="1:17" x14ac:dyDescent="0.25">
      <c r="A3" s="1" t="s">
        <v>19</v>
      </c>
      <c r="B3" s="1">
        <v>481.68</v>
      </c>
      <c r="C3" s="1">
        <v>17.939999999999998</v>
      </c>
      <c r="D3" s="2">
        <v>0.96199999999999997</v>
      </c>
      <c r="E3" s="2">
        <v>53.484500000000004</v>
      </c>
      <c r="F3" s="2">
        <v>0.16325000000000001</v>
      </c>
      <c r="G3" s="2">
        <v>2.8000000000000001E-2</v>
      </c>
      <c r="H3" s="2">
        <v>27.925000000000001</v>
      </c>
      <c r="I3" s="2">
        <v>13.74475</v>
      </c>
      <c r="J3" s="2">
        <v>0.27324999999999999</v>
      </c>
      <c r="K3" s="2">
        <v>7.5249999999999997E-2</v>
      </c>
      <c r="L3" s="2">
        <v>1.4702500000000001</v>
      </c>
      <c r="M3" s="2">
        <v>2.3250000000000003E-2</v>
      </c>
      <c r="N3" s="2">
        <v>0.41575000000000001</v>
      </c>
      <c r="O3" s="2">
        <v>98.565249999999992</v>
      </c>
      <c r="P3" s="2">
        <v>0.78371644990409839</v>
      </c>
      <c r="Q3" s="40">
        <v>3.1065325617077805E-3</v>
      </c>
    </row>
    <row r="4" spans="1:17" x14ac:dyDescent="0.25">
      <c r="A4" s="1" t="s">
        <v>20</v>
      </c>
      <c r="B4" s="1">
        <v>486.65</v>
      </c>
      <c r="C4" s="1">
        <v>12.970000000000027</v>
      </c>
      <c r="D4" s="2">
        <v>0.87916666666666676</v>
      </c>
      <c r="E4" s="2">
        <v>53.723999999999997</v>
      </c>
      <c r="F4" s="2">
        <v>0.17900000000000002</v>
      </c>
      <c r="G4" s="2">
        <v>1.6333333333333335E-2</v>
      </c>
      <c r="H4" s="2">
        <v>28.753499999999999</v>
      </c>
      <c r="I4" s="2">
        <v>13.100500000000002</v>
      </c>
      <c r="J4" s="2">
        <v>0.26400000000000001</v>
      </c>
      <c r="K4" s="2">
        <v>0.10583333333333333</v>
      </c>
      <c r="L4" s="2">
        <v>1.0101666666666667</v>
      </c>
      <c r="M4" s="2">
        <v>2.416666666666667E-2</v>
      </c>
      <c r="N4" s="2">
        <v>0.35666666666666669</v>
      </c>
      <c r="O4" s="2">
        <v>98.413333333333341</v>
      </c>
      <c r="P4" s="2">
        <v>0.79644966760989444</v>
      </c>
      <c r="Q4" s="40">
        <v>3.7024831475641769E-3</v>
      </c>
    </row>
    <row r="5" spans="1:17" x14ac:dyDescent="0.25">
      <c r="A5" s="1" t="s">
        <v>21</v>
      </c>
      <c r="B5" s="1">
        <v>488.67</v>
      </c>
      <c r="C5" s="1">
        <v>10.949999999999989</v>
      </c>
      <c r="D5" s="2">
        <v>1.10425</v>
      </c>
      <c r="E5" s="2">
        <v>53.738749999999996</v>
      </c>
      <c r="F5" s="2">
        <v>0.17175000000000001</v>
      </c>
      <c r="G5" s="2">
        <v>8.7500000000000008E-3</v>
      </c>
      <c r="H5" s="2">
        <v>29.2425</v>
      </c>
      <c r="I5" s="2">
        <v>12.242250000000002</v>
      </c>
      <c r="J5" s="2">
        <v>0.25850000000000001</v>
      </c>
      <c r="K5" s="2">
        <v>0.10849999999999999</v>
      </c>
      <c r="L5" s="2">
        <v>1.0369999999999999</v>
      </c>
      <c r="M5" s="2">
        <v>1.8249999999999999E-2</v>
      </c>
      <c r="N5" s="2">
        <v>0.51</v>
      </c>
      <c r="O5" s="2">
        <v>98.4405</v>
      </c>
      <c r="P5" s="2">
        <v>0.8098576841781171</v>
      </c>
      <c r="Q5" s="40">
        <v>2.4591662417468964E-3</v>
      </c>
    </row>
    <row r="6" spans="1:17" x14ac:dyDescent="0.25">
      <c r="A6" s="1" t="s">
        <v>22</v>
      </c>
      <c r="B6" s="1">
        <v>489.33</v>
      </c>
      <c r="C6" s="1">
        <v>10.29000000000002</v>
      </c>
      <c r="D6" s="2">
        <v>1.0064</v>
      </c>
      <c r="E6" s="2">
        <v>53.975800000000007</v>
      </c>
      <c r="F6" s="2">
        <v>0.19439999999999999</v>
      </c>
      <c r="G6" s="2">
        <v>1.0200000000000001E-2</v>
      </c>
      <c r="H6" s="2">
        <v>29.562399999999997</v>
      </c>
      <c r="I6" s="2">
        <v>12.479399999999998</v>
      </c>
      <c r="J6" s="2">
        <v>0.27160000000000001</v>
      </c>
      <c r="K6" s="2">
        <v>7.6599999999999988E-2</v>
      </c>
      <c r="L6" s="2">
        <v>0.71140000000000003</v>
      </c>
      <c r="M6" s="2">
        <v>1.9400000000000001E-2</v>
      </c>
      <c r="N6" s="2">
        <v>0.41920000000000002</v>
      </c>
      <c r="O6" s="2">
        <v>98.726799999999997</v>
      </c>
      <c r="P6" s="2">
        <v>0.80857105957499797</v>
      </c>
      <c r="Q6" s="40">
        <v>1.4498124674026456E-3</v>
      </c>
    </row>
    <row r="7" spans="1:17" x14ac:dyDescent="0.25">
      <c r="A7" s="1" t="s">
        <v>23</v>
      </c>
      <c r="B7" s="1">
        <v>489.68</v>
      </c>
      <c r="C7" s="1">
        <v>9.9399999999999977</v>
      </c>
      <c r="D7" s="2">
        <v>0.94116666666666671</v>
      </c>
      <c r="E7" s="2">
        <v>54.190500000000007</v>
      </c>
      <c r="F7" s="2">
        <v>0.35633333333333334</v>
      </c>
      <c r="G7" s="2">
        <v>0.02</v>
      </c>
      <c r="H7" s="2">
        <v>28.973166666666668</v>
      </c>
      <c r="I7" s="2">
        <v>12.918333333333331</v>
      </c>
      <c r="J7" s="2">
        <v>0.28183333333333332</v>
      </c>
      <c r="K7" s="2">
        <v>7.4499999999999997E-2</v>
      </c>
      <c r="L7" s="2">
        <v>1.1123333333333334</v>
      </c>
      <c r="M7" s="2">
        <v>2.3166666666666669E-2</v>
      </c>
      <c r="N7" s="2">
        <v>0.42199999999999993</v>
      </c>
      <c r="O7" s="2">
        <v>99.313333333333347</v>
      </c>
      <c r="P7" s="2">
        <v>0.8000018919561831</v>
      </c>
      <c r="Q7" s="40">
        <v>4.5638499085590249E-3</v>
      </c>
    </row>
    <row r="8" spans="1:17" x14ac:dyDescent="0.25">
      <c r="A8" s="1" t="s">
        <v>24</v>
      </c>
      <c r="B8" s="1">
        <v>490.22</v>
      </c>
      <c r="C8" s="1">
        <v>9.3999999999999773</v>
      </c>
      <c r="D8" s="2">
        <v>1.1107999999999998</v>
      </c>
      <c r="E8" s="2">
        <v>53.954600000000006</v>
      </c>
      <c r="F8" s="2">
        <v>0.17980000000000002</v>
      </c>
      <c r="G8" s="2">
        <v>2.5399999999999999E-2</v>
      </c>
      <c r="H8" s="2">
        <v>28.9968</v>
      </c>
      <c r="I8" s="2">
        <v>12.873200000000001</v>
      </c>
      <c r="J8" s="2">
        <v>0.28220000000000001</v>
      </c>
      <c r="K8" s="2">
        <v>0.10680000000000001</v>
      </c>
      <c r="L8" s="2">
        <v>1.1714</v>
      </c>
      <c r="M8" s="2">
        <v>2.6200000000000001E-2</v>
      </c>
      <c r="N8" s="2">
        <v>0.47699999999999998</v>
      </c>
      <c r="O8" s="2">
        <v>99.2042</v>
      </c>
      <c r="P8" s="2">
        <v>0.80064039598637948</v>
      </c>
      <c r="Q8" s="40">
        <v>3.8518970165050122E-3</v>
      </c>
    </row>
    <row r="9" spans="1:17" x14ac:dyDescent="0.25">
      <c r="A9" s="1" t="s">
        <v>25</v>
      </c>
      <c r="B9" s="1">
        <v>490.48</v>
      </c>
      <c r="C9" s="1">
        <v>9.1399999999999864</v>
      </c>
      <c r="D9" s="2">
        <v>1.0223333333333333</v>
      </c>
      <c r="E9" s="2">
        <v>53.640000000000008</v>
      </c>
      <c r="F9" s="2">
        <v>0.158</v>
      </c>
      <c r="G9" s="2">
        <v>1.5000000000000001E-2</v>
      </c>
      <c r="H9" s="2">
        <v>29.029</v>
      </c>
      <c r="I9" s="2">
        <v>12.674666666666667</v>
      </c>
      <c r="J9" s="2">
        <v>0.28466666666666668</v>
      </c>
      <c r="K9" s="2">
        <v>0.14233333333333334</v>
      </c>
      <c r="L9" s="2">
        <v>1.2623333333333333</v>
      </c>
      <c r="M9" s="2">
        <v>2.5666666666666667E-2</v>
      </c>
      <c r="N9" s="2">
        <v>0.46900000000000003</v>
      </c>
      <c r="O9" s="2">
        <v>98.722999999999999</v>
      </c>
      <c r="P9" s="2">
        <v>0.80338911122005718</v>
      </c>
      <c r="Q9" s="40">
        <v>7.7016140949613459E-3</v>
      </c>
    </row>
    <row r="10" spans="1:17" x14ac:dyDescent="0.25">
      <c r="A10" s="1" t="s">
        <v>26</v>
      </c>
      <c r="B10" s="1">
        <v>490.8</v>
      </c>
      <c r="C10" s="1">
        <v>8.8199999999999932</v>
      </c>
      <c r="D10" s="2">
        <v>1.046</v>
      </c>
      <c r="E10" s="2">
        <v>52.842500000000001</v>
      </c>
      <c r="F10" s="2">
        <v>0.1835</v>
      </c>
      <c r="G10" s="2">
        <v>3.6000000000000004E-2</v>
      </c>
      <c r="H10" s="2">
        <v>26.724</v>
      </c>
      <c r="I10" s="2">
        <v>15.970499999999999</v>
      </c>
      <c r="J10" s="2">
        <v>0.36550000000000005</v>
      </c>
      <c r="K10" s="2">
        <v>0.11799999999999999</v>
      </c>
      <c r="L10" s="2">
        <v>0.75449999999999995</v>
      </c>
      <c r="M10" s="2">
        <v>2.5999999999999999E-2</v>
      </c>
      <c r="N10" s="2">
        <v>0.25900000000000001</v>
      </c>
      <c r="O10" s="2">
        <v>98.325500000000005</v>
      </c>
      <c r="P10" s="2">
        <v>0.74897935213960087</v>
      </c>
      <c r="Q10" s="40">
        <v>1.6847503427834028E-3</v>
      </c>
    </row>
    <row r="11" spans="1:17" x14ac:dyDescent="0.25">
      <c r="A11" s="1" t="s">
        <v>27</v>
      </c>
      <c r="B11" s="1">
        <v>491.21</v>
      </c>
      <c r="C11" s="1">
        <v>8.410000000000025</v>
      </c>
      <c r="D11" s="2">
        <v>0.90100000000000013</v>
      </c>
      <c r="E11" s="2">
        <v>51.286666666666669</v>
      </c>
      <c r="F11" s="2">
        <v>0.18633333333333332</v>
      </c>
      <c r="G11" s="2">
        <v>6.6666666666666671E-3</v>
      </c>
      <c r="H11" s="2">
        <v>21.037666666666667</v>
      </c>
      <c r="I11" s="2">
        <v>23.419</v>
      </c>
      <c r="J11" s="2">
        <v>0.59266666666666667</v>
      </c>
      <c r="K11" s="2">
        <v>0.13833333333333334</v>
      </c>
      <c r="L11" s="2">
        <v>0.8703333333333334</v>
      </c>
      <c r="M11" s="2">
        <v>2.2000000000000002E-2</v>
      </c>
      <c r="N11" s="2">
        <v>0.10466666666666667</v>
      </c>
      <c r="O11" s="2">
        <v>98.565333333333328</v>
      </c>
      <c r="P11" s="2">
        <v>0.61557188486497993</v>
      </c>
      <c r="Q11" s="40">
        <v>2.1270745809234735E-2</v>
      </c>
    </row>
    <row r="12" spans="1:17" x14ac:dyDescent="0.25">
      <c r="A12" s="1" t="s">
        <v>28</v>
      </c>
      <c r="B12" s="1">
        <v>491.67</v>
      </c>
      <c r="C12" s="1">
        <v>7.9499999999999886</v>
      </c>
      <c r="D12" s="2">
        <v>0.7446666666666667</v>
      </c>
      <c r="E12" s="2">
        <v>52.615666666666662</v>
      </c>
      <c r="F12" s="2">
        <v>0.20066666666666666</v>
      </c>
      <c r="G12" s="2">
        <v>1.4999999999999999E-2</v>
      </c>
      <c r="H12" s="2">
        <v>24.175999999999998</v>
      </c>
      <c r="I12" s="2">
        <v>19.007666666666665</v>
      </c>
      <c r="J12" s="2">
        <v>0.37066666666666664</v>
      </c>
      <c r="K12" s="2">
        <v>0.10133333333333334</v>
      </c>
      <c r="L12" s="2">
        <v>0.73299999999999998</v>
      </c>
      <c r="M12" s="2">
        <v>2.2000000000000002E-2</v>
      </c>
      <c r="N12" s="2">
        <v>0.21133333333333335</v>
      </c>
      <c r="O12" s="2">
        <v>98.197999999999993</v>
      </c>
      <c r="P12" s="2">
        <v>0.69384812719684985</v>
      </c>
      <c r="Q12" s="40">
        <v>2.9834774931381668E-2</v>
      </c>
    </row>
    <row r="13" spans="1:17" x14ac:dyDescent="0.25">
      <c r="A13" s="1" t="s">
        <v>29</v>
      </c>
      <c r="B13" s="1">
        <v>492.63</v>
      </c>
      <c r="C13" s="1">
        <v>6.9900000000000091</v>
      </c>
      <c r="D13" s="2">
        <v>0.81299999999999994</v>
      </c>
      <c r="E13" s="2">
        <v>52.575000000000003</v>
      </c>
      <c r="F13" s="2">
        <v>0.19800000000000001</v>
      </c>
      <c r="G13" s="2">
        <v>1.7999999999999999E-2</v>
      </c>
      <c r="H13" s="2">
        <v>24.145</v>
      </c>
      <c r="I13" s="2">
        <v>19.172499999999999</v>
      </c>
      <c r="J13" s="2">
        <v>0.45450000000000002</v>
      </c>
      <c r="K13" s="2">
        <v>9.799999999999999E-2</v>
      </c>
      <c r="L13" s="2">
        <v>0.84600000000000009</v>
      </c>
      <c r="M13" s="2">
        <v>3.5000000000000003E-2</v>
      </c>
      <c r="N13" s="2">
        <v>0.14549999999999999</v>
      </c>
      <c r="O13" s="2">
        <v>98.500500000000002</v>
      </c>
      <c r="P13" s="2">
        <v>0.69177841343597124</v>
      </c>
      <c r="Q13" s="40">
        <v>3.9663881689239858E-2</v>
      </c>
    </row>
    <row r="14" spans="1:17" x14ac:dyDescent="0.25">
      <c r="A14" s="1" t="s">
        <v>30</v>
      </c>
      <c r="B14" s="1">
        <v>497.75</v>
      </c>
      <c r="C14" s="1">
        <v>1.8700000000000045</v>
      </c>
      <c r="D14" s="2">
        <v>0.93619999999999981</v>
      </c>
      <c r="E14" s="2">
        <v>52.898399999999995</v>
      </c>
      <c r="F14" s="2">
        <v>0.19719999999999999</v>
      </c>
      <c r="G14" s="2">
        <v>1.9999999999999997E-2</v>
      </c>
      <c r="H14" s="2">
        <v>25.9514</v>
      </c>
      <c r="I14" s="2">
        <v>16.398800000000001</v>
      </c>
      <c r="J14" s="2">
        <v>0.3266</v>
      </c>
      <c r="K14" s="2">
        <v>0.12620000000000001</v>
      </c>
      <c r="L14" s="2">
        <v>1.2025999999999999</v>
      </c>
      <c r="M14" s="2">
        <v>2.4E-2</v>
      </c>
      <c r="N14" s="2">
        <v>0.34239999999999993</v>
      </c>
      <c r="O14" s="2">
        <v>98.4238</v>
      </c>
      <c r="P14" s="2">
        <v>0.73838713292078428</v>
      </c>
      <c r="Q14" s="40">
        <v>5.9006197309079212E-3</v>
      </c>
    </row>
    <row r="15" spans="1:17" x14ac:dyDescent="0.25">
      <c r="A15" s="1" t="s">
        <v>31</v>
      </c>
      <c r="B15" s="1">
        <v>498.54</v>
      </c>
      <c r="C15" s="1">
        <v>1.0799999999999841</v>
      </c>
      <c r="D15" s="2">
        <v>1.1843333333333332</v>
      </c>
      <c r="E15" s="2">
        <v>54.014749483333333</v>
      </c>
      <c r="F15" s="2">
        <v>0.16933333333333334</v>
      </c>
      <c r="G15" s="2">
        <v>1.4500000000000001E-2</v>
      </c>
      <c r="H15" s="2">
        <v>26.750499999999999</v>
      </c>
      <c r="I15" s="2">
        <v>14.993</v>
      </c>
      <c r="J15" s="2">
        <v>0.29883333333333334</v>
      </c>
      <c r="K15" s="2">
        <v>0.129</v>
      </c>
      <c r="L15" s="2">
        <v>1.4476999166666664</v>
      </c>
      <c r="M15" s="2">
        <v>2.4999999999999998E-2</v>
      </c>
      <c r="N15" s="2">
        <v>0.45066666666666672</v>
      </c>
      <c r="O15" s="2">
        <v>99.477616066666656</v>
      </c>
      <c r="P15" s="2">
        <v>0.76084738217723302</v>
      </c>
      <c r="Q15" s="40">
        <v>2.6241964325223934E-3</v>
      </c>
    </row>
    <row r="16" spans="1:17" x14ac:dyDescent="0.25">
      <c r="A16" s="1" t="s">
        <v>32</v>
      </c>
      <c r="B16" s="1">
        <v>498.87</v>
      </c>
      <c r="C16" s="1">
        <v>0.75</v>
      </c>
      <c r="D16" s="2">
        <v>1.1813333333333333</v>
      </c>
      <c r="E16" s="2">
        <v>53.561166666666672</v>
      </c>
      <c r="F16" s="2">
        <v>0.19016666666666668</v>
      </c>
      <c r="G16" s="2">
        <v>5.6666666666666671E-3</v>
      </c>
      <c r="H16" s="2">
        <v>28.433499999999999</v>
      </c>
      <c r="I16" s="2">
        <v>13.791333333333334</v>
      </c>
      <c r="J16" s="2">
        <v>0.28316666666666668</v>
      </c>
      <c r="K16" s="2">
        <v>0.14749999999999999</v>
      </c>
      <c r="L16" s="2">
        <v>0.84366666666666668</v>
      </c>
      <c r="M16" s="2">
        <v>2.4499999999999997E-2</v>
      </c>
      <c r="N16" s="2">
        <v>0.44950000000000001</v>
      </c>
      <c r="O16" s="2">
        <v>98.91149999999999</v>
      </c>
      <c r="P16" s="2">
        <v>0.78616287759132764</v>
      </c>
      <c r="Q16" s="40">
        <v>7.9436737529695756E-3</v>
      </c>
    </row>
    <row r="17" spans="1:17" x14ac:dyDescent="0.25">
      <c r="A17" s="1" t="s">
        <v>33</v>
      </c>
      <c r="B17" s="1">
        <v>499.12</v>
      </c>
      <c r="C17" s="1">
        <v>0.5</v>
      </c>
      <c r="D17" s="2">
        <v>0.98649999999999993</v>
      </c>
      <c r="E17" s="2">
        <v>53.677999999999997</v>
      </c>
      <c r="F17" s="2">
        <v>0.161</v>
      </c>
      <c r="G17" s="2">
        <v>2.375E-2</v>
      </c>
      <c r="H17" s="2">
        <v>28.396999999999998</v>
      </c>
      <c r="I17" s="2">
        <v>13.917</v>
      </c>
      <c r="J17" s="2">
        <v>0.3155</v>
      </c>
      <c r="K17" s="2">
        <v>0.13924999999999998</v>
      </c>
      <c r="L17" s="2">
        <v>0.89824999999999999</v>
      </c>
      <c r="M17" s="2">
        <v>2.6499999999999996E-2</v>
      </c>
      <c r="N17" s="2">
        <v>0.42925000000000002</v>
      </c>
      <c r="O17" s="2">
        <v>98.971999999999994</v>
      </c>
      <c r="P17" s="2">
        <v>0.78444064916822331</v>
      </c>
      <c r="Q17" s="40">
        <v>3.9228508210702624E-3</v>
      </c>
    </row>
    <row r="18" spans="1:17" x14ac:dyDescent="0.25">
      <c r="A18" s="1" t="s">
        <v>34</v>
      </c>
      <c r="B18" s="1">
        <v>499.49</v>
      </c>
      <c r="C18" s="1">
        <v>0.12999999999999545</v>
      </c>
      <c r="D18" s="2">
        <v>1.2989999999999999</v>
      </c>
      <c r="E18" s="2">
        <v>53.477400000000003</v>
      </c>
      <c r="F18" s="2">
        <v>0.15579999999999999</v>
      </c>
      <c r="G18" s="2">
        <v>3.4600000000000006E-2</v>
      </c>
      <c r="H18" s="2">
        <v>27.980799999999999</v>
      </c>
      <c r="I18" s="2">
        <v>13.1136</v>
      </c>
      <c r="J18" s="2">
        <v>0.26480000000000004</v>
      </c>
      <c r="K18" s="2">
        <v>0.1258</v>
      </c>
      <c r="L18" s="2">
        <v>1.7993999999999999</v>
      </c>
      <c r="M18" s="2">
        <v>1.9E-2</v>
      </c>
      <c r="N18" s="2">
        <v>0.52559999999999996</v>
      </c>
      <c r="O18" s="2">
        <v>98.795800000000014</v>
      </c>
      <c r="P18" s="2">
        <v>0.79198420987922624</v>
      </c>
      <c r="Q18" s="40">
        <v>5.6575860388491115E-3</v>
      </c>
    </row>
    <row r="19" spans="1:17" x14ac:dyDescent="0.25">
      <c r="A19" s="1" t="s">
        <v>35</v>
      </c>
      <c r="B19" s="1">
        <v>499.62</v>
      </c>
      <c r="C19" s="1">
        <v>0</v>
      </c>
      <c r="D19" s="2">
        <v>1.1358571428571429</v>
      </c>
      <c r="E19" s="2">
        <v>53.544142857142852</v>
      </c>
      <c r="F19" s="2">
        <v>0.17942857142857144</v>
      </c>
      <c r="G19" s="2">
        <v>2.8571428571428571E-2</v>
      </c>
      <c r="H19" s="2">
        <v>28.523428571428575</v>
      </c>
      <c r="I19" s="2">
        <v>13.069285714285716</v>
      </c>
      <c r="J19" s="2">
        <v>0.25514285714285717</v>
      </c>
      <c r="K19" s="2">
        <v>0.17071428571428574</v>
      </c>
      <c r="L19" s="2">
        <v>1.3572857142857144</v>
      </c>
      <c r="M19" s="2">
        <v>2.0857142857142852E-2</v>
      </c>
      <c r="N19" s="2">
        <v>0.49871428571428567</v>
      </c>
      <c r="O19" s="2">
        <v>98.783428571428558</v>
      </c>
      <c r="P19" s="2">
        <v>0.79557038345799191</v>
      </c>
      <c r="Q19" s="40">
        <v>4.2073163019938761E-3</v>
      </c>
    </row>
    <row r="20" spans="1:17" x14ac:dyDescent="0.25">
      <c r="A20" s="1" t="s">
        <v>36</v>
      </c>
      <c r="B20" s="1">
        <v>500.01</v>
      </c>
      <c r="C20" s="1">
        <v>-0.38999999999998636</v>
      </c>
      <c r="D20" s="2">
        <v>1.1123333333333334</v>
      </c>
      <c r="E20" s="2">
        <v>53.725999999999999</v>
      </c>
      <c r="F20" s="2">
        <v>0.17833333333333334</v>
      </c>
      <c r="G20" s="2">
        <v>3.266666666666667E-2</v>
      </c>
      <c r="H20" s="2">
        <v>28.238333333333333</v>
      </c>
      <c r="I20" s="2">
        <v>13.179</v>
      </c>
      <c r="J20" s="2">
        <v>0.27400000000000002</v>
      </c>
      <c r="K20" s="2">
        <v>0.11399999999999999</v>
      </c>
      <c r="L20" s="2">
        <v>1.6816666666666666</v>
      </c>
      <c r="M20" s="2">
        <v>2.3666666666666666E-2</v>
      </c>
      <c r="N20" s="2">
        <v>0.43733333333333335</v>
      </c>
      <c r="O20" s="2">
        <v>98.997333333333344</v>
      </c>
      <c r="P20" s="2">
        <v>0.79263217069242897</v>
      </c>
      <c r="Q20" s="40">
        <v>6.2773487173226452E-3</v>
      </c>
    </row>
    <row r="21" spans="1:17" x14ac:dyDescent="0.25">
      <c r="A21" s="1" t="s">
        <v>37</v>
      </c>
      <c r="B21" s="1">
        <v>500.51</v>
      </c>
      <c r="C21" s="1">
        <v>-0.88999999999998636</v>
      </c>
      <c r="D21" s="2">
        <v>1.2716666666666665</v>
      </c>
      <c r="E21" s="2">
        <v>53.522833333333331</v>
      </c>
      <c r="F21" s="2">
        <v>0.21599999999999997</v>
      </c>
      <c r="G21" s="2">
        <v>3.0333333333333334E-2</v>
      </c>
      <c r="H21" s="2">
        <v>28.279166666666665</v>
      </c>
      <c r="I21" s="2">
        <v>13.447666666666668</v>
      </c>
      <c r="J21" s="2">
        <v>0.26300000000000001</v>
      </c>
      <c r="K21" s="2">
        <v>8.7166666666666656E-2</v>
      </c>
      <c r="L21" s="2">
        <v>1.3151666666666666</v>
      </c>
      <c r="M21" s="2">
        <v>2.866666666666667E-2</v>
      </c>
      <c r="N21" s="2">
        <v>0.46383333333333332</v>
      </c>
      <c r="O21" s="2">
        <v>98.9255</v>
      </c>
      <c r="P21" s="2">
        <v>0.78953741141790557</v>
      </c>
      <c r="Q21" s="40">
        <v>4.5945472153148988E-3</v>
      </c>
    </row>
    <row r="22" spans="1:17" x14ac:dyDescent="0.25">
      <c r="A22" s="1" t="s">
        <v>38</v>
      </c>
      <c r="B22" s="1">
        <v>500.92</v>
      </c>
      <c r="C22" s="1">
        <v>-1.3000000000000114</v>
      </c>
      <c r="D22" s="2">
        <v>1.135</v>
      </c>
      <c r="E22" s="2">
        <v>53.558</v>
      </c>
      <c r="F22" s="2">
        <v>0.16325000000000001</v>
      </c>
      <c r="G22" s="2">
        <v>8.5000000000000006E-3</v>
      </c>
      <c r="H22" s="2">
        <v>28.567499999999999</v>
      </c>
      <c r="I22" s="2">
        <v>13.3665</v>
      </c>
      <c r="J22" s="2">
        <v>0.27249999999999996</v>
      </c>
      <c r="K22" s="2">
        <v>9.1000000000000011E-2</v>
      </c>
      <c r="L22" s="2">
        <v>1.2342500000000001</v>
      </c>
      <c r="M22" s="2">
        <v>2.8249999999999997E-2</v>
      </c>
      <c r="N22" s="2">
        <v>0.47399999999999998</v>
      </c>
      <c r="O22" s="2">
        <v>98.898749999999993</v>
      </c>
      <c r="P22" s="2">
        <v>0.79213638357036231</v>
      </c>
      <c r="Q22" s="40">
        <v>2.7246799959702011E-3</v>
      </c>
    </row>
    <row r="23" spans="1:17" x14ac:dyDescent="0.25">
      <c r="A23" s="1" t="s">
        <v>39</v>
      </c>
      <c r="B23" s="1">
        <v>501.31</v>
      </c>
      <c r="C23" s="1">
        <v>-1.6899999999999977</v>
      </c>
      <c r="D23" s="2">
        <v>1.1857500000000001</v>
      </c>
      <c r="E23" s="2">
        <v>53.842250000000007</v>
      </c>
      <c r="F23" s="2">
        <v>0.1605</v>
      </c>
      <c r="G23" s="2">
        <v>2.1250000000000002E-2</v>
      </c>
      <c r="H23" s="2">
        <v>29.701500000000003</v>
      </c>
      <c r="I23" s="2">
        <v>11.897750000000002</v>
      </c>
      <c r="J23" s="2">
        <v>0.29149999999999998</v>
      </c>
      <c r="K23" s="2">
        <v>0.10475000000000001</v>
      </c>
      <c r="L23" s="2">
        <v>1.2925</v>
      </c>
      <c r="M23" s="2">
        <v>2.5000000000000001E-2</v>
      </c>
      <c r="N23" s="2">
        <v>0.49774999999999997</v>
      </c>
      <c r="O23" s="2">
        <v>99.020499999999998</v>
      </c>
      <c r="P23" s="2">
        <v>0.81654792431324386</v>
      </c>
      <c r="Q23" s="40">
        <v>1.3331473902940425E-2</v>
      </c>
    </row>
    <row r="24" spans="1:17" x14ac:dyDescent="0.25">
      <c r="A24" s="1" t="s">
        <v>40</v>
      </c>
      <c r="B24" s="1">
        <v>501.71</v>
      </c>
      <c r="C24" s="1">
        <v>-2.089999999999975</v>
      </c>
      <c r="D24" s="2">
        <v>1.0765999999999998</v>
      </c>
      <c r="E24" s="2">
        <v>53.629800000000003</v>
      </c>
      <c r="F24" s="2">
        <v>0.1598</v>
      </c>
      <c r="G24" s="2">
        <v>3.6199999999999996E-2</v>
      </c>
      <c r="H24" s="2">
        <v>28.640800000000002</v>
      </c>
      <c r="I24" s="2">
        <v>12.972800000000001</v>
      </c>
      <c r="J24" s="2">
        <v>0.25860000000000005</v>
      </c>
      <c r="K24" s="2">
        <v>0.1052</v>
      </c>
      <c r="L24" s="2">
        <v>1.6930000000000001</v>
      </c>
      <c r="M24" s="2">
        <v>2.8599999999999997E-2</v>
      </c>
      <c r="N24" s="2">
        <v>0.4652</v>
      </c>
      <c r="O24" s="2">
        <v>99.066600000000008</v>
      </c>
      <c r="P24" s="2">
        <v>0.7974758718067454</v>
      </c>
      <c r="Q24" s="40">
        <v>3.951984462442111E-3</v>
      </c>
    </row>
    <row r="25" spans="1:17" x14ac:dyDescent="0.25">
      <c r="A25" s="1" t="s">
        <v>41</v>
      </c>
      <c r="B25" s="1">
        <v>502.1</v>
      </c>
      <c r="C25" s="1">
        <v>-2.4800000000000182</v>
      </c>
      <c r="D25" s="2">
        <v>1.0174999999999998</v>
      </c>
      <c r="E25" s="2">
        <v>53.959000000000003</v>
      </c>
      <c r="F25" s="2">
        <v>0.156</v>
      </c>
      <c r="G25" s="2">
        <v>2.0250000000000001E-2</v>
      </c>
      <c r="H25" s="2">
        <v>29.563750000000002</v>
      </c>
      <c r="I25" s="2">
        <v>12.28875</v>
      </c>
      <c r="J25" s="2">
        <v>0.26750000000000002</v>
      </c>
      <c r="K25" s="2">
        <v>9.425E-2</v>
      </c>
      <c r="L25" s="2">
        <v>1.304</v>
      </c>
      <c r="M25" s="2">
        <v>1.8500000000000003E-2</v>
      </c>
      <c r="N25" s="2">
        <v>0.36299999999999999</v>
      </c>
      <c r="O25" s="2">
        <v>99.052500000000009</v>
      </c>
      <c r="P25" s="2">
        <v>0.81094391380587427</v>
      </c>
      <c r="Q25" s="40">
        <v>1.8580894473012731E-3</v>
      </c>
    </row>
    <row r="26" spans="1:17" x14ac:dyDescent="0.25">
      <c r="A26" s="1" t="s">
        <v>42</v>
      </c>
      <c r="B26" s="1">
        <v>503.14</v>
      </c>
      <c r="C26" s="1">
        <v>-3.5199999999999818</v>
      </c>
      <c r="D26" s="2">
        <v>0.98140000000000005</v>
      </c>
      <c r="E26" s="2">
        <v>53.995199999999997</v>
      </c>
      <c r="F26" s="2">
        <v>0.1784</v>
      </c>
      <c r="G26" s="2">
        <v>2.3799999999999998E-2</v>
      </c>
      <c r="H26" s="2">
        <v>29.643000000000001</v>
      </c>
      <c r="I26" s="2">
        <v>12.8338</v>
      </c>
      <c r="J26" s="2">
        <v>0.27199999999999996</v>
      </c>
      <c r="K26" s="2">
        <v>6.9200000000000012E-2</v>
      </c>
      <c r="L26" s="2">
        <v>0.87819999999999998</v>
      </c>
      <c r="M26" s="2">
        <v>2.7200000000000002E-2</v>
      </c>
      <c r="N26" s="2">
        <v>0.308</v>
      </c>
      <c r="O26" s="2">
        <v>99.210199999999986</v>
      </c>
      <c r="P26" s="2">
        <v>0.8046340627731654</v>
      </c>
      <c r="Q26" s="40">
        <v>4.2521323340367952E-3</v>
      </c>
    </row>
    <row r="27" spans="1:17" x14ac:dyDescent="0.25">
      <c r="A27" s="1" t="s">
        <v>43</v>
      </c>
      <c r="B27" s="1">
        <v>504.86</v>
      </c>
      <c r="C27" s="1">
        <v>-5.24000000000001</v>
      </c>
      <c r="D27" s="2">
        <v>0.82600000000000007</v>
      </c>
      <c r="E27" s="2">
        <v>54.08</v>
      </c>
      <c r="F27" s="2">
        <v>0.15799999999999997</v>
      </c>
      <c r="G27" s="2" t="s">
        <v>195</v>
      </c>
      <c r="H27" s="2">
        <v>28.884499999999999</v>
      </c>
      <c r="I27" s="2">
        <v>13.843</v>
      </c>
      <c r="J27" s="2">
        <v>0.30700000000000005</v>
      </c>
      <c r="K27" s="2">
        <v>6.4500000000000002E-2</v>
      </c>
      <c r="L27" s="2">
        <v>0.71150000000000002</v>
      </c>
      <c r="M27" s="2">
        <v>2.5000000000000001E-2</v>
      </c>
      <c r="N27" s="2">
        <v>0.2525</v>
      </c>
      <c r="O27" s="2">
        <v>99.153999999999996</v>
      </c>
      <c r="P27" s="2">
        <v>0.78813000658944987</v>
      </c>
      <c r="Q27" s="40">
        <v>7.7683571950254559E-3</v>
      </c>
    </row>
    <row r="28" spans="1:17" x14ac:dyDescent="0.25">
      <c r="A28" s="1" t="s">
        <v>44</v>
      </c>
      <c r="B28" s="1">
        <v>509.67</v>
      </c>
      <c r="C28" s="1">
        <v>-10.050000000000011</v>
      </c>
      <c r="D28" s="2">
        <v>0.92800000000000005</v>
      </c>
      <c r="E28" s="2">
        <v>54.368249999999996</v>
      </c>
      <c r="F28" s="2">
        <v>9.425E-2</v>
      </c>
      <c r="G28" s="2">
        <v>8.7500000000000008E-3</v>
      </c>
      <c r="H28" s="2">
        <v>30.451499999999999</v>
      </c>
      <c r="I28" s="2">
        <v>11.685500000000001</v>
      </c>
      <c r="J28" s="2">
        <v>0.28849999999999998</v>
      </c>
      <c r="K28" s="2">
        <v>7.2000000000000008E-2</v>
      </c>
      <c r="L28" s="2">
        <v>0.88075000000000003</v>
      </c>
      <c r="M28" s="2">
        <v>2.375E-2</v>
      </c>
      <c r="N28" s="2">
        <v>0.33850000000000002</v>
      </c>
      <c r="O28" s="2">
        <v>99.139750000000006</v>
      </c>
      <c r="P28" s="2">
        <v>0.82289839489525618</v>
      </c>
      <c r="Q28" s="40">
        <v>2.6489384151508573E-3</v>
      </c>
    </row>
    <row r="29" spans="1:17" x14ac:dyDescent="0.25">
      <c r="A29" s="1" t="s">
        <v>45</v>
      </c>
      <c r="B29" s="1">
        <v>509.88</v>
      </c>
      <c r="C29" s="1">
        <v>-10.259999999999991</v>
      </c>
      <c r="D29" s="2">
        <v>1.12825</v>
      </c>
      <c r="E29" s="2">
        <v>54.048249999999996</v>
      </c>
      <c r="F29" s="2">
        <v>0.1105</v>
      </c>
      <c r="G29" s="2">
        <v>1.4000000000000002E-2</v>
      </c>
      <c r="H29" s="2">
        <v>29.21</v>
      </c>
      <c r="I29" s="2">
        <v>12.831</v>
      </c>
      <c r="J29" s="2">
        <v>0.29249999999999998</v>
      </c>
      <c r="K29" s="2">
        <v>0.10849999999999999</v>
      </c>
      <c r="L29" s="2">
        <v>0.89175000000000004</v>
      </c>
      <c r="M29" s="2">
        <v>2.6499999999999999E-2</v>
      </c>
      <c r="N29" s="2">
        <v>0.3105</v>
      </c>
      <c r="O29" s="2">
        <v>98.97175</v>
      </c>
      <c r="P29" s="2">
        <v>0.80215236678688107</v>
      </c>
      <c r="Q29" s="40">
        <v>1.6614274586579519E-2</v>
      </c>
    </row>
    <row r="30" spans="1:17" x14ac:dyDescent="0.25">
      <c r="A30" s="1" t="s">
        <v>46</v>
      </c>
      <c r="B30" s="1">
        <v>511.4</v>
      </c>
      <c r="C30" s="1">
        <v>-11.779999999999973</v>
      </c>
      <c r="D30" s="2">
        <v>0.88174999999999992</v>
      </c>
      <c r="E30" s="2">
        <v>54.146250000000002</v>
      </c>
      <c r="F30" s="2">
        <v>0.16174999999999998</v>
      </c>
      <c r="G30" s="2">
        <v>1.8499999999999999E-2</v>
      </c>
      <c r="H30" s="2">
        <v>29.341249999999995</v>
      </c>
      <c r="I30" s="2">
        <v>12.673</v>
      </c>
      <c r="J30" s="2">
        <v>0.25775000000000003</v>
      </c>
      <c r="K30" s="2">
        <v>6.5750000000000003E-2</v>
      </c>
      <c r="L30" s="2">
        <v>1.302</v>
      </c>
      <c r="M30" s="2">
        <v>2.2499999999999999E-2</v>
      </c>
      <c r="N30" s="2">
        <v>0.26850000000000002</v>
      </c>
      <c r="O30" s="2">
        <v>99.138999999999996</v>
      </c>
      <c r="P30" s="2">
        <v>0.80499964602825269</v>
      </c>
      <c r="Q30" s="40">
        <v>2.1693738251473754E-3</v>
      </c>
    </row>
    <row r="31" spans="1:17" x14ac:dyDescent="0.25">
      <c r="A31" s="1" t="s">
        <v>47</v>
      </c>
      <c r="B31" s="1">
        <v>514.53</v>
      </c>
      <c r="C31" s="1">
        <v>-14.909999999999968</v>
      </c>
      <c r="D31" s="2">
        <v>1.0429999999999999</v>
      </c>
      <c r="E31" s="2">
        <v>53.90475</v>
      </c>
      <c r="F31" s="2">
        <v>0.14350000000000002</v>
      </c>
      <c r="G31" s="2">
        <v>8.7500000000000008E-3</v>
      </c>
      <c r="H31" s="2">
        <v>29.245999999999999</v>
      </c>
      <c r="I31" s="2">
        <v>12.927500000000002</v>
      </c>
      <c r="J31" s="2">
        <v>0.28800000000000003</v>
      </c>
      <c r="K31" s="2">
        <v>9.8000000000000004E-2</v>
      </c>
      <c r="L31" s="2">
        <v>0.82025000000000003</v>
      </c>
      <c r="M31" s="2">
        <v>2.375E-2</v>
      </c>
      <c r="N31" s="2">
        <v>0.35649999999999998</v>
      </c>
      <c r="O31" s="2">
        <v>98.859999999999985</v>
      </c>
      <c r="P31" s="2">
        <v>0.80134038220102632</v>
      </c>
      <c r="Q31" s="40">
        <v>2.0604941578762563E-3</v>
      </c>
    </row>
    <row r="32" spans="1:17" x14ac:dyDescent="0.25">
      <c r="A32" s="1" t="s">
        <v>48</v>
      </c>
      <c r="B32" s="1">
        <v>515.67999999999995</v>
      </c>
      <c r="C32" s="1">
        <v>-16.059999999999945</v>
      </c>
      <c r="D32" s="2">
        <v>0.79549999999999998</v>
      </c>
      <c r="E32" s="2">
        <v>55.115955</v>
      </c>
      <c r="F32" s="2">
        <v>9.8750000000000004E-2</v>
      </c>
      <c r="G32" s="2">
        <v>1.6750000000000001E-2</v>
      </c>
      <c r="H32" s="2">
        <v>28.303750000000001</v>
      </c>
      <c r="I32" s="2">
        <v>13.139000000000001</v>
      </c>
      <c r="J32" s="2">
        <v>0.29974999999999996</v>
      </c>
      <c r="K32" s="2">
        <v>6.4750000000000002E-2</v>
      </c>
      <c r="L32" s="2">
        <v>1.1432499999999999</v>
      </c>
      <c r="M32" s="2" t="s">
        <v>195</v>
      </c>
      <c r="N32" s="2">
        <v>0.19475000000000001</v>
      </c>
      <c r="O32" s="2">
        <v>99.174205000000001</v>
      </c>
      <c r="P32" s="2">
        <v>0.79344601929776282</v>
      </c>
      <c r="Q32" s="40">
        <v>6.7454634286410733E-3</v>
      </c>
    </row>
    <row r="33" spans="1:17" x14ac:dyDescent="0.25">
      <c r="A33" s="1" t="s">
        <v>49</v>
      </c>
      <c r="B33" s="1">
        <v>525.58000000000004</v>
      </c>
      <c r="C33" s="1">
        <v>-25.960000000000036</v>
      </c>
      <c r="D33" s="2">
        <v>0.97983333333333344</v>
      </c>
      <c r="E33" s="2">
        <v>52.543939999999992</v>
      </c>
      <c r="F33" s="2">
        <v>8.9666666666666658E-2</v>
      </c>
      <c r="G33" s="2">
        <v>1.5166666666666667E-2</v>
      </c>
      <c r="H33" s="2">
        <v>31.149333333333335</v>
      </c>
      <c r="I33" s="2">
        <v>13.228</v>
      </c>
      <c r="J33" s="2">
        <v>0.27216666666666667</v>
      </c>
      <c r="K33" s="2">
        <v>0.1115</v>
      </c>
      <c r="L33" s="2">
        <v>0.81033333333333335</v>
      </c>
      <c r="M33" s="33" t="s">
        <v>195</v>
      </c>
      <c r="N33" s="2">
        <v>0.23866666666666667</v>
      </c>
      <c r="O33" s="2">
        <v>99.442273333333333</v>
      </c>
      <c r="P33" s="2">
        <v>0.80735023261435346</v>
      </c>
      <c r="Q33" s="40">
        <v>6.2848947763825052E-3</v>
      </c>
    </row>
    <row r="34" spans="1:17" x14ac:dyDescent="0.25">
      <c r="A34" s="1" t="s">
        <v>50</v>
      </c>
      <c r="B34" s="1">
        <v>540.63</v>
      </c>
      <c r="C34" s="1">
        <v>-41.009999999999991</v>
      </c>
      <c r="D34" s="2">
        <v>0.92633333333333334</v>
      </c>
      <c r="E34" s="2">
        <v>55.286380000000008</v>
      </c>
      <c r="F34" s="2">
        <v>0.14666666666666664</v>
      </c>
      <c r="G34" s="2">
        <v>1.3999999999999999E-2</v>
      </c>
      <c r="H34" s="2">
        <v>28.675333333333331</v>
      </c>
      <c r="I34" s="2">
        <v>12.467333333333334</v>
      </c>
      <c r="J34" s="2">
        <v>0.27866666666666667</v>
      </c>
      <c r="K34" s="2">
        <v>7.2333333333333347E-2</v>
      </c>
      <c r="L34" s="2">
        <v>1.3273333333333335</v>
      </c>
      <c r="M34" s="2">
        <v>8.9999999999999993E-3</v>
      </c>
      <c r="N34" s="2">
        <v>0.32466666666666671</v>
      </c>
      <c r="O34" s="2">
        <v>99.528046666666668</v>
      </c>
      <c r="P34" s="2">
        <v>0.80397504676493503</v>
      </c>
      <c r="Q34" s="40">
        <v>2.8169785378765614E-3</v>
      </c>
    </row>
    <row r="35" spans="1:17" x14ac:dyDescent="0.25">
      <c r="A35" s="1" t="s">
        <v>51</v>
      </c>
      <c r="B35" s="1">
        <v>555.6</v>
      </c>
      <c r="C35" s="1">
        <v>-55.980000000000018</v>
      </c>
      <c r="D35" s="2">
        <v>0.93759999999999999</v>
      </c>
      <c r="E35" s="2">
        <v>55.263396</v>
      </c>
      <c r="F35" s="2">
        <v>0.15260000000000001</v>
      </c>
      <c r="G35" s="2">
        <v>7.000000000000001E-3</v>
      </c>
      <c r="H35" s="2">
        <v>28.878800000000002</v>
      </c>
      <c r="I35" s="2">
        <v>12.400199999999998</v>
      </c>
      <c r="J35" s="2">
        <v>0.2636</v>
      </c>
      <c r="K35" s="2">
        <v>7.9000000000000001E-2</v>
      </c>
      <c r="L35" s="2">
        <v>0.80239999999999989</v>
      </c>
      <c r="M35" s="2" t="s">
        <v>195</v>
      </c>
      <c r="N35" s="2">
        <v>0.27780000000000005</v>
      </c>
      <c r="O35" s="2">
        <v>99.065796000000006</v>
      </c>
      <c r="P35" s="2">
        <v>0.80594723931662615</v>
      </c>
      <c r="Q35" s="40">
        <v>3.4292243417873521E-3</v>
      </c>
    </row>
    <row r="36" spans="1:17" x14ac:dyDescent="0.25">
      <c r="A36" s="1" t="s">
        <v>52</v>
      </c>
      <c r="B36" s="1">
        <v>567.98</v>
      </c>
      <c r="C36" s="1">
        <v>-68.360000000000014</v>
      </c>
      <c r="D36" s="2">
        <v>0.85860000000000003</v>
      </c>
      <c r="E36" s="2">
        <v>51.934523999999996</v>
      </c>
      <c r="F36" s="2">
        <v>0.1474</v>
      </c>
      <c r="G36" s="2">
        <v>6.6E-3</v>
      </c>
      <c r="H36" s="2">
        <v>31.258999999999997</v>
      </c>
      <c r="I36" s="2">
        <v>13.931000000000001</v>
      </c>
      <c r="J36" s="2">
        <v>0.27300000000000002</v>
      </c>
      <c r="K36" s="2">
        <v>0.11139999999999999</v>
      </c>
      <c r="L36" s="2">
        <v>0.81779999999999986</v>
      </c>
      <c r="M36" s="2">
        <v>8.199999999999999E-3</v>
      </c>
      <c r="N36" s="2">
        <v>0.17019999999999999</v>
      </c>
      <c r="O36" s="2">
        <v>99.517724000000015</v>
      </c>
      <c r="P36" s="2">
        <v>0.79840292045388028</v>
      </c>
      <c r="Q36" s="40">
        <v>1.3828783170652149E-2</v>
      </c>
    </row>
    <row r="37" spans="1:17" x14ac:dyDescent="0.25">
      <c r="A37" s="1" t="s">
        <v>53</v>
      </c>
      <c r="B37" s="1">
        <v>585.66</v>
      </c>
      <c r="C37" s="1">
        <v>-86.039999999999964</v>
      </c>
      <c r="D37" s="2">
        <v>0.83349999999999991</v>
      </c>
      <c r="E37" s="2">
        <v>55.537724999999995</v>
      </c>
      <c r="F37" s="2">
        <v>0.11425</v>
      </c>
      <c r="G37" s="2">
        <v>1.8500000000000003E-2</v>
      </c>
      <c r="H37" s="2">
        <v>29.075999999999997</v>
      </c>
      <c r="I37" s="2">
        <v>12.42</v>
      </c>
      <c r="J37" s="2">
        <v>0.31324999999999997</v>
      </c>
      <c r="K37" s="2">
        <v>5.7499999999999996E-2</v>
      </c>
      <c r="L37" s="2">
        <v>1.107</v>
      </c>
      <c r="M37" s="2">
        <v>7.4999999999999997E-3</v>
      </c>
      <c r="N37" s="2">
        <v>0.24874999999999997</v>
      </c>
      <c r="O37" s="2">
        <v>99.733975000000015</v>
      </c>
      <c r="P37" s="2">
        <v>0.80677817880651759</v>
      </c>
      <c r="Q37" s="40">
        <v>5.1949253066527271E-3</v>
      </c>
    </row>
    <row r="38" spans="1:17" x14ac:dyDescent="0.25">
      <c r="A38" s="1" t="s">
        <v>54</v>
      </c>
      <c r="B38" s="1">
        <v>596.04999999999995</v>
      </c>
      <c r="C38" s="1">
        <v>-96.42999999999995</v>
      </c>
      <c r="D38" s="2">
        <v>0.86624999999999996</v>
      </c>
      <c r="E38" s="2">
        <v>55.754984999999998</v>
      </c>
      <c r="F38" s="2">
        <v>0.12175</v>
      </c>
      <c r="G38" s="2">
        <v>8.2500000000000004E-3</v>
      </c>
      <c r="H38" s="2">
        <v>29.233750000000001</v>
      </c>
      <c r="I38" s="2">
        <v>12.233000000000001</v>
      </c>
      <c r="J38" s="2">
        <v>0.29874999999999996</v>
      </c>
      <c r="K38" s="2">
        <v>7.350000000000001E-2</v>
      </c>
      <c r="L38" s="2">
        <v>1.02075</v>
      </c>
      <c r="M38" s="2">
        <v>8.2500000000000004E-3</v>
      </c>
      <c r="N38" s="2">
        <v>0.23325000000000001</v>
      </c>
      <c r="O38" s="2">
        <v>99.852484999999987</v>
      </c>
      <c r="P38" s="2">
        <v>0.80993650388400551</v>
      </c>
      <c r="Q38" s="40">
        <v>4.4007459801573244E-3</v>
      </c>
    </row>
    <row r="39" spans="1:17" x14ac:dyDescent="0.25">
      <c r="A39" s="1" t="s">
        <v>55</v>
      </c>
      <c r="B39" s="1">
        <v>610.71</v>
      </c>
      <c r="C39" s="1">
        <v>-111.09000000000003</v>
      </c>
      <c r="D39" s="2">
        <v>0.95174999999999998</v>
      </c>
      <c r="E39" s="2">
        <v>55.587449999999997</v>
      </c>
      <c r="F39" s="2">
        <v>9.0749999999999997E-2</v>
      </c>
      <c r="G39" s="2">
        <v>1.925E-2</v>
      </c>
      <c r="H39" s="2">
        <v>29.316000000000003</v>
      </c>
      <c r="I39" s="2">
        <v>12.069750000000001</v>
      </c>
      <c r="J39" s="2">
        <v>0.27224999999999999</v>
      </c>
      <c r="K39" s="2">
        <v>8.7250000000000008E-2</v>
      </c>
      <c r="L39" s="2">
        <v>1.0659999999999998</v>
      </c>
      <c r="M39" s="2">
        <v>8.9999999999999993E-3</v>
      </c>
      <c r="N39" s="2">
        <v>0.28275000000000006</v>
      </c>
      <c r="O39" s="2">
        <v>99.752199999999988</v>
      </c>
      <c r="P39" s="2">
        <v>0.81242477043730232</v>
      </c>
      <c r="Q39" s="40">
        <v>2.8849109215524013E-3</v>
      </c>
    </row>
    <row r="40" spans="1:17" x14ac:dyDescent="0.25">
      <c r="A40" s="1" t="s">
        <v>56</v>
      </c>
      <c r="B40" s="1">
        <v>625.65</v>
      </c>
      <c r="C40" s="1">
        <v>-126.02999999999997</v>
      </c>
      <c r="D40" s="2">
        <v>0.93774999999999997</v>
      </c>
      <c r="E40" s="2">
        <v>55.727955000000001</v>
      </c>
      <c r="F40" s="2">
        <v>0.1235</v>
      </c>
      <c r="G40" s="2">
        <v>1.4E-2</v>
      </c>
      <c r="H40" s="2">
        <v>29.496499999999997</v>
      </c>
      <c r="I40" s="2">
        <v>11.903749999999999</v>
      </c>
      <c r="J40" s="2">
        <v>0.28349999999999997</v>
      </c>
      <c r="K40" s="2">
        <v>7.9250000000000001E-2</v>
      </c>
      <c r="L40" s="2">
        <v>1.2190000000000001</v>
      </c>
      <c r="M40" s="2">
        <v>8.9999999999999993E-3</v>
      </c>
      <c r="N40" s="2">
        <v>0.32750000000000001</v>
      </c>
      <c r="O40" s="2">
        <v>100.12170499999999</v>
      </c>
      <c r="P40" s="2">
        <v>0.81544377901516385</v>
      </c>
      <c r="Q40" s="40">
        <v>2.9077974303731852E-3</v>
      </c>
    </row>
    <row r="41" spans="1:17" x14ac:dyDescent="0.25">
      <c r="A41" s="1" t="s">
        <v>57</v>
      </c>
      <c r="B41" s="1">
        <v>640.67999999999995</v>
      </c>
      <c r="C41" s="1">
        <v>-141.05999999999995</v>
      </c>
      <c r="D41" s="2">
        <v>1.1296666666666668</v>
      </c>
      <c r="E41" s="2">
        <v>55.818480000000001</v>
      </c>
      <c r="F41" s="2">
        <v>0.11866666666666668</v>
      </c>
      <c r="G41" s="2">
        <v>1.4333333333333335E-2</v>
      </c>
      <c r="H41" s="2">
        <v>29.292000000000002</v>
      </c>
      <c r="I41" s="2">
        <v>12.161666666666667</v>
      </c>
      <c r="J41" s="2">
        <v>0.28666666666666668</v>
      </c>
      <c r="K41" s="2">
        <v>0.10266666666666667</v>
      </c>
      <c r="L41" s="2">
        <v>1.0636666666666665</v>
      </c>
      <c r="M41" s="2" t="s">
        <v>195</v>
      </c>
      <c r="N41" s="2">
        <v>0.38633333333333325</v>
      </c>
      <c r="O41" s="2">
        <v>100.37848000000001</v>
      </c>
      <c r="P41" s="2">
        <v>0.81112935096041816</v>
      </c>
      <c r="Q41" s="40">
        <v>9.597794197728325E-4</v>
      </c>
    </row>
    <row r="42" spans="1:17" x14ac:dyDescent="0.25">
      <c r="A42" s="1" t="s">
        <v>58</v>
      </c>
      <c r="B42" s="1">
        <v>655.59</v>
      </c>
      <c r="C42" s="1">
        <v>-155.97000000000003</v>
      </c>
      <c r="D42" s="2">
        <v>1.0680000000000001</v>
      </c>
      <c r="E42" s="2">
        <v>55.746825000000001</v>
      </c>
      <c r="F42" s="2">
        <v>0.13075000000000001</v>
      </c>
      <c r="G42" s="2">
        <v>7.4999999999999997E-3</v>
      </c>
      <c r="H42" s="2">
        <v>29.09525</v>
      </c>
      <c r="I42" s="2">
        <v>12.303000000000001</v>
      </c>
      <c r="J42" s="2">
        <v>0.26975000000000005</v>
      </c>
      <c r="K42" s="2">
        <v>7.775E-2</v>
      </c>
      <c r="L42" s="2">
        <v>1.2285000000000001</v>
      </c>
      <c r="M42" s="2" t="s">
        <v>195</v>
      </c>
      <c r="N42" s="2">
        <v>0.39</v>
      </c>
      <c r="O42" s="2">
        <v>100.322075</v>
      </c>
      <c r="P42" s="2">
        <v>0.80835047489879452</v>
      </c>
      <c r="Q42" s="40">
        <v>2.4512579183694678E-3</v>
      </c>
    </row>
    <row r="43" spans="1:17" x14ac:dyDescent="0.25">
      <c r="A43" s="1" t="s">
        <v>59</v>
      </c>
      <c r="B43" s="1">
        <v>670.64</v>
      </c>
      <c r="C43" s="1">
        <v>-171.01999999999998</v>
      </c>
      <c r="D43" s="2">
        <v>1.0534000000000001</v>
      </c>
      <c r="E43" s="2">
        <v>55.262603999999996</v>
      </c>
      <c r="F43" s="2">
        <v>0.18</v>
      </c>
      <c r="G43" s="2">
        <v>1.7999999999999999E-2</v>
      </c>
      <c r="H43" s="2">
        <v>28.736799999999999</v>
      </c>
      <c r="I43" s="2">
        <v>13.335599999999999</v>
      </c>
      <c r="J43" s="2">
        <v>0.29460000000000008</v>
      </c>
      <c r="K43" s="2">
        <v>7.9000000000000001E-2</v>
      </c>
      <c r="L43" s="2">
        <v>0.8448</v>
      </c>
      <c r="M43" s="2">
        <v>1.06E-2</v>
      </c>
      <c r="N43" s="2">
        <v>0.35860000000000003</v>
      </c>
      <c r="O43" s="2">
        <v>100.174004</v>
      </c>
      <c r="P43" s="2">
        <v>0.79348517396063867</v>
      </c>
      <c r="Q43" s="40">
        <v>2.1574646568420755E-3</v>
      </c>
    </row>
    <row r="44" spans="1:17" x14ac:dyDescent="0.25">
      <c r="A44" s="1" t="s">
        <v>60</v>
      </c>
      <c r="B44" s="1">
        <v>685.7</v>
      </c>
      <c r="C44" s="1">
        <v>-186.08000000000004</v>
      </c>
      <c r="D44" s="2">
        <v>1.0267500000000001</v>
      </c>
      <c r="E44" s="2">
        <v>54.392249999999997</v>
      </c>
      <c r="F44" s="2">
        <v>0.16375000000000001</v>
      </c>
      <c r="G44" s="2">
        <v>2.3E-2</v>
      </c>
      <c r="H44" s="2">
        <v>28.440250000000002</v>
      </c>
      <c r="I44" s="2">
        <v>13.077500000000001</v>
      </c>
      <c r="J44" s="2">
        <v>0.26775000000000004</v>
      </c>
      <c r="K44" s="2">
        <v>9.7500000000000003E-2</v>
      </c>
      <c r="L44" s="2">
        <v>1.3900000000000001</v>
      </c>
      <c r="M44" s="2" t="s">
        <v>195</v>
      </c>
      <c r="N44" s="2">
        <v>0.37175000000000002</v>
      </c>
      <c r="O44" s="2">
        <v>99.254750000000001</v>
      </c>
      <c r="P44" s="2">
        <v>0.79501115901596653</v>
      </c>
      <c r="Q44" s="40">
        <v>2.5543352279948296E-3</v>
      </c>
    </row>
    <row r="45" spans="1:17" x14ac:dyDescent="0.25">
      <c r="A45" s="1" t="s">
        <v>61</v>
      </c>
      <c r="B45" s="1">
        <v>700.69</v>
      </c>
      <c r="C45" s="1">
        <v>-201.07000000000005</v>
      </c>
      <c r="D45" s="2">
        <v>1.1207500000000001</v>
      </c>
      <c r="E45" s="2">
        <v>54.124249999999996</v>
      </c>
      <c r="F45" s="2">
        <v>0.1255</v>
      </c>
      <c r="G45" s="2">
        <v>0.1275</v>
      </c>
      <c r="H45" s="2">
        <v>28.116749999999996</v>
      </c>
      <c r="I45" s="2">
        <v>12.788</v>
      </c>
      <c r="J45" s="2">
        <v>0.27100000000000002</v>
      </c>
      <c r="K45" s="2">
        <v>9.1999999999999998E-2</v>
      </c>
      <c r="L45" s="2">
        <v>1.2802500000000001</v>
      </c>
      <c r="M45" s="2">
        <v>2.5250000000000002E-2</v>
      </c>
      <c r="N45" s="2">
        <v>0.37924999999999998</v>
      </c>
      <c r="O45" s="2">
        <v>98.450500000000005</v>
      </c>
      <c r="P45" s="2">
        <v>0.79674189949591101</v>
      </c>
      <c r="Q45" s="40">
        <v>2.6626698392244975E-3</v>
      </c>
    </row>
    <row r="46" spans="1:17" x14ac:dyDescent="0.25">
      <c r="A46" s="1" t="s">
        <v>62</v>
      </c>
      <c r="B46" s="1">
        <v>715.33</v>
      </c>
      <c r="C46" s="1">
        <v>-215.71000000000004</v>
      </c>
      <c r="D46" s="2">
        <v>0.98899999999999999</v>
      </c>
      <c r="E46" s="2">
        <v>54.62016666666667</v>
      </c>
      <c r="F46" s="2">
        <v>0.16866666666666666</v>
      </c>
      <c r="G46" s="2">
        <v>1.2666666666666666E-2</v>
      </c>
      <c r="H46" s="2">
        <v>28.599500000000003</v>
      </c>
      <c r="I46" s="2">
        <v>13.349500000000001</v>
      </c>
      <c r="J46" s="2">
        <v>0.23883333333333331</v>
      </c>
      <c r="K46" s="2">
        <v>6.7500000000000004E-2</v>
      </c>
      <c r="L46" s="2">
        <v>1.1176666666666668</v>
      </c>
      <c r="M46" s="2">
        <v>6.3333333333333332E-3</v>
      </c>
      <c r="N46" s="2">
        <v>0.36633333333333334</v>
      </c>
      <c r="O46" s="2">
        <v>99.536166666666659</v>
      </c>
      <c r="P46" s="2">
        <v>0.79255531437563265</v>
      </c>
      <c r="Q46" s="40">
        <v>4.5511054642946277E-3</v>
      </c>
    </row>
    <row r="47" spans="1:17" x14ac:dyDescent="0.25">
      <c r="P47" s="16"/>
    </row>
    <row r="48" spans="1:17" x14ac:dyDescent="0.25">
      <c r="N48" s="16"/>
    </row>
    <row r="51" spans="14:14" x14ac:dyDescent="0.25">
      <c r="N51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F5AD-939D-4D2B-BF63-D5EE0BD880CB}">
  <dimension ref="A1:Q48"/>
  <sheetViews>
    <sheetView workbookViewId="0"/>
  </sheetViews>
  <sheetFormatPr defaultRowHeight="15" x14ac:dyDescent="0.25"/>
  <cols>
    <col min="1" max="1" width="10" customWidth="1"/>
  </cols>
  <sheetData>
    <row r="1" spans="1:17" ht="18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  <c r="G1" s="1" t="s">
        <v>11</v>
      </c>
      <c r="H1" s="1" t="s">
        <v>8</v>
      </c>
      <c r="I1" s="1" t="s">
        <v>7</v>
      </c>
      <c r="J1" s="1" t="s">
        <v>9</v>
      </c>
      <c r="K1" s="1" t="s">
        <v>196</v>
      </c>
      <c r="L1" s="1" t="s">
        <v>10</v>
      </c>
      <c r="M1" s="1" t="s">
        <v>12</v>
      </c>
      <c r="N1" s="1" t="s">
        <v>197</v>
      </c>
      <c r="O1" s="1" t="s">
        <v>193</v>
      </c>
      <c r="P1" s="1" t="s">
        <v>16</v>
      </c>
      <c r="Q1" s="1" t="s">
        <v>194</v>
      </c>
    </row>
    <row r="2" spans="1:17" x14ac:dyDescent="0.25">
      <c r="A2" s="1" t="s">
        <v>18</v>
      </c>
      <c r="B2" s="1">
        <v>476.56</v>
      </c>
      <c r="C2" s="1">
        <v>23.060000000000002</v>
      </c>
      <c r="D2" s="2">
        <v>1.3678333333333332</v>
      </c>
      <c r="E2" s="2">
        <v>51.098666666666666</v>
      </c>
      <c r="F2" s="2">
        <v>0.35549999999999998</v>
      </c>
      <c r="G2" s="2">
        <v>0.2535</v>
      </c>
      <c r="H2" s="2">
        <v>14.498833333333332</v>
      </c>
      <c r="I2" s="2">
        <v>9.0218333333333334</v>
      </c>
      <c r="J2" s="2">
        <v>0.21816666666666662</v>
      </c>
      <c r="K2" s="2">
        <v>2.5000000000000005E-2</v>
      </c>
      <c r="L2" s="2">
        <v>20.44016666666667</v>
      </c>
      <c r="M2" s="2">
        <v>2.1500000000000002E-2</v>
      </c>
      <c r="N2" s="2">
        <v>0.1265</v>
      </c>
      <c r="O2" s="2">
        <v>97.427500000000009</v>
      </c>
      <c r="P2" s="2">
        <v>0.7414931657759386</v>
      </c>
      <c r="Q2" s="40">
        <v>1.1073342204466758E-2</v>
      </c>
    </row>
    <row r="3" spans="1:17" x14ac:dyDescent="0.25">
      <c r="A3" s="1" t="s">
        <v>19</v>
      </c>
      <c r="B3" s="1">
        <v>481.68</v>
      </c>
      <c r="C3" s="1">
        <v>17.939999999999998</v>
      </c>
      <c r="D3" s="2">
        <v>1.6165</v>
      </c>
      <c r="E3" s="2">
        <v>51.645250000000004</v>
      </c>
      <c r="F3" s="2">
        <v>0.44874999999999998</v>
      </c>
      <c r="G3" s="2">
        <v>0.29775000000000001</v>
      </c>
      <c r="H3" s="2">
        <v>15.806500000000002</v>
      </c>
      <c r="I3" s="2">
        <v>5.1052499999999998</v>
      </c>
      <c r="J3" s="2">
        <v>0.13550000000000001</v>
      </c>
      <c r="K3" s="2">
        <v>7.2249999999999995E-2</v>
      </c>
      <c r="L3" s="2">
        <v>21.63175</v>
      </c>
      <c r="M3" s="2">
        <v>2.0499999999999997E-2</v>
      </c>
      <c r="N3" s="2">
        <v>0.70625000000000004</v>
      </c>
      <c r="O3" s="2">
        <v>97.486249999999998</v>
      </c>
      <c r="P3" s="2">
        <v>0.84664104632009718</v>
      </c>
      <c r="Q3" s="40">
        <v>2.5814720066185126E-3</v>
      </c>
    </row>
    <row r="4" spans="1:17" x14ac:dyDescent="0.25">
      <c r="A4" s="1" t="s">
        <v>20</v>
      </c>
      <c r="B4" s="1">
        <v>486.65</v>
      </c>
      <c r="C4" s="1">
        <v>12.970000000000027</v>
      </c>
      <c r="D4" s="2">
        <v>1.5780000000000001</v>
      </c>
      <c r="E4" s="2">
        <v>51.96</v>
      </c>
      <c r="F4" s="2">
        <v>0.39033333333333337</v>
      </c>
      <c r="G4" s="2">
        <v>0.30199999999999999</v>
      </c>
      <c r="H4" s="2">
        <v>16.578333333333333</v>
      </c>
      <c r="I4" s="2">
        <v>5.3150000000000004</v>
      </c>
      <c r="J4" s="2">
        <v>0.154</v>
      </c>
      <c r="K4" s="2">
        <v>3.2000000000000001E-2</v>
      </c>
      <c r="L4" s="2">
        <v>21.000666666666671</v>
      </c>
      <c r="M4" s="2">
        <v>2.7E-2</v>
      </c>
      <c r="N4" s="2">
        <v>0.70266666666666666</v>
      </c>
      <c r="O4" s="2">
        <v>98.04</v>
      </c>
      <c r="P4" s="2">
        <v>0.84756257756809539</v>
      </c>
      <c r="Q4" s="40">
        <v>4.3052340814876298E-3</v>
      </c>
    </row>
    <row r="5" spans="1:17" x14ac:dyDescent="0.25">
      <c r="A5" s="1" t="s">
        <v>21</v>
      </c>
      <c r="B5" s="1">
        <v>488.67</v>
      </c>
      <c r="C5" s="1">
        <v>10.949999999999989</v>
      </c>
      <c r="D5" s="2">
        <v>1.8145000000000002</v>
      </c>
      <c r="E5" s="2">
        <v>51.745249999999999</v>
      </c>
      <c r="F5" s="2">
        <v>0.32374999999999998</v>
      </c>
      <c r="G5" s="2">
        <v>0.27975</v>
      </c>
      <c r="H5" s="2">
        <v>17.023249999999997</v>
      </c>
      <c r="I5" s="2">
        <v>5.306</v>
      </c>
      <c r="J5" s="2">
        <v>0.12525</v>
      </c>
      <c r="K5" s="2">
        <v>5.3000000000000005E-2</v>
      </c>
      <c r="L5" s="2">
        <v>20.42475</v>
      </c>
      <c r="M5" s="2">
        <v>2.775E-2</v>
      </c>
      <c r="N5" s="2">
        <v>0.91549999999999998</v>
      </c>
      <c r="O5" s="2">
        <v>98.038749999999993</v>
      </c>
      <c r="P5" s="2">
        <v>0.85201340103472967</v>
      </c>
      <c r="Q5" s="40">
        <v>1.455393604892539E-2</v>
      </c>
    </row>
    <row r="6" spans="1:17" x14ac:dyDescent="0.25">
      <c r="A6" s="1" t="s">
        <v>22</v>
      </c>
      <c r="B6" s="1">
        <v>489.33</v>
      </c>
      <c r="C6" s="1">
        <v>10.29000000000002</v>
      </c>
      <c r="D6" s="2">
        <v>2.0330000000000004</v>
      </c>
      <c r="E6" s="2">
        <v>51.931249999999999</v>
      </c>
      <c r="F6" s="2">
        <v>0.3085</v>
      </c>
      <c r="G6" s="2">
        <v>0.25650000000000001</v>
      </c>
      <c r="H6" s="2">
        <v>16.430250000000001</v>
      </c>
      <c r="I6" s="2">
        <v>4.5012499999999998</v>
      </c>
      <c r="J6" s="2">
        <v>0.13775000000000001</v>
      </c>
      <c r="K6" s="2">
        <v>5.2999999999999999E-2</v>
      </c>
      <c r="L6" s="2">
        <v>21.724249999999998</v>
      </c>
      <c r="M6" s="2">
        <v>2.8250000000000001E-2</v>
      </c>
      <c r="N6" s="2">
        <v>0.71824999999999994</v>
      </c>
      <c r="O6" s="2">
        <v>98.122250000000008</v>
      </c>
      <c r="P6" s="2">
        <v>0.8671680853041277</v>
      </c>
      <c r="Q6" s="40">
        <v>1.2903056484372453E-2</v>
      </c>
    </row>
    <row r="7" spans="1:17" x14ac:dyDescent="0.25">
      <c r="A7" s="1" t="s">
        <v>23</v>
      </c>
      <c r="B7" s="1">
        <v>489.68</v>
      </c>
      <c r="C7" s="1">
        <v>9.9399999999999977</v>
      </c>
      <c r="D7" s="2">
        <v>1.7603333333333333</v>
      </c>
      <c r="E7" s="2">
        <v>52.1</v>
      </c>
      <c r="F7" s="2">
        <v>0.42666666666666669</v>
      </c>
      <c r="G7" s="2">
        <v>0.34033333333333332</v>
      </c>
      <c r="H7" s="2">
        <v>16.166</v>
      </c>
      <c r="I7" s="2">
        <v>4.7236666666666665</v>
      </c>
      <c r="J7" s="2">
        <v>0.161</v>
      </c>
      <c r="K7" s="2">
        <v>3.1333333333333331E-2</v>
      </c>
      <c r="L7" s="2">
        <v>21.861666666666668</v>
      </c>
      <c r="M7" s="2">
        <v>2.0333333333333332E-2</v>
      </c>
      <c r="N7" s="2">
        <v>0.7556666666666666</v>
      </c>
      <c r="O7" s="2">
        <v>98.346999999999994</v>
      </c>
      <c r="P7" s="2">
        <v>0.85920525381411228</v>
      </c>
      <c r="Q7" s="40">
        <v>9.1622238432498733E-3</v>
      </c>
    </row>
    <row r="8" spans="1:17" x14ac:dyDescent="0.25">
      <c r="A8" s="1" t="s">
        <v>24</v>
      </c>
      <c r="B8" s="1">
        <v>490.22</v>
      </c>
      <c r="C8" s="1">
        <v>9.3999999999999773</v>
      </c>
      <c r="D8" s="2">
        <v>1.6912499999999999</v>
      </c>
      <c r="E8" s="2">
        <v>52.134999999999991</v>
      </c>
      <c r="F8" s="2">
        <v>0.42074999999999996</v>
      </c>
      <c r="G8" s="2">
        <v>0.375</v>
      </c>
      <c r="H8" s="2">
        <v>16.356750000000002</v>
      </c>
      <c r="I8" s="2">
        <v>5.1682500000000005</v>
      </c>
      <c r="J8" s="2">
        <v>0.13175000000000001</v>
      </c>
      <c r="K8" s="2">
        <v>8.6000000000000007E-2</v>
      </c>
      <c r="L8" s="2">
        <v>21.548499999999997</v>
      </c>
      <c r="M8" s="2">
        <v>2.75E-2</v>
      </c>
      <c r="N8" s="2">
        <v>0.79075000000000006</v>
      </c>
      <c r="O8" s="2">
        <v>98.731499999999997</v>
      </c>
      <c r="P8" s="2">
        <v>0.84956395141400165</v>
      </c>
      <c r="Q8" s="40">
        <v>5.352259755656205E-3</v>
      </c>
    </row>
    <row r="9" spans="1:17" x14ac:dyDescent="0.25">
      <c r="A9" s="1" t="s">
        <v>25</v>
      </c>
      <c r="B9" s="1">
        <v>490.48</v>
      </c>
      <c r="C9" s="1">
        <v>9.1399999999999864</v>
      </c>
      <c r="D9" s="2">
        <v>1.9020000000000001</v>
      </c>
      <c r="E9" s="2">
        <v>51.401499999999999</v>
      </c>
      <c r="F9" s="2">
        <v>0.41525000000000001</v>
      </c>
      <c r="G9" s="2">
        <v>0.311</v>
      </c>
      <c r="H9" s="2">
        <v>15.984500000000001</v>
      </c>
      <c r="I9" s="2">
        <v>5.8232499999999998</v>
      </c>
      <c r="J9" s="2">
        <v>0.16949999999999998</v>
      </c>
      <c r="K9" s="2">
        <v>6.6750000000000004E-2</v>
      </c>
      <c r="L9" s="2">
        <v>20.809000000000001</v>
      </c>
      <c r="M9" s="2">
        <v>0.02</v>
      </c>
      <c r="N9" s="2">
        <v>0.91949999999999998</v>
      </c>
      <c r="O9" s="2">
        <v>97.822249999999997</v>
      </c>
      <c r="P9" s="2">
        <v>0.83124894993948883</v>
      </c>
      <c r="Q9" s="40">
        <v>2.2963477076058079E-2</v>
      </c>
    </row>
    <row r="10" spans="1:17" x14ac:dyDescent="0.25">
      <c r="A10" s="1" t="s">
        <v>26</v>
      </c>
      <c r="B10" s="1">
        <v>490.8</v>
      </c>
      <c r="C10" s="1">
        <v>8.8199999999999932</v>
      </c>
      <c r="D10" s="2">
        <v>1.7291666666666667</v>
      </c>
      <c r="E10" s="2">
        <v>51.696333333333335</v>
      </c>
      <c r="F10" s="2">
        <v>0.47983333333333333</v>
      </c>
      <c r="G10" s="2">
        <v>0.27583333333333332</v>
      </c>
      <c r="H10" s="2">
        <v>15.572166666666668</v>
      </c>
      <c r="I10" s="2">
        <v>6.0996666666666668</v>
      </c>
      <c r="J10" s="2">
        <v>0.1575</v>
      </c>
      <c r="K10" s="2">
        <v>7.166666666666667E-2</v>
      </c>
      <c r="L10" s="2">
        <v>21.438666666666666</v>
      </c>
      <c r="M10" s="2">
        <v>2.7E-2</v>
      </c>
      <c r="N10" s="2">
        <v>0.53716666666666668</v>
      </c>
      <c r="O10" s="2">
        <v>98.084999999999994</v>
      </c>
      <c r="P10" s="2">
        <v>0.82005579574539034</v>
      </c>
      <c r="Q10" s="40">
        <v>7.3270215723724181E-3</v>
      </c>
    </row>
    <row r="11" spans="1:17" x14ac:dyDescent="0.25">
      <c r="A11" s="1" t="s">
        <v>27</v>
      </c>
      <c r="B11" s="1">
        <v>491.21</v>
      </c>
      <c r="C11" s="1">
        <v>8.410000000000025</v>
      </c>
      <c r="D11" s="2">
        <v>1.5193333333333332</v>
      </c>
      <c r="E11" s="2">
        <v>51.00533333333334</v>
      </c>
      <c r="F11" s="2">
        <v>0.33033333333333337</v>
      </c>
      <c r="G11" s="2">
        <v>0.25600000000000001</v>
      </c>
      <c r="H11" s="2">
        <v>13.594666666666667</v>
      </c>
      <c r="I11" s="2">
        <v>9.3366666666666678</v>
      </c>
      <c r="J11" s="2">
        <v>0.26099999999999995</v>
      </c>
      <c r="K11" s="2">
        <v>0.13133333333333333</v>
      </c>
      <c r="L11" s="2">
        <v>21.425333333333331</v>
      </c>
      <c r="M11" s="2">
        <v>1.9333333333333331E-2</v>
      </c>
      <c r="N11" s="2">
        <v>0.12766666666666668</v>
      </c>
      <c r="O11" s="2">
        <v>98.007000000000005</v>
      </c>
      <c r="P11" s="2">
        <v>0.72205843362721611</v>
      </c>
      <c r="Q11" s="40">
        <v>2.1979291068933274E-2</v>
      </c>
    </row>
    <row r="12" spans="1:17" x14ac:dyDescent="0.25">
      <c r="A12" s="1" t="s">
        <v>28</v>
      </c>
      <c r="B12" s="1">
        <v>491.67</v>
      </c>
      <c r="C12" s="1">
        <v>7.9499999999999886</v>
      </c>
      <c r="D12" s="2">
        <v>1.3953333333333333</v>
      </c>
      <c r="E12" s="2">
        <v>51.794666666666672</v>
      </c>
      <c r="F12" s="2">
        <v>0.38666666666666666</v>
      </c>
      <c r="G12" s="2">
        <v>0.20766666666666667</v>
      </c>
      <c r="H12" s="2">
        <v>14.888</v>
      </c>
      <c r="I12" s="2">
        <v>7.1849999999999996</v>
      </c>
      <c r="J12" s="2">
        <v>0.16666666666666666</v>
      </c>
      <c r="K12" s="2">
        <v>6.3333333333333339E-2</v>
      </c>
      <c r="L12" s="2">
        <v>21.394000000000002</v>
      </c>
      <c r="M12" s="2">
        <v>2.0333333333333332E-2</v>
      </c>
      <c r="N12" s="2">
        <v>0.37233333333333335</v>
      </c>
      <c r="O12" s="2">
        <v>97.873999999999981</v>
      </c>
      <c r="P12" s="2">
        <v>0.78720820227269817</v>
      </c>
      <c r="Q12" s="40">
        <v>2.0641341786695994E-2</v>
      </c>
    </row>
    <row r="13" spans="1:17" x14ac:dyDescent="0.25">
      <c r="A13" s="1" t="s">
        <v>29</v>
      </c>
      <c r="B13" s="1">
        <v>492.63</v>
      </c>
      <c r="C13" s="1">
        <v>6.9900000000000091</v>
      </c>
      <c r="D13" s="2">
        <v>1.1738000000000002</v>
      </c>
      <c r="E13" s="2">
        <v>51.890799999999992</v>
      </c>
      <c r="F13" s="2">
        <v>0.40679999999999994</v>
      </c>
      <c r="G13" s="2">
        <v>0.191</v>
      </c>
      <c r="H13" s="2">
        <v>15.0228</v>
      </c>
      <c r="I13" s="2">
        <v>7.3439999999999994</v>
      </c>
      <c r="J13" s="2">
        <v>0.2412</v>
      </c>
      <c r="K13" s="2">
        <v>4.7E-2</v>
      </c>
      <c r="L13" s="2">
        <v>21.678800000000003</v>
      </c>
      <c r="M13" s="2">
        <v>2.52E-2</v>
      </c>
      <c r="N13" s="2">
        <v>0.14100000000000001</v>
      </c>
      <c r="O13" s="2">
        <v>98.162400000000005</v>
      </c>
      <c r="P13" s="2">
        <v>0.78484806567994558</v>
      </c>
      <c r="Q13" s="40">
        <v>7.5030818116582796E-3</v>
      </c>
    </row>
    <row r="14" spans="1:17" x14ac:dyDescent="0.25">
      <c r="A14" s="1" t="s">
        <v>30</v>
      </c>
      <c r="B14" s="1">
        <v>497.75</v>
      </c>
      <c r="C14" s="1">
        <v>1.8700000000000045</v>
      </c>
      <c r="D14" s="2">
        <v>1.5589999999999999</v>
      </c>
      <c r="E14" s="2">
        <v>51.675999999999995</v>
      </c>
      <c r="F14" s="2">
        <v>0.33766666666666662</v>
      </c>
      <c r="G14" s="2">
        <v>0.26166666666666666</v>
      </c>
      <c r="H14" s="2">
        <v>15.135166666666668</v>
      </c>
      <c r="I14" s="2">
        <v>6.5090000000000003</v>
      </c>
      <c r="J14" s="2">
        <v>0.19816666666666663</v>
      </c>
      <c r="K14" s="2">
        <v>7.9000000000000001E-2</v>
      </c>
      <c r="L14" s="2">
        <v>21.704333333333334</v>
      </c>
      <c r="M14" s="2">
        <v>2.2333333333333334E-2</v>
      </c>
      <c r="N14" s="2">
        <v>0.66499999999999992</v>
      </c>
      <c r="O14" s="2">
        <v>98.147333333333322</v>
      </c>
      <c r="P14" s="2">
        <v>0.80571774996386358</v>
      </c>
      <c r="Q14" s="40">
        <v>4.7030621196048972E-3</v>
      </c>
    </row>
    <row r="15" spans="1:17" x14ac:dyDescent="0.25">
      <c r="A15" s="1" t="s">
        <v>31</v>
      </c>
      <c r="B15" s="1">
        <v>498.54</v>
      </c>
      <c r="C15" s="1">
        <v>1.0799999999999841</v>
      </c>
      <c r="D15" s="2">
        <v>1.7905</v>
      </c>
      <c r="E15" s="2">
        <v>52.384402524999999</v>
      </c>
      <c r="F15" s="2">
        <v>0.30875000000000002</v>
      </c>
      <c r="G15" s="2">
        <v>0.27975000000000005</v>
      </c>
      <c r="H15" s="2">
        <v>15.702750000000002</v>
      </c>
      <c r="I15" s="2">
        <v>6.0380000000000003</v>
      </c>
      <c r="J15" s="2">
        <v>0.15075000000000002</v>
      </c>
      <c r="K15" s="2">
        <v>6.7750000000000005E-2</v>
      </c>
      <c r="L15" s="2">
        <v>22.145102174999998</v>
      </c>
      <c r="M15" s="2">
        <v>2.1499999999999998E-2</v>
      </c>
      <c r="N15" s="2">
        <v>0.85150000000000003</v>
      </c>
      <c r="O15" s="2">
        <v>99.740754699999997</v>
      </c>
      <c r="P15" s="2">
        <v>0.82276218943062374</v>
      </c>
      <c r="Q15" s="40">
        <v>7.4780502834198492E-3</v>
      </c>
    </row>
    <row r="16" spans="1:17" x14ac:dyDescent="0.25">
      <c r="A16" s="1" t="s">
        <v>32</v>
      </c>
      <c r="B16" s="1">
        <v>498.87</v>
      </c>
      <c r="C16" s="1">
        <v>0.75</v>
      </c>
      <c r="D16" s="2">
        <v>1.7757499999999999</v>
      </c>
      <c r="E16" s="2">
        <v>51.781999999999996</v>
      </c>
      <c r="F16" s="2">
        <v>0.41525000000000001</v>
      </c>
      <c r="G16" s="2">
        <v>0.3105</v>
      </c>
      <c r="H16" s="2">
        <v>15.888750000000002</v>
      </c>
      <c r="I16" s="2">
        <v>4.6289999999999996</v>
      </c>
      <c r="J16" s="2">
        <v>0.13924999999999998</v>
      </c>
      <c r="K16" s="2">
        <v>8.1499999999999989E-2</v>
      </c>
      <c r="L16" s="2">
        <v>22.12125</v>
      </c>
      <c r="M16" s="2">
        <v>2.7000000000000003E-2</v>
      </c>
      <c r="N16" s="2">
        <v>0.91599999999999993</v>
      </c>
      <c r="O16" s="2">
        <v>98.086250000000007</v>
      </c>
      <c r="P16" s="2">
        <v>0.85952465986893678</v>
      </c>
      <c r="Q16" s="40">
        <v>9.1678560328195026E-3</v>
      </c>
    </row>
    <row r="17" spans="1:17" x14ac:dyDescent="0.25">
      <c r="A17" s="1" t="s">
        <v>33</v>
      </c>
      <c r="B17" s="1">
        <v>499.12</v>
      </c>
      <c r="C17" s="1">
        <v>0.5</v>
      </c>
      <c r="D17" s="2">
        <v>2.2397499999999999</v>
      </c>
      <c r="E17" s="2">
        <v>51.577750000000002</v>
      </c>
      <c r="F17" s="2">
        <v>0.3135</v>
      </c>
      <c r="G17" s="2">
        <v>0.34500000000000003</v>
      </c>
      <c r="H17" s="2">
        <v>16.324249999999999</v>
      </c>
      <c r="I17" s="2">
        <v>5.4770000000000003</v>
      </c>
      <c r="J17" s="2">
        <v>0.13625000000000001</v>
      </c>
      <c r="K17" s="2">
        <v>9.9500000000000005E-2</v>
      </c>
      <c r="L17" s="2">
        <v>20.616</v>
      </c>
      <c r="M17" s="2">
        <v>2.0750000000000001E-2</v>
      </c>
      <c r="N17" s="2">
        <v>1.052</v>
      </c>
      <c r="O17" s="2">
        <v>98.201750000000004</v>
      </c>
      <c r="P17" s="2">
        <v>0.84221189990797574</v>
      </c>
      <c r="Q17" s="40">
        <v>1.0732106205062257E-2</v>
      </c>
    </row>
    <row r="18" spans="1:17" x14ac:dyDescent="0.25">
      <c r="A18" s="1" t="s">
        <v>34</v>
      </c>
      <c r="B18" s="1">
        <v>499.49</v>
      </c>
      <c r="C18" s="1">
        <v>0.12999999999999545</v>
      </c>
      <c r="D18" s="2">
        <v>2.1383999999999999</v>
      </c>
      <c r="E18" s="2">
        <v>51.772000000000006</v>
      </c>
      <c r="F18" s="2">
        <v>0.38360000000000005</v>
      </c>
      <c r="G18" s="2">
        <v>0.3906</v>
      </c>
      <c r="H18" s="2">
        <v>15.717000000000002</v>
      </c>
      <c r="I18" s="2">
        <v>4.8932000000000002</v>
      </c>
      <c r="J18" s="2">
        <v>0.12959999999999999</v>
      </c>
      <c r="K18" s="2">
        <v>8.5999999999999993E-2</v>
      </c>
      <c r="L18" s="2">
        <v>21.7486</v>
      </c>
      <c r="M18" s="2">
        <v>1.9800000000000002E-2</v>
      </c>
      <c r="N18" s="2">
        <v>1.0045999999999999</v>
      </c>
      <c r="O18" s="2">
        <v>98.2834</v>
      </c>
      <c r="P18" s="2">
        <v>0.85146384112579443</v>
      </c>
      <c r="Q18" s="40">
        <v>1.7111761019823979E-2</v>
      </c>
    </row>
    <row r="19" spans="1:17" x14ac:dyDescent="0.25">
      <c r="A19" s="1" t="s">
        <v>35</v>
      </c>
      <c r="B19" s="1">
        <v>499.62</v>
      </c>
      <c r="C19" s="1">
        <v>0</v>
      </c>
      <c r="D19" s="2">
        <v>1.8066000000000002</v>
      </c>
      <c r="E19" s="2">
        <v>51.804200000000002</v>
      </c>
      <c r="F19" s="2">
        <v>0.36620000000000003</v>
      </c>
      <c r="G19" s="2">
        <v>0.38300000000000001</v>
      </c>
      <c r="H19" s="2">
        <v>15.951600000000003</v>
      </c>
      <c r="I19" s="2">
        <v>4.6638000000000002</v>
      </c>
      <c r="J19" s="2">
        <v>0.13599999999999998</v>
      </c>
      <c r="K19" s="2">
        <v>9.3599999999999989E-2</v>
      </c>
      <c r="L19" s="2">
        <v>21.916599999999999</v>
      </c>
      <c r="M19" s="2">
        <v>2.58E-2</v>
      </c>
      <c r="N19" s="2">
        <v>0.97999999999999987</v>
      </c>
      <c r="O19" s="2">
        <v>98.127399999999994</v>
      </c>
      <c r="P19" s="2">
        <v>0.85906332656773698</v>
      </c>
      <c r="Q19" s="40">
        <v>1.0069609615947949E-2</v>
      </c>
    </row>
    <row r="20" spans="1:17" x14ac:dyDescent="0.25">
      <c r="A20" s="1" t="s">
        <v>36</v>
      </c>
      <c r="B20" s="1">
        <v>500.01</v>
      </c>
      <c r="C20" s="1">
        <v>-0.38999999999998636</v>
      </c>
      <c r="D20" s="2">
        <v>1.78</v>
      </c>
      <c r="E20" s="2">
        <v>51.976600000000005</v>
      </c>
      <c r="F20" s="2">
        <v>0.38819999999999999</v>
      </c>
      <c r="G20" s="2">
        <v>0.33579999999999999</v>
      </c>
      <c r="H20" s="2">
        <v>17.461200000000002</v>
      </c>
      <c r="I20" s="2">
        <v>6.0331999999999999</v>
      </c>
      <c r="J20" s="2">
        <v>0.16699999999999998</v>
      </c>
      <c r="K20" s="2">
        <v>0.1186</v>
      </c>
      <c r="L20" s="2">
        <v>18.947399999999998</v>
      </c>
      <c r="M20" s="2">
        <v>2.9000000000000005E-2</v>
      </c>
      <c r="N20" s="2">
        <v>0.91080000000000005</v>
      </c>
      <c r="O20" s="2">
        <v>98.147800000000004</v>
      </c>
      <c r="P20" s="2">
        <v>0.83963577901822739</v>
      </c>
      <c r="Q20" s="40">
        <v>1.9644579793781144E-2</v>
      </c>
    </row>
    <row r="21" spans="1:17" x14ac:dyDescent="0.25">
      <c r="A21" s="1" t="s">
        <v>37</v>
      </c>
      <c r="B21" s="1">
        <v>500.51</v>
      </c>
      <c r="C21" s="1">
        <v>-0.88999999999998636</v>
      </c>
      <c r="D21" s="2">
        <v>2.1635</v>
      </c>
      <c r="E21" s="2">
        <v>51.332499999999996</v>
      </c>
      <c r="F21" s="2">
        <v>0.3755</v>
      </c>
      <c r="G21" s="2">
        <v>0.38100000000000001</v>
      </c>
      <c r="H21" s="2">
        <v>15.661999999999999</v>
      </c>
      <c r="I21" s="2">
        <v>5.2519999999999998</v>
      </c>
      <c r="J21" s="2">
        <v>0.154</v>
      </c>
      <c r="K21" s="2">
        <v>3.5500000000000004E-2</v>
      </c>
      <c r="L21" s="2">
        <v>21.586500000000001</v>
      </c>
      <c r="M21" s="2">
        <v>1.7500000000000002E-2</v>
      </c>
      <c r="N21" s="2">
        <v>0.73049999999999993</v>
      </c>
      <c r="O21" s="2">
        <v>97.6905</v>
      </c>
      <c r="P21" s="2">
        <v>0.84170464987823779</v>
      </c>
      <c r="Q21" s="40">
        <v>1.1966234062484221E-4</v>
      </c>
    </row>
    <row r="22" spans="1:17" x14ac:dyDescent="0.25">
      <c r="A22" s="1" t="s">
        <v>38</v>
      </c>
      <c r="B22" s="1">
        <v>500.92</v>
      </c>
      <c r="C22" s="1">
        <v>-1.3000000000000114</v>
      </c>
      <c r="D22" s="2">
        <v>1.7914999999999999</v>
      </c>
      <c r="E22" s="2">
        <v>52.129500000000007</v>
      </c>
      <c r="F22" s="2">
        <v>0.26624999999999999</v>
      </c>
      <c r="G22" s="2">
        <v>0.44525000000000003</v>
      </c>
      <c r="H22" s="2">
        <v>15.889500000000002</v>
      </c>
      <c r="I22" s="2">
        <v>4.7922499999999992</v>
      </c>
      <c r="J22" s="2">
        <v>0.12825</v>
      </c>
      <c r="K22" s="2">
        <v>3.6999999999999998E-2</v>
      </c>
      <c r="L22" s="2">
        <v>21.7895</v>
      </c>
      <c r="M22" s="2">
        <v>2.7000000000000003E-2</v>
      </c>
      <c r="N22" s="2">
        <v>0.92200000000000004</v>
      </c>
      <c r="O22" s="2">
        <v>98.218000000000004</v>
      </c>
      <c r="P22" s="2">
        <v>0.85522979926086085</v>
      </c>
      <c r="Q22" s="40">
        <v>6.7446293561238312E-3</v>
      </c>
    </row>
    <row r="23" spans="1:17" x14ac:dyDescent="0.25">
      <c r="A23" s="1" t="s">
        <v>39</v>
      </c>
      <c r="B23" s="1">
        <v>501.31</v>
      </c>
      <c r="C23" s="1">
        <v>-1.6899999999999977</v>
      </c>
      <c r="D23" s="2">
        <v>1.9052500000000001</v>
      </c>
      <c r="E23" s="2">
        <v>51.452749999999995</v>
      </c>
      <c r="F23" s="2">
        <v>0.52124999999999999</v>
      </c>
      <c r="G23" s="2">
        <v>0.32050000000000001</v>
      </c>
      <c r="H23" s="2">
        <v>16.266999999999999</v>
      </c>
      <c r="I23" s="2">
        <v>4.8325000000000005</v>
      </c>
      <c r="J23" s="2">
        <v>0.12275</v>
      </c>
      <c r="K23" s="2">
        <v>4.2500000000000003E-2</v>
      </c>
      <c r="L23" s="2">
        <v>21.316749999999999</v>
      </c>
      <c r="M23" s="2">
        <v>2.2250000000000002E-2</v>
      </c>
      <c r="N23" s="2">
        <v>0.89549999999999996</v>
      </c>
      <c r="O23" s="2">
        <v>97.699000000000012</v>
      </c>
      <c r="P23" s="2">
        <v>0.85762258965826232</v>
      </c>
      <c r="Q23" s="40">
        <v>1.6255644636516693E-2</v>
      </c>
    </row>
    <row r="24" spans="1:17" x14ac:dyDescent="0.25">
      <c r="A24" s="1" t="s">
        <v>40</v>
      </c>
      <c r="B24" s="1">
        <v>501.71</v>
      </c>
      <c r="C24" s="1">
        <v>-2.089999999999975</v>
      </c>
      <c r="D24" s="2">
        <v>1.5972500000000001</v>
      </c>
      <c r="E24" s="2">
        <v>51.85125</v>
      </c>
      <c r="F24" s="2">
        <v>0.3795</v>
      </c>
      <c r="G24" s="2">
        <v>0.36375000000000002</v>
      </c>
      <c r="H24" s="2">
        <v>16.321249999999999</v>
      </c>
      <c r="I24" s="2">
        <v>5.0067500000000003</v>
      </c>
      <c r="J24" s="2">
        <v>0.11824999999999999</v>
      </c>
      <c r="K24" s="2">
        <v>4.3749999999999997E-2</v>
      </c>
      <c r="L24" s="2">
        <v>21.296749999999999</v>
      </c>
      <c r="M24" s="2">
        <v>2.8749999999999998E-2</v>
      </c>
      <c r="N24" s="2">
        <v>0.79699999999999993</v>
      </c>
      <c r="O24" s="2">
        <v>97.804249999999996</v>
      </c>
      <c r="P24" s="2">
        <v>0.85353885973802457</v>
      </c>
      <c r="Q24" s="40">
        <v>1.5323574818101003E-2</v>
      </c>
    </row>
    <row r="25" spans="1:17" x14ac:dyDescent="0.25">
      <c r="A25" s="1" t="s">
        <v>41</v>
      </c>
      <c r="B25" s="1">
        <v>502.1</v>
      </c>
      <c r="C25" s="1">
        <v>-2.4800000000000182</v>
      </c>
      <c r="D25" s="2">
        <v>1.6604999999999999</v>
      </c>
      <c r="E25" s="2">
        <v>51.969249999999995</v>
      </c>
      <c r="F25" s="2">
        <v>0.27625</v>
      </c>
      <c r="G25" s="2">
        <v>0.28300000000000003</v>
      </c>
      <c r="H25" s="2">
        <v>16.425750000000001</v>
      </c>
      <c r="I25" s="2">
        <v>4.5042500000000008</v>
      </c>
      <c r="J25" s="2">
        <v>0.128</v>
      </c>
      <c r="K25" s="2">
        <v>3.5250000000000004E-2</v>
      </c>
      <c r="L25" s="2">
        <v>21.741500000000002</v>
      </c>
      <c r="M25" s="2">
        <v>3.0499999999999999E-2</v>
      </c>
      <c r="N25" s="2">
        <v>0.56899999999999995</v>
      </c>
      <c r="O25" s="2">
        <v>97.623249999999999</v>
      </c>
      <c r="P25" s="2">
        <v>0.86673573964316919</v>
      </c>
      <c r="Q25" s="40">
        <v>5.7575979950754254E-3</v>
      </c>
    </row>
    <row r="26" spans="1:17" x14ac:dyDescent="0.25">
      <c r="A26" s="1" t="s">
        <v>42</v>
      </c>
      <c r="B26" s="1">
        <v>503.14</v>
      </c>
      <c r="C26" s="1">
        <v>-3.5199999999999818</v>
      </c>
      <c r="D26" s="2">
        <v>1.8387499999999999</v>
      </c>
      <c r="E26" s="2">
        <v>51.823250000000002</v>
      </c>
      <c r="F26" s="2">
        <v>0.34925</v>
      </c>
      <c r="G26" s="2">
        <v>0.33324999999999999</v>
      </c>
      <c r="H26" s="2">
        <v>16.335750000000001</v>
      </c>
      <c r="I26" s="2">
        <v>4.6672500000000001</v>
      </c>
      <c r="J26" s="2">
        <v>0.14600000000000002</v>
      </c>
      <c r="K26" s="2">
        <v>3.9500000000000007E-2</v>
      </c>
      <c r="L26" s="2">
        <v>21.656750000000002</v>
      </c>
      <c r="M26" s="2">
        <v>3.2500000000000001E-2</v>
      </c>
      <c r="N26" s="2">
        <v>0.58674999999999999</v>
      </c>
      <c r="O26" s="2">
        <v>97.808999999999997</v>
      </c>
      <c r="P26" s="2">
        <v>0.86190332381055623</v>
      </c>
      <c r="Q26" s="40">
        <v>1.2607904776393158E-2</v>
      </c>
    </row>
    <row r="27" spans="1:17" x14ac:dyDescent="0.25">
      <c r="A27" s="1" t="s">
        <v>43</v>
      </c>
      <c r="B27" s="1">
        <v>504.86</v>
      </c>
      <c r="C27" s="1">
        <v>-5.2400000000000091</v>
      </c>
      <c r="D27" s="2">
        <v>1.6836666666666664</v>
      </c>
      <c r="E27" s="2">
        <v>51.662166666666657</v>
      </c>
      <c r="F27" s="2">
        <v>0.33183333333333337</v>
      </c>
      <c r="G27" s="2">
        <v>0.26816666666666672</v>
      </c>
      <c r="H27" s="2">
        <v>15.676333333333332</v>
      </c>
      <c r="I27" s="2">
        <v>5.9935</v>
      </c>
      <c r="J27" s="2">
        <v>0.18300000000000002</v>
      </c>
      <c r="K27" s="2">
        <v>2.3499999999999997E-2</v>
      </c>
      <c r="L27" s="2">
        <v>21.269166666666667</v>
      </c>
      <c r="M27" s="2">
        <v>3.6166666666666673E-2</v>
      </c>
      <c r="N27" s="2">
        <v>0.29983333333333334</v>
      </c>
      <c r="O27" s="2">
        <v>97.427333333333351</v>
      </c>
      <c r="P27" s="2">
        <v>0.82344801364003384</v>
      </c>
      <c r="Q27" s="40">
        <v>2.2470384099109456E-2</v>
      </c>
    </row>
    <row r="28" spans="1:17" x14ac:dyDescent="0.25">
      <c r="A28" s="1" t="s">
        <v>44</v>
      </c>
      <c r="B28" s="1">
        <v>509.67</v>
      </c>
      <c r="C28" s="1">
        <v>-10.050000000000011</v>
      </c>
      <c r="D28" s="2">
        <v>1.60825</v>
      </c>
      <c r="E28" s="2">
        <v>52.327750000000002</v>
      </c>
      <c r="F28" s="2">
        <v>0.16475000000000001</v>
      </c>
      <c r="G28" s="2">
        <v>0.26600000000000001</v>
      </c>
      <c r="H28" s="2">
        <v>16.8765</v>
      </c>
      <c r="I28" s="2">
        <v>4.41</v>
      </c>
      <c r="J28" s="2">
        <v>0.14025000000000001</v>
      </c>
      <c r="K28" s="2">
        <v>5.2249999999999998E-2</v>
      </c>
      <c r="L28" s="2">
        <v>21.6845</v>
      </c>
      <c r="M28" s="2">
        <v>2.6249999999999999E-2</v>
      </c>
      <c r="N28" s="2">
        <v>0.52</v>
      </c>
      <c r="O28" s="2">
        <v>98.07650000000001</v>
      </c>
      <c r="P28" s="2">
        <v>0.87229904515312218</v>
      </c>
      <c r="Q28" s="40">
        <v>6.0753842262687386E-3</v>
      </c>
    </row>
    <row r="29" spans="1:17" x14ac:dyDescent="0.25">
      <c r="A29" s="1" t="s">
        <v>45</v>
      </c>
      <c r="B29" s="1">
        <v>509.88</v>
      </c>
      <c r="C29" s="1">
        <v>-10.259999999999991</v>
      </c>
      <c r="D29" s="2">
        <v>1.6392</v>
      </c>
      <c r="E29" s="2">
        <v>52.247599999999998</v>
      </c>
      <c r="F29" s="2">
        <v>0.19580000000000003</v>
      </c>
      <c r="G29" s="2">
        <v>0.27460000000000001</v>
      </c>
      <c r="H29" s="2">
        <v>16.528999999999996</v>
      </c>
      <c r="I29" s="2">
        <v>4.9105999999999996</v>
      </c>
      <c r="J29" s="2">
        <v>0.15500000000000003</v>
      </c>
      <c r="K29" s="2">
        <v>6.7600000000000007E-2</v>
      </c>
      <c r="L29" s="2">
        <v>21.390000000000004</v>
      </c>
      <c r="M29" s="2">
        <v>0.02</v>
      </c>
      <c r="N29" s="2">
        <v>0.57140000000000002</v>
      </c>
      <c r="O29" s="2">
        <v>98.000799999999998</v>
      </c>
      <c r="P29" s="2">
        <v>0.8573610877342176</v>
      </c>
      <c r="Q29" s="40">
        <v>1.0513753886831177E-2</v>
      </c>
    </row>
    <row r="30" spans="1:17" x14ac:dyDescent="0.25">
      <c r="A30" s="1" t="s">
        <v>46</v>
      </c>
      <c r="B30" s="1">
        <v>511.4</v>
      </c>
      <c r="C30" s="1">
        <v>-11.779999999999973</v>
      </c>
      <c r="D30" s="2">
        <v>1.60025</v>
      </c>
      <c r="E30" s="2">
        <v>52.305500000000009</v>
      </c>
      <c r="F30" s="2">
        <v>0.27625</v>
      </c>
      <c r="G30" s="2">
        <v>0.30025000000000002</v>
      </c>
      <c r="H30" s="2">
        <v>16.771000000000001</v>
      </c>
      <c r="I30" s="2">
        <v>5.0865</v>
      </c>
      <c r="J30" s="2">
        <v>0.17775000000000002</v>
      </c>
      <c r="K30" s="2">
        <v>2.7E-2</v>
      </c>
      <c r="L30" s="2">
        <v>21.015750000000001</v>
      </c>
      <c r="M30" s="2">
        <v>2.5500000000000002E-2</v>
      </c>
      <c r="N30" s="2">
        <v>0.49450000000000005</v>
      </c>
      <c r="O30" s="2">
        <v>98.080250000000007</v>
      </c>
      <c r="P30" s="2">
        <v>0.85484725336065592</v>
      </c>
      <c r="Q30" s="40">
        <v>7.005180046147883E-3</v>
      </c>
    </row>
    <row r="31" spans="1:17" x14ac:dyDescent="0.25">
      <c r="A31" s="1" t="s">
        <v>47</v>
      </c>
      <c r="B31" s="1">
        <v>514.53</v>
      </c>
      <c r="C31" s="1">
        <v>-14.909999999999968</v>
      </c>
      <c r="D31" s="2">
        <v>1.8256000000000001</v>
      </c>
      <c r="E31" s="2">
        <v>51.995000000000005</v>
      </c>
      <c r="F31" s="2">
        <v>0.32080000000000003</v>
      </c>
      <c r="G31" s="2">
        <v>0.28920000000000001</v>
      </c>
      <c r="H31" s="2">
        <v>16.071000000000002</v>
      </c>
      <c r="I31" s="2">
        <v>4.6622000000000003</v>
      </c>
      <c r="J31" s="2">
        <v>0.16099999999999998</v>
      </c>
      <c r="K31" s="2">
        <v>6.5999999999999989E-2</v>
      </c>
      <c r="L31" s="2">
        <v>21.783000000000001</v>
      </c>
      <c r="M31" s="2">
        <v>2.8999999999999998E-2</v>
      </c>
      <c r="N31" s="2">
        <v>0.61619999999999997</v>
      </c>
      <c r="O31" s="2">
        <v>97.818999999999988</v>
      </c>
      <c r="P31" s="2">
        <v>0.86005183140993979</v>
      </c>
      <c r="Q31" s="40">
        <v>8.1157081105467047E-3</v>
      </c>
    </row>
    <row r="32" spans="1:17" x14ac:dyDescent="0.25">
      <c r="A32" s="1" t="s">
        <v>48</v>
      </c>
      <c r="B32" s="1">
        <v>515.67999999999995</v>
      </c>
      <c r="C32" s="1">
        <v>-16.059999999999945</v>
      </c>
      <c r="D32" s="2">
        <v>1.3824000000000001</v>
      </c>
      <c r="E32" s="2">
        <v>53.700552000000002</v>
      </c>
      <c r="F32" s="2">
        <v>0.16800000000000001</v>
      </c>
      <c r="G32" s="2">
        <v>0.21479999999999996</v>
      </c>
      <c r="H32" s="2">
        <v>16.4666</v>
      </c>
      <c r="I32" s="2">
        <v>5.2949999999999999</v>
      </c>
      <c r="J32" s="2">
        <v>0.1608</v>
      </c>
      <c r="K32" s="2">
        <v>4.5200000000000004E-2</v>
      </c>
      <c r="L32" s="2">
        <v>21.328600000000002</v>
      </c>
      <c r="M32" s="2">
        <v>8.6E-3</v>
      </c>
      <c r="N32" s="2">
        <v>0.34760000000000002</v>
      </c>
      <c r="O32" s="2">
        <v>99.118151999999995</v>
      </c>
      <c r="P32" s="2">
        <v>0.84721699154391117</v>
      </c>
      <c r="Q32" s="40">
        <v>7.5359029612342464E-3</v>
      </c>
    </row>
    <row r="33" spans="1:17" x14ac:dyDescent="0.25">
      <c r="A33" s="1" t="s">
        <v>49</v>
      </c>
      <c r="B33" s="1">
        <v>525.58000000000004</v>
      </c>
      <c r="C33" s="1">
        <v>-25.960000000000036</v>
      </c>
      <c r="D33" s="2">
        <v>1.84175</v>
      </c>
      <c r="E33" s="2">
        <v>53.269755000000004</v>
      </c>
      <c r="F33" s="2">
        <v>0.17125000000000001</v>
      </c>
      <c r="G33" s="2">
        <v>0.218</v>
      </c>
      <c r="H33" s="2">
        <v>17.543500000000002</v>
      </c>
      <c r="I33" s="2">
        <v>5.8952499999999999</v>
      </c>
      <c r="J33" s="2">
        <v>0.184</v>
      </c>
      <c r="K33" s="2">
        <v>2.7999999999999997E-2</v>
      </c>
      <c r="L33" s="2">
        <v>19.615500000000001</v>
      </c>
      <c r="M33" s="2" t="s">
        <v>195</v>
      </c>
      <c r="N33" s="2">
        <v>0.59325000000000006</v>
      </c>
      <c r="O33" s="2">
        <v>99.364255000000014</v>
      </c>
      <c r="P33" s="2">
        <v>0.84282233781353744</v>
      </c>
      <c r="Q33" s="40">
        <v>2.0850825790374707E-2</v>
      </c>
    </row>
    <row r="34" spans="1:17" x14ac:dyDescent="0.25">
      <c r="A34" s="1" t="s">
        <v>50</v>
      </c>
      <c r="B34" s="1">
        <v>540.63</v>
      </c>
      <c r="C34" s="1">
        <v>-41.009999999999991</v>
      </c>
      <c r="D34" s="2">
        <v>1.472</v>
      </c>
      <c r="E34" s="2">
        <v>53.673216000000004</v>
      </c>
      <c r="F34" s="2">
        <v>0.26</v>
      </c>
      <c r="G34" s="2">
        <v>0.26500000000000001</v>
      </c>
      <c r="H34" s="2">
        <v>16.180599999999998</v>
      </c>
      <c r="I34" s="2">
        <v>4.6188000000000002</v>
      </c>
      <c r="J34" s="2">
        <v>0.15279999999999999</v>
      </c>
      <c r="K34" s="2">
        <v>2.06E-2</v>
      </c>
      <c r="L34" s="2">
        <v>21.746400000000001</v>
      </c>
      <c r="M34" s="2">
        <v>9.1999999999999998E-3</v>
      </c>
      <c r="N34" s="2">
        <v>0.63160000000000005</v>
      </c>
      <c r="O34" s="2">
        <v>99.030215999999996</v>
      </c>
      <c r="P34" s="2">
        <v>0.86201925124065237</v>
      </c>
      <c r="Q34" s="40">
        <v>3.6921477687753999E-3</v>
      </c>
    </row>
    <row r="35" spans="1:17" x14ac:dyDescent="0.25">
      <c r="A35" s="1" t="s">
        <v>51</v>
      </c>
      <c r="B35" s="1">
        <v>555.6</v>
      </c>
      <c r="C35" s="1">
        <v>-55.980000000000018</v>
      </c>
      <c r="D35" s="2">
        <v>1.5862000000000001</v>
      </c>
      <c r="E35" s="2">
        <v>53.172600000000003</v>
      </c>
      <c r="F35" s="2">
        <v>0.2994</v>
      </c>
      <c r="G35" s="2">
        <v>0.28999999999999998</v>
      </c>
      <c r="H35" s="2">
        <v>16.590600000000002</v>
      </c>
      <c r="I35" s="2">
        <v>5.0628000000000002</v>
      </c>
      <c r="J35" s="2">
        <v>0.15579999999999999</v>
      </c>
      <c r="K35" s="2">
        <v>6.1000000000000013E-2</v>
      </c>
      <c r="L35" s="2">
        <v>20.916599999999999</v>
      </c>
      <c r="M35" s="2" t="s">
        <v>195</v>
      </c>
      <c r="N35" s="2">
        <v>0.47539999999999993</v>
      </c>
      <c r="O35" s="2">
        <v>98.615000000000009</v>
      </c>
      <c r="P35" s="2">
        <v>0.85472329890706311</v>
      </c>
      <c r="Q35" s="40">
        <v>1.2819795539280667E-2</v>
      </c>
    </row>
    <row r="36" spans="1:17" x14ac:dyDescent="0.25">
      <c r="A36" s="1" t="s">
        <v>52</v>
      </c>
      <c r="B36" s="1">
        <v>567.98</v>
      </c>
      <c r="C36" s="1">
        <v>-68.360000000000014</v>
      </c>
      <c r="D36" s="2">
        <v>1.3131666666666668</v>
      </c>
      <c r="E36" s="2">
        <v>53.491860000000003</v>
      </c>
      <c r="F36" s="2">
        <v>0.17949999999999999</v>
      </c>
      <c r="G36" s="2">
        <v>0.20350000000000001</v>
      </c>
      <c r="H36" s="2">
        <v>16.682833333333335</v>
      </c>
      <c r="I36" s="2">
        <v>5.6333333333333337</v>
      </c>
      <c r="J36" s="2">
        <v>0.16983333333333331</v>
      </c>
      <c r="K36" s="2">
        <v>4.3500000000000004E-2</v>
      </c>
      <c r="L36" s="2">
        <v>20.867999999999999</v>
      </c>
      <c r="M36" s="2" t="s">
        <v>195</v>
      </c>
      <c r="N36" s="2">
        <v>0.35233333333333339</v>
      </c>
      <c r="O36" s="2">
        <v>98.942526666666666</v>
      </c>
      <c r="P36" s="2">
        <v>0.84087552751513728</v>
      </c>
      <c r="Q36" s="40">
        <v>8.503828742195553E-3</v>
      </c>
    </row>
    <row r="37" spans="1:17" x14ac:dyDescent="0.25">
      <c r="A37" s="1" t="s">
        <v>53</v>
      </c>
      <c r="B37" s="1">
        <v>585.66</v>
      </c>
      <c r="C37" s="1">
        <v>-86.039999999999964</v>
      </c>
      <c r="D37" s="2">
        <v>1.5267500000000001</v>
      </c>
      <c r="E37" s="2">
        <v>54.072495000000004</v>
      </c>
      <c r="F37" s="2">
        <v>0.17825000000000002</v>
      </c>
      <c r="G37" s="2">
        <v>0.22175</v>
      </c>
      <c r="H37" s="2">
        <v>16.981749999999998</v>
      </c>
      <c r="I37" s="2">
        <v>5.4549999999999992</v>
      </c>
      <c r="J37" s="2">
        <v>0.16275000000000001</v>
      </c>
      <c r="K37" s="2">
        <v>7.0499999999999993E-2</v>
      </c>
      <c r="L37" s="2">
        <v>20.423499999999997</v>
      </c>
      <c r="M37" s="2">
        <v>9.2499999999999995E-3</v>
      </c>
      <c r="N37" s="2">
        <v>0.40699999999999997</v>
      </c>
      <c r="O37" s="2">
        <v>99.508994999999999</v>
      </c>
      <c r="P37" s="2">
        <v>0.84851816440348771</v>
      </c>
      <c r="Q37" s="40">
        <v>1.6561157088084054E-2</v>
      </c>
    </row>
    <row r="38" spans="1:17" x14ac:dyDescent="0.25">
      <c r="A38" s="1" t="s">
        <v>54</v>
      </c>
      <c r="B38" s="1">
        <v>596.04999999999995</v>
      </c>
      <c r="C38" s="1">
        <v>-96.42999999999995</v>
      </c>
      <c r="D38" s="2">
        <v>1.5087499999999998</v>
      </c>
      <c r="E38" s="2">
        <v>53.982989999999994</v>
      </c>
      <c r="F38" s="2">
        <v>0.19025</v>
      </c>
      <c r="G38" s="2">
        <v>0.20624999999999999</v>
      </c>
      <c r="H38" s="2">
        <v>17.18225</v>
      </c>
      <c r="I38" s="2">
        <v>5.5027499999999998</v>
      </c>
      <c r="J38" s="2">
        <v>0.17049999999999998</v>
      </c>
      <c r="K38" s="2">
        <v>3.2000000000000001E-2</v>
      </c>
      <c r="L38" s="2">
        <v>20.242750000000001</v>
      </c>
      <c r="M38" s="2">
        <v>8.0000000000000002E-3</v>
      </c>
      <c r="N38" s="2">
        <v>0.35899999999999999</v>
      </c>
      <c r="O38" s="2">
        <v>99.385490000000004</v>
      </c>
      <c r="P38" s="2">
        <v>0.8478489491403336</v>
      </c>
      <c r="Q38" s="40">
        <v>7.1803245252317818E-3</v>
      </c>
    </row>
    <row r="39" spans="1:17" x14ac:dyDescent="0.25">
      <c r="A39" s="1" t="s">
        <v>55</v>
      </c>
      <c r="B39" s="1">
        <v>610.71</v>
      </c>
      <c r="C39" s="1">
        <v>-111.09000000000003</v>
      </c>
      <c r="D39" s="2">
        <v>1.5919999999999999</v>
      </c>
      <c r="E39" s="2">
        <v>53.463554999999999</v>
      </c>
      <c r="F39" s="2">
        <v>0.23024999999999998</v>
      </c>
      <c r="G39" s="2">
        <v>0.22800000000000001</v>
      </c>
      <c r="H39" s="2">
        <v>16.3705</v>
      </c>
      <c r="I39" s="2">
        <v>4.7212500000000004</v>
      </c>
      <c r="J39" s="2">
        <v>0.15075</v>
      </c>
      <c r="K39" s="2">
        <v>5.3249999999999999E-2</v>
      </c>
      <c r="L39" s="2">
        <v>21.7135</v>
      </c>
      <c r="M39" s="2">
        <v>6.7499999999999999E-3</v>
      </c>
      <c r="N39" s="2">
        <v>0.46875</v>
      </c>
      <c r="O39" s="2">
        <v>98.99855500000001</v>
      </c>
      <c r="P39" s="2">
        <v>0.86085738851360571</v>
      </c>
      <c r="Q39" s="40">
        <v>7.0701338204591643E-3</v>
      </c>
    </row>
    <row r="40" spans="1:17" x14ac:dyDescent="0.25">
      <c r="A40" s="1" t="s">
        <v>56</v>
      </c>
      <c r="B40" s="1">
        <v>625.65</v>
      </c>
      <c r="C40" s="1">
        <v>-126.02999999999997</v>
      </c>
      <c r="D40" s="2">
        <v>1.7695000000000001</v>
      </c>
      <c r="E40" s="2">
        <v>53.771850000000001</v>
      </c>
      <c r="F40" s="2">
        <v>0.17799999999999999</v>
      </c>
      <c r="G40" s="2">
        <v>0.27999999999999997</v>
      </c>
      <c r="H40" s="2">
        <v>17.189999999999998</v>
      </c>
      <c r="I40" s="2">
        <v>5.1487499999999997</v>
      </c>
      <c r="J40" s="2">
        <v>0.17275000000000001</v>
      </c>
      <c r="K40" s="2">
        <v>6.25E-2</v>
      </c>
      <c r="L40" s="2">
        <v>21.057749999999999</v>
      </c>
      <c r="M40" s="2" t="s">
        <v>195</v>
      </c>
      <c r="N40" s="2">
        <v>0.66649999999999998</v>
      </c>
      <c r="O40" s="2">
        <v>100.29759999999999</v>
      </c>
      <c r="P40" s="2">
        <v>0.85628707355359868</v>
      </c>
      <c r="Q40" s="40">
        <v>5.1521163512361261E-3</v>
      </c>
    </row>
    <row r="41" spans="1:17" x14ac:dyDescent="0.25">
      <c r="A41" s="1" t="s">
        <v>57</v>
      </c>
      <c r="B41" s="1">
        <v>640.67999999999995</v>
      </c>
      <c r="C41" s="1">
        <v>-141.05999999999995</v>
      </c>
      <c r="D41" s="2">
        <v>1.72275</v>
      </c>
      <c r="E41" s="2">
        <v>53.909040000000005</v>
      </c>
      <c r="F41" s="2">
        <v>0.22075</v>
      </c>
      <c r="G41" s="2">
        <v>0.25950000000000001</v>
      </c>
      <c r="H41" s="2">
        <v>16.2895</v>
      </c>
      <c r="I41" s="2">
        <v>4.6147499999999999</v>
      </c>
      <c r="J41" s="2">
        <v>0.13675000000000001</v>
      </c>
      <c r="K41" s="2">
        <v>5.6999999999999995E-2</v>
      </c>
      <c r="L41" s="2">
        <v>21.93</v>
      </c>
      <c r="M41" s="2">
        <v>1.4999999999999999E-2</v>
      </c>
      <c r="N41" s="2">
        <v>0.76100000000000001</v>
      </c>
      <c r="O41" s="2">
        <v>99.91604000000001</v>
      </c>
      <c r="P41" s="2">
        <v>0.86307100857394159</v>
      </c>
      <c r="Q41" s="40">
        <v>7.882737953062588E-3</v>
      </c>
    </row>
    <row r="42" spans="1:17" x14ac:dyDescent="0.25">
      <c r="A42" s="1" t="s">
        <v>58</v>
      </c>
      <c r="B42" s="1">
        <v>655.59</v>
      </c>
      <c r="C42" s="1">
        <v>-155.97000000000003</v>
      </c>
      <c r="D42" s="2">
        <v>1.6432499999999999</v>
      </c>
      <c r="E42" s="2">
        <v>53.998035000000002</v>
      </c>
      <c r="F42" s="2">
        <v>0.254</v>
      </c>
      <c r="G42" s="2">
        <v>0.25824999999999998</v>
      </c>
      <c r="H42" s="2">
        <v>16.635250000000003</v>
      </c>
      <c r="I42" s="2">
        <v>5.141</v>
      </c>
      <c r="J42" s="2">
        <v>0.17100000000000001</v>
      </c>
      <c r="K42" s="2">
        <v>5.2750000000000005E-2</v>
      </c>
      <c r="L42" s="2">
        <v>21.138999999999999</v>
      </c>
      <c r="M42" s="2" t="s">
        <v>195</v>
      </c>
      <c r="N42" s="2">
        <v>0.75024999999999997</v>
      </c>
      <c r="O42" s="2">
        <v>100.04528500000001</v>
      </c>
      <c r="P42" s="2">
        <v>0.85269068199774289</v>
      </c>
      <c r="Q42" s="40">
        <v>1.1284963649488814E-2</v>
      </c>
    </row>
    <row r="43" spans="1:17" x14ac:dyDescent="0.25">
      <c r="A43" s="1" t="s">
        <v>59</v>
      </c>
      <c r="B43" s="1">
        <v>670.64</v>
      </c>
      <c r="C43" s="1">
        <v>-171.01999999999998</v>
      </c>
      <c r="D43" s="2">
        <v>1.6772000000000002</v>
      </c>
      <c r="E43" s="2">
        <v>53.489943999999994</v>
      </c>
      <c r="F43" s="2">
        <v>0.30599999999999999</v>
      </c>
      <c r="G43" s="2">
        <v>0.29720000000000002</v>
      </c>
      <c r="H43" s="2">
        <v>16.156799999999997</v>
      </c>
      <c r="I43" s="2">
        <v>5.0835999999999997</v>
      </c>
      <c r="J43" s="2">
        <v>0.14600000000000002</v>
      </c>
      <c r="K43" s="2">
        <v>2.58E-2</v>
      </c>
      <c r="L43" s="2">
        <v>21.9634</v>
      </c>
      <c r="M43" s="2">
        <v>6.8000000000000005E-3</v>
      </c>
      <c r="N43" s="2">
        <v>0.72919999999999996</v>
      </c>
      <c r="O43" s="2">
        <v>99.881944000000004</v>
      </c>
      <c r="P43" s="2">
        <v>0.85011011380256263</v>
      </c>
      <c r="Q43" s="40">
        <v>9.6630379613306134E-3</v>
      </c>
    </row>
    <row r="44" spans="1:17" x14ac:dyDescent="0.25">
      <c r="A44" s="1" t="s">
        <v>60</v>
      </c>
      <c r="B44" s="1">
        <v>685.7</v>
      </c>
      <c r="C44" s="1">
        <v>-186.08000000000004</v>
      </c>
      <c r="D44" s="2">
        <v>1.5465</v>
      </c>
      <c r="E44" s="2">
        <v>52.518000000000001</v>
      </c>
      <c r="F44" s="2">
        <v>0.31725000000000003</v>
      </c>
      <c r="G44" s="2">
        <v>0.26574999999999999</v>
      </c>
      <c r="H44" s="2">
        <v>15.99625</v>
      </c>
      <c r="I44" s="2">
        <v>4.93675</v>
      </c>
      <c r="J44" s="2">
        <v>0.13800000000000001</v>
      </c>
      <c r="K44" s="2">
        <v>5.0749999999999997E-2</v>
      </c>
      <c r="L44" s="2">
        <v>22.507999999999999</v>
      </c>
      <c r="M44" s="2">
        <v>8.2499999999999987E-3</v>
      </c>
      <c r="N44" s="2">
        <v>0.64524999999999999</v>
      </c>
      <c r="O44" s="2">
        <v>98.930749999999989</v>
      </c>
      <c r="P44" s="2">
        <v>0.85249124695764467</v>
      </c>
      <c r="Q44" s="40">
        <v>6.0019581890209386E-3</v>
      </c>
    </row>
    <row r="45" spans="1:17" x14ac:dyDescent="0.25">
      <c r="A45" s="1" t="s">
        <v>61</v>
      </c>
      <c r="B45" s="1">
        <v>700.69</v>
      </c>
      <c r="C45" s="1">
        <v>-201.07000000000005</v>
      </c>
      <c r="D45" s="2">
        <v>1.49875</v>
      </c>
      <c r="E45" s="2">
        <v>53.161000000000001</v>
      </c>
      <c r="F45" s="2">
        <v>0.23775000000000002</v>
      </c>
      <c r="G45" s="2">
        <v>0.27174999999999999</v>
      </c>
      <c r="H45" s="2">
        <v>17.56925</v>
      </c>
      <c r="I45" s="2">
        <v>5.1025</v>
      </c>
      <c r="J45" s="2">
        <v>0.13700000000000001</v>
      </c>
      <c r="K45" s="2">
        <v>5.45E-2</v>
      </c>
      <c r="L45" s="2">
        <v>19.911250000000003</v>
      </c>
      <c r="M45" s="2">
        <v>4.725E-2</v>
      </c>
      <c r="N45" s="2">
        <v>0.56774999999999998</v>
      </c>
      <c r="O45" s="2">
        <v>98.558750000000003</v>
      </c>
      <c r="P45" s="2">
        <v>0.86064802172516375</v>
      </c>
      <c r="Q45" s="40">
        <v>8.9128888514592459E-3</v>
      </c>
    </row>
    <row r="46" spans="1:17" x14ac:dyDescent="0.25">
      <c r="A46" s="1" t="s">
        <v>62</v>
      </c>
      <c r="B46" s="1">
        <v>715.33</v>
      </c>
      <c r="C46" s="1">
        <v>-215.71000000000004</v>
      </c>
      <c r="D46" s="2">
        <v>1.5329999999999999</v>
      </c>
      <c r="E46" s="2">
        <v>52.613500000000002</v>
      </c>
      <c r="F46" s="2">
        <v>0.35350000000000004</v>
      </c>
      <c r="G46" s="2">
        <v>0.33699999999999997</v>
      </c>
      <c r="H46" s="2">
        <v>16.082999999999998</v>
      </c>
      <c r="I46" s="2">
        <v>4.9020000000000001</v>
      </c>
      <c r="J46" s="2">
        <v>0.12</v>
      </c>
      <c r="K46" s="2">
        <v>5.7999999999999996E-2</v>
      </c>
      <c r="L46" s="2">
        <v>22.234000000000002</v>
      </c>
      <c r="M46" s="2">
        <v>6.0000000000000001E-3</v>
      </c>
      <c r="N46" s="2">
        <v>0.63900000000000001</v>
      </c>
      <c r="O46" s="2">
        <v>98.878999999999991</v>
      </c>
      <c r="P46" s="2">
        <v>0.85401668393729013</v>
      </c>
      <c r="Q46" s="40">
        <v>7.155949529407523E-3</v>
      </c>
    </row>
    <row r="48" spans="1:17" x14ac:dyDescent="0.25">
      <c r="P48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workbookViewId="0"/>
  </sheetViews>
  <sheetFormatPr defaultRowHeight="15" x14ac:dyDescent="0.25"/>
  <sheetData>
    <row r="1" spans="1:19" ht="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 x14ac:dyDescent="0.25">
      <c r="A2" s="1" t="s">
        <v>18</v>
      </c>
      <c r="B2" s="1">
        <v>476.56</v>
      </c>
      <c r="C2" s="1">
        <v>23.060000000000002</v>
      </c>
      <c r="D2" s="2">
        <v>49.658999999999999</v>
      </c>
      <c r="E2" s="2">
        <v>6.3E-2</v>
      </c>
      <c r="F2" s="2">
        <v>31.731000000000002</v>
      </c>
      <c r="G2" s="2">
        <v>0.19240000000000004</v>
      </c>
      <c r="H2" s="2">
        <v>0.69249397133141688</v>
      </c>
      <c r="I2" s="2">
        <v>0.372</v>
      </c>
      <c r="J2" s="2">
        <v>1.0999999999999999E-2</v>
      </c>
      <c r="K2" s="2">
        <v>14.901999999999999</v>
      </c>
      <c r="L2" s="2">
        <v>2.0859999999999999</v>
      </c>
      <c r="M2" s="2">
        <v>0.2</v>
      </c>
      <c r="N2" s="2">
        <v>1.0999999999999999E-2</v>
      </c>
      <c r="O2" s="2">
        <v>8.8000000000000005E-3</v>
      </c>
      <c r="P2" s="2">
        <v>99.928693971331427</v>
      </c>
      <c r="Q2" s="2">
        <v>0.48923477558081918</v>
      </c>
      <c r="R2" s="17">
        <v>78.745954977043141</v>
      </c>
    </row>
    <row r="3" spans="1:19" x14ac:dyDescent="0.25">
      <c r="A3" s="1" t="s">
        <v>19</v>
      </c>
      <c r="B3" s="1">
        <v>481.68</v>
      </c>
      <c r="C3" s="1">
        <v>17.939999999999998</v>
      </c>
      <c r="D3" s="2">
        <v>50.033000000000001</v>
      </c>
      <c r="E3" s="2">
        <v>0.126</v>
      </c>
      <c r="F3" s="2">
        <v>21.503</v>
      </c>
      <c r="G3" s="2">
        <v>1.0066000000000002</v>
      </c>
      <c r="H3" s="2">
        <v>3.6229960059366131</v>
      </c>
      <c r="I3" s="2">
        <v>8.4879999999999995</v>
      </c>
      <c r="J3" s="2">
        <v>8.5000000000000006E-2</v>
      </c>
      <c r="K3" s="2">
        <v>11.455</v>
      </c>
      <c r="L3" s="2">
        <v>1.7030000000000001</v>
      </c>
      <c r="M3" s="2">
        <v>0.16200000000000001</v>
      </c>
      <c r="N3" s="2">
        <v>2.1000000000000001E-2</v>
      </c>
      <c r="O3" s="2">
        <v>2.3000000000017451E-3</v>
      </c>
      <c r="P3" s="2">
        <v>98.207896005936618</v>
      </c>
      <c r="Q3" s="2">
        <v>0.80685304333739927</v>
      </c>
      <c r="R3" s="17">
        <v>75.765681420778435</v>
      </c>
    </row>
    <row r="4" spans="1:19" x14ac:dyDescent="0.25">
      <c r="A4" s="1" t="s">
        <v>20</v>
      </c>
      <c r="B4" s="1">
        <v>486.65</v>
      </c>
      <c r="C4" s="1">
        <v>12.970000000000027</v>
      </c>
      <c r="D4" s="2">
        <v>52.442999999999998</v>
      </c>
      <c r="E4" s="2">
        <v>0.19900000000000001</v>
      </c>
      <c r="F4" s="2">
        <v>5.8109999999999999</v>
      </c>
      <c r="G4" s="2">
        <v>2.3849999999999998</v>
      </c>
      <c r="H4" s="2">
        <v>8.5841898213379917</v>
      </c>
      <c r="I4" s="2">
        <v>22.751999999999999</v>
      </c>
      <c r="J4" s="2">
        <v>0.21</v>
      </c>
      <c r="K4" s="2">
        <v>4.5190000000000001</v>
      </c>
      <c r="L4" s="2">
        <v>0.71599999999999997</v>
      </c>
      <c r="M4" s="2">
        <v>6.2E-2</v>
      </c>
      <c r="N4" s="2">
        <v>8.9999999999999993E-3</v>
      </c>
      <c r="O4" s="2">
        <v>1.1299999999998533E-2</v>
      </c>
      <c r="P4" s="2">
        <v>97.701489821337987</v>
      </c>
      <c r="Q4" s="2">
        <v>0.825356557512682</v>
      </c>
      <c r="R4" s="17">
        <v>64.536437943069686</v>
      </c>
    </row>
    <row r="5" spans="1:19" x14ac:dyDescent="0.25">
      <c r="A5" s="1" t="s">
        <v>21</v>
      </c>
      <c r="B5" s="1">
        <v>488.67</v>
      </c>
      <c r="C5" s="1">
        <v>10.949999999999989</v>
      </c>
      <c r="D5" s="2">
        <v>51.478000000000002</v>
      </c>
      <c r="E5" s="2">
        <v>8.7999999999999995E-2</v>
      </c>
      <c r="F5" s="2">
        <v>19.771000000000001</v>
      </c>
      <c r="G5" s="2">
        <v>1.0973999999999999</v>
      </c>
      <c r="H5" s="2">
        <v>3.9498070901200473</v>
      </c>
      <c r="I5" s="2">
        <v>11.2</v>
      </c>
      <c r="J5" s="2">
        <v>9.8000000000000004E-2</v>
      </c>
      <c r="K5" s="2">
        <v>10.468999999999999</v>
      </c>
      <c r="L5" s="2">
        <v>1.627</v>
      </c>
      <c r="M5" s="2">
        <v>9.7000000000000003E-2</v>
      </c>
      <c r="N5" s="2">
        <v>8.9999999999999993E-3</v>
      </c>
      <c r="O5" s="2">
        <v>4.5000000000001705E-3</v>
      </c>
      <c r="P5" s="2">
        <v>99.88870709012005</v>
      </c>
      <c r="Q5" s="2">
        <v>0.8348758151725636</v>
      </c>
      <c r="R5" s="17">
        <v>75.29811581147564</v>
      </c>
    </row>
    <row r="6" spans="1:19" x14ac:dyDescent="0.25">
      <c r="A6" s="1" t="s">
        <v>22</v>
      </c>
      <c r="B6" s="1">
        <v>489.33</v>
      </c>
      <c r="C6" s="1">
        <v>10.29000000000002</v>
      </c>
      <c r="D6" s="2">
        <v>51.106000000000002</v>
      </c>
      <c r="E6" s="2">
        <v>0.10299999999999999</v>
      </c>
      <c r="F6" s="2">
        <v>16.5</v>
      </c>
      <c r="G6" s="2">
        <v>1.3208</v>
      </c>
      <c r="H6" s="2">
        <v>4.7538775329237817</v>
      </c>
      <c r="I6" s="2">
        <v>13.895</v>
      </c>
      <c r="J6" s="2">
        <v>0.11899999999999999</v>
      </c>
      <c r="K6" s="2">
        <v>8.9619999999999997</v>
      </c>
      <c r="L6" s="2">
        <v>1.4530000000000001</v>
      </c>
      <c r="M6" s="2">
        <v>0.109</v>
      </c>
      <c r="N6" s="2">
        <v>1.7000000000000001E-2</v>
      </c>
      <c r="O6" s="2">
        <v>1.1999999999972033E-3</v>
      </c>
      <c r="P6" s="2">
        <v>98.339877532923779</v>
      </c>
      <c r="Q6" s="2">
        <v>0.83901353968936587</v>
      </c>
      <c r="R6" s="17">
        <v>73.593961236927598</v>
      </c>
      <c r="S6" s="18"/>
    </row>
    <row r="7" spans="1:19" x14ac:dyDescent="0.25">
      <c r="A7" s="1" t="s">
        <v>23</v>
      </c>
      <c r="B7" s="1">
        <v>489.68</v>
      </c>
      <c r="C7" s="1">
        <v>9.9399999999999977</v>
      </c>
      <c r="D7" s="2">
        <v>52.911999999999999</v>
      </c>
      <c r="E7" s="2">
        <v>0.22700000000000001</v>
      </c>
      <c r="F7" s="2">
        <v>5.2089999999999996</v>
      </c>
      <c r="G7" s="2">
        <v>2.3696000000000002</v>
      </c>
      <c r="H7" s="2">
        <v>8.5287615097033562</v>
      </c>
      <c r="I7" s="2">
        <v>23.317</v>
      </c>
      <c r="J7" s="2">
        <v>0.21199999999999999</v>
      </c>
      <c r="K7" s="2">
        <v>3.9249999999999998</v>
      </c>
      <c r="L7" s="2">
        <v>0.66100000000000003</v>
      </c>
      <c r="M7" s="2">
        <v>0.12</v>
      </c>
      <c r="N7" s="2">
        <v>1.7000000000000001E-2</v>
      </c>
      <c r="O7" s="2">
        <v>-2.2000000000019782E-3</v>
      </c>
      <c r="P7" s="2">
        <v>97.496161509703342</v>
      </c>
      <c r="Q7" s="2">
        <v>0.82978109987692339</v>
      </c>
      <c r="R7" s="17">
        <v>62.153288928143738</v>
      </c>
      <c r="S7" s="18"/>
    </row>
    <row r="8" spans="1:19" x14ac:dyDescent="0.25">
      <c r="A8" s="1" t="s">
        <v>24</v>
      </c>
      <c r="B8" s="1">
        <v>490.22</v>
      </c>
      <c r="C8" s="1">
        <v>9.3999999999999773</v>
      </c>
      <c r="D8" s="2">
        <v>52.036999999999999</v>
      </c>
      <c r="E8" s="2">
        <v>0.2</v>
      </c>
      <c r="F8" s="2">
        <v>10.095000000000001</v>
      </c>
      <c r="G8" s="2">
        <v>2.1086</v>
      </c>
      <c r="H8" s="2">
        <v>7.5893596047267451</v>
      </c>
      <c r="I8" s="2">
        <v>19.998999999999999</v>
      </c>
      <c r="J8" s="2">
        <v>0.193</v>
      </c>
      <c r="K8" s="2">
        <v>5.7030000000000003</v>
      </c>
      <c r="L8" s="2">
        <v>0.68300000000000005</v>
      </c>
      <c r="M8" s="2">
        <v>0.14000000000000001</v>
      </c>
      <c r="N8" s="2">
        <v>1.2999999999999999E-2</v>
      </c>
      <c r="O8" s="2">
        <v>-4.8000000000030241E-3</v>
      </c>
      <c r="P8" s="2">
        <v>98.756159604726747</v>
      </c>
      <c r="Q8" s="2">
        <v>0.82451954572179365</v>
      </c>
      <c r="R8" s="17">
        <v>77.672790364771345</v>
      </c>
    </row>
    <row r="9" spans="1:19" x14ac:dyDescent="0.25">
      <c r="A9" s="1" t="s">
        <v>25</v>
      </c>
      <c r="B9" s="1">
        <v>490.48</v>
      </c>
      <c r="C9" s="1">
        <v>9.1399999999999864</v>
      </c>
      <c r="D9" s="2">
        <v>49.631</v>
      </c>
      <c r="E9" s="2">
        <v>0.108</v>
      </c>
      <c r="F9" s="2">
        <v>20.776</v>
      </c>
      <c r="G9" s="2">
        <v>1.2046000000000001</v>
      </c>
      <c r="H9" s="2">
        <v>4.3356457269533513</v>
      </c>
      <c r="I9" s="2">
        <v>9.6419999999999995</v>
      </c>
      <c r="J9" s="2">
        <v>8.6999999999999994E-2</v>
      </c>
      <c r="K9" s="2">
        <v>10.686</v>
      </c>
      <c r="L9" s="2">
        <v>1.68</v>
      </c>
      <c r="M9" s="2">
        <v>0.14899999999999999</v>
      </c>
      <c r="N9" s="2">
        <v>8.9999999999999993E-3</v>
      </c>
      <c r="O9" s="2">
        <v>8.5000000000000006E-3</v>
      </c>
      <c r="P9" s="2">
        <v>98.316745726953343</v>
      </c>
      <c r="Q9" s="2">
        <v>0.79860464989512903</v>
      </c>
      <c r="R9" s="17">
        <v>75.331912045858957</v>
      </c>
      <c r="S9" s="16"/>
    </row>
    <row r="10" spans="1:19" x14ac:dyDescent="0.25">
      <c r="A10" s="1" t="s">
        <v>26</v>
      </c>
      <c r="B10" s="1">
        <v>490.8</v>
      </c>
      <c r="C10" s="1">
        <v>8.8199999999999932</v>
      </c>
      <c r="D10" s="2">
        <v>49.103000000000002</v>
      </c>
      <c r="E10" s="2">
        <v>4.7E-2</v>
      </c>
      <c r="F10" s="2">
        <v>30.13</v>
      </c>
      <c r="G10" s="2">
        <v>0.31220000000000014</v>
      </c>
      <c r="H10" s="2">
        <v>1.1236830449566964</v>
      </c>
      <c r="I10" s="2">
        <v>1.522</v>
      </c>
      <c r="J10" s="2">
        <v>2.5000000000000001E-2</v>
      </c>
      <c r="K10" s="2">
        <v>15.021000000000001</v>
      </c>
      <c r="L10" s="2">
        <v>1.9259999999999999</v>
      </c>
      <c r="M10" s="2">
        <v>0.14699999999999999</v>
      </c>
      <c r="N10" s="2">
        <v>1.2E-2</v>
      </c>
      <c r="O10" s="2">
        <v>3.1999999999996476E-3</v>
      </c>
      <c r="P10" s="2">
        <v>99.372083044956696</v>
      </c>
      <c r="Q10" s="2">
        <v>0.70718507673958664</v>
      </c>
      <c r="R10" s="17">
        <v>80.084294790280182</v>
      </c>
    </row>
    <row r="11" spans="1:19" x14ac:dyDescent="0.25">
      <c r="A11" s="1" t="s">
        <v>27</v>
      </c>
      <c r="B11" s="1">
        <v>491.21</v>
      </c>
      <c r="C11" s="1">
        <v>8.410000000000025</v>
      </c>
      <c r="D11" s="2">
        <v>49.146000000000001</v>
      </c>
      <c r="E11" s="2">
        <v>5.0999999999999997E-2</v>
      </c>
      <c r="F11" s="2">
        <v>31.640999999999998</v>
      </c>
      <c r="G11" s="2">
        <v>0.36079999999999979</v>
      </c>
      <c r="H11" s="2">
        <v>1.2986061582971689</v>
      </c>
      <c r="I11" s="2">
        <v>0.88300000000000001</v>
      </c>
      <c r="J11" s="2">
        <v>1.4999999999999999E-2</v>
      </c>
      <c r="K11" s="2">
        <v>15.343</v>
      </c>
      <c r="L11" s="2">
        <v>1.7669999999999999</v>
      </c>
      <c r="M11" s="2">
        <v>0.16900000000000001</v>
      </c>
      <c r="N11" s="2">
        <v>0.17299999999999999</v>
      </c>
      <c r="O11" s="2">
        <v>1.2E-2</v>
      </c>
      <c r="P11" s="2">
        <v>100.85940615829716</v>
      </c>
      <c r="Q11" s="2">
        <v>0.54800580498627616</v>
      </c>
      <c r="R11" s="17">
        <v>81.800081564164458</v>
      </c>
    </row>
    <row r="12" spans="1:19" x14ac:dyDescent="0.25">
      <c r="A12" s="1" t="s">
        <v>28</v>
      </c>
      <c r="B12" s="1">
        <v>491.67</v>
      </c>
      <c r="C12" s="1">
        <v>7.9499999999999886</v>
      </c>
      <c r="D12" s="2">
        <v>48.186</v>
      </c>
      <c r="E12" s="2">
        <v>4.8000000000000001E-2</v>
      </c>
      <c r="F12" s="2">
        <v>30.634</v>
      </c>
      <c r="G12" s="2">
        <v>0.2596</v>
      </c>
      <c r="H12" s="2">
        <v>0.93436296755528003</v>
      </c>
      <c r="I12" s="2">
        <v>0.86</v>
      </c>
      <c r="J12" s="2">
        <v>0.02</v>
      </c>
      <c r="K12" s="2">
        <v>15.273999999999999</v>
      </c>
      <c r="L12" s="2">
        <v>1.79</v>
      </c>
      <c r="M12" s="2">
        <v>0.13700000000000001</v>
      </c>
      <c r="N12" s="2">
        <v>1.4E-2</v>
      </c>
      <c r="O12" s="2">
        <v>2.8000000000005798E-3</v>
      </c>
      <c r="P12" s="2">
        <v>98.159762967555281</v>
      </c>
      <c r="Q12" s="2">
        <v>0.62137900896205245</v>
      </c>
      <c r="R12" s="17">
        <v>81.686505449812216</v>
      </c>
    </row>
    <row r="13" spans="1:19" x14ac:dyDescent="0.25">
      <c r="A13" s="1" t="s">
        <v>29</v>
      </c>
      <c r="B13" s="1">
        <v>492.63</v>
      </c>
      <c r="C13" s="1">
        <v>6.9900000000000091</v>
      </c>
      <c r="D13" s="2">
        <v>48.372</v>
      </c>
      <c r="E13" s="2">
        <v>2.5000000000000001E-2</v>
      </c>
      <c r="F13" s="2">
        <v>31.747</v>
      </c>
      <c r="G13" s="2">
        <v>0.16220000000000001</v>
      </c>
      <c r="H13" s="2">
        <v>0.5837968926712882</v>
      </c>
      <c r="I13" s="2">
        <v>0.39500000000000002</v>
      </c>
      <c r="J13" s="2">
        <v>1.0999999999999999E-2</v>
      </c>
      <c r="K13" s="2">
        <v>15.635</v>
      </c>
      <c r="L13" s="2">
        <v>1.6719999999999999</v>
      </c>
      <c r="M13" s="2">
        <v>0.14599999999999999</v>
      </c>
      <c r="N13" s="2">
        <v>1.0999999999999999E-2</v>
      </c>
      <c r="O13" s="2">
        <v>3.5000000000025011E-3</v>
      </c>
      <c r="P13" s="2">
        <v>98.763496892671284</v>
      </c>
      <c r="Q13" s="2">
        <v>0.54678046711194772</v>
      </c>
      <c r="R13" s="17">
        <v>83.019406022758517</v>
      </c>
    </row>
    <row r="14" spans="1:19" x14ac:dyDescent="0.25">
      <c r="A14" s="1" t="s">
        <v>30</v>
      </c>
      <c r="B14" s="1">
        <v>497.75</v>
      </c>
      <c r="C14" s="1">
        <v>1.8700000000000045</v>
      </c>
      <c r="D14" s="2">
        <v>49.683</v>
      </c>
      <c r="E14" s="2">
        <v>5.6000000000000001E-2</v>
      </c>
      <c r="F14" s="2">
        <v>28.709</v>
      </c>
      <c r="G14" s="2">
        <v>0.47419999999999984</v>
      </c>
      <c r="H14" s="2">
        <v>1.7067600894249375</v>
      </c>
      <c r="I14" s="2">
        <v>3.18</v>
      </c>
      <c r="J14" s="2">
        <v>3.7999999999999999E-2</v>
      </c>
      <c r="K14" s="2">
        <v>14.212</v>
      </c>
      <c r="L14" s="2">
        <v>1.8</v>
      </c>
      <c r="M14" s="2">
        <v>0.129</v>
      </c>
      <c r="N14" s="2">
        <v>6.0000000000000001E-3</v>
      </c>
      <c r="O14" s="2">
        <v>3.8999999999999998E-3</v>
      </c>
      <c r="P14" s="2">
        <v>99.997860089424933</v>
      </c>
      <c r="Q14" s="2">
        <v>0.76863549232655604</v>
      </c>
      <c r="R14" s="17">
        <v>79.861567461745665</v>
      </c>
    </row>
    <row r="15" spans="1:19" x14ac:dyDescent="0.25">
      <c r="A15" s="1" t="s">
        <v>31</v>
      </c>
      <c r="B15" s="1">
        <v>498.54</v>
      </c>
      <c r="C15" s="1">
        <v>1.0799999999999841</v>
      </c>
      <c r="D15" s="2">
        <v>48.969000000000001</v>
      </c>
      <c r="E15" s="2">
        <v>6.0999999999999999E-2</v>
      </c>
      <c r="F15" s="2">
        <v>24.443999999999999</v>
      </c>
      <c r="G15" s="2">
        <v>0.78959999999999964</v>
      </c>
      <c r="H15" s="2">
        <v>2.8419607056303895</v>
      </c>
      <c r="I15" s="2">
        <v>5.7110000000000003</v>
      </c>
      <c r="J15" s="2">
        <v>6.8000000000000005E-2</v>
      </c>
      <c r="K15" s="2">
        <v>12.644</v>
      </c>
      <c r="L15" s="2">
        <v>1.605</v>
      </c>
      <c r="M15" s="2">
        <v>9.1999999999999998E-2</v>
      </c>
      <c r="N15" s="2">
        <v>8.9999999999999993E-3</v>
      </c>
      <c r="O15" s="2">
        <v>1.1000000000009891E-3</v>
      </c>
      <c r="P15" s="2">
        <v>97.23566070563038</v>
      </c>
      <c r="Q15" s="2">
        <v>0.78180873081885427</v>
      </c>
      <c r="R15" s="17">
        <v>79.781070282555561</v>
      </c>
    </row>
    <row r="16" spans="1:19" x14ac:dyDescent="0.25">
      <c r="A16" s="1" t="s">
        <v>32</v>
      </c>
      <c r="B16" s="1">
        <v>498.87</v>
      </c>
      <c r="C16" s="1">
        <v>0.75</v>
      </c>
      <c r="D16" s="2">
        <v>50.805999999999997</v>
      </c>
      <c r="E16" s="2">
        <v>0.111</v>
      </c>
      <c r="F16" s="2">
        <v>19.684999999999999</v>
      </c>
      <c r="G16" s="2">
        <v>1.2132000000000003</v>
      </c>
      <c r="H16" s="2">
        <v>4.3665991996843818</v>
      </c>
      <c r="I16" s="2">
        <v>10.063000000000001</v>
      </c>
      <c r="J16" s="2">
        <v>0.10199999999999999</v>
      </c>
      <c r="K16" s="2">
        <v>11.531000000000001</v>
      </c>
      <c r="L16" s="2">
        <v>1.51</v>
      </c>
      <c r="M16" s="2">
        <v>0.11799999999999999</v>
      </c>
      <c r="N16" s="2">
        <v>5.0000000000000001E-3</v>
      </c>
      <c r="O16" s="2">
        <v>1.09E-2</v>
      </c>
      <c r="P16" s="2">
        <v>99.521699199684377</v>
      </c>
      <c r="Q16" s="2">
        <v>0.80427316247946268</v>
      </c>
      <c r="R16" s="17">
        <v>76.543184254575607</v>
      </c>
    </row>
    <row r="17" spans="1:20" x14ac:dyDescent="0.25">
      <c r="A17" s="1" t="s">
        <v>33</v>
      </c>
      <c r="B17" s="1">
        <v>499.12</v>
      </c>
      <c r="C17" s="1">
        <v>0.5</v>
      </c>
      <c r="D17" s="2">
        <v>52.396000000000001</v>
      </c>
      <c r="E17" s="2">
        <v>0.22600000000000001</v>
      </c>
      <c r="F17" s="2">
        <v>5.2569999999999997</v>
      </c>
      <c r="G17" s="2">
        <v>2.4675999999999996</v>
      </c>
      <c r="H17" s="2">
        <v>8.8814871291964899</v>
      </c>
      <c r="I17" s="2">
        <v>22.158000000000001</v>
      </c>
      <c r="J17" s="2">
        <v>0.20300000000000001</v>
      </c>
      <c r="K17" s="2">
        <v>5.8479999999999999</v>
      </c>
      <c r="L17" s="2">
        <v>0.38800000000000001</v>
      </c>
      <c r="M17" s="2">
        <v>0.129</v>
      </c>
      <c r="N17" s="2">
        <v>0.01</v>
      </c>
      <c r="O17" s="2">
        <v>9.6999999999987097E-3</v>
      </c>
      <c r="P17" s="2">
        <v>97.973787129196481</v>
      </c>
      <c r="Q17" s="2">
        <v>0.81646336015736187</v>
      </c>
      <c r="R17" s="17">
        <v>74.141298872246324</v>
      </c>
    </row>
    <row r="18" spans="1:20" x14ac:dyDescent="0.25">
      <c r="A18" s="1" t="s">
        <v>34</v>
      </c>
      <c r="B18" s="1">
        <v>499.49</v>
      </c>
      <c r="C18" s="1">
        <v>0.12999999999999545</v>
      </c>
      <c r="D18" s="2">
        <v>53.177999999999997</v>
      </c>
      <c r="E18" s="2">
        <v>0.222</v>
      </c>
      <c r="F18" s="2">
        <v>6.4080000000000004</v>
      </c>
      <c r="G18" s="2">
        <v>2.4957999999999991</v>
      </c>
      <c r="H18" s="2">
        <v>8.982985725826147</v>
      </c>
      <c r="I18" s="2">
        <v>22.036999999999999</v>
      </c>
      <c r="J18" s="2">
        <v>0.20899999999999999</v>
      </c>
      <c r="K18" s="2">
        <v>4.2930000000000001</v>
      </c>
      <c r="L18" s="2">
        <v>0.7</v>
      </c>
      <c r="M18" s="2">
        <v>0.26600000000000001</v>
      </c>
      <c r="N18" s="2">
        <v>3.9E-2</v>
      </c>
      <c r="O18" s="2">
        <v>1.8E-3</v>
      </c>
      <c r="P18" s="2">
        <v>98.832585725826135</v>
      </c>
      <c r="Q18" s="2">
        <v>0.81392655456683927</v>
      </c>
      <c r="R18" s="17">
        <v>63.26088992783059</v>
      </c>
    </row>
    <row r="19" spans="1:20" x14ac:dyDescent="0.25">
      <c r="A19" s="1" t="s">
        <v>35</v>
      </c>
      <c r="B19" s="1">
        <v>499.62</v>
      </c>
      <c r="C19" s="1">
        <v>0</v>
      </c>
      <c r="D19" s="2">
        <v>49.944000000000003</v>
      </c>
      <c r="E19" s="2">
        <v>0.252</v>
      </c>
      <c r="F19" s="2">
        <v>6.5609999999999999</v>
      </c>
      <c r="G19" s="2">
        <v>2.8665999999999983</v>
      </c>
      <c r="H19" s="2">
        <v>10.317584294275676</v>
      </c>
      <c r="I19" s="2">
        <v>22.425000000000001</v>
      </c>
      <c r="J19" s="2">
        <v>0.214</v>
      </c>
      <c r="K19" s="2">
        <v>4.1050000000000004</v>
      </c>
      <c r="L19" s="2">
        <v>0.56999999999999995</v>
      </c>
      <c r="M19" s="2">
        <v>0.105</v>
      </c>
      <c r="N19" s="2">
        <v>0.02</v>
      </c>
      <c r="O19" s="2">
        <v>6.4000000000000003E-3</v>
      </c>
      <c r="P19" s="2">
        <v>97.386584294275679</v>
      </c>
      <c r="Q19" s="2">
        <v>0.79489123264203532</v>
      </c>
      <c r="R19" s="17">
        <v>72.198607358823679</v>
      </c>
    </row>
    <row r="20" spans="1:20" x14ac:dyDescent="0.25">
      <c r="A20" s="1" t="s">
        <v>36</v>
      </c>
      <c r="B20" s="1">
        <v>500.01</v>
      </c>
      <c r="C20" s="1">
        <v>-0.38999999999998636</v>
      </c>
      <c r="D20" s="2">
        <v>52.622999999999998</v>
      </c>
      <c r="E20" s="2">
        <v>0.26800000000000002</v>
      </c>
      <c r="F20" s="2">
        <v>4.1059999999999999</v>
      </c>
      <c r="G20" s="2">
        <v>2.6423999999999999</v>
      </c>
      <c r="H20" s="2">
        <v>9.5106344586597515</v>
      </c>
      <c r="I20" s="2">
        <v>23.684000000000001</v>
      </c>
      <c r="J20" s="2">
        <v>0.22600000000000001</v>
      </c>
      <c r="K20" s="2">
        <v>3.278</v>
      </c>
      <c r="L20" s="2">
        <v>0.54800000000000004</v>
      </c>
      <c r="M20" s="2">
        <v>0.186</v>
      </c>
      <c r="N20" s="2">
        <v>1.6E-2</v>
      </c>
      <c r="O20" s="2">
        <v>-1.9999999999988916E-3</v>
      </c>
      <c r="P20" s="2">
        <v>97.086034458659753</v>
      </c>
      <c r="Q20" s="2">
        <v>0.81618740376854249</v>
      </c>
      <c r="R20" s="17">
        <v>57.202169665241307</v>
      </c>
    </row>
    <row r="21" spans="1:20" x14ac:dyDescent="0.25">
      <c r="A21" s="1" t="s">
        <v>37</v>
      </c>
      <c r="B21" s="1">
        <v>500.51</v>
      </c>
      <c r="C21" s="1">
        <v>-0.88999999999998636</v>
      </c>
      <c r="D21" s="2">
        <v>53.29</v>
      </c>
      <c r="E21" s="2">
        <v>0.216</v>
      </c>
      <c r="F21" s="2">
        <v>7.6479999999999997</v>
      </c>
      <c r="G21" s="2">
        <v>2.1994000000000011</v>
      </c>
      <c r="H21" s="2">
        <v>7.9161706889101779</v>
      </c>
      <c r="I21" s="2">
        <v>23.234000000000002</v>
      </c>
      <c r="J21" s="2">
        <v>0.20499999999999999</v>
      </c>
      <c r="K21" s="2">
        <v>5.0439999999999996</v>
      </c>
      <c r="L21" s="2">
        <v>0.59</v>
      </c>
      <c r="M21" s="2">
        <v>0.27900000000000003</v>
      </c>
      <c r="N21" s="2">
        <v>2.3E-2</v>
      </c>
      <c r="O21" s="2">
        <v>-2.3999999999999998E-3</v>
      </c>
      <c r="P21" s="2">
        <v>100.64217068891018</v>
      </c>
      <c r="Q21" s="2">
        <v>0.83957203548651227</v>
      </c>
      <c r="R21" s="17">
        <v>71.32137576760671</v>
      </c>
    </row>
    <row r="22" spans="1:20" x14ac:dyDescent="0.25">
      <c r="A22" s="1" t="s">
        <v>38</v>
      </c>
      <c r="B22" s="1">
        <v>500.92</v>
      </c>
      <c r="C22" s="1">
        <v>-1.3000000000000114</v>
      </c>
      <c r="D22" s="2">
        <v>53.112000000000002</v>
      </c>
      <c r="E22" s="2">
        <v>0.32700000000000001</v>
      </c>
      <c r="F22" s="2">
        <v>6.4889999999999999</v>
      </c>
      <c r="G22" s="2">
        <v>2.5398000000000005</v>
      </c>
      <c r="H22" s="2">
        <v>9.1413523304965327</v>
      </c>
      <c r="I22" s="2">
        <v>23.988</v>
      </c>
      <c r="J22" s="2">
        <v>0.22900000000000001</v>
      </c>
      <c r="K22" s="2">
        <v>3.3919999999999999</v>
      </c>
      <c r="L22" s="2">
        <v>0.29299999999999998</v>
      </c>
      <c r="M22" s="2">
        <v>0.52600000000000002</v>
      </c>
      <c r="N22" s="2">
        <v>2.4E-2</v>
      </c>
      <c r="O22" s="2">
        <v>-7.1000000000012164E-3</v>
      </c>
      <c r="P22" s="2">
        <v>100.05405233049652</v>
      </c>
      <c r="Q22" s="2">
        <v>0.82391252812049454</v>
      </c>
      <c r="R22" s="17">
        <v>72.124719381984107</v>
      </c>
    </row>
    <row r="23" spans="1:20" x14ac:dyDescent="0.25">
      <c r="A23" s="1" t="s">
        <v>39</v>
      </c>
      <c r="B23" s="1">
        <v>501.31</v>
      </c>
      <c r="C23" s="1">
        <v>-1.6899999999999977</v>
      </c>
      <c r="D23" s="2">
        <v>53.279000000000003</v>
      </c>
      <c r="E23" s="2">
        <v>0.245</v>
      </c>
      <c r="F23" s="2">
        <v>3.9510000000000001</v>
      </c>
      <c r="G23" s="2">
        <v>2.5129999999999995</v>
      </c>
      <c r="H23" s="2">
        <v>9.0448926712882063</v>
      </c>
      <c r="I23" s="2">
        <v>24.975999999999999</v>
      </c>
      <c r="J23" s="2">
        <v>0.22600000000000001</v>
      </c>
      <c r="K23" s="2">
        <v>3.948</v>
      </c>
      <c r="L23" s="2">
        <v>0.42799999999999999</v>
      </c>
      <c r="M23" s="2">
        <v>4.5999999999999999E-2</v>
      </c>
      <c r="N23" s="2">
        <v>1.0999999999999999E-2</v>
      </c>
      <c r="O23" s="2">
        <v>-7.0000000000014495E-3</v>
      </c>
      <c r="P23" s="2">
        <v>98.660892671288195</v>
      </c>
      <c r="Q23" s="2">
        <v>0.83118560100529626</v>
      </c>
      <c r="R23" s="17">
        <v>67.500889425884566</v>
      </c>
    </row>
    <row r="24" spans="1:20" x14ac:dyDescent="0.25">
      <c r="A24" s="1" t="s">
        <v>40</v>
      </c>
      <c r="B24" s="1">
        <v>501.71</v>
      </c>
      <c r="C24" s="1">
        <v>-2.089999999999975</v>
      </c>
      <c r="D24" s="2">
        <v>52.081000000000003</v>
      </c>
      <c r="E24" s="2">
        <v>0.20300000000000001</v>
      </c>
      <c r="F24" s="2">
        <v>7.7510000000000003</v>
      </c>
      <c r="G24" s="2">
        <v>2.0742000000000003</v>
      </c>
      <c r="H24" s="2">
        <v>7.4655457138026255</v>
      </c>
      <c r="I24" s="2">
        <v>20.206</v>
      </c>
      <c r="J24" s="2">
        <v>0.189</v>
      </c>
      <c r="K24" s="2">
        <v>5.6550000000000002</v>
      </c>
      <c r="L24" s="2">
        <v>0.91700000000000004</v>
      </c>
      <c r="M24" s="2">
        <v>0.17100000000000001</v>
      </c>
      <c r="N24" s="2">
        <v>3.5999999999999997E-2</v>
      </c>
      <c r="O24" s="2">
        <v>-4.3000000000006366E-3</v>
      </c>
      <c r="P24" s="2">
        <v>96.744445713802634</v>
      </c>
      <c r="Q24" s="2">
        <v>0.82835582003388097</v>
      </c>
      <c r="R24" s="17">
        <v>64.043731306545652</v>
      </c>
      <c r="S24" s="18"/>
      <c r="T24" s="16"/>
    </row>
    <row r="25" spans="1:20" x14ac:dyDescent="0.25">
      <c r="A25" s="1" t="s">
        <v>41</v>
      </c>
      <c r="B25" s="1">
        <v>502.1</v>
      </c>
      <c r="C25" s="1">
        <v>-2.4800000000000182</v>
      </c>
      <c r="D25" s="2">
        <v>50.484999999999999</v>
      </c>
      <c r="E25" s="2">
        <v>9.7000000000000003E-2</v>
      </c>
      <c r="F25" s="2">
        <v>18.134</v>
      </c>
      <c r="G25" s="2">
        <v>1.1863999999999997</v>
      </c>
      <c r="H25" s="2">
        <v>4.2701395404760563</v>
      </c>
      <c r="I25" s="2">
        <v>12.009</v>
      </c>
      <c r="J25" s="2">
        <v>0.108</v>
      </c>
      <c r="K25" s="2">
        <v>9.7940000000000005</v>
      </c>
      <c r="L25" s="2">
        <v>1.4630000000000001</v>
      </c>
      <c r="M25" s="2">
        <v>0.10100000000000001</v>
      </c>
      <c r="N25" s="2">
        <v>0.01</v>
      </c>
      <c r="O25" s="2">
        <v>2.9999999999930083E-4</v>
      </c>
      <c r="P25" s="2">
        <v>97.657839540476061</v>
      </c>
      <c r="Q25" s="2">
        <v>0.83373711845839238</v>
      </c>
      <c r="R25" s="17">
        <v>75.645521653855667</v>
      </c>
      <c r="S25" s="18"/>
    </row>
    <row r="26" spans="1:20" x14ac:dyDescent="0.25">
      <c r="A26" s="1" t="s">
        <v>42</v>
      </c>
      <c r="B26" s="1">
        <v>503.14</v>
      </c>
      <c r="C26" s="1">
        <v>-3.5199999999999818</v>
      </c>
      <c r="D26" s="2">
        <v>52.838000000000001</v>
      </c>
      <c r="E26" s="2">
        <v>0.192</v>
      </c>
      <c r="F26" s="2">
        <v>5.8760000000000003</v>
      </c>
      <c r="G26" s="2">
        <v>2.2333999999999992</v>
      </c>
      <c r="H26" s="2">
        <v>8.0385448834282052</v>
      </c>
      <c r="I26" s="2">
        <v>22.966999999999999</v>
      </c>
      <c r="J26" s="2">
        <v>0.20499999999999999</v>
      </c>
      <c r="K26" s="2">
        <v>5.0460000000000003</v>
      </c>
      <c r="L26" s="2">
        <v>0.77300000000000002</v>
      </c>
      <c r="M26" s="2">
        <v>6.8000000000000005E-2</v>
      </c>
      <c r="N26" s="2">
        <v>1.9E-2</v>
      </c>
      <c r="O26" s="2">
        <v>-4.1000000000011028E-3</v>
      </c>
      <c r="P26" s="2">
        <v>98.251844883428191</v>
      </c>
      <c r="Q26" s="2">
        <v>0.83591583649282741</v>
      </c>
      <c r="R26" s="17">
        <v>63.013456876531592</v>
      </c>
      <c r="S26" s="18"/>
    </row>
    <row r="27" spans="1:20" x14ac:dyDescent="0.25">
      <c r="A27" s="1" t="s">
        <v>43</v>
      </c>
      <c r="B27" s="1">
        <v>504.86</v>
      </c>
      <c r="C27" s="1">
        <v>-5.2400000000000091</v>
      </c>
      <c r="D27" s="2">
        <v>48.667000000000002</v>
      </c>
      <c r="E27" s="2">
        <v>4.2000000000000003E-2</v>
      </c>
      <c r="F27" s="2">
        <v>28.753</v>
      </c>
      <c r="G27" s="2">
        <v>0.37579999999999991</v>
      </c>
      <c r="H27" s="2">
        <v>1.3525947735257096</v>
      </c>
      <c r="I27" s="2">
        <v>2.6120000000000001</v>
      </c>
      <c r="J27" s="2">
        <v>3.2000000000000001E-2</v>
      </c>
      <c r="K27" s="2">
        <v>14.643000000000001</v>
      </c>
      <c r="L27" s="2">
        <v>1.8560000000000001</v>
      </c>
      <c r="M27" s="2">
        <v>0.105</v>
      </c>
      <c r="N27" s="2">
        <v>0.01</v>
      </c>
      <c r="O27" s="2">
        <v>4.1000000000011028E-3</v>
      </c>
      <c r="P27" s="2">
        <v>98.452494773525714</v>
      </c>
      <c r="Q27" s="2">
        <v>0.77494191157470693</v>
      </c>
      <c r="R27" s="17">
        <v>80.093526158742719</v>
      </c>
    </row>
    <row r="28" spans="1:20" x14ac:dyDescent="0.25">
      <c r="A28" s="1" t="s">
        <v>44</v>
      </c>
      <c r="B28" s="1">
        <v>509.67</v>
      </c>
      <c r="C28" s="1">
        <v>-10.050000000000011</v>
      </c>
      <c r="D28" s="2">
        <v>50.375</v>
      </c>
      <c r="E28" s="2">
        <v>6.7000000000000004E-2</v>
      </c>
      <c r="F28" s="2">
        <v>17.236000000000001</v>
      </c>
      <c r="G28" s="2">
        <v>1.1266000000000003</v>
      </c>
      <c r="H28" s="2">
        <v>4.05490492776494</v>
      </c>
      <c r="I28" s="2">
        <v>12.891999999999999</v>
      </c>
      <c r="J28" s="2">
        <v>0.11799999999999999</v>
      </c>
      <c r="K28" s="2">
        <v>10.943</v>
      </c>
      <c r="L28" s="2">
        <v>1.24</v>
      </c>
      <c r="M28" s="2">
        <v>3.2000000000000001E-2</v>
      </c>
      <c r="N28" s="2">
        <v>8.0000000000000002E-3</v>
      </c>
      <c r="O28" s="2">
        <v>1.300000000000523E-3</v>
      </c>
      <c r="P28" s="2">
        <v>98.09380492776495</v>
      </c>
      <c r="Q28" s="2">
        <v>0.850053133195662</v>
      </c>
      <c r="R28" s="17">
        <v>78.608322160897202</v>
      </c>
    </row>
    <row r="29" spans="1:20" x14ac:dyDescent="0.25">
      <c r="A29" s="1" t="s">
        <v>45</v>
      </c>
      <c r="B29" s="1">
        <v>509.88</v>
      </c>
      <c r="C29" s="1">
        <v>-10.259999999999991</v>
      </c>
      <c r="D29" s="2">
        <v>52.808999999999997</v>
      </c>
      <c r="E29" s="2">
        <v>0.20799999999999999</v>
      </c>
      <c r="F29" s="2">
        <v>8.7129999999999992</v>
      </c>
      <c r="G29" s="2">
        <v>1.7538000000000002</v>
      </c>
      <c r="H29" s="2">
        <v>6.3123488925209923</v>
      </c>
      <c r="I29" s="2">
        <v>18.53</v>
      </c>
      <c r="J29" s="2">
        <v>0.17699999999999999</v>
      </c>
      <c r="K29" s="2">
        <v>9.2010000000000005</v>
      </c>
      <c r="L29" s="2">
        <v>0.72199999999999998</v>
      </c>
      <c r="M29" s="2">
        <v>0.17699999999999999</v>
      </c>
      <c r="N29" s="2">
        <v>4.7E-2</v>
      </c>
      <c r="O29" s="2">
        <v>-3.9999999999906777E-4</v>
      </c>
      <c r="P29" s="2">
        <v>98.649748892520989</v>
      </c>
      <c r="Q29" s="2">
        <v>0.8395954771397639</v>
      </c>
      <c r="R29" s="17">
        <v>72.724873543235816</v>
      </c>
    </row>
    <row r="30" spans="1:20" x14ac:dyDescent="0.25">
      <c r="A30" s="1" t="s">
        <v>46</v>
      </c>
      <c r="B30" s="1">
        <v>511.4</v>
      </c>
      <c r="C30" s="1">
        <v>-11.779999999999973</v>
      </c>
      <c r="D30" s="2">
        <v>53.588000000000001</v>
      </c>
      <c r="E30" s="2">
        <v>0.18</v>
      </c>
      <c r="F30" s="2">
        <v>4.08</v>
      </c>
      <c r="G30" s="2">
        <v>2.3910000000000005</v>
      </c>
      <c r="H30" s="2">
        <v>8.6057852674294075</v>
      </c>
      <c r="I30" s="2">
        <v>24.800999999999998</v>
      </c>
      <c r="J30" s="2">
        <v>0.23300000000000001</v>
      </c>
      <c r="K30" s="2">
        <v>4.4580000000000002</v>
      </c>
      <c r="L30" s="2">
        <v>0.52800000000000002</v>
      </c>
      <c r="M30" s="2">
        <v>1.4999999999999999E-2</v>
      </c>
      <c r="N30" s="2">
        <v>0.01</v>
      </c>
      <c r="O30" s="2">
        <v>-6.0000000000002274E-3</v>
      </c>
      <c r="P30" s="2">
        <v>98.883785267429403</v>
      </c>
      <c r="Q30" s="2">
        <v>0.8370973265825703</v>
      </c>
      <c r="R30" s="17">
        <v>63.886374587591831</v>
      </c>
    </row>
    <row r="31" spans="1:20" x14ac:dyDescent="0.25">
      <c r="A31" s="1" t="s">
        <v>47</v>
      </c>
      <c r="B31" s="1">
        <v>514.53</v>
      </c>
      <c r="C31" s="1">
        <v>-14.909999999999968</v>
      </c>
      <c r="D31" s="2">
        <v>53.152999999999999</v>
      </c>
      <c r="E31" s="2">
        <v>0.17599999999999999</v>
      </c>
      <c r="F31" s="2">
        <v>4.8319999999999999</v>
      </c>
      <c r="G31" s="2">
        <v>2.2944000000000004</v>
      </c>
      <c r="H31" s="2">
        <v>8.2580985853576028</v>
      </c>
      <c r="I31" s="2">
        <v>23.827000000000002</v>
      </c>
      <c r="J31" s="2">
        <v>0.224</v>
      </c>
      <c r="K31" s="2">
        <v>4.6890000000000001</v>
      </c>
      <c r="L31" s="2">
        <v>1.306</v>
      </c>
      <c r="M31" s="2">
        <v>3.2000000000000001E-2</v>
      </c>
      <c r="N31" s="2">
        <v>1.2E-2</v>
      </c>
      <c r="O31" s="2">
        <v>-7.0000000000192131E-4</v>
      </c>
      <c r="P31" s="2">
        <v>98.802798585357607</v>
      </c>
      <c r="Q31" s="2">
        <v>0.83725759241410602</v>
      </c>
      <c r="R31" s="17">
        <v>37.54174585425298</v>
      </c>
    </row>
    <row r="32" spans="1:20" x14ac:dyDescent="0.25">
      <c r="A32" s="1" t="s">
        <v>48</v>
      </c>
      <c r="B32" s="1">
        <v>515.67999999999995</v>
      </c>
      <c r="C32" s="1">
        <v>-16.059999999999945</v>
      </c>
      <c r="D32" s="2">
        <v>51.424999999999997</v>
      </c>
      <c r="E32" s="2">
        <v>0.114</v>
      </c>
      <c r="F32" s="2">
        <v>15.555</v>
      </c>
      <c r="G32" s="2">
        <v>1.3755999999999999</v>
      </c>
      <c r="H32" s="2">
        <v>4.9511159405587177</v>
      </c>
      <c r="I32" s="2">
        <v>13.782</v>
      </c>
      <c r="J32" s="2">
        <v>0.13100000000000001</v>
      </c>
      <c r="K32" s="2">
        <v>9.5410000000000004</v>
      </c>
      <c r="L32" s="2">
        <v>0.54200000000000004</v>
      </c>
      <c r="M32" s="2">
        <v>8.4000000000000005E-2</v>
      </c>
      <c r="N32" s="2">
        <v>1.4E-2</v>
      </c>
      <c r="O32" s="2">
        <v>-3.3999999999991815E-3</v>
      </c>
      <c r="P32" s="2">
        <v>97.511315940558717</v>
      </c>
      <c r="Q32" s="2">
        <v>0.83231008279252872</v>
      </c>
      <c r="R32" s="17">
        <v>71.187783565503807</v>
      </c>
    </row>
    <row r="33" spans="1:18" x14ac:dyDescent="0.25">
      <c r="A33" s="1" t="s">
        <v>49</v>
      </c>
      <c r="B33" s="1">
        <v>525.58000000000004</v>
      </c>
      <c r="C33" s="1">
        <v>-25.960000000000036</v>
      </c>
      <c r="D33" s="2">
        <v>51.093000000000004</v>
      </c>
      <c r="E33" s="2">
        <v>9.5000000000000001E-2</v>
      </c>
      <c r="F33" s="2">
        <v>15.837999999999999</v>
      </c>
      <c r="G33" s="2">
        <v>1.3296000000000006</v>
      </c>
      <c r="H33" s="2">
        <v>4.7855508538578579</v>
      </c>
      <c r="I33" s="2">
        <v>14.125</v>
      </c>
      <c r="J33" s="2">
        <v>0.13100000000000001</v>
      </c>
      <c r="K33" s="2">
        <v>9.9589999999999996</v>
      </c>
      <c r="L33" s="2">
        <v>1.25</v>
      </c>
      <c r="M33" s="2">
        <v>7.6999999999999999E-2</v>
      </c>
      <c r="N33" s="2">
        <v>6.0000000000000001E-3</v>
      </c>
      <c r="O33" s="2">
        <v>5.9999999999999995E-4</v>
      </c>
      <c r="P33" s="2">
        <v>98.689750853857859</v>
      </c>
      <c r="Q33" s="2">
        <v>0.84032970160559972</v>
      </c>
      <c r="R33" s="17">
        <v>76.134902814399553</v>
      </c>
    </row>
    <row r="34" spans="1:18" x14ac:dyDescent="0.25">
      <c r="A34" s="1" t="s">
        <v>50</v>
      </c>
      <c r="B34" s="1">
        <v>540.63</v>
      </c>
      <c r="C34" s="1">
        <v>-41.009999999999991</v>
      </c>
      <c r="D34" s="2">
        <v>51.179000000000002</v>
      </c>
      <c r="E34" s="2">
        <v>7.0000000000000007E-2</v>
      </c>
      <c r="F34" s="2">
        <v>21.117999999999999</v>
      </c>
      <c r="G34" s="2">
        <v>0.96660000000000013</v>
      </c>
      <c r="H34" s="2">
        <v>3.4790263653271705</v>
      </c>
      <c r="I34" s="2">
        <v>9.6920000000000002</v>
      </c>
      <c r="J34" s="2">
        <v>9.5000000000000001E-2</v>
      </c>
      <c r="K34" s="2">
        <v>10.949</v>
      </c>
      <c r="L34" s="2">
        <v>1.585</v>
      </c>
      <c r="M34" s="2">
        <v>7.9000000000000001E-2</v>
      </c>
      <c r="N34" s="2">
        <v>1.0999999999999999E-2</v>
      </c>
      <c r="O34" s="2">
        <v>0</v>
      </c>
      <c r="P34" s="2">
        <v>99.223626365327164</v>
      </c>
      <c r="Q34" s="2">
        <v>0.83242142024522703</v>
      </c>
      <c r="R34" s="17">
        <v>77.349649397260848</v>
      </c>
    </row>
    <row r="35" spans="1:18" x14ac:dyDescent="0.25">
      <c r="A35" s="1" t="s">
        <v>51</v>
      </c>
      <c r="B35" s="1">
        <v>555.6</v>
      </c>
      <c r="C35" s="1">
        <v>-55.980000000000018</v>
      </c>
      <c r="D35" s="2">
        <v>50.872</v>
      </c>
      <c r="E35" s="2">
        <v>7.2999999999999995E-2</v>
      </c>
      <c r="F35" s="2">
        <v>17.402999999999999</v>
      </c>
      <c r="G35" s="2">
        <v>1.0404000000000002</v>
      </c>
      <c r="H35" s="2">
        <v>3.7446503522515919</v>
      </c>
      <c r="I35" s="2">
        <v>10.364000000000001</v>
      </c>
      <c r="J35" s="2">
        <v>0.109</v>
      </c>
      <c r="K35" s="2">
        <v>12.157999999999999</v>
      </c>
      <c r="L35" s="2">
        <v>1.81</v>
      </c>
      <c r="M35" s="2">
        <v>4.8000000000000001E-2</v>
      </c>
      <c r="N35" s="2">
        <v>8.0000000000000002E-3</v>
      </c>
      <c r="O35" s="2">
        <v>-7.9999999999813554E-4</v>
      </c>
      <c r="P35" s="2">
        <v>97.629250352251603</v>
      </c>
      <c r="Q35" s="2">
        <v>0.83150736812750314</v>
      </c>
      <c r="R35" s="17">
        <v>70.261135036432748</v>
      </c>
    </row>
    <row r="36" spans="1:18" x14ac:dyDescent="0.25">
      <c r="A36" s="1" t="s">
        <v>52</v>
      </c>
      <c r="B36" s="1">
        <v>567.98</v>
      </c>
      <c r="C36" s="1">
        <v>-68.360000000000014</v>
      </c>
      <c r="D36" s="2">
        <v>51.71</v>
      </c>
      <c r="E36" s="2">
        <v>6.5000000000000002E-2</v>
      </c>
      <c r="F36" s="2">
        <v>17.974</v>
      </c>
      <c r="G36" s="2">
        <v>1.0230000000000004</v>
      </c>
      <c r="H36" s="2">
        <v>3.6820235585864842</v>
      </c>
      <c r="I36" s="2">
        <v>10.484</v>
      </c>
      <c r="J36" s="2">
        <v>0.107</v>
      </c>
      <c r="K36" s="2">
        <v>12.718</v>
      </c>
      <c r="L36" s="2">
        <v>1.77</v>
      </c>
      <c r="M36" s="2">
        <v>2.7E-2</v>
      </c>
      <c r="N36" s="2">
        <v>8.0000000000000002E-3</v>
      </c>
      <c r="O36" s="2">
        <v>-1.200000000000756E-3</v>
      </c>
      <c r="P36" s="2">
        <v>99.566823558586492</v>
      </c>
      <c r="Q36" s="2">
        <v>0.83544586238289742</v>
      </c>
      <c r="R36" s="17">
        <v>71.827672006809024</v>
      </c>
    </row>
    <row r="37" spans="1:18" x14ac:dyDescent="0.25">
      <c r="A37" s="1" t="s">
        <v>53</v>
      </c>
      <c r="B37" s="1">
        <v>585.66</v>
      </c>
      <c r="C37" s="1">
        <v>-86.039999999999964</v>
      </c>
      <c r="D37" s="2">
        <v>52.033999999999999</v>
      </c>
      <c r="E37" s="2">
        <v>7.0999999999999994E-2</v>
      </c>
      <c r="F37" s="2">
        <v>18.641999999999999</v>
      </c>
      <c r="G37" s="2">
        <v>0.96240000000000037</v>
      </c>
      <c r="H37" s="2">
        <v>3.4639095530631794</v>
      </c>
      <c r="I37" s="2">
        <v>10.545999999999999</v>
      </c>
      <c r="J37" s="2">
        <v>0.1</v>
      </c>
      <c r="K37" s="2">
        <v>12.411</v>
      </c>
      <c r="L37" s="2">
        <v>1.784</v>
      </c>
      <c r="M37" s="2">
        <v>3.1E-2</v>
      </c>
      <c r="N37" s="2">
        <v>7.0000000000000001E-3</v>
      </c>
      <c r="O37" s="2">
        <v>9.0000000000145519E-4</v>
      </c>
      <c r="P37" s="2">
        <v>100.05320955306317</v>
      </c>
      <c r="Q37" s="2">
        <v>0.84444587301227914</v>
      </c>
      <c r="R37" s="17">
        <v>72.584305027000482</v>
      </c>
    </row>
    <row r="38" spans="1:18" x14ac:dyDescent="0.25">
      <c r="A38" s="1" t="s">
        <v>54</v>
      </c>
      <c r="B38" s="1">
        <v>596.04999999999995</v>
      </c>
      <c r="C38" s="1">
        <v>-96.42999999999995</v>
      </c>
      <c r="D38" s="2">
        <v>51.296999999999997</v>
      </c>
      <c r="E38" s="2">
        <v>7.3999999999999996E-2</v>
      </c>
      <c r="F38" s="2">
        <v>18.405000000000001</v>
      </c>
      <c r="G38" s="2">
        <v>0.95420000000000016</v>
      </c>
      <c r="H38" s="2">
        <v>3.4343957767382434</v>
      </c>
      <c r="I38" s="2">
        <v>10.842000000000001</v>
      </c>
      <c r="J38" s="2">
        <v>9.6000000000000002E-2</v>
      </c>
      <c r="K38" s="2">
        <v>12.353999999999999</v>
      </c>
      <c r="L38" s="2">
        <v>1.5009999999999999</v>
      </c>
      <c r="M38" s="2">
        <v>4.1000000000000002E-2</v>
      </c>
      <c r="N38" s="2">
        <v>8.0000000000000002E-3</v>
      </c>
      <c r="O38" s="2">
        <v>7.9999999999813554E-4</v>
      </c>
      <c r="P38" s="2">
        <v>99.007395776738235</v>
      </c>
      <c r="Q38" s="2">
        <v>0.84914676096027197</v>
      </c>
      <c r="R38" s="17">
        <v>75.935282732904355</v>
      </c>
    </row>
    <row r="39" spans="1:18" x14ac:dyDescent="0.25">
      <c r="A39" s="1" t="s">
        <v>55</v>
      </c>
      <c r="B39" s="1">
        <v>610.71</v>
      </c>
      <c r="C39" s="1">
        <v>-111.09000000000003</v>
      </c>
      <c r="D39" s="2">
        <v>51.146999999999998</v>
      </c>
      <c r="E39" s="2">
        <v>8.2000000000000003E-2</v>
      </c>
      <c r="F39" s="2">
        <v>16.149000000000001</v>
      </c>
      <c r="G39" s="2">
        <v>1.1676000000000004</v>
      </c>
      <c r="H39" s="2">
        <v>4.2024738093896179</v>
      </c>
      <c r="I39" s="2">
        <v>13.047000000000001</v>
      </c>
      <c r="J39" s="2">
        <v>0.114</v>
      </c>
      <c r="K39" s="2">
        <v>11.135999999999999</v>
      </c>
      <c r="L39" s="2">
        <v>1.3149999999999999</v>
      </c>
      <c r="M39" s="2">
        <v>5.8999999999999997E-2</v>
      </c>
      <c r="N39" s="2">
        <v>0.01</v>
      </c>
      <c r="O39" s="2">
        <v>-5.9999999999860165E-4</v>
      </c>
      <c r="P39" s="2">
        <v>98.428473809389629</v>
      </c>
      <c r="Q39" s="2">
        <v>0.84699484475783915</v>
      </c>
      <c r="R39" s="17">
        <v>75.712210669958424</v>
      </c>
    </row>
    <row r="40" spans="1:18" x14ac:dyDescent="0.25">
      <c r="A40" s="1" t="s">
        <v>56</v>
      </c>
      <c r="B40" s="1">
        <v>625.65</v>
      </c>
      <c r="C40" s="1">
        <v>-126.02999999999997</v>
      </c>
      <c r="D40" s="2">
        <v>51.228000000000002</v>
      </c>
      <c r="E40" s="2">
        <v>9.1999999999999998E-2</v>
      </c>
      <c r="F40" s="2">
        <v>13.708</v>
      </c>
      <c r="G40" s="2">
        <v>1.4177999999999997</v>
      </c>
      <c r="H40" s="2">
        <v>5.1030039114016796</v>
      </c>
      <c r="I40" s="2">
        <v>15.56</v>
      </c>
      <c r="J40" s="2">
        <v>0.13700000000000001</v>
      </c>
      <c r="K40" s="2">
        <v>9.2289999999999992</v>
      </c>
      <c r="L40" s="2">
        <v>1.29</v>
      </c>
      <c r="M40" s="2">
        <v>0.03</v>
      </c>
      <c r="N40" s="2">
        <v>1.4E-2</v>
      </c>
      <c r="O40" s="2">
        <v>-2.1000000000022112E-3</v>
      </c>
      <c r="P40" s="2">
        <v>97.806703911401684</v>
      </c>
      <c r="Q40" s="2">
        <v>0.84464613832045676</v>
      </c>
      <c r="R40" s="17">
        <v>72.84568777212715</v>
      </c>
    </row>
    <row r="41" spans="1:18" x14ac:dyDescent="0.25">
      <c r="A41" s="1" t="s">
        <v>57</v>
      </c>
      <c r="B41" s="1">
        <v>640.67999999999995</v>
      </c>
      <c r="C41" s="1">
        <v>-141.05999999999995</v>
      </c>
      <c r="D41" s="2">
        <v>51.045000000000002</v>
      </c>
      <c r="E41" s="2">
        <v>8.1000000000000003E-2</v>
      </c>
      <c r="F41" s="2">
        <v>15.976000000000001</v>
      </c>
      <c r="G41" s="2">
        <v>1.3699999999999997</v>
      </c>
      <c r="H41" s="2">
        <v>4.930960190873396</v>
      </c>
      <c r="I41" s="2">
        <v>14.795999999999999</v>
      </c>
      <c r="J41" s="2">
        <v>0.13</v>
      </c>
      <c r="K41" s="2">
        <v>8.75</v>
      </c>
      <c r="L41" s="2">
        <v>1.256</v>
      </c>
      <c r="M41" s="2">
        <v>4.3999999999999997E-2</v>
      </c>
      <c r="N41" s="2">
        <v>8.9999999999999993E-3</v>
      </c>
      <c r="O41" s="2">
        <v>6.9999999999836859E-4</v>
      </c>
      <c r="P41" s="2">
        <v>98.388660190873395</v>
      </c>
      <c r="Q41" s="2">
        <v>0.84252826977701867</v>
      </c>
      <c r="R41" s="17">
        <v>76.638036779219618</v>
      </c>
    </row>
    <row r="42" spans="1:18" x14ac:dyDescent="0.25">
      <c r="A42" s="1" t="s">
        <v>58</v>
      </c>
      <c r="B42" s="1">
        <v>655.59</v>
      </c>
      <c r="C42" s="1">
        <v>-155.97000000000003</v>
      </c>
      <c r="D42" s="2">
        <v>51.045999999999999</v>
      </c>
      <c r="E42" s="2">
        <v>9.2999999999999999E-2</v>
      </c>
      <c r="F42" s="2">
        <v>16.244</v>
      </c>
      <c r="G42" s="2">
        <v>1.3439999999999996</v>
      </c>
      <c r="H42" s="2">
        <v>4.8373799244772586</v>
      </c>
      <c r="I42" s="2">
        <v>14.065</v>
      </c>
      <c r="J42" s="2">
        <v>0.125</v>
      </c>
      <c r="K42" s="2">
        <v>8.9120000000000008</v>
      </c>
      <c r="L42" s="2">
        <v>1.127</v>
      </c>
      <c r="M42" s="2">
        <v>7.1999999999999995E-2</v>
      </c>
      <c r="N42" s="2">
        <v>1.0999999999999999E-2</v>
      </c>
      <c r="O42" s="2">
        <v>3.0999999999998806E-3</v>
      </c>
      <c r="P42" s="2">
        <v>97.879479924477266</v>
      </c>
      <c r="Q42" s="2">
        <v>0.83830285546520511</v>
      </c>
      <c r="R42" s="17">
        <v>78.64566264077412</v>
      </c>
    </row>
    <row r="43" spans="1:18" x14ac:dyDescent="0.25">
      <c r="A43" s="1" t="s">
        <v>59</v>
      </c>
      <c r="B43" s="1">
        <v>670.64</v>
      </c>
      <c r="C43" s="1">
        <v>-171.01999999999998</v>
      </c>
      <c r="D43" s="2">
        <v>52.207999999999998</v>
      </c>
      <c r="E43" s="2">
        <v>0.11600000000000001</v>
      </c>
      <c r="F43" s="2">
        <v>16.861999999999998</v>
      </c>
      <c r="G43" s="2">
        <v>1.3914000000000009</v>
      </c>
      <c r="H43" s="2">
        <v>5.0079839485994455</v>
      </c>
      <c r="I43" s="2">
        <v>13.881</v>
      </c>
      <c r="J43" s="2">
        <v>0.125</v>
      </c>
      <c r="K43" s="2">
        <v>8.2349999999999994</v>
      </c>
      <c r="L43" s="2">
        <v>1.49</v>
      </c>
      <c r="M43" s="2">
        <v>0.121</v>
      </c>
      <c r="N43" s="2">
        <v>6.4000000000000001E-2</v>
      </c>
      <c r="O43" s="2">
        <v>-2.0000000000000001E-4</v>
      </c>
      <c r="P43" s="2">
        <v>99.501183948599447</v>
      </c>
      <c r="Q43" s="2">
        <v>0.83171427656736785</v>
      </c>
      <c r="R43" s="17">
        <v>73.420474083393643</v>
      </c>
    </row>
    <row r="44" spans="1:18" x14ac:dyDescent="0.25">
      <c r="A44" s="1" t="s">
        <v>60</v>
      </c>
      <c r="B44" s="1">
        <v>685.7</v>
      </c>
      <c r="C44" s="1">
        <v>-186.08000000000004</v>
      </c>
      <c r="D44" s="2">
        <v>50.64</v>
      </c>
      <c r="E44" s="2">
        <v>0.111</v>
      </c>
      <c r="F44" s="2">
        <v>16.997</v>
      </c>
      <c r="G44" s="2">
        <v>1.3467999999999998</v>
      </c>
      <c r="H44" s="2">
        <v>4.847457799319919</v>
      </c>
      <c r="I44" s="2">
        <v>12.887</v>
      </c>
      <c r="J44" s="2">
        <v>0.12</v>
      </c>
      <c r="K44" s="2">
        <v>9.3580000000000005</v>
      </c>
      <c r="L44" s="2">
        <v>1.47</v>
      </c>
      <c r="M44" s="2">
        <v>0.113</v>
      </c>
      <c r="N44" s="2">
        <v>1.9E-2</v>
      </c>
      <c r="O44" s="2">
        <v>5.0000000000238742E-4</v>
      </c>
      <c r="P44" s="2">
        <v>97.90975779931992</v>
      </c>
      <c r="Q44" s="2">
        <v>0.82579341491454572</v>
      </c>
      <c r="R44" s="17">
        <v>74.073672741216399</v>
      </c>
    </row>
    <row r="45" spans="1:18" x14ac:dyDescent="0.25">
      <c r="A45" s="1" t="s">
        <v>61</v>
      </c>
      <c r="B45" s="1">
        <v>700.69</v>
      </c>
      <c r="C45" s="1">
        <v>-201.07000000000005</v>
      </c>
      <c r="D45" s="2">
        <v>51.148000000000003</v>
      </c>
      <c r="E45" s="2">
        <v>0.11</v>
      </c>
      <c r="F45" s="2">
        <v>15.714</v>
      </c>
      <c r="G45" s="2">
        <v>1.4545999999999994</v>
      </c>
      <c r="H45" s="2">
        <v>5.2354559807623655</v>
      </c>
      <c r="I45" s="2">
        <v>14.273</v>
      </c>
      <c r="J45" s="2">
        <v>0.13</v>
      </c>
      <c r="K45" s="2">
        <v>8.798</v>
      </c>
      <c r="L45" s="2">
        <v>1.42</v>
      </c>
      <c r="M45" s="2">
        <v>7.2999999999999995E-2</v>
      </c>
      <c r="N45" s="2">
        <v>1.4E-2</v>
      </c>
      <c r="O45" s="2">
        <v>-1.6999999999995907E-3</v>
      </c>
      <c r="P45" s="2">
        <v>98.368355980762374</v>
      </c>
      <c r="Q45" s="2">
        <v>0.82938201653967392</v>
      </c>
      <c r="R45" s="17">
        <v>73.460230051261604</v>
      </c>
    </row>
    <row r="46" spans="1:18" x14ac:dyDescent="0.25">
      <c r="A46" s="1" t="s">
        <v>62</v>
      </c>
      <c r="B46" s="1">
        <v>715.33</v>
      </c>
      <c r="C46" s="1">
        <v>-215.71000000000004</v>
      </c>
      <c r="D46" s="2">
        <v>52.375999999999998</v>
      </c>
      <c r="E46" s="2">
        <v>0.123</v>
      </c>
      <c r="F46" s="2">
        <v>15.701000000000001</v>
      </c>
      <c r="G46" s="2">
        <v>1.5186000000000004</v>
      </c>
      <c r="H46" s="2">
        <v>5.4658074057374728</v>
      </c>
      <c r="I46" s="2">
        <v>14.571</v>
      </c>
      <c r="J46" s="2">
        <v>0.13900000000000001</v>
      </c>
      <c r="K46" s="2">
        <v>8.9350000000000005</v>
      </c>
      <c r="L46" s="2">
        <v>1.345</v>
      </c>
      <c r="M46" s="2">
        <v>9.8000000000000004E-2</v>
      </c>
      <c r="N46" s="2">
        <v>2.5999999999999999E-2</v>
      </c>
      <c r="O46" s="2">
        <v>3.9999999999906777E-4</v>
      </c>
      <c r="P46" s="2">
        <v>100.29880740573746</v>
      </c>
      <c r="Q46" s="2">
        <v>0.82618964131324513</v>
      </c>
      <c r="R46" s="17">
        <v>74.103217747719668</v>
      </c>
    </row>
    <row r="47" spans="1:18" x14ac:dyDescent="0.25">
      <c r="R47" s="18"/>
    </row>
    <row r="48" spans="1:18" x14ac:dyDescent="0.25">
      <c r="A48" s="14" t="s">
        <v>125</v>
      </c>
      <c r="Q48" s="16"/>
      <c r="R48" s="16"/>
    </row>
    <row r="49" spans="1:18" x14ac:dyDescent="0.25">
      <c r="A49" s="19" t="s">
        <v>127</v>
      </c>
      <c r="R49" s="16"/>
    </row>
    <row r="50" spans="1:18" x14ac:dyDescent="0.25">
      <c r="R5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B.1 - WR CRM Trace Elements</vt:lpstr>
      <vt:lpstr>B.2 - WR CRM Major Elements</vt:lpstr>
      <vt:lpstr>B.3 - CRM Sm-Nd</vt:lpstr>
      <vt:lpstr>B.4 - CRM Rb-Sr</vt:lpstr>
      <vt:lpstr>B.5 - Modal Mineralogy</vt:lpstr>
      <vt:lpstr>B.6 - Plagioclase Min Chem</vt:lpstr>
      <vt:lpstr>B.7 - Orthopyroxene Min Chem</vt:lpstr>
      <vt:lpstr>B.8 - Clinopyroxene Min Chem</vt:lpstr>
      <vt:lpstr>B.9 - WR Major Elements</vt:lpstr>
      <vt:lpstr>B.10 - WR Trace Elements</vt:lpstr>
      <vt:lpstr>B.11 - WR REEs</vt:lpstr>
    </vt:vector>
  </TitlesOfParts>
  <Company>University of the Free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Magson</dc:creator>
  <cp:lastModifiedBy>Frederick Roelofse</cp:lastModifiedBy>
  <dcterms:created xsi:type="dcterms:W3CDTF">2023-01-17T07:15:00Z</dcterms:created>
  <dcterms:modified xsi:type="dcterms:W3CDTF">2024-06-07T08:31:30Z</dcterms:modified>
</cp:coreProperties>
</file>