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chiaro/Documents/vanderbilt/Alteration Paper/Supplementary Files for Review/"/>
    </mc:Choice>
  </mc:AlternateContent>
  <xr:revisionPtr revIDLastSave="0" documentId="13_ncr:1_{D57E771A-C1EA-A048-8A71-6DCED8E94C91}" xr6:coauthVersionLast="47" xr6:coauthVersionMax="47" xr10:uidLastSave="{00000000-0000-0000-0000-000000000000}"/>
  <bookViews>
    <workbookView xWindow="-38400" yWindow="740" windowWidth="38400" windowHeight="21600" xr2:uid="{49669AF7-6CF2-914E-AC49-FEF97B1DC211}"/>
  </bookViews>
  <sheets>
    <sheet name="CCR" sheetId="1" r:id="rId1"/>
    <sheet name="VCCR" sheetId="2" r:id="rId2"/>
    <sheet name="Summar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1" l="1"/>
  <c r="T6" i="1"/>
  <c r="U6" i="1"/>
  <c r="V6" i="1"/>
  <c r="W6" i="1"/>
  <c r="X6" i="1"/>
  <c r="Y6" i="1"/>
  <c r="Z6" i="1"/>
  <c r="AA6" i="1"/>
  <c r="AB6" i="1"/>
  <c r="S17" i="1"/>
  <c r="T17" i="1"/>
  <c r="U17" i="1"/>
  <c r="V17" i="1"/>
  <c r="W17" i="1"/>
  <c r="X17" i="1"/>
  <c r="Y17" i="1"/>
  <c r="Z17" i="1"/>
  <c r="AA17" i="1"/>
  <c r="AB17" i="1"/>
  <c r="S26" i="1"/>
  <c r="T26" i="1"/>
  <c r="U26" i="1"/>
  <c r="V26" i="1"/>
  <c r="W26" i="1"/>
  <c r="X26" i="1"/>
  <c r="Y26" i="1"/>
  <c r="Z26" i="1"/>
  <c r="AA26" i="1"/>
  <c r="AB26" i="1"/>
  <c r="S37" i="1"/>
  <c r="T37" i="1"/>
  <c r="U37" i="1"/>
  <c r="V37" i="1"/>
  <c r="W37" i="1"/>
  <c r="X37" i="1"/>
  <c r="Y37" i="1"/>
  <c r="Z37" i="1"/>
  <c r="AA37" i="1"/>
  <c r="AB37" i="1"/>
  <c r="S47" i="1"/>
  <c r="T47" i="1"/>
  <c r="U47" i="1"/>
  <c r="V47" i="1"/>
  <c r="W47" i="1"/>
  <c r="X47" i="1"/>
  <c r="Y47" i="1"/>
  <c r="Z47" i="1"/>
  <c r="AA47" i="1"/>
  <c r="AB47" i="1"/>
  <c r="S58" i="1"/>
  <c r="T58" i="1"/>
  <c r="U58" i="1"/>
  <c r="V58" i="1"/>
  <c r="W58" i="1"/>
  <c r="X58" i="1"/>
  <c r="Y58" i="1"/>
  <c r="Z58" i="1"/>
  <c r="AA58" i="1"/>
  <c r="AB58" i="1"/>
  <c r="S67" i="1"/>
  <c r="T67" i="1"/>
  <c r="U67" i="1"/>
  <c r="V67" i="1"/>
  <c r="W67" i="1"/>
  <c r="X67" i="1"/>
  <c r="Y67" i="1"/>
  <c r="Z67" i="1"/>
  <c r="AA67" i="1"/>
  <c r="AB67" i="1"/>
  <c r="S77" i="1"/>
  <c r="T77" i="1"/>
  <c r="U77" i="1"/>
  <c r="V77" i="1"/>
  <c r="W77" i="1"/>
  <c r="X77" i="1"/>
  <c r="Y77" i="1"/>
  <c r="Z77" i="1"/>
  <c r="AA77" i="1"/>
  <c r="AB77" i="1"/>
  <c r="S87" i="1"/>
  <c r="T87" i="1"/>
  <c r="U87" i="1"/>
  <c r="V87" i="1"/>
  <c r="W87" i="1"/>
  <c r="X87" i="1"/>
  <c r="Y87" i="1"/>
  <c r="Z87" i="1"/>
  <c r="AA87" i="1"/>
  <c r="AB87" i="1"/>
  <c r="S6" i="2"/>
  <c r="T6" i="2"/>
  <c r="U6" i="2"/>
  <c r="V6" i="2"/>
  <c r="W6" i="2"/>
  <c r="X6" i="2"/>
  <c r="Y6" i="2"/>
  <c r="Z6" i="2"/>
  <c r="AA6" i="2"/>
  <c r="AB6" i="2"/>
  <c r="S16" i="2"/>
  <c r="T16" i="2"/>
  <c r="U16" i="2"/>
  <c r="V16" i="2"/>
  <c r="W16" i="2"/>
  <c r="X16" i="2"/>
  <c r="Y16" i="2"/>
  <c r="Z16" i="2"/>
  <c r="AA16" i="2"/>
  <c r="AB16" i="2"/>
  <c r="S26" i="2"/>
  <c r="T26" i="2"/>
  <c r="U26" i="2"/>
  <c r="V26" i="2"/>
  <c r="W26" i="2"/>
  <c r="X26" i="2"/>
  <c r="Y26" i="2"/>
  <c r="Z26" i="2"/>
  <c r="AA26" i="2"/>
  <c r="AB26" i="2"/>
  <c r="S35" i="2"/>
  <c r="T35" i="2"/>
  <c r="U35" i="2"/>
  <c r="V35" i="2"/>
  <c r="W35" i="2"/>
  <c r="X35" i="2"/>
  <c r="Y35" i="2"/>
  <c r="Z35" i="2"/>
  <c r="AA35" i="2"/>
  <c r="AB35" i="2"/>
  <c r="S46" i="2"/>
  <c r="T46" i="2"/>
  <c r="U46" i="2"/>
  <c r="V46" i="2"/>
  <c r="W46" i="2"/>
  <c r="X46" i="2"/>
  <c r="Y46" i="2"/>
  <c r="Z46" i="2"/>
  <c r="AA46" i="2"/>
  <c r="AB46" i="2"/>
  <c r="S56" i="2"/>
  <c r="T56" i="2"/>
  <c r="U56" i="2"/>
  <c r="V56" i="2"/>
  <c r="W56" i="2"/>
  <c r="X56" i="2"/>
  <c r="Y56" i="2"/>
  <c r="Z56" i="2"/>
  <c r="AA56" i="2"/>
  <c r="AB56" i="2"/>
  <c r="S66" i="2"/>
  <c r="T66" i="2"/>
  <c r="U66" i="2"/>
  <c r="V66" i="2"/>
  <c r="W66" i="2"/>
  <c r="X66" i="2"/>
  <c r="Y66" i="2"/>
  <c r="Z66" i="2"/>
  <c r="AA66" i="2"/>
  <c r="AB66" i="2"/>
  <c r="S77" i="2"/>
  <c r="T77" i="2"/>
  <c r="U77" i="2"/>
  <c r="V77" i="2"/>
  <c r="W77" i="2"/>
  <c r="X77" i="2"/>
  <c r="Y77" i="2"/>
  <c r="Z77" i="2"/>
  <c r="AA77" i="2"/>
  <c r="AB77" i="2"/>
  <c r="S86" i="2"/>
  <c r="T86" i="2"/>
  <c r="U86" i="2"/>
  <c r="V86" i="2"/>
  <c r="W86" i="2"/>
  <c r="X86" i="2"/>
  <c r="Y86" i="2"/>
  <c r="Z86" i="2"/>
  <c r="AA86" i="2"/>
  <c r="AB86" i="2"/>
  <c r="S96" i="2"/>
  <c r="T96" i="2"/>
  <c r="U96" i="2"/>
  <c r="V96" i="2"/>
  <c r="W96" i="2"/>
  <c r="X96" i="2"/>
  <c r="Y96" i="2"/>
  <c r="Z96" i="2"/>
  <c r="AA96" i="2"/>
  <c r="AB96" i="2"/>
  <c r="S107" i="2"/>
  <c r="T107" i="2"/>
  <c r="U107" i="2"/>
  <c r="V107" i="2"/>
  <c r="W107" i="2"/>
  <c r="X107" i="2"/>
  <c r="Y107" i="2"/>
  <c r="Z107" i="2"/>
  <c r="AA107" i="2"/>
  <c r="AB107" i="2"/>
  <c r="S117" i="2"/>
  <c r="T117" i="2"/>
  <c r="U117" i="2"/>
  <c r="V117" i="2"/>
  <c r="W117" i="2"/>
  <c r="X117" i="2"/>
  <c r="Y117" i="2"/>
  <c r="Z117" i="2"/>
  <c r="AA117" i="2"/>
  <c r="AB117" i="2"/>
  <c r="S127" i="2"/>
  <c r="T127" i="2"/>
  <c r="U127" i="2"/>
  <c r="V127" i="2"/>
  <c r="W127" i="2"/>
  <c r="X127" i="2"/>
  <c r="Y127" i="2"/>
  <c r="Z127" i="2"/>
  <c r="AA127" i="2"/>
  <c r="AB127" i="2"/>
  <c r="I6" i="4" l="1"/>
  <c r="E216" i="4"/>
  <c r="E206" i="4"/>
  <c r="E196" i="4"/>
  <c r="E186" i="4"/>
  <c r="E176" i="4"/>
  <c r="E165" i="4"/>
  <c r="E156" i="4"/>
  <c r="E145" i="4"/>
  <c r="E136" i="4"/>
  <c r="E125" i="4"/>
  <c r="E116" i="4"/>
  <c r="E106" i="4"/>
  <c r="E96" i="4"/>
  <c r="E76" i="4"/>
  <c r="E66" i="4"/>
  <c r="E58" i="4"/>
  <c r="E47" i="4"/>
  <c r="E36" i="4"/>
  <c r="E26" i="4"/>
  <c r="I19" i="4"/>
  <c r="I18" i="4"/>
  <c r="I17" i="4"/>
  <c r="I16" i="4"/>
  <c r="I13" i="4"/>
  <c r="I12" i="4"/>
  <c r="I11" i="4"/>
  <c r="I10" i="4"/>
  <c r="I7" i="4"/>
  <c r="I5" i="4"/>
  <c r="I4" i="4"/>
</calcChain>
</file>

<file path=xl/sharedStrings.xml><?xml version="1.0" encoding="utf-8"?>
<sst xmlns="http://schemas.openxmlformats.org/spreadsheetml/2006/main" count="1854" uniqueCount="276">
  <si>
    <t>-</t>
  </si>
  <si>
    <t>+4.5 K2O</t>
  </si>
  <si>
    <t>ORA-2A-040-9-17-21-AVG+4.5-MELTS_Auto</t>
  </si>
  <si>
    <t>+4.0 K2O</t>
  </si>
  <si>
    <t>ORA-2A-040-9-17-21-AVG+4.0-MELTS_Auto</t>
  </si>
  <si>
    <t>+3.5 K2O</t>
  </si>
  <si>
    <t>ORA-2A-040-9-17-21-AVG+3.5-MELTS_Auto</t>
  </si>
  <si>
    <t>+3.0 K2O</t>
  </si>
  <si>
    <t>ORA-2A-040-9-17-21-AVG+3.0-MELTS_Auto</t>
  </si>
  <si>
    <t>+2.5 K2O</t>
  </si>
  <si>
    <t>ORA-2A-040-9-17-21-AVG+2.5-MELTS_Auto</t>
  </si>
  <si>
    <t>+2.0 K2O</t>
  </si>
  <si>
    <t>ORA-2A-040-9-17-21-AVG+2.0-MELTS_Auto</t>
  </si>
  <si>
    <t>+1.5 K2O</t>
  </si>
  <si>
    <t>ORA-2A-040-9-17-21-AVG+1.5-MELTS_Auto</t>
  </si>
  <si>
    <t>+1.0 K2O</t>
  </si>
  <si>
    <t>ORA-2A-040-9-17-21-AVG+1.0-MELTS_Auto</t>
  </si>
  <si>
    <t>+0.5 K2O</t>
  </si>
  <si>
    <t>ORA-2A-040-9-17-21-AVG+0.5-MELTS_Auto</t>
  </si>
  <si>
    <t>+0.0 K2O</t>
  </si>
  <si>
    <t>ORA-2A-040-9-17-21-AVG+0.0-MELTS_Auto</t>
  </si>
  <si>
    <t>ORA-2A-036-AVG+4.5-MELTS_Auto</t>
  </si>
  <si>
    <t>ORA-2A-036-AVG+4.0-MELTS_Auto</t>
  </si>
  <si>
    <t>ORA-2A-036-AVG+3.5-MELTS_Auto</t>
  </si>
  <si>
    <t>ORA-2A-036-AVG+3.0-MELTS_Auto</t>
  </si>
  <si>
    <t>ORA-2A-036-AVG+2.5-MELTS_Auto</t>
  </si>
  <si>
    <t>ORA-2A-036-AVG+2.0-MELTS_Auto</t>
  </si>
  <si>
    <t>ORA-2A-036-AVG+1.5-MELTS_Auto</t>
  </si>
  <si>
    <t>ORA-2A-036-AVG+1.0-MELTS_Auto</t>
  </si>
  <si>
    <t>ORA-2A-036-AVG+0.5-MELTS_Auto</t>
  </si>
  <si>
    <t>ORA-2A-036-AVG+0.0-MELTS_Auto</t>
  </si>
  <si>
    <t>ORA-2A-035-9-21-21-AVG+4.5-MELTS_Auto</t>
  </si>
  <si>
    <t>ORA-2A-035-9-21-21-AVG+4.0-MELTS_Auto</t>
  </si>
  <si>
    <t>ORA-2A-035-9-21-21-AVG+3.5-MELTS_Auto</t>
  </si>
  <si>
    <t>ORA-2A-035-9-21-21-AVG+3.0-MELTS_Auto</t>
  </si>
  <si>
    <t>ORA-2A-035-9-21-21-AVG+2.5-MELTS_Auto</t>
  </si>
  <si>
    <t>ORA-2A-035-9-21-21-AVG+2.0-MELTS_Auto</t>
  </si>
  <si>
    <t>ORA-2A-035-9-21-21-AVG+1.5-MELTS_Auto</t>
  </si>
  <si>
    <t>ORA-2A-035-9-21-21-AVG+1.0-MELTS_Auto</t>
  </si>
  <si>
    <t>ORA-2A-035-9-21-21-AVG+0.5-MELTS_Auto</t>
  </si>
  <si>
    <t>ORA-2A-035-9-21-21-AVG+0.0-MELTS_Auto</t>
  </si>
  <si>
    <t>ORA-2A-032-9-16-21-AVG+4.5-MELTS_Auto</t>
  </si>
  <si>
    <t>ORA-2A-032-9-16-21-AVG+4.0-MELTS_Auto</t>
  </si>
  <si>
    <t>ORA-2A-032-9-16-21-AVG+3.5-MELTS_Auto</t>
  </si>
  <si>
    <t>ORA-2A-032-9-16-21-AVG+3.0-MELTS_Auto</t>
  </si>
  <si>
    <t>ORA-2A-032-9-16-21-AVG+2.5-MELTS_Auto</t>
  </si>
  <si>
    <t>ORA-2A-032-9-16-21-AVG+2.0-MELTS_Auto</t>
  </si>
  <si>
    <t>ORA-2A-032-9-16-21-AVG+1.5-MELTS_Auto</t>
  </si>
  <si>
    <t>ORA-2A-032-9-16-21-AVG+1.0-MELTS_Auto</t>
  </si>
  <si>
    <t>ORA-2A-032-9-16-21-AVG+0.5-MELTS_Auto</t>
  </si>
  <si>
    <t>ORA-2A-032-9-16-21-AVG+0.0-MELTS_Auto</t>
  </si>
  <si>
    <t>ORA-2A-031-9-16-21-AVG+4.5-MELTS_Auto</t>
  </si>
  <si>
    <t>ORA-2A-031-9-16-21-AVG+4.0-MELTS_Auto</t>
  </si>
  <si>
    <t>ORA-2A-031-9-16-21-AVG+3.5-MELTS_Auto</t>
  </si>
  <si>
    <t>ORA-2A-031-9-16-21-AVG+3.0-MELTS_Auto</t>
  </si>
  <si>
    <t>ORA-2A-031-9-16-21-AVG+2.5-MELTS_Auto</t>
  </si>
  <si>
    <t>ORA-2A-031-9-16-21-AVG+2.0-MELTS_Auto</t>
  </si>
  <si>
    <t>ORA-2A-031-9-16-21-AVG+1.5-MELTS_Auto</t>
  </si>
  <si>
    <t>ORA-2A-031-9-16-21-AVG+1.0-MELTS_Auto</t>
  </si>
  <si>
    <t>ORA-2A-031-9-16-21-AVG+0.5-MELTS_Auto</t>
  </si>
  <si>
    <t>ORA-2A-031-9-16-21-AVG+0.0-MELTS_Auto</t>
  </si>
  <si>
    <t>ORA-2A-018-9-21-21-AVG+4.5-MELTS_Auto</t>
  </si>
  <si>
    <t>ORA-2A-018-9-21-21-AVG+4.0-MELTS_Auto</t>
  </si>
  <si>
    <t>ORA-2A-018-9-21-21-AVG+3.5-MELTS_Auto</t>
  </si>
  <si>
    <t>ORA-2A-018-9-21-21-AVG+3.0-MELTS_Auto</t>
  </si>
  <si>
    <t>ORA-2A-018-9-21-21-AVG+2.5-MELTS_Auto</t>
  </si>
  <si>
    <t>ORA-2A-018-9-21-21-AVG+2.0-MELTS_Auto</t>
  </si>
  <si>
    <t>ORA-2A-018-9-21-21-AVG+1.5-MELTS_Auto</t>
  </si>
  <si>
    <t>ORA-2A-018-9-21-21-AVG+1.0-MELTS_Auto</t>
  </si>
  <si>
    <t>ORA-2A-018-9-21-21-AVG+0.5-MELTS_Auto</t>
  </si>
  <si>
    <t>ORA-2A-018-9-21-21-AVG+0.0-MELTS_Auto</t>
  </si>
  <si>
    <t>ORA-2A-005-AVG+4.5-MELTS_Auto</t>
  </si>
  <si>
    <t>ORA-2A-005-AVG+4.0-MELTS_Auto</t>
  </si>
  <si>
    <t>ORA-2A-005-AVG+3.5-MELTS_Auto</t>
  </si>
  <si>
    <t>ORA-2A-005-AVG+3.0-MELTS_Auto</t>
  </si>
  <si>
    <t>ORA-2A-005-AVG+2.5-MELTS_Auto</t>
  </si>
  <si>
    <t>ORA-2A-005-AVG+2.0-MELTS_Auto</t>
  </si>
  <si>
    <t>ORA-2A-005-AVG+1.5-MELTS_Auto</t>
  </si>
  <si>
    <t>ORA-2A-005-AVG+1.0-MELTS_Auto</t>
  </si>
  <si>
    <t>ORA-2A-005-AVG+0.5-MELTS_Auto</t>
  </si>
  <si>
    <t>ORA-2A-005-AVG+0.0-MELTS_Auto</t>
  </si>
  <si>
    <t>ORA-2A-004-AVG+4.5-MELTS_Auto</t>
  </si>
  <si>
    <t>ORA-2A-004-AVG+4.0-MELTS_Auto</t>
  </si>
  <si>
    <t>ORA-2A-004-AVG+3.5-MELTS_Auto</t>
  </si>
  <si>
    <t>ORA-2A-004-AVG+3.0-MELTS_Auto</t>
  </si>
  <si>
    <t>ORA-2A-004-AVG+2.5-MELTS_Auto</t>
  </si>
  <si>
    <t>ORA-2A-004-AVG+2.0-MELTS_Auto</t>
  </si>
  <si>
    <t>ORA-2A-004-AVG+1.5-MELTS_Auto</t>
  </si>
  <si>
    <t>ORA-2A-004-AVG+1.0-MELTS_Auto</t>
  </si>
  <si>
    <t>ORA-2A-004-AVG+0.5-MELTS_Auto</t>
  </si>
  <si>
    <t>ORA-2A-004-AVG+0.0-MELTS_Auto</t>
  </si>
  <si>
    <t>ORA-2A-001-9-21-21-AVG+4.5-MELTS_Auto</t>
  </si>
  <si>
    <t>ORA-2A-001-9-21-21-AVG+4.0-MELTS_Auto</t>
  </si>
  <si>
    <t>ORA-2A-001-9-21-21-AVG+3.5-MELTS_Auto</t>
  </si>
  <si>
    <t>ORA-2A-001-9-21-21-AVG+3.0-MELTS_Auto</t>
  </si>
  <si>
    <t>ORA-2A-001-9-21-21-AVG+2.5-MELTS_Auto</t>
  </si>
  <si>
    <t>ORA-2A-001-9-21-21-AVG+2.0-MELTS_Auto</t>
  </si>
  <si>
    <t>ORA-2A-001-9-21-21-AVG+1.5-MELTS_Auto</t>
  </si>
  <si>
    <t>ORA-2A-001-9-21-21-AVG+1.0-MELTS_Auto</t>
  </si>
  <si>
    <t>ORA-2A-001-9-21-21-AVG+0.5-MELTS_Auto</t>
  </si>
  <si>
    <t>ORA-2A-001-9-21-21-AVG+0.0-MELTS_Auto</t>
  </si>
  <si>
    <t>Chosen</t>
  </si>
  <si>
    <t>Pressures (MPa)</t>
  </si>
  <si>
    <t>A/CNK</t>
  </si>
  <si>
    <t>Total</t>
  </si>
  <si>
    <t>K2O</t>
  </si>
  <si>
    <t>Na2O</t>
  </si>
  <si>
    <t>CaO</t>
  </si>
  <si>
    <t>MgO</t>
  </si>
  <si>
    <t>MnO</t>
  </si>
  <si>
    <t>FeO</t>
  </si>
  <si>
    <t>Al2O3</t>
  </si>
  <si>
    <t>TiO2</t>
  </si>
  <si>
    <t>SiO2</t>
  </si>
  <si>
    <t>Population</t>
  </si>
  <si>
    <t>Unique_ID</t>
  </si>
  <si>
    <t>VCCR 3</t>
  </si>
  <si>
    <t>ORA-5B-417-AVG+4.5-MELTS_Auto</t>
  </si>
  <si>
    <t>ORA-5B-417-AVG+4.0-MELTS_Auto</t>
  </si>
  <si>
    <t>ORA-5B-417-AVG+3.5-MELTS_Auto</t>
  </si>
  <si>
    <t>ORA-5B-417-AVG+3.0-MELTS_Auto</t>
  </si>
  <si>
    <t>ORA-5B-417-AVG+2.5-MELTS_Auto</t>
  </si>
  <si>
    <t>ORA-5B-417-AVG+2.0-MELTS_Auto</t>
  </si>
  <si>
    <t>ORA-5B-417-AVG+1.5-MELTS_Auto</t>
  </si>
  <si>
    <t>ORA-5B-417-AVG+1.0-MELTS_Auto</t>
  </si>
  <si>
    <t>ORA-5B-417-AVG+0.5-MELTS_Auto</t>
  </si>
  <si>
    <t>ORA-5B-417-AVG+0.0-MELTS_Auto</t>
  </si>
  <si>
    <t>ORA-5B-414-HSR-AVG+4.5-MELTS_Auto</t>
  </si>
  <si>
    <t>ORA-5B-414-HSR-AVG+4.0-MELTS_Auto</t>
  </si>
  <si>
    <t>ORA-5B-414-HSR-AVG+3.5-MELTS_Auto</t>
  </si>
  <si>
    <t>ORA-5B-414-HSR-AVG+3.0-MELTS_Auto</t>
  </si>
  <si>
    <t>ORA-5B-414-HSR-AVG+2.5-MELTS_Auto</t>
  </si>
  <si>
    <t>ORA-5B-414-HSR-AVG+2.0-MELTS_Auto</t>
  </si>
  <si>
    <t>ORA-5B-414-HSR-AVG+1.5-MELTS_Auto</t>
  </si>
  <si>
    <t>ORA-5B-414-HSR-AVG+1.0-MELTS_Auto</t>
  </si>
  <si>
    <t>ORA-5B-414-HSR-AVG+0.5-MELTS_Auto</t>
  </si>
  <si>
    <t>ORA-5B-414-HSR-AVG+0.0-MELTS_Auto</t>
  </si>
  <si>
    <t>ORA-5B-412A-HSR-AVG+4.5-MELTS_Auto</t>
  </si>
  <si>
    <t>ORA-5B-412A-HSR-AVG+4.0-MELTS_Auto</t>
  </si>
  <si>
    <t>ORA-5B-412A-HSR-AVG+3.5-MELTS_Auto</t>
  </si>
  <si>
    <t>ORA-5B-412A-HSR-AVG+3.0-MELTS_Auto</t>
  </si>
  <si>
    <t>ORA-5B-412A-HSR-AVG+2.5-MELTS_Auto</t>
  </si>
  <si>
    <t>ORA-5B-412A-HSR-AVG+2.0-MELTS_Auto</t>
  </si>
  <si>
    <t>ORA-5B-412A-HSR-AVG+1.5-MELTS_Auto</t>
  </si>
  <si>
    <t>ORA-5B-412A-HSR-AVG+1.0-MELTS_Auto</t>
  </si>
  <si>
    <t>ORA-5B-412A-HSR-AVG+0.5-MELTS_Auto</t>
  </si>
  <si>
    <t>ORA-5B-412A-HSR-AVG+0.0-MELTS_Auto</t>
  </si>
  <si>
    <t>ORA-5B-411-AVG+4.5-MELTS_Auto</t>
  </si>
  <si>
    <t>ORA-5B-411-AVG+4.0-MELTS_Auto</t>
  </si>
  <si>
    <t>ORA-5B-411-AVG+3.5-MELTS_Auto</t>
  </si>
  <si>
    <t>ORA-5B-411-AVG+3.0-MELTS_Auto</t>
  </si>
  <si>
    <t>ORA-5B-411-AVG+2.5-MELTS_Auto</t>
  </si>
  <si>
    <t>ORA-5B-411-AVG+2.0-MELTS_Auto</t>
  </si>
  <si>
    <t>ORA-5B-411-AVG+1.5-MELTS_Auto</t>
  </si>
  <si>
    <t>ORA-5B-411-AVG+1.0-MELTS_Auto</t>
  </si>
  <si>
    <t>ORA-5B-411-AVG+0.5-MELTS_Auto</t>
  </si>
  <si>
    <t>ORA-5B-411-AVG+0.0-MELTS_Auto</t>
  </si>
  <si>
    <t>ORA-5B-404B-9-4-18-AVG+4.5-MELTS_Auto</t>
  </si>
  <si>
    <t>ORA-5B-404B-9-4-18-AVG+4.0-MELTS_Auto</t>
  </si>
  <si>
    <t>ORA-5B-404B-9-4-18-AVG+3.5-MELTS_Auto</t>
  </si>
  <si>
    <t>ORA-5B-404B-9-4-18-AVG+3.0-MELTS_Auto</t>
  </si>
  <si>
    <t>ORA-5B-404B-9-4-18-AVG+2.5-MELTS_Auto</t>
  </si>
  <si>
    <t>ORA-5B-404B-9-4-18-AVG+2.0-MELTS_Auto</t>
  </si>
  <si>
    <t>ORA-5B-404B-9-4-18-AVG+1.5-MELTS_Auto</t>
  </si>
  <si>
    <t>ORA-5B-404B-9-4-18-AVG+1.0-MELTS_Auto</t>
  </si>
  <si>
    <t>ORA-5B-404B-9-4-18-AVG+0.5-MELTS_Auto</t>
  </si>
  <si>
    <t>ORA-5B-404B-9-4-18-AVG+0.0-MELTS_Auto</t>
  </si>
  <si>
    <t>ORA-5B-402-9-17-21-AVG+4.5-MELTS_Auto</t>
  </si>
  <si>
    <t>ORA-5B-402-9-17-21-AVG+4.0-MELTS_Auto</t>
  </si>
  <si>
    <t>ORA-5B-402-9-17-21-AVG+3.5-MELTS_Auto</t>
  </si>
  <si>
    <t>ORA-5B-402-9-17-21-AVG+3.0-MELTS_Auto</t>
  </si>
  <si>
    <t>ORA-5B-402-9-17-21-AVG+2.5-MELTS_Auto</t>
  </si>
  <si>
    <t>ORA-5B-402-9-17-21-AVG+2.0-MELTS_Auto</t>
  </si>
  <si>
    <t>ORA-5B-402-9-17-21-AVG+1.5-MELTS_Auto</t>
  </si>
  <si>
    <t>ORA-5B-402-9-17-21-AVG+1.0-MELTS_Auto</t>
  </si>
  <si>
    <t>ORA-5B-402-9-17-21-AVG+0.5-MELTS_Auto</t>
  </si>
  <si>
    <t>ORA-5B-402-9-17-21-AVG+0.0-MELTS_Auto</t>
  </si>
  <si>
    <t>VCCR 2</t>
  </si>
  <si>
    <t>ORA-5B-415-9-21-21-AVG+4.5-MELTS_Auto</t>
  </si>
  <si>
    <t>ORA-5B-415-9-21-21-AVG+4.0-MELTS_Auto</t>
  </si>
  <si>
    <t>ORA-5B-415-9-21-21-AVG+3.5-MELTS_Auto</t>
  </si>
  <si>
    <t>ORA-5B-415-9-21-21-AVG+3.0-MELTS_Auto</t>
  </si>
  <si>
    <t>ORA-5B-415-9-21-21-AVG+2.5-MELTS_Auto</t>
  </si>
  <si>
    <t>ORA-5B-415-9-21-21-AVG+2.0-MELTS_Auto</t>
  </si>
  <si>
    <t>ORA-5B-415-9-21-21-AVG+1.5-MELTS_Auto</t>
  </si>
  <si>
    <t>ORA-5B-415-9-21-21-AVG+1.0-MELTS_Auto</t>
  </si>
  <si>
    <t>ORA-5B-415-9-21-21-AVG+0.5-MELTS_Auto</t>
  </si>
  <si>
    <t>ORA-5B-415-9-21-21-AVG+0.0-MELTS_Auto</t>
  </si>
  <si>
    <t>ORA-5B-413-AVG+4.5-MELTS_Auto</t>
  </si>
  <si>
    <t>ORA-5B-413-AVG+4.0-MELTS_Auto</t>
  </si>
  <si>
    <t>ORA-5B-413-AVG+3.5-MELTS_Auto</t>
  </si>
  <si>
    <t>ORA-5B-413-AVG+3.0-MELTS_Auto</t>
  </si>
  <si>
    <t>ORA-5B-413-AVG+2.5-MELTS_Auto</t>
  </si>
  <si>
    <t>ORA-5B-413-AVG+2.0-MELTS_Auto</t>
  </si>
  <si>
    <t>ORA-5B-413-AVG+1.5-MELTS_Auto</t>
  </si>
  <si>
    <t>ORA-5B-413-AVG+1.0-MELTS_Auto</t>
  </si>
  <si>
    <t>ORA-5B-413-AVG+0.5-MELTS_Auto</t>
  </si>
  <si>
    <t>ORA-5B-413-AVG+0.0-MELTS_Auto</t>
  </si>
  <si>
    <t>ORA-5B-409-AVG+4.5-MELTS_Auto</t>
  </si>
  <si>
    <t>ORA-5B-409-AVG+4.0-MELTS_Auto</t>
  </si>
  <si>
    <t>ORA-5B-409-AVG+3.5-MELTS_Auto</t>
  </si>
  <si>
    <t>ORA-5B-409-AVG+3.0-MELTS_Auto</t>
  </si>
  <si>
    <t>ORA-5B-409-AVG+2.5-MELTS_Auto</t>
  </si>
  <si>
    <t>ORA-5B-409-AVG+2.0-MELTS_Auto</t>
  </si>
  <si>
    <t>ORA-5B-409-AVG+1.5-MELTS_Auto</t>
  </si>
  <si>
    <t>ORA-5B-409-AVG+1.0-MELTS_Auto</t>
  </si>
  <si>
    <t>ORA-5B-409-AVG+0.5-MELTS_Auto</t>
  </si>
  <si>
    <t>ORA-5B-409-AVG+0.0-MELTS_Auto</t>
  </si>
  <si>
    <t>ORA-5B-408-AVG+4.5-MELTS_Auto</t>
  </si>
  <si>
    <t>ORA-5B-408-AVG+4.0-MELTS_Auto</t>
  </si>
  <si>
    <t>ORA-5B-408-AVG+3.5-MELTS_Auto</t>
  </si>
  <si>
    <t>ORA-5B-408-AVG+3.0-MELTS_Auto</t>
  </si>
  <si>
    <t>ORA-5B-408-AVG+2.5-MELTS_Auto</t>
  </si>
  <si>
    <t>ORA-5B-408-AVG+2.0-MELTS_Auto</t>
  </si>
  <si>
    <t>ORA-5B-408-AVG+1.5-MELTS_Auto</t>
  </si>
  <si>
    <t>ORA-5B-408-AVG+1.0-MELTS_Auto</t>
  </si>
  <si>
    <t>ORA-5B-408-AVG+0.5-MELTS_Auto</t>
  </si>
  <si>
    <t>ORA-5B-408-AVG+0.0-MELTS_Auto</t>
  </si>
  <si>
    <t>ORA-5B-407-AVG+4.5-MELTS_Auto</t>
  </si>
  <si>
    <t>ORA-5B-407-AVG+4.0-MELTS_Auto</t>
  </si>
  <si>
    <t>ORA-5B-407-AVG+3.5-MELTS_Auto</t>
  </si>
  <si>
    <t>ORA-5B-407-AVG+3.0-MELTS_Auto</t>
  </si>
  <si>
    <t>ORA-5B-407-AVG+2.5-MELTS_Auto</t>
  </si>
  <si>
    <t>ORA-5B-407-AVG+2.0-MELTS_Auto</t>
  </si>
  <si>
    <t>ORA-5B-407-AVG+1.5-MELTS_Auto</t>
  </si>
  <si>
    <t>ORA-5B-407-AVG+1.0-MELTS_Auto</t>
  </si>
  <si>
    <t>ORA-5B-407-AVG+0.5-MELTS_Auto</t>
  </si>
  <si>
    <t>ORA-5B-407-AVG+0.0-MELTS_Auto</t>
  </si>
  <si>
    <t>ORA-5B-406-AVG+4.5-MELTS_Auto</t>
  </si>
  <si>
    <t>ORA-5B-406-AVG+4.0-MELTS_Auto</t>
  </si>
  <si>
    <t>ORA-5B-406-AVG+3.5-MELTS_Auto</t>
  </si>
  <si>
    <t>ORA-5B-406-AVG+3.0-MELTS_Auto</t>
  </si>
  <si>
    <t>ORA-5B-406-AVG+2.5-MELTS_Auto</t>
  </si>
  <si>
    <t>ORA-5B-406-AVG+2.0-MELTS_Auto</t>
  </si>
  <si>
    <t>ORA-5B-406-AVG+1.5-MELTS_Auto</t>
  </si>
  <si>
    <t>ORA-5B-406-AVG+1.0-MELTS_Auto</t>
  </si>
  <si>
    <t>ORA-5B-406-AVG+0.5-MELTS_Auto</t>
  </si>
  <si>
    <t>ORA-5B-406-AVG+0.0-MELTS_Auto</t>
  </si>
  <si>
    <t>VCCR 1</t>
  </si>
  <si>
    <t>ORA-5B-404A-9-4-18-AVG+4.5-MELTS_Auto</t>
  </si>
  <si>
    <t>ORA-5B-404A-9-4-18-AVG+4.0-MELTS_Auto</t>
  </si>
  <si>
    <t>ORA-5B-404A-9-4-18-AVG+3.5-MELTS_Auto</t>
  </si>
  <si>
    <t>ORA-5B-404A-9-4-18-AVG+3.0-MELTS_Auto</t>
  </si>
  <si>
    <t>ORA-5B-404A-9-4-18-AVG+2.5-MELTS_Auto</t>
  </si>
  <si>
    <t>ORA-5B-404A-9-4-18-AVG+2.0-MELTS_Auto</t>
  </si>
  <si>
    <t>ORA-5B-404A-9-4-18-AVG+1.5-MELTS_Auto</t>
  </si>
  <si>
    <t>ORA-5B-404A-9-4-18-AVG+1.0-MELTS_Auto</t>
  </si>
  <si>
    <t>ORA-5B-404A-9-4-18-AVG+0.5-MELTS_Auto</t>
  </si>
  <si>
    <t>ORA-5B-404A-9-4-18-AVG+0.0-MELTS_Auto</t>
  </si>
  <si>
    <t>Depth (km)</t>
  </si>
  <si>
    <t>∆ Mpa (Q2F Results)</t>
  </si>
  <si>
    <r>
      <rPr>
        <sz val="12"/>
        <color rgb="FFFF0000"/>
        <rFont val="Calibri (Body)"/>
      </rPr>
      <t xml:space="preserve">Red </t>
    </r>
    <r>
      <rPr>
        <sz val="12"/>
        <color theme="1"/>
        <rFont val="Calibri (Body)"/>
      </rPr>
      <t>if ∆T is &gt; 5°C, should not give result according to Gualda (2014) criteria</t>
    </r>
  </si>
  <si>
    <t>Average ∆MPa if rhyolite-MELTS calculates two results with ∆T &lt; 5°C</t>
  </si>
  <si>
    <t>Median ∆MPa if rhyolite-MELTS calculates two results with ∆T &lt; 5°C</t>
  </si>
  <si>
    <t>Max ∆Mpa if rhyolite-MELTS calculates two results with ∆T &lt; 5°C</t>
  </si>
  <si>
    <t>Min ∆MPa if rhyolite-MELTS calculates two results with ∆T &lt; 5°C</t>
  </si>
  <si>
    <t>VCCR:</t>
  </si>
  <si>
    <t>All:</t>
  </si>
  <si>
    <t>Max ∆MPa if rhyolite-MELTS calculates two results with ∆T &lt; 5°C</t>
  </si>
  <si>
    <t xml:space="preserve">* 100 MPa = 3.7 km </t>
  </si>
  <si>
    <t>CCR (6/9 samples):</t>
  </si>
  <si>
    <t>CCR:</t>
  </si>
  <si>
    <t>∆T</t>
  </si>
  <si>
    <t>Difference in ∆T</t>
  </si>
  <si>
    <t>CCR 1</t>
  </si>
  <si>
    <t>CCR 3</t>
  </si>
  <si>
    <t>CCR 2</t>
  </si>
  <si>
    <t>Q2F Pressures (MPa)</t>
  </si>
  <si>
    <t>Alteration Amount</t>
  </si>
  <si>
    <r>
      <t>Article Title:</t>
    </r>
    <r>
      <rPr>
        <sz val="12"/>
        <color rgb="FF000000"/>
        <rFont val="Calibri"/>
        <family val="2"/>
      </rPr>
      <t xml:space="preserve"> Modelling alkali-exchange alteration in volcanic glass to obtain original rhyolitic melt compositions and magma storage pressures for the Permian Ora Ignimbrite (Italy)</t>
    </r>
  </si>
  <si>
    <r>
      <t xml:space="preserve">Journal Name: </t>
    </r>
    <r>
      <rPr>
        <sz val="12"/>
        <color rgb="FF000000"/>
        <rFont val="Calibri"/>
        <family val="2"/>
      </rPr>
      <t>Contributions to Mineralogy and Petrology</t>
    </r>
  </si>
  <si>
    <r>
      <t>Authors:</t>
    </r>
    <r>
      <rPr>
        <sz val="12"/>
        <color rgb="FF000000"/>
        <rFont val="Calibri"/>
        <family val="2"/>
      </rPr>
      <t xml:space="preserve"> Genna R. Chiaro</t>
    </r>
    <r>
      <rPr>
        <vertAlign val="superscript"/>
        <sz val="12"/>
        <color rgb="FF000000"/>
        <rFont val="Calibri"/>
        <family val="2"/>
      </rPr>
      <t>1*</t>
    </r>
    <r>
      <rPr>
        <sz val="12"/>
        <color rgb="FF000000"/>
        <rFont val="Calibri"/>
        <family val="2"/>
      </rPr>
      <t>, Guilherme A.R. Gualda</t>
    </r>
    <r>
      <rPr>
        <vertAlign val="superscript"/>
        <sz val="12"/>
        <color rgb="FF000000"/>
        <rFont val="Calibri"/>
        <family val="2"/>
      </rPr>
      <t>1</t>
    </r>
    <r>
      <rPr>
        <sz val="12"/>
        <color rgb="FF000000"/>
        <rFont val="Calibri"/>
        <family val="2"/>
      </rPr>
      <t>, Calvin F. Miller</t>
    </r>
    <r>
      <rPr>
        <vertAlign val="superscript"/>
        <sz val="12"/>
        <color rgb="FF000000"/>
        <rFont val="Calibri"/>
        <family val="2"/>
      </rPr>
      <t>1</t>
    </r>
  </si>
  <si>
    <r>
      <t xml:space="preserve">Affiliations: </t>
    </r>
    <r>
      <rPr>
        <vertAlign val="superscript"/>
        <sz val="12"/>
        <color rgb="FF000000"/>
        <rFont val="Calibri"/>
        <family val="2"/>
      </rPr>
      <t>1</t>
    </r>
    <r>
      <rPr>
        <sz val="12"/>
        <color rgb="FF000000"/>
        <rFont val="Calibri"/>
        <family val="2"/>
      </rPr>
      <t xml:space="preserve"> Department of Earth &amp; Environmental Sciences, Vanderbilt University, Nashville, TN 37235, USA</t>
    </r>
  </si>
  <si>
    <t>* Corresponding Author: Email: gennachiaro@gmail.com</t>
  </si>
  <si>
    <r>
      <rPr>
        <b/>
        <u/>
        <sz val="12"/>
        <color theme="10"/>
        <rFont val="Calibri"/>
        <family val="2"/>
        <scheme val="minor"/>
      </rPr>
      <t>* Corresponding Author:</t>
    </r>
    <r>
      <rPr>
        <u/>
        <sz val="12"/>
        <color theme="10"/>
        <rFont val="Calibri"/>
        <family val="2"/>
        <scheme val="minor"/>
      </rPr>
      <t xml:space="preserve"> Email: gennachiaro@gmail.com</t>
    </r>
  </si>
  <si>
    <t>Normalized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</si>
</sst>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FF0000"/>
      <name val="Calibri (Body)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2" fontId="0" fillId="0" borderId="0" xfId="0" applyNumberFormat="1"/>
    <xf numFmtId="14" fontId="0" fillId="0" borderId="0" xfId="0" applyNumberFormat="1"/>
    <xf numFmtId="2" fontId="0" fillId="2" borderId="0" xfId="0" applyNumberFormat="1" applyFill="1"/>
    <xf numFmtId="0" fontId="0" fillId="2" borderId="0" xfId="0" applyFill="1"/>
    <xf numFmtId="14" fontId="0" fillId="2" borderId="0" xfId="0" applyNumberFormat="1" applyFill="1"/>
    <xf numFmtId="2" fontId="0" fillId="3" borderId="0" xfId="0" applyNumberFormat="1" applyFill="1"/>
    <xf numFmtId="0" fontId="0" fillId="3" borderId="0" xfId="0" applyFill="1"/>
    <xf numFmtId="14" fontId="0" fillId="3" borderId="0" xfId="0" applyNumberFormat="1" applyFill="1"/>
    <xf numFmtId="2" fontId="0" fillId="4" borderId="0" xfId="0" applyNumberFormat="1" applyFill="1"/>
    <xf numFmtId="0" fontId="0" fillId="4" borderId="0" xfId="0" applyFill="1"/>
    <xf numFmtId="14" fontId="0" fillId="4" borderId="0" xfId="0" applyNumberFormat="1" applyFill="1"/>
    <xf numFmtId="2" fontId="3" fillId="0" borderId="0" xfId="0" applyNumberFormat="1" applyFont="1" applyAlignment="1">
      <alignment horizontal="center" vertical="center"/>
    </xf>
    <xf numFmtId="0" fontId="2" fillId="0" borderId="0" xfId="0" applyFont="1"/>
    <xf numFmtId="2" fontId="3" fillId="0" borderId="1" xfId="0" applyNumberFormat="1" applyFont="1" applyBorder="1" applyAlignment="1">
      <alignment horizontal="center" vertical="center"/>
    </xf>
    <xf numFmtId="2" fontId="0" fillId="5" borderId="0" xfId="0" applyNumberFormat="1" applyFill="1"/>
    <xf numFmtId="0" fontId="0" fillId="5" borderId="0" xfId="0" applyFill="1"/>
    <xf numFmtId="14" fontId="0" fillId="5" borderId="0" xfId="0" applyNumberFormat="1" applyFill="1"/>
    <xf numFmtId="2" fontId="4" fillId="0" borderId="0" xfId="0" applyNumberFormat="1" applyFont="1" applyAlignment="1">
      <alignment horizontal="left" vertical="center"/>
    </xf>
    <xf numFmtId="0" fontId="2" fillId="0" borderId="2" xfId="0" applyFont="1" applyBorder="1"/>
    <xf numFmtId="2" fontId="0" fillId="0" borderId="3" xfId="0" applyNumberFormat="1" applyBorder="1" applyAlignment="1">
      <alignment horizontal="center"/>
    </xf>
    <xf numFmtId="2" fontId="1" fillId="0" borderId="0" xfId="0" applyNumberFormat="1" applyFont="1"/>
    <xf numFmtId="0" fontId="1" fillId="0" borderId="0" xfId="0" applyFont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left"/>
    </xf>
    <xf numFmtId="2" fontId="0" fillId="0" borderId="4" xfId="0" applyNumberFormat="1" applyBorder="1" applyAlignment="1">
      <alignment horizontal="center"/>
    </xf>
    <xf numFmtId="0" fontId="0" fillId="0" borderId="1" xfId="0" applyBorder="1"/>
    <xf numFmtId="2" fontId="2" fillId="0" borderId="0" xfId="0" applyNumberFormat="1" applyFont="1"/>
    <xf numFmtId="2" fontId="0" fillId="0" borderId="1" xfId="0" applyNumberFormat="1" applyBorder="1"/>
    <xf numFmtId="164" fontId="0" fillId="5" borderId="0" xfId="0" applyNumberFormat="1" applyFill="1"/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0" xfId="0" applyFont="1" applyAlignment="1">
      <alignment vertical="center"/>
    </xf>
    <xf numFmtId="0" fontId="9" fillId="0" borderId="0" xfId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nnachiaro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nnachiaro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gennachia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5D48-5136-8A41-BB07-A8BB77D1B05D}">
  <dimension ref="A1:AB98"/>
  <sheetViews>
    <sheetView tabSelected="1" topLeftCell="B1" zoomScale="97" workbookViewId="0">
      <selection activeCell="S100" sqref="S100"/>
    </sheetView>
  </sheetViews>
  <sheetFormatPr baseColWidth="10" defaultRowHeight="16" x14ac:dyDescent="0.2"/>
  <cols>
    <col min="1" max="1" width="39.1640625" bestFit="1" customWidth="1"/>
    <col min="2" max="2" width="17.5" bestFit="1" customWidth="1"/>
    <col min="15" max="15" width="19" bestFit="1" customWidth="1"/>
    <col min="16" max="16" width="11.1640625" customWidth="1"/>
    <col min="17" max="17" width="9.6640625" customWidth="1"/>
  </cols>
  <sheetData>
    <row r="1" spans="1:28" x14ac:dyDescent="0.2">
      <c r="A1" s="13" t="s">
        <v>115</v>
      </c>
      <c r="B1" s="13" t="s">
        <v>268</v>
      </c>
      <c r="C1" s="13" t="s">
        <v>114</v>
      </c>
      <c r="D1" s="14" t="s">
        <v>113</v>
      </c>
      <c r="E1" s="14" t="s">
        <v>112</v>
      </c>
      <c r="F1" s="14" t="s">
        <v>111</v>
      </c>
      <c r="G1" s="14" t="s">
        <v>110</v>
      </c>
      <c r="H1" s="14" t="s">
        <v>109</v>
      </c>
      <c r="I1" s="14" t="s">
        <v>108</v>
      </c>
      <c r="J1" s="14" t="s">
        <v>107</v>
      </c>
      <c r="K1" s="14" t="s">
        <v>106</v>
      </c>
      <c r="L1" s="14" t="s">
        <v>105</v>
      </c>
      <c r="M1" s="12" t="s">
        <v>104</v>
      </c>
      <c r="N1" s="12" t="s">
        <v>103</v>
      </c>
      <c r="O1" s="12" t="s">
        <v>267</v>
      </c>
      <c r="P1" s="12" t="s">
        <v>262</v>
      </c>
      <c r="Q1" s="12" t="s">
        <v>101</v>
      </c>
      <c r="R1" s="13" t="s">
        <v>275</v>
      </c>
      <c r="S1" s="14" t="s">
        <v>113</v>
      </c>
      <c r="T1" s="14" t="s">
        <v>112</v>
      </c>
      <c r="U1" s="14" t="s">
        <v>111</v>
      </c>
      <c r="V1" s="14" t="s">
        <v>110</v>
      </c>
      <c r="W1" s="14" t="s">
        <v>109</v>
      </c>
      <c r="X1" s="14" t="s">
        <v>108</v>
      </c>
      <c r="Y1" s="14" t="s">
        <v>107</v>
      </c>
      <c r="Z1" s="14" t="s">
        <v>106</v>
      </c>
      <c r="AA1" s="14" t="s">
        <v>105</v>
      </c>
      <c r="AB1" s="12" t="s">
        <v>104</v>
      </c>
    </row>
    <row r="2" spans="1:28" x14ac:dyDescent="0.2">
      <c r="A2" t="s">
        <v>100</v>
      </c>
      <c r="B2" t="s">
        <v>19</v>
      </c>
      <c r="C2" s="2" t="s">
        <v>264</v>
      </c>
      <c r="D2" s="1">
        <v>77.591044931235572</v>
      </c>
      <c r="E2" s="1">
        <v>4.1700489917539198E-2</v>
      </c>
      <c r="F2" s="1">
        <v>12.92845740710082</v>
      </c>
      <c r="G2" s="1">
        <v>0.90394365210305549</v>
      </c>
      <c r="H2" s="1">
        <v>5.9113279400869592E-2</v>
      </c>
      <c r="I2" s="1">
        <v>1.2953014155035599E-2</v>
      </c>
      <c r="J2" s="1">
        <v>0.40094786118388348</v>
      </c>
      <c r="K2" s="1">
        <v>5.1162979576921508</v>
      </c>
      <c r="L2" s="1">
        <v>2.9455414072110369</v>
      </c>
      <c r="M2" s="1">
        <v>99.999999999999972</v>
      </c>
      <c r="N2" s="1">
        <v>1.0482058397420679</v>
      </c>
      <c r="O2" s="1" t="s">
        <v>0</v>
      </c>
      <c r="P2" s="1" t="s">
        <v>0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t="s">
        <v>99</v>
      </c>
      <c r="B3" t="s">
        <v>17</v>
      </c>
      <c r="C3" s="2" t="s">
        <v>264</v>
      </c>
      <c r="D3" s="1">
        <v>77.591044931235572</v>
      </c>
      <c r="E3" s="1">
        <v>4.1700489917539198E-2</v>
      </c>
      <c r="F3" s="1">
        <v>12.92845740710082</v>
      </c>
      <c r="G3" s="1">
        <v>0.90394365210305549</v>
      </c>
      <c r="H3" s="1">
        <v>5.9113279400869592E-2</v>
      </c>
      <c r="I3" s="1">
        <v>1.2953014155035599E-2</v>
      </c>
      <c r="J3" s="1">
        <v>0.40094786118388348</v>
      </c>
      <c r="K3" s="1">
        <v>4.7862979576921507</v>
      </c>
      <c r="L3" s="1">
        <v>3.4455414072110369</v>
      </c>
      <c r="M3" s="1">
        <v>100.16999999999997</v>
      </c>
      <c r="N3" s="1">
        <v>1.0483491552388697</v>
      </c>
      <c r="O3" s="1" t="s">
        <v>0</v>
      </c>
      <c r="P3" s="1" t="s">
        <v>0</v>
      </c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t="s">
        <v>98</v>
      </c>
      <c r="B4" t="s">
        <v>15</v>
      </c>
      <c r="C4" s="2" t="s">
        <v>264</v>
      </c>
      <c r="D4" s="1">
        <v>77.591044931235572</v>
      </c>
      <c r="E4" s="1">
        <v>4.1700489917539198E-2</v>
      </c>
      <c r="F4" s="1">
        <v>12.92845740710082</v>
      </c>
      <c r="G4" s="1">
        <v>0.90394365210305549</v>
      </c>
      <c r="H4" s="1">
        <v>5.9113279400869592E-2</v>
      </c>
      <c r="I4" s="1">
        <v>1.2953014155035599E-2</v>
      </c>
      <c r="J4" s="1">
        <v>0.40094786118388348</v>
      </c>
      <c r="K4" s="1">
        <v>4.4562979576921506</v>
      </c>
      <c r="L4" s="1">
        <v>3.9455414072110369</v>
      </c>
      <c r="M4" s="1">
        <v>100.33999999999997</v>
      </c>
      <c r="N4" s="1">
        <v>1.0484925099305309</v>
      </c>
      <c r="O4" s="1" t="s">
        <v>0</v>
      </c>
      <c r="P4" s="1" t="s">
        <v>0</v>
      </c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t="s">
        <v>97</v>
      </c>
      <c r="B5" t="s">
        <v>13</v>
      </c>
      <c r="C5" s="2" t="s">
        <v>264</v>
      </c>
      <c r="D5" s="1">
        <v>77.591044931235572</v>
      </c>
      <c r="E5" s="1">
        <v>4.1700489917539198E-2</v>
      </c>
      <c r="F5" s="1">
        <v>12.92845740710082</v>
      </c>
      <c r="G5" s="1">
        <v>0.90394365210305549</v>
      </c>
      <c r="H5" s="1">
        <v>5.9113279400869592E-2</v>
      </c>
      <c r="I5" s="1">
        <v>1.2953014155035599E-2</v>
      </c>
      <c r="J5" s="1">
        <v>0.40094786118388348</v>
      </c>
      <c r="K5" s="1">
        <v>4.1262979576921506</v>
      </c>
      <c r="L5" s="1">
        <v>4.4455414072110369</v>
      </c>
      <c r="M5" s="1">
        <v>100.50999999999996</v>
      </c>
      <c r="N5" s="1">
        <v>1.0486359038331323</v>
      </c>
      <c r="O5" s="1">
        <v>174.99999999999562</v>
      </c>
      <c r="P5" s="1">
        <v>5.3714285714278986</v>
      </c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0" t="s">
        <v>96</v>
      </c>
      <c r="B6" s="10" t="s">
        <v>11</v>
      </c>
      <c r="C6" s="11" t="s">
        <v>264</v>
      </c>
      <c r="D6" s="9">
        <v>77.591044931235572</v>
      </c>
      <c r="E6" s="9">
        <v>4.1700489917539198E-2</v>
      </c>
      <c r="F6" s="9">
        <v>12.92845740710082</v>
      </c>
      <c r="G6" s="9">
        <v>0.90394365210305549</v>
      </c>
      <c r="H6" s="9">
        <v>5.9113279400869592E-2</v>
      </c>
      <c r="I6" s="9">
        <v>1.2953014155035599E-2</v>
      </c>
      <c r="J6" s="9">
        <v>0.40094786118388348</v>
      </c>
      <c r="K6" s="9">
        <v>3.7962979576921505</v>
      </c>
      <c r="L6" s="9">
        <v>4.9455414072110369</v>
      </c>
      <c r="M6" s="9">
        <v>100.67999999999996</v>
      </c>
      <c r="N6" s="9">
        <v>1.0487793369627643</v>
      </c>
      <c r="O6" s="9">
        <v>165.45454545454319</v>
      </c>
      <c r="P6" s="9">
        <v>1.6280519480532121</v>
      </c>
      <c r="Q6" s="10">
        <v>1</v>
      </c>
      <c r="S6" s="1">
        <f t="shared" ref="S3:S66" si="0">(D6/(SUM($D6:$L6)))*100</f>
        <v>77.066989403293206</v>
      </c>
      <c r="T6" s="1">
        <f t="shared" ref="T3:T66" si="1">(E6/(SUM($D6:$L6)))*100</f>
        <v>4.1418841793344471E-2</v>
      </c>
      <c r="U6" s="1">
        <f t="shared" ref="U3:U66" si="2">(F6/(SUM($D6:$L6)))*100</f>
        <v>12.841137670938444</v>
      </c>
      <c r="V6" s="1">
        <f t="shared" ref="V3:V66" si="3">(G6/(SUM($D6:$L6)))*100</f>
        <v>0.89783835131411971</v>
      </c>
      <c r="W6" s="1">
        <f t="shared" ref="W3:W66" si="4">(H6/(SUM($D6:$L6)))*100</f>
        <v>5.8714024037415186E-2</v>
      </c>
      <c r="X6" s="1">
        <f t="shared" ref="X3:X66" si="5">(I6/(SUM($D6:$L6)))*100</f>
        <v>1.2865528560822013E-2</v>
      </c>
      <c r="Y6" s="1">
        <f t="shared" ref="Y3:Y66" si="6">(J6/(SUM($D6:$L6)))*100</f>
        <v>0.39823983033758797</v>
      </c>
      <c r="Z6" s="1">
        <f t="shared" ref="Z3:Z66" si="7">(K6/(SUM($D6:$L6)))*100</f>
        <v>3.7706574867820342</v>
      </c>
      <c r="AA6" s="1">
        <f t="shared" ref="AA3:AA66" si="8">(L6/(SUM($D6:$L6)))*100</f>
        <v>4.912138862943026</v>
      </c>
      <c r="AB6" s="1">
        <f t="shared" ref="AB3:AB66" si="9">(M6/(SUM($D6:$L6)))*100</f>
        <v>100</v>
      </c>
    </row>
    <row r="7" spans="1:28" x14ac:dyDescent="0.2">
      <c r="A7" t="s">
        <v>95</v>
      </c>
      <c r="B7" t="s">
        <v>9</v>
      </c>
      <c r="C7" s="2" t="s">
        <v>264</v>
      </c>
      <c r="D7" s="1">
        <v>77.591044931235572</v>
      </c>
      <c r="E7" s="1">
        <v>4.1700489917539198E-2</v>
      </c>
      <c r="F7" s="1">
        <v>12.92845740710082</v>
      </c>
      <c r="G7" s="1">
        <v>0.90394365210305549</v>
      </c>
      <c r="H7" s="1">
        <v>5.9113279400869592E-2</v>
      </c>
      <c r="I7" s="1">
        <v>1.2953014155035599E-2</v>
      </c>
      <c r="J7" s="1">
        <v>0.40094786118388348</v>
      </c>
      <c r="K7" s="1">
        <v>3.4662979576921504</v>
      </c>
      <c r="L7" s="1">
        <v>5.4455414072110369</v>
      </c>
      <c r="M7" s="1">
        <v>100.84999999999997</v>
      </c>
      <c r="N7" s="1">
        <v>1.0489228093355252</v>
      </c>
      <c r="O7" s="1">
        <v>187.88461538461661</v>
      </c>
      <c r="P7" s="1">
        <v>5.12478021978567</v>
      </c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t="s">
        <v>94</v>
      </c>
      <c r="B8" t="s">
        <v>7</v>
      </c>
      <c r="C8" s="2" t="s">
        <v>264</v>
      </c>
      <c r="D8" s="1">
        <v>77.591044931235572</v>
      </c>
      <c r="E8" s="1">
        <v>4.1700489917539198E-2</v>
      </c>
      <c r="F8" s="1">
        <v>12.92845740710082</v>
      </c>
      <c r="G8" s="1">
        <v>0.90394365210305549</v>
      </c>
      <c r="H8" s="1">
        <v>5.9113279400869592E-2</v>
      </c>
      <c r="I8" s="1">
        <v>1.2953014155035599E-2</v>
      </c>
      <c r="J8" s="1">
        <v>0.40094786118388348</v>
      </c>
      <c r="K8" s="1">
        <v>3.1362979576921504</v>
      </c>
      <c r="L8" s="1">
        <v>5.9455414072110369</v>
      </c>
      <c r="M8" s="1">
        <v>101.01999999999997</v>
      </c>
      <c r="N8" s="1">
        <v>1.0490663209675226</v>
      </c>
      <c r="O8" s="1" t="s">
        <v>0</v>
      </c>
      <c r="P8" s="1" t="s">
        <v>0</v>
      </c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t="s">
        <v>93</v>
      </c>
      <c r="B9" t="s">
        <v>5</v>
      </c>
      <c r="C9" s="2" t="s">
        <v>264</v>
      </c>
      <c r="D9" s="1">
        <v>77.591044931235572</v>
      </c>
      <c r="E9" s="1">
        <v>4.1700489917539198E-2</v>
      </c>
      <c r="F9" s="1">
        <v>12.92845740710082</v>
      </c>
      <c r="G9" s="1">
        <v>0.90394365210305549</v>
      </c>
      <c r="H9" s="1">
        <v>5.9113279400869592E-2</v>
      </c>
      <c r="I9" s="1">
        <v>1.2953014155035599E-2</v>
      </c>
      <c r="J9" s="1">
        <v>0.40094786118388348</v>
      </c>
      <c r="K9" s="1">
        <v>2.8062979576921503</v>
      </c>
      <c r="L9" s="1">
        <v>6.4455414072110369</v>
      </c>
      <c r="M9" s="1">
        <v>101.18999999999997</v>
      </c>
      <c r="N9" s="1">
        <v>1.0492098718748732</v>
      </c>
      <c r="O9" s="1" t="s">
        <v>0</v>
      </c>
      <c r="P9" s="1" t="s">
        <v>0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t="s">
        <v>92</v>
      </c>
      <c r="B10" t="s">
        <v>3</v>
      </c>
      <c r="C10" s="2" t="s">
        <v>264</v>
      </c>
      <c r="D10" s="1">
        <v>77.591044931235572</v>
      </c>
      <c r="E10" s="1">
        <v>4.1700489917539198E-2</v>
      </c>
      <c r="F10" s="1">
        <v>12.92845740710082</v>
      </c>
      <c r="G10" s="1">
        <v>0.90394365210305549</v>
      </c>
      <c r="H10" s="1">
        <v>5.9113279400869592E-2</v>
      </c>
      <c r="I10" s="1">
        <v>1.2953014155035599E-2</v>
      </c>
      <c r="J10" s="1">
        <v>0.40094786118388348</v>
      </c>
      <c r="K10" s="1">
        <v>2.4762979576921502</v>
      </c>
      <c r="L10" s="1">
        <v>6.9455414072110369</v>
      </c>
      <c r="M10" s="1">
        <v>101.35999999999997</v>
      </c>
      <c r="N10" s="1">
        <v>1.0493534620737015</v>
      </c>
      <c r="O10" s="1" t="s">
        <v>0</v>
      </c>
      <c r="P10" s="1" t="s">
        <v>0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t="s">
        <v>91</v>
      </c>
      <c r="B11" t="s">
        <v>1</v>
      </c>
      <c r="C11" s="2" t="s">
        <v>264</v>
      </c>
      <c r="D11" s="1">
        <v>77.591044931235572</v>
      </c>
      <c r="E11" s="1">
        <v>4.1700489917539198E-2</v>
      </c>
      <c r="F11" s="1">
        <v>12.92845740710082</v>
      </c>
      <c r="G11" s="1">
        <v>0.90394365210305549</v>
      </c>
      <c r="H11" s="1">
        <v>5.9113279400869592E-2</v>
      </c>
      <c r="I11" s="1">
        <v>1.2953014155035599E-2</v>
      </c>
      <c r="J11" s="1">
        <v>0.40094786118388348</v>
      </c>
      <c r="K11" s="1">
        <v>2.1462979576921501</v>
      </c>
      <c r="L11" s="1">
        <v>7.4455414072110369</v>
      </c>
      <c r="M11" s="1">
        <v>101.52999999999997</v>
      </c>
      <c r="N11" s="1">
        <v>1.0494970915801423</v>
      </c>
      <c r="O11" s="1" t="s">
        <v>0</v>
      </c>
      <c r="P11" s="1" t="s"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t="s">
        <v>90</v>
      </c>
      <c r="B12" t="s">
        <v>19</v>
      </c>
      <c r="C12" s="2" t="s">
        <v>265</v>
      </c>
      <c r="D12" s="1">
        <v>77.851126319292064</v>
      </c>
      <c r="E12" s="1">
        <v>7.252372075343208E-2</v>
      </c>
      <c r="F12" s="1">
        <v>12.712001587988173</v>
      </c>
      <c r="G12" s="1">
        <v>0.92599574912864213</v>
      </c>
      <c r="H12" s="1">
        <v>3.3122600444620225E-2</v>
      </c>
      <c r="I12" s="1">
        <v>3.1359158524627812E-2</v>
      </c>
      <c r="J12" s="1">
        <v>0.56332464616061306</v>
      </c>
      <c r="K12" s="1">
        <v>4.954369612123716</v>
      </c>
      <c r="L12" s="1">
        <v>2.8561766055840945</v>
      </c>
      <c r="M12" s="1">
        <v>99.999999999999972</v>
      </c>
      <c r="N12" s="1">
        <v>1.0363595717304632</v>
      </c>
      <c r="O12" s="1" t="s">
        <v>0</v>
      </c>
      <c r="P12" s="1" t="s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t="s">
        <v>89</v>
      </c>
      <c r="B13" t="s">
        <v>17</v>
      </c>
      <c r="C13" s="2" t="s">
        <v>265</v>
      </c>
      <c r="D13" s="1">
        <v>77.851126319292064</v>
      </c>
      <c r="E13" s="1">
        <v>7.252372075343208E-2</v>
      </c>
      <c r="F13" s="1">
        <v>12.712001587988173</v>
      </c>
      <c r="G13" s="1">
        <v>0.92599574912864213</v>
      </c>
      <c r="H13" s="1">
        <v>3.3122600444620225E-2</v>
      </c>
      <c r="I13" s="1">
        <v>3.1359158524627812E-2</v>
      </c>
      <c r="J13" s="1">
        <v>0.56332464616061306</v>
      </c>
      <c r="K13" s="1">
        <v>4.6243696121237159</v>
      </c>
      <c r="L13" s="1">
        <v>3.3561766055840945</v>
      </c>
      <c r="M13" s="1">
        <v>100.16999999999997</v>
      </c>
      <c r="N13" s="1">
        <v>1.0365020517705135</v>
      </c>
      <c r="O13" s="1" t="s">
        <v>0</v>
      </c>
      <c r="P13" s="1" t="s">
        <v>0</v>
      </c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t="s">
        <v>88</v>
      </c>
      <c r="B14" t="s">
        <v>15</v>
      </c>
      <c r="C14" s="2" t="s">
        <v>265</v>
      </c>
      <c r="D14" s="1">
        <v>77.851126319292064</v>
      </c>
      <c r="E14" s="1">
        <v>7.252372075343208E-2</v>
      </c>
      <c r="F14" s="1">
        <v>12.712001587988173</v>
      </c>
      <c r="G14" s="1">
        <v>0.92599574912864213</v>
      </c>
      <c r="H14" s="1">
        <v>3.3122600444620225E-2</v>
      </c>
      <c r="I14" s="1">
        <v>3.1359158524627812E-2</v>
      </c>
      <c r="J14" s="1">
        <v>0.56332464616061306</v>
      </c>
      <c r="K14" s="1">
        <v>4.2943696121237158</v>
      </c>
      <c r="L14" s="1">
        <v>3.8561766055840945</v>
      </c>
      <c r="M14" s="1">
        <v>100.33999999999997</v>
      </c>
      <c r="N14" s="1">
        <v>1.0366445709926271</v>
      </c>
      <c r="O14" s="1" t="s">
        <v>0</v>
      </c>
      <c r="P14" s="1" t="s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t="s">
        <v>87</v>
      </c>
      <c r="B15" t="s">
        <v>13</v>
      </c>
      <c r="C15" s="2" t="s">
        <v>265</v>
      </c>
      <c r="D15" s="1">
        <v>77.851126319292064</v>
      </c>
      <c r="E15" s="1">
        <v>7.252372075343208E-2</v>
      </c>
      <c r="F15" s="1">
        <v>12.712001587988173</v>
      </c>
      <c r="G15" s="1">
        <v>0.92599574912864213</v>
      </c>
      <c r="H15" s="1">
        <v>3.3122600444620225E-2</v>
      </c>
      <c r="I15" s="1">
        <v>3.1359158524627812E-2</v>
      </c>
      <c r="J15" s="1">
        <v>0.56332464616061306</v>
      </c>
      <c r="K15" s="1">
        <v>3.9643696121237157</v>
      </c>
      <c r="L15" s="1">
        <v>4.3561766055840945</v>
      </c>
      <c r="M15" s="1">
        <v>100.50999999999998</v>
      </c>
      <c r="N15" s="1">
        <v>1.0367871294129687</v>
      </c>
      <c r="O15" s="1" t="s">
        <v>0</v>
      </c>
      <c r="P15" s="1" t="s">
        <v>0</v>
      </c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t="s">
        <v>86</v>
      </c>
      <c r="B16" t="s">
        <v>11</v>
      </c>
      <c r="C16" s="2" t="s">
        <v>265</v>
      </c>
      <c r="D16" s="1">
        <v>77.851126319292064</v>
      </c>
      <c r="E16" s="1">
        <v>7.252372075343208E-2</v>
      </c>
      <c r="F16" s="1">
        <v>12.712001587988173</v>
      </c>
      <c r="G16" s="1">
        <v>0.92599574912864213</v>
      </c>
      <c r="H16" s="1">
        <v>3.3122600444620225E-2</v>
      </c>
      <c r="I16" s="1">
        <v>3.1359158524627812E-2</v>
      </c>
      <c r="J16" s="1">
        <v>0.56332464616061306</v>
      </c>
      <c r="K16" s="1">
        <v>3.6343696121237157</v>
      </c>
      <c r="L16" s="1">
        <v>4.8561766055840945</v>
      </c>
      <c r="M16" s="1">
        <v>100.67999999999998</v>
      </c>
      <c r="N16" s="1">
        <v>1.0369297270477122</v>
      </c>
      <c r="O16" s="1">
        <v>142.5</v>
      </c>
      <c r="P16" s="1">
        <v>5.4650000000017016</v>
      </c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4" t="s">
        <v>85</v>
      </c>
      <c r="B17" s="4" t="s">
        <v>9</v>
      </c>
      <c r="C17" s="5" t="s">
        <v>265</v>
      </c>
      <c r="D17" s="3">
        <v>77.851126319292064</v>
      </c>
      <c r="E17" s="3">
        <v>7.252372075343208E-2</v>
      </c>
      <c r="F17" s="3">
        <v>12.712001587988173</v>
      </c>
      <c r="G17" s="3">
        <v>0.92599574912864213</v>
      </c>
      <c r="H17" s="3">
        <v>3.3122600444620225E-2</v>
      </c>
      <c r="I17" s="3">
        <v>3.1359158524627812E-2</v>
      </c>
      <c r="J17" s="3">
        <v>0.56332464616061306</v>
      </c>
      <c r="K17" s="3">
        <v>3.3043696121237156</v>
      </c>
      <c r="L17" s="3">
        <v>5.3561766055840945</v>
      </c>
      <c r="M17" s="3">
        <v>100.84999999999998</v>
      </c>
      <c r="N17" s="3">
        <v>1.0370723639130404</v>
      </c>
      <c r="O17" s="3">
        <v>129.99999999999972</v>
      </c>
      <c r="P17" s="3">
        <v>2.5600000000006169</v>
      </c>
      <c r="Q17" s="4">
        <v>1</v>
      </c>
      <c r="S17" s="1">
        <f t="shared" si="0"/>
        <v>77.194969082094275</v>
      </c>
      <c r="T17" s="1">
        <f t="shared" si="1"/>
        <v>7.1912464802609904E-2</v>
      </c>
      <c r="U17" s="1">
        <f t="shared" si="2"/>
        <v>12.604860275645191</v>
      </c>
      <c r="V17" s="1">
        <f t="shared" si="3"/>
        <v>0.91819112456979912</v>
      </c>
      <c r="W17" s="1">
        <f t="shared" si="4"/>
        <v>3.2843431278750848E-2</v>
      </c>
      <c r="X17" s="1">
        <f t="shared" si="5"/>
        <v>3.1094852280245729E-2</v>
      </c>
      <c r="Y17" s="1">
        <f t="shared" si="6"/>
        <v>0.55857674383799027</v>
      </c>
      <c r="Z17" s="1">
        <f t="shared" si="7"/>
        <v>3.2765191989327875</v>
      </c>
      <c r="AA17" s="1">
        <f t="shared" si="8"/>
        <v>5.3110328265583497</v>
      </c>
      <c r="AB17" s="1">
        <f t="shared" si="9"/>
        <v>100</v>
      </c>
    </row>
    <row r="18" spans="1:28" x14ac:dyDescent="0.2">
      <c r="A18" t="s">
        <v>84</v>
      </c>
      <c r="B18" t="s">
        <v>7</v>
      </c>
      <c r="C18" s="2" t="s">
        <v>265</v>
      </c>
      <c r="D18" s="1">
        <v>77.851126319292064</v>
      </c>
      <c r="E18" s="1">
        <v>7.252372075343208E-2</v>
      </c>
      <c r="F18" s="1">
        <v>12.712001587988173</v>
      </c>
      <c r="G18" s="1">
        <v>0.92599574912864213</v>
      </c>
      <c r="H18" s="1">
        <v>3.3122600444620225E-2</v>
      </c>
      <c r="I18" s="1">
        <v>3.1359158524627812E-2</v>
      </c>
      <c r="J18" s="1">
        <v>0.56332464616061306</v>
      </c>
      <c r="K18" s="1">
        <v>2.9743696121237155</v>
      </c>
      <c r="L18" s="1">
        <v>5.8561766055840945</v>
      </c>
      <c r="M18" s="1">
        <v>101.01999999999997</v>
      </c>
      <c r="N18" s="1">
        <v>1.0372150400251443</v>
      </c>
      <c r="O18" s="1">
        <v>157.50000000000497</v>
      </c>
      <c r="P18" s="1">
        <v>5.4878571428540752</v>
      </c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t="s">
        <v>83</v>
      </c>
      <c r="B19" t="s">
        <v>5</v>
      </c>
      <c r="C19" s="2" t="s">
        <v>265</v>
      </c>
      <c r="D19" s="1">
        <v>77.851126319292064</v>
      </c>
      <c r="E19" s="1">
        <v>7.252372075343208E-2</v>
      </c>
      <c r="F19" s="1">
        <v>12.712001587988173</v>
      </c>
      <c r="G19" s="1">
        <v>0.92599574912864213</v>
      </c>
      <c r="H19" s="1">
        <v>3.3122600444620225E-2</v>
      </c>
      <c r="I19" s="1">
        <v>3.1359158524627812E-2</v>
      </c>
      <c r="J19" s="1">
        <v>0.56332464616061306</v>
      </c>
      <c r="K19" s="1">
        <v>2.6443696121237155</v>
      </c>
      <c r="L19" s="1">
        <v>6.3561766055840945</v>
      </c>
      <c r="M19" s="1">
        <v>101.18999999999997</v>
      </c>
      <c r="N19" s="1">
        <v>1.0373577554002247</v>
      </c>
      <c r="O19" s="1" t="s">
        <v>0</v>
      </c>
      <c r="P19" s="1" t="s">
        <v>0</v>
      </c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t="s">
        <v>82</v>
      </c>
      <c r="B20" t="s">
        <v>3</v>
      </c>
      <c r="C20" s="2" t="s">
        <v>265</v>
      </c>
      <c r="D20" s="1">
        <v>77.851126319292064</v>
      </c>
      <c r="E20" s="1">
        <v>7.252372075343208E-2</v>
      </c>
      <c r="F20" s="1">
        <v>12.712001587988173</v>
      </c>
      <c r="G20" s="1">
        <v>0.92599574912864213</v>
      </c>
      <c r="H20" s="1">
        <v>3.3122600444620225E-2</v>
      </c>
      <c r="I20" s="1">
        <v>3.1359158524627812E-2</v>
      </c>
      <c r="J20" s="1">
        <v>0.56332464616061306</v>
      </c>
      <c r="K20" s="1">
        <v>2.3143696121237154</v>
      </c>
      <c r="L20" s="1">
        <v>6.8561766055840945</v>
      </c>
      <c r="M20" s="1">
        <v>101.35999999999997</v>
      </c>
      <c r="N20" s="1">
        <v>1.037500510054491</v>
      </c>
      <c r="O20" s="1" t="s">
        <v>0</v>
      </c>
      <c r="P20" s="1" t="s">
        <v>0</v>
      </c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t="s">
        <v>81</v>
      </c>
      <c r="B21" t="s">
        <v>1</v>
      </c>
      <c r="C21" s="2" t="s">
        <v>265</v>
      </c>
      <c r="D21" s="1">
        <v>77.851126319292064</v>
      </c>
      <c r="E21" s="1">
        <v>7.252372075343208E-2</v>
      </c>
      <c r="F21" s="1">
        <v>12.712001587988173</v>
      </c>
      <c r="G21" s="1">
        <v>0.92599574912864213</v>
      </c>
      <c r="H21" s="1">
        <v>3.3122600444620225E-2</v>
      </c>
      <c r="I21" s="1">
        <v>3.1359158524627812E-2</v>
      </c>
      <c r="J21" s="1">
        <v>0.56332464616061306</v>
      </c>
      <c r="K21" s="1">
        <v>1.9843696121237153</v>
      </c>
      <c r="L21" s="1">
        <v>7.3561766055840945</v>
      </c>
      <c r="M21" s="1">
        <v>101.52999999999997</v>
      </c>
      <c r="N21" s="1">
        <v>1.0376433040041615</v>
      </c>
      <c r="O21" s="1" t="s">
        <v>0</v>
      </c>
      <c r="P21" s="1" t="s">
        <v>0</v>
      </c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t="s">
        <v>80</v>
      </c>
      <c r="B22" t="s">
        <v>19</v>
      </c>
      <c r="C22" s="2" t="s">
        <v>266</v>
      </c>
      <c r="D22" s="1">
        <v>77.752617421684477</v>
      </c>
      <c r="E22" s="1">
        <v>5.3612913761094075E-2</v>
      </c>
      <c r="F22" s="1">
        <v>12.759610098799875</v>
      </c>
      <c r="G22" s="1">
        <v>0.91614994023656726</v>
      </c>
      <c r="H22" s="1">
        <v>6.0870417529242195E-2</v>
      </c>
      <c r="I22" s="1">
        <v>2.0528347339886881E-2</v>
      </c>
      <c r="J22" s="1">
        <v>0.46705582606737994</v>
      </c>
      <c r="K22" s="1">
        <v>4.9977008626531028</v>
      </c>
      <c r="L22" s="1">
        <v>2.971854171928376</v>
      </c>
      <c r="M22" s="1">
        <v>100</v>
      </c>
      <c r="N22" s="1">
        <v>1.0384246433260467</v>
      </c>
      <c r="O22" s="1" t="s">
        <v>0</v>
      </c>
      <c r="P22" s="1" t="s">
        <v>0</v>
      </c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t="s">
        <v>79</v>
      </c>
      <c r="B23" t="s">
        <v>17</v>
      </c>
      <c r="C23" s="2" t="s">
        <v>266</v>
      </c>
      <c r="D23" s="1">
        <v>77.752617421684477</v>
      </c>
      <c r="E23" s="1">
        <v>5.3612913761094075E-2</v>
      </c>
      <c r="F23" s="1">
        <v>12.759610098799875</v>
      </c>
      <c r="G23" s="1">
        <v>0.91614994023656726</v>
      </c>
      <c r="H23" s="1">
        <v>6.0870417529242195E-2</v>
      </c>
      <c r="I23" s="1">
        <v>2.0528347339886881E-2</v>
      </c>
      <c r="J23" s="1">
        <v>0.46705582606737994</v>
      </c>
      <c r="K23" s="1">
        <v>4.6677008626531027</v>
      </c>
      <c r="L23" s="1">
        <v>3.471854171928376</v>
      </c>
      <c r="M23" s="1">
        <v>100.17</v>
      </c>
      <c r="N23" s="1">
        <v>1.0385671579743452</v>
      </c>
      <c r="O23" s="1" t="s">
        <v>0</v>
      </c>
      <c r="P23" s="1" t="s">
        <v>0</v>
      </c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t="s">
        <v>78</v>
      </c>
      <c r="B24" t="s">
        <v>15</v>
      </c>
      <c r="C24" s="2" t="s">
        <v>266</v>
      </c>
      <c r="D24" s="1">
        <v>77.752617421684477</v>
      </c>
      <c r="E24" s="1">
        <v>5.3612913761094075E-2</v>
      </c>
      <c r="F24" s="1">
        <v>12.759610098799875</v>
      </c>
      <c r="G24" s="1">
        <v>0.91614994023656726</v>
      </c>
      <c r="H24" s="1">
        <v>6.0870417529242195E-2</v>
      </c>
      <c r="I24" s="1">
        <v>2.0528347339886881E-2</v>
      </c>
      <c r="J24" s="1">
        <v>0.46705582606737994</v>
      </c>
      <c r="K24" s="1">
        <v>4.3377008626531026</v>
      </c>
      <c r="L24" s="1">
        <v>3.971854171928376</v>
      </c>
      <c r="M24" s="1">
        <v>100.34</v>
      </c>
      <c r="N24" s="1">
        <v>1.0387097117457771</v>
      </c>
      <c r="O24" s="1" t="s">
        <v>0</v>
      </c>
      <c r="P24" s="1" t="s"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t="s">
        <v>77</v>
      </c>
      <c r="B25" t="s">
        <v>13</v>
      </c>
      <c r="C25" s="2" t="s">
        <v>266</v>
      </c>
      <c r="D25" s="1">
        <v>77.752617421684477</v>
      </c>
      <c r="E25" s="1">
        <v>5.3612913761094075E-2</v>
      </c>
      <c r="F25" s="1">
        <v>12.759610098799875</v>
      </c>
      <c r="G25" s="1">
        <v>0.91614994023656726</v>
      </c>
      <c r="H25" s="1">
        <v>6.0870417529242195E-2</v>
      </c>
      <c r="I25" s="1">
        <v>2.0528347339886881E-2</v>
      </c>
      <c r="J25" s="1">
        <v>0.46705582606737994</v>
      </c>
      <c r="K25" s="1">
        <v>4.0077008626531025</v>
      </c>
      <c r="L25" s="1">
        <v>4.471854171928376</v>
      </c>
      <c r="M25" s="1">
        <v>100.51</v>
      </c>
      <c r="N25" s="1">
        <v>1.0388523046564544</v>
      </c>
      <c r="O25" s="1" t="s">
        <v>0</v>
      </c>
      <c r="P25" s="1" t="s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0" t="s">
        <v>76</v>
      </c>
      <c r="B26" s="10" t="s">
        <v>11</v>
      </c>
      <c r="C26" s="11" t="s">
        <v>266</v>
      </c>
      <c r="D26" s="9">
        <v>77.752617421684477</v>
      </c>
      <c r="E26" s="9">
        <v>5.3612913761094075E-2</v>
      </c>
      <c r="F26" s="9">
        <v>12.759610098799875</v>
      </c>
      <c r="G26" s="9">
        <v>0.91614994023656726</v>
      </c>
      <c r="H26" s="9">
        <v>6.0870417529242195E-2</v>
      </c>
      <c r="I26" s="9">
        <v>2.0528347339886881E-2</v>
      </c>
      <c r="J26" s="9">
        <v>0.46705582606737994</v>
      </c>
      <c r="K26" s="9">
        <v>3.6777008626531025</v>
      </c>
      <c r="L26" s="9">
        <v>4.971854171928376</v>
      </c>
      <c r="M26" s="9">
        <v>100.67999999999999</v>
      </c>
      <c r="N26" s="9">
        <v>1.0389949367224984</v>
      </c>
      <c r="O26" s="9">
        <v>146.50000000000071</v>
      </c>
      <c r="P26" s="9">
        <v>1.9935714285721957</v>
      </c>
      <c r="Q26" s="10">
        <v>1</v>
      </c>
      <c r="S26" s="1">
        <f t="shared" si="0"/>
        <v>77.227470621458565</v>
      </c>
      <c r="T26" s="1">
        <f t="shared" si="1"/>
        <v>5.3250808264892806E-2</v>
      </c>
      <c r="U26" s="1">
        <f t="shared" si="2"/>
        <v>12.673430769566821</v>
      </c>
      <c r="V26" s="1">
        <f t="shared" si="3"/>
        <v>0.90996219729496153</v>
      </c>
      <c r="W26" s="1">
        <f t="shared" si="4"/>
        <v>6.0459294327813065E-2</v>
      </c>
      <c r="X26" s="1">
        <f t="shared" si="5"/>
        <v>2.0389697397583315E-2</v>
      </c>
      <c r="Y26" s="1">
        <f t="shared" si="6"/>
        <v>0.46390129724610646</v>
      </c>
      <c r="Z26" s="1">
        <f t="shared" si="7"/>
        <v>3.6528614050984336</v>
      </c>
      <c r="AA26" s="1">
        <f t="shared" si="8"/>
        <v>4.9382739093448311</v>
      </c>
      <c r="AB26" s="1">
        <f t="shared" si="9"/>
        <v>100</v>
      </c>
    </row>
    <row r="27" spans="1:28" x14ac:dyDescent="0.2">
      <c r="A27" t="s">
        <v>75</v>
      </c>
      <c r="B27" t="s">
        <v>9</v>
      </c>
      <c r="C27" s="2" t="s">
        <v>266</v>
      </c>
      <c r="D27" s="1">
        <v>77.752617421684477</v>
      </c>
      <c r="E27" s="1">
        <v>5.3612913761094075E-2</v>
      </c>
      <c r="F27" s="1">
        <v>12.759610098799875</v>
      </c>
      <c r="G27" s="1">
        <v>0.91614994023656726</v>
      </c>
      <c r="H27" s="1">
        <v>6.0870417529242195E-2</v>
      </c>
      <c r="I27" s="1">
        <v>2.0528347339886881E-2</v>
      </c>
      <c r="J27" s="1">
        <v>0.46705582606737994</v>
      </c>
      <c r="K27" s="1">
        <v>3.3477008626531024</v>
      </c>
      <c r="L27" s="1">
        <v>5.471854171928376</v>
      </c>
      <c r="M27" s="1">
        <v>100.85</v>
      </c>
      <c r="N27" s="1">
        <v>1.039137607960039</v>
      </c>
      <c r="O27" s="1">
        <v>159.83333333333459</v>
      </c>
      <c r="P27" s="1">
        <v>3.862809523809716</v>
      </c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t="s">
        <v>74</v>
      </c>
      <c r="B28" t="s">
        <v>7</v>
      </c>
      <c r="C28" s="2" t="s">
        <v>266</v>
      </c>
      <c r="D28" s="1">
        <v>77.752617421684477</v>
      </c>
      <c r="E28" s="1">
        <v>5.3612913761094075E-2</v>
      </c>
      <c r="F28" s="1">
        <v>12.759610098799875</v>
      </c>
      <c r="G28" s="1">
        <v>0.91614994023656726</v>
      </c>
      <c r="H28" s="1">
        <v>6.0870417529242195E-2</v>
      </c>
      <c r="I28" s="1">
        <v>2.0528347339886881E-2</v>
      </c>
      <c r="J28" s="1">
        <v>0.46705582606737994</v>
      </c>
      <c r="K28" s="1">
        <v>3.0177008626531023</v>
      </c>
      <c r="L28" s="1">
        <v>5.971854171928376</v>
      </c>
      <c r="M28" s="1">
        <v>101.02</v>
      </c>
      <c r="N28" s="1">
        <v>1.0392803183852153</v>
      </c>
      <c r="O28" s="1" t="s">
        <v>0</v>
      </c>
      <c r="P28" s="1" t="s">
        <v>0</v>
      </c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t="s">
        <v>73</v>
      </c>
      <c r="B29" t="s">
        <v>5</v>
      </c>
      <c r="C29" s="2" t="s">
        <v>266</v>
      </c>
      <c r="D29" s="1">
        <v>77.752617421684477</v>
      </c>
      <c r="E29" s="1">
        <v>5.3612913761094075E-2</v>
      </c>
      <c r="F29" s="1">
        <v>12.759610098799875</v>
      </c>
      <c r="G29" s="1">
        <v>0.91614994023656726</v>
      </c>
      <c r="H29" s="1">
        <v>6.0870417529242195E-2</v>
      </c>
      <c r="I29" s="1">
        <v>2.0528347339886881E-2</v>
      </c>
      <c r="J29" s="1">
        <v>0.46705582606737994</v>
      </c>
      <c r="K29" s="1">
        <v>2.6877008626531023</v>
      </c>
      <c r="L29" s="1">
        <v>6.471854171928376</v>
      </c>
      <c r="M29" s="1">
        <v>101.19</v>
      </c>
      <c r="N29" s="1">
        <v>1.0394230680141749</v>
      </c>
      <c r="O29" s="1" t="s">
        <v>0</v>
      </c>
      <c r="P29" s="1" t="s">
        <v>0</v>
      </c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t="s">
        <v>72</v>
      </c>
      <c r="B30" t="s">
        <v>3</v>
      </c>
      <c r="C30" s="2" t="s">
        <v>266</v>
      </c>
      <c r="D30" s="1">
        <v>77.752617421684477</v>
      </c>
      <c r="E30" s="1">
        <v>5.3612913761094075E-2</v>
      </c>
      <c r="F30" s="1">
        <v>12.759610098799875</v>
      </c>
      <c r="G30" s="1">
        <v>0.91614994023656726</v>
      </c>
      <c r="H30" s="1">
        <v>6.0870417529242195E-2</v>
      </c>
      <c r="I30" s="1">
        <v>2.0528347339886881E-2</v>
      </c>
      <c r="J30" s="1">
        <v>0.46705582606737994</v>
      </c>
      <c r="K30" s="1">
        <v>2.3577008626531022</v>
      </c>
      <c r="L30" s="1">
        <v>6.971854171928376</v>
      </c>
      <c r="M30" s="1">
        <v>101.36</v>
      </c>
      <c r="N30" s="1">
        <v>1.0395658568630746</v>
      </c>
      <c r="O30" s="1" t="s">
        <v>0</v>
      </c>
      <c r="P30" s="1" t="s">
        <v>0</v>
      </c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t="s">
        <v>71</v>
      </c>
      <c r="B31" t="s">
        <v>1</v>
      </c>
      <c r="C31" s="2" t="s">
        <v>266</v>
      </c>
      <c r="D31" s="1">
        <v>77.752617421684477</v>
      </c>
      <c r="E31" s="1">
        <v>5.3612913761094075E-2</v>
      </c>
      <c r="F31" s="1">
        <v>12.759610098799875</v>
      </c>
      <c r="G31" s="1">
        <v>0.91614994023656726</v>
      </c>
      <c r="H31" s="1">
        <v>6.0870417529242195E-2</v>
      </c>
      <c r="I31" s="1">
        <v>2.0528347339886881E-2</v>
      </c>
      <c r="J31" s="1">
        <v>0.46705582606737994</v>
      </c>
      <c r="K31" s="1">
        <v>2.0277008626531021</v>
      </c>
      <c r="L31" s="1">
        <v>7.471854171928376</v>
      </c>
      <c r="M31" s="1">
        <v>101.53</v>
      </c>
      <c r="N31" s="1">
        <v>1.0397086849480799</v>
      </c>
      <c r="O31" s="1" t="s">
        <v>0</v>
      </c>
      <c r="P31" s="1" t="s">
        <v>0</v>
      </c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t="s">
        <v>70</v>
      </c>
      <c r="B32" t="s">
        <v>19</v>
      </c>
      <c r="C32" s="2" t="s">
        <v>266</v>
      </c>
      <c r="D32" s="1">
        <v>77.865804052092201</v>
      </c>
      <c r="E32" s="1">
        <v>4.8075787939426483E-2</v>
      </c>
      <c r="F32" s="1">
        <v>12.79678642663465</v>
      </c>
      <c r="G32" s="1">
        <v>0.86986000390849993</v>
      </c>
      <c r="H32" s="1">
        <v>3.6075903221522362E-2</v>
      </c>
      <c r="I32" s="1">
        <v>3.023368991584208E-2</v>
      </c>
      <c r="J32" s="1">
        <v>0.47364939021234109</v>
      </c>
      <c r="K32" s="1">
        <v>5.0328973237536836</v>
      </c>
      <c r="L32" s="1">
        <v>2.8466174223218261</v>
      </c>
      <c r="M32" s="1">
        <v>100</v>
      </c>
      <c r="N32" s="1">
        <v>1.0470456015818748</v>
      </c>
      <c r="O32" s="1" t="s">
        <v>0</v>
      </c>
      <c r="P32" s="1" t="s">
        <v>0</v>
      </c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t="s">
        <v>69</v>
      </c>
      <c r="B33" t="s">
        <v>17</v>
      </c>
      <c r="C33" s="2" t="s">
        <v>266</v>
      </c>
      <c r="D33" s="1">
        <v>77.865804052092201</v>
      </c>
      <c r="E33" s="1">
        <v>4.8075787939426483E-2</v>
      </c>
      <c r="F33" s="1">
        <v>12.79678642663465</v>
      </c>
      <c r="G33" s="1">
        <v>0.86986000390849993</v>
      </c>
      <c r="H33" s="1">
        <v>3.6075903221522362E-2</v>
      </c>
      <c r="I33" s="1">
        <v>3.023368991584208E-2</v>
      </c>
      <c r="J33" s="1">
        <v>0.47364939021234109</v>
      </c>
      <c r="K33" s="1">
        <v>4.7028973237536835</v>
      </c>
      <c r="L33" s="1">
        <v>3.3466174223218261</v>
      </c>
      <c r="M33" s="1">
        <v>100.17</v>
      </c>
      <c r="N33" s="1">
        <v>1.047190071534023</v>
      </c>
      <c r="O33" s="1" t="s">
        <v>0</v>
      </c>
      <c r="P33" s="1" t="s">
        <v>0</v>
      </c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t="s">
        <v>68</v>
      </c>
      <c r="B34" t="s">
        <v>15</v>
      </c>
      <c r="C34" s="2" t="s">
        <v>266</v>
      </c>
      <c r="D34" s="1">
        <v>77.865804052092201</v>
      </c>
      <c r="E34" s="1">
        <v>4.8075787939426483E-2</v>
      </c>
      <c r="F34" s="1">
        <v>12.79678642663465</v>
      </c>
      <c r="G34" s="1">
        <v>0.86986000390849993</v>
      </c>
      <c r="H34" s="1">
        <v>3.6075903221522362E-2</v>
      </c>
      <c r="I34" s="1">
        <v>3.023368991584208E-2</v>
      </c>
      <c r="J34" s="1">
        <v>0.47364939021234109</v>
      </c>
      <c r="K34" s="1">
        <v>4.3728973237536835</v>
      </c>
      <c r="L34" s="1">
        <v>3.8466174223218261</v>
      </c>
      <c r="M34" s="1">
        <v>100.34</v>
      </c>
      <c r="N34" s="1">
        <v>1.0473345813592148</v>
      </c>
      <c r="O34" s="1" t="s">
        <v>0</v>
      </c>
      <c r="P34" s="1" t="s">
        <v>0</v>
      </c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t="s">
        <v>67</v>
      </c>
      <c r="B35" t="s">
        <v>13</v>
      </c>
      <c r="C35" s="2" t="s">
        <v>266</v>
      </c>
      <c r="D35" s="1">
        <v>77.865804052092201</v>
      </c>
      <c r="E35" s="1">
        <v>4.8075787939426483E-2</v>
      </c>
      <c r="F35" s="1">
        <v>12.79678642663465</v>
      </c>
      <c r="G35" s="1">
        <v>0.86986000390849993</v>
      </c>
      <c r="H35" s="1">
        <v>3.6075903221522362E-2</v>
      </c>
      <c r="I35" s="1">
        <v>3.023368991584208E-2</v>
      </c>
      <c r="J35" s="1">
        <v>0.47364939021234109</v>
      </c>
      <c r="K35" s="1">
        <v>4.0428973237536834</v>
      </c>
      <c r="L35" s="1">
        <v>4.3466174223218257</v>
      </c>
      <c r="M35" s="1">
        <v>100.50999999999999</v>
      </c>
      <c r="N35" s="1">
        <v>1.0474791310739591</v>
      </c>
      <c r="O35" s="1" t="s">
        <v>0</v>
      </c>
      <c r="P35" s="1" t="s">
        <v>0</v>
      </c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t="s">
        <v>66</v>
      </c>
      <c r="B36" t="s">
        <v>11</v>
      </c>
      <c r="C36" s="2" t="s">
        <v>266</v>
      </c>
      <c r="D36" s="1">
        <v>77.865804052092201</v>
      </c>
      <c r="E36" s="1">
        <v>4.8075787939426483E-2</v>
      </c>
      <c r="F36" s="1">
        <v>12.79678642663465</v>
      </c>
      <c r="G36" s="1">
        <v>0.86986000390849993</v>
      </c>
      <c r="H36" s="1">
        <v>3.6075903221522362E-2</v>
      </c>
      <c r="I36" s="1">
        <v>3.023368991584208E-2</v>
      </c>
      <c r="J36" s="1">
        <v>0.47364939021234109</v>
      </c>
      <c r="K36" s="1">
        <v>3.7128973237536833</v>
      </c>
      <c r="L36" s="1">
        <v>4.8466174223218257</v>
      </c>
      <c r="M36" s="1">
        <v>100.67999999999999</v>
      </c>
      <c r="N36" s="1">
        <v>1.0476237206947745</v>
      </c>
      <c r="O36" s="1">
        <v>143.5526315789497</v>
      </c>
      <c r="P36" s="1">
        <v>4.5954511278192953</v>
      </c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4" t="s">
        <v>65</v>
      </c>
      <c r="B37" s="4" t="s">
        <v>9</v>
      </c>
      <c r="C37" s="5" t="s">
        <v>266</v>
      </c>
      <c r="D37" s="3">
        <v>77.865804052092201</v>
      </c>
      <c r="E37" s="3">
        <v>4.8075787939426483E-2</v>
      </c>
      <c r="F37" s="3">
        <v>12.79678642663465</v>
      </c>
      <c r="G37" s="3">
        <v>0.86986000390849993</v>
      </c>
      <c r="H37" s="3">
        <v>3.6075903221522362E-2</v>
      </c>
      <c r="I37" s="3">
        <v>3.023368991584208E-2</v>
      </c>
      <c r="J37" s="3">
        <v>0.47364939021234109</v>
      </c>
      <c r="K37" s="3">
        <v>3.3828973237536832</v>
      </c>
      <c r="L37" s="3">
        <v>5.3466174223218257</v>
      </c>
      <c r="M37" s="3">
        <v>100.85</v>
      </c>
      <c r="N37" s="3">
        <v>1.0477683502381894</v>
      </c>
      <c r="O37" s="3">
        <v>140.7352941176471</v>
      </c>
      <c r="P37" s="3">
        <v>2.6046638655467333</v>
      </c>
      <c r="Q37" s="4">
        <v>1</v>
      </c>
      <c r="S37" s="1">
        <f t="shared" si="0"/>
        <v>77.209523105693805</v>
      </c>
      <c r="T37" s="1">
        <f t="shared" si="1"/>
        <v>4.7670587941920167E-2</v>
      </c>
      <c r="U37" s="1">
        <f t="shared" si="2"/>
        <v>12.688930517238125</v>
      </c>
      <c r="V37" s="1">
        <f t="shared" si="3"/>
        <v>0.86252851156023802</v>
      </c>
      <c r="W37" s="1">
        <f t="shared" si="4"/>
        <v>3.5771842559764372E-2</v>
      </c>
      <c r="X37" s="1">
        <f t="shared" si="5"/>
        <v>2.9978869524880596E-2</v>
      </c>
      <c r="Y37" s="1">
        <f t="shared" si="6"/>
        <v>0.46965730313568776</v>
      </c>
      <c r="Z37" s="1">
        <f t="shared" si="7"/>
        <v>3.354385050821699</v>
      </c>
      <c r="AA37" s="1">
        <f t="shared" si="8"/>
        <v>5.3015542115238734</v>
      </c>
      <c r="AB37" s="1">
        <f t="shared" si="9"/>
        <v>100</v>
      </c>
    </row>
    <row r="38" spans="1:28" x14ac:dyDescent="0.2">
      <c r="A38" t="s">
        <v>64</v>
      </c>
      <c r="B38" t="s">
        <v>7</v>
      </c>
      <c r="C38" s="2" t="s">
        <v>266</v>
      </c>
      <c r="D38" s="1">
        <v>77.865804052092201</v>
      </c>
      <c r="E38" s="1">
        <v>4.8075787939426483E-2</v>
      </c>
      <c r="F38" s="1">
        <v>12.79678642663465</v>
      </c>
      <c r="G38" s="1">
        <v>0.86986000390849993</v>
      </c>
      <c r="H38" s="1">
        <v>3.6075903221522362E-2</v>
      </c>
      <c r="I38" s="1">
        <v>3.023368991584208E-2</v>
      </c>
      <c r="J38" s="1">
        <v>0.47364939021234109</v>
      </c>
      <c r="K38" s="1">
        <v>3.0528973237536832</v>
      </c>
      <c r="L38" s="1">
        <v>5.8466174223218257</v>
      </c>
      <c r="M38" s="1">
        <v>101.02</v>
      </c>
      <c r="N38" s="1">
        <v>1.0479130197207396</v>
      </c>
      <c r="O38" s="1" t="s">
        <v>0</v>
      </c>
      <c r="P38" s="1" t="s">
        <v>0</v>
      </c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t="s">
        <v>63</v>
      </c>
      <c r="B39" t="s">
        <v>5</v>
      </c>
      <c r="C39" s="2" t="s">
        <v>266</v>
      </c>
      <c r="D39" s="1">
        <v>77.865804052092201</v>
      </c>
      <c r="E39" s="1">
        <v>4.8075787939426483E-2</v>
      </c>
      <c r="F39" s="1">
        <v>12.79678642663465</v>
      </c>
      <c r="G39" s="1">
        <v>0.86986000390849993</v>
      </c>
      <c r="H39" s="1">
        <v>3.6075903221522362E-2</v>
      </c>
      <c r="I39" s="1">
        <v>3.023368991584208E-2</v>
      </c>
      <c r="J39" s="1">
        <v>0.47364939021234109</v>
      </c>
      <c r="K39" s="1">
        <v>2.7228973237536831</v>
      </c>
      <c r="L39" s="1">
        <v>6.3466174223218257</v>
      </c>
      <c r="M39" s="1">
        <v>101.19</v>
      </c>
      <c r="N39" s="1">
        <v>1.0480577291589719</v>
      </c>
      <c r="O39" s="1" t="s">
        <v>0</v>
      </c>
      <c r="P39" s="1" t="s">
        <v>0</v>
      </c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">
      <c r="A40" t="s">
        <v>62</v>
      </c>
      <c r="B40" t="s">
        <v>3</v>
      </c>
      <c r="C40" s="2" t="s">
        <v>266</v>
      </c>
      <c r="D40" s="1">
        <v>77.865804052092201</v>
      </c>
      <c r="E40" s="1">
        <v>4.8075787939426483E-2</v>
      </c>
      <c r="F40" s="1">
        <v>12.79678642663465</v>
      </c>
      <c r="G40" s="1">
        <v>0.86986000390849993</v>
      </c>
      <c r="H40" s="1">
        <v>3.6075903221522362E-2</v>
      </c>
      <c r="I40" s="1">
        <v>3.023368991584208E-2</v>
      </c>
      <c r="J40" s="1">
        <v>0.47364939021234109</v>
      </c>
      <c r="K40" s="1">
        <v>2.392897323753683</v>
      </c>
      <c r="L40" s="1">
        <v>6.8466174223218257</v>
      </c>
      <c r="M40" s="1">
        <v>101.36</v>
      </c>
      <c r="N40" s="1">
        <v>1.0482024785694408</v>
      </c>
      <c r="O40" s="1" t="s">
        <v>0</v>
      </c>
      <c r="P40" s="1" t="s">
        <v>0</v>
      </c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">
      <c r="A41" t="s">
        <v>61</v>
      </c>
      <c r="B41" t="s">
        <v>1</v>
      </c>
      <c r="C41" s="2" t="s">
        <v>266</v>
      </c>
      <c r="D41" s="1">
        <v>77.865804052092201</v>
      </c>
      <c r="E41" s="1">
        <v>4.8075787939426483E-2</v>
      </c>
      <c r="F41" s="1">
        <v>12.79678642663465</v>
      </c>
      <c r="G41" s="1">
        <v>0.86986000390849993</v>
      </c>
      <c r="H41" s="1">
        <v>3.6075903221522362E-2</v>
      </c>
      <c r="I41" s="1">
        <v>3.023368991584208E-2</v>
      </c>
      <c r="J41" s="1">
        <v>0.47364939021234109</v>
      </c>
      <c r="K41" s="1">
        <v>2.062897323753683</v>
      </c>
      <c r="L41" s="1">
        <v>7.3466174223218257</v>
      </c>
      <c r="M41" s="1">
        <v>101.53</v>
      </c>
      <c r="N41" s="1">
        <v>1.0483472679687107</v>
      </c>
      <c r="O41" s="1" t="s">
        <v>0</v>
      </c>
      <c r="P41" s="1" t="s">
        <v>0</v>
      </c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">
      <c r="A42" t="s">
        <v>60</v>
      </c>
      <c r="B42" t="s">
        <v>19</v>
      </c>
      <c r="C42" s="2" t="s">
        <v>264</v>
      </c>
      <c r="D42" s="1">
        <v>77.891931353760413</v>
      </c>
      <c r="E42" s="1">
        <v>4.7693168964435921E-2</v>
      </c>
      <c r="F42" s="1">
        <v>12.91170928412479</v>
      </c>
      <c r="G42" s="1">
        <v>0.88804883468793483</v>
      </c>
      <c r="H42" s="1">
        <v>5.8909955687197091E-2</v>
      </c>
      <c r="I42" s="1">
        <v>2.227925108777121E-2</v>
      </c>
      <c r="J42" s="1">
        <v>0.40465970634979809</v>
      </c>
      <c r="K42" s="1">
        <v>5.4213861641297072</v>
      </c>
      <c r="L42" s="1">
        <v>2.3533822812079732</v>
      </c>
      <c r="M42" s="1">
        <v>100.00000000000001</v>
      </c>
      <c r="N42" s="1">
        <v>1.0581985671507586</v>
      </c>
      <c r="O42" s="1" t="s">
        <v>0</v>
      </c>
      <c r="P42" s="1" t="s">
        <v>0</v>
      </c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">
      <c r="A43" t="s">
        <v>59</v>
      </c>
      <c r="B43" t="s">
        <v>17</v>
      </c>
      <c r="C43" s="2" t="s">
        <v>264</v>
      </c>
      <c r="D43" s="1">
        <v>77.891931353760413</v>
      </c>
      <c r="E43" s="1">
        <v>4.7693168964435921E-2</v>
      </c>
      <c r="F43" s="1">
        <v>12.91170928412479</v>
      </c>
      <c r="G43" s="1">
        <v>0.88804883468793483</v>
      </c>
      <c r="H43" s="1">
        <v>5.8909955687197091E-2</v>
      </c>
      <c r="I43" s="1">
        <v>2.227925108777121E-2</v>
      </c>
      <c r="J43" s="1">
        <v>0.40465970634979809</v>
      </c>
      <c r="K43" s="1">
        <v>5.0913861641297071</v>
      </c>
      <c r="L43" s="1">
        <v>2.8533822812079732</v>
      </c>
      <c r="M43" s="1">
        <v>100.17</v>
      </c>
      <c r="N43" s="1">
        <v>1.0583448178515316</v>
      </c>
      <c r="O43" s="1" t="s">
        <v>0</v>
      </c>
      <c r="P43" s="1" t="s">
        <v>0</v>
      </c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">
      <c r="A44" t="s">
        <v>58</v>
      </c>
      <c r="B44" t="s">
        <v>15</v>
      </c>
      <c r="C44" s="2" t="s">
        <v>264</v>
      </c>
      <c r="D44" s="1">
        <v>77.891931353760413</v>
      </c>
      <c r="E44" s="1">
        <v>4.7693168964435921E-2</v>
      </c>
      <c r="F44" s="1">
        <v>12.91170928412479</v>
      </c>
      <c r="G44" s="1">
        <v>0.88804883468793483</v>
      </c>
      <c r="H44" s="1">
        <v>5.8909955687197091E-2</v>
      </c>
      <c r="I44" s="1">
        <v>2.227925108777121E-2</v>
      </c>
      <c r="J44" s="1">
        <v>0.40465970634979809</v>
      </c>
      <c r="K44" s="1">
        <v>4.7613861641297071</v>
      </c>
      <c r="L44" s="1">
        <v>3.3533822812079732</v>
      </c>
      <c r="M44" s="1">
        <v>100.34</v>
      </c>
      <c r="N44" s="1">
        <v>1.0584911089837032</v>
      </c>
      <c r="O44" s="1" t="s">
        <v>0</v>
      </c>
      <c r="P44" s="1" t="s">
        <v>0</v>
      </c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">
      <c r="A45" t="s">
        <v>57</v>
      </c>
      <c r="B45" t="s">
        <v>13</v>
      </c>
      <c r="C45" s="2" t="s">
        <v>264</v>
      </c>
      <c r="D45" s="1">
        <v>77.891931353760413</v>
      </c>
      <c r="E45" s="1">
        <v>4.7693168964435921E-2</v>
      </c>
      <c r="F45" s="1">
        <v>12.91170928412479</v>
      </c>
      <c r="G45" s="1">
        <v>0.88804883468793483</v>
      </c>
      <c r="H45" s="1">
        <v>5.8909955687197091E-2</v>
      </c>
      <c r="I45" s="1">
        <v>2.227925108777121E-2</v>
      </c>
      <c r="J45" s="1">
        <v>0.40465970634979809</v>
      </c>
      <c r="K45" s="1">
        <v>4.431386164129707</v>
      </c>
      <c r="L45" s="1">
        <v>3.8533822812079732</v>
      </c>
      <c r="M45" s="1">
        <v>100.51</v>
      </c>
      <c r="N45" s="1">
        <v>1.0586374405640417</v>
      </c>
      <c r="O45" s="1" t="s">
        <v>0</v>
      </c>
      <c r="P45" s="1" t="s">
        <v>0</v>
      </c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">
      <c r="A46" t="s">
        <v>56</v>
      </c>
      <c r="B46" t="s">
        <v>11</v>
      </c>
      <c r="C46" s="2" t="s">
        <v>264</v>
      </c>
      <c r="D46" s="1">
        <v>77.891931353760413</v>
      </c>
      <c r="E46" s="1">
        <v>4.7693168964435921E-2</v>
      </c>
      <c r="F46" s="1">
        <v>12.91170928412479</v>
      </c>
      <c r="G46" s="1">
        <v>0.88804883468793483</v>
      </c>
      <c r="H46" s="1">
        <v>5.8909955687197091E-2</v>
      </c>
      <c r="I46" s="1">
        <v>2.227925108777121E-2</v>
      </c>
      <c r="J46" s="1">
        <v>0.40465970634979809</v>
      </c>
      <c r="K46" s="1">
        <v>4.1013861641297069</v>
      </c>
      <c r="L46" s="1">
        <v>4.3533822812079732</v>
      </c>
      <c r="M46" s="1">
        <v>100.68</v>
      </c>
      <c r="N46" s="1">
        <v>1.058783812609325</v>
      </c>
      <c r="O46" s="1" t="s">
        <v>0</v>
      </c>
      <c r="P46" s="1" t="s">
        <v>0</v>
      </c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">
      <c r="A47" s="4" t="s">
        <v>55</v>
      </c>
      <c r="B47" s="4" t="s">
        <v>9</v>
      </c>
      <c r="C47" s="5" t="s">
        <v>264</v>
      </c>
      <c r="D47" s="3">
        <v>77.891931353760413</v>
      </c>
      <c r="E47" s="3">
        <v>4.7693168964435921E-2</v>
      </c>
      <c r="F47" s="3">
        <v>12.91170928412479</v>
      </c>
      <c r="G47" s="3">
        <v>0.88804883468793483</v>
      </c>
      <c r="H47" s="3">
        <v>5.8909955687197091E-2</v>
      </c>
      <c r="I47" s="3">
        <v>2.227925108777121E-2</v>
      </c>
      <c r="J47" s="3">
        <v>0.40465970634979809</v>
      </c>
      <c r="K47" s="3">
        <v>3.7713861641297068</v>
      </c>
      <c r="L47" s="3">
        <v>4.8533822812079732</v>
      </c>
      <c r="M47" s="3">
        <v>100.85000000000001</v>
      </c>
      <c r="N47" s="3">
        <v>1.0589302251363395</v>
      </c>
      <c r="O47" s="3">
        <v>148.05555555555537</v>
      </c>
      <c r="P47" s="3">
        <v>2.9311904761916452</v>
      </c>
      <c r="Q47" s="4">
        <v>1</v>
      </c>
      <c r="S47" s="1">
        <f t="shared" si="0"/>
        <v>77.235430197085179</v>
      </c>
      <c r="T47" s="1">
        <f t="shared" si="1"/>
        <v>4.7291193816991484E-2</v>
      </c>
      <c r="U47" s="1">
        <f t="shared" si="2"/>
        <v>12.802884763633902</v>
      </c>
      <c r="V47" s="1">
        <f t="shared" si="3"/>
        <v>0.88056404034500213</v>
      </c>
      <c r="W47" s="1">
        <f t="shared" si="4"/>
        <v>5.8413441434999588E-2</v>
      </c>
      <c r="X47" s="1">
        <f t="shared" si="5"/>
        <v>2.2091473562490044E-2</v>
      </c>
      <c r="Y47" s="1">
        <f t="shared" si="6"/>
        <v>0.40124908909251172</v>
      </c>
      <c r="Z47" s="1">
        <f t="shared" si="7"/>
        <v>3.7395995678033778</v>
      </c>
      <c r="AA47" s="1">
        <f t="shared" si="8"/>
        <v>4.8124762332255555</v>
      </c>
      <c r="AB47" s="1">
        <f t="shared" si="9"/>
        <v>100</v>
      </c>
    </row>
    <row r="48" spans="1:28" x14ac:dyDescent="0.2">
      <c r="A48" t="s">
        <v>54</v>
      </c>
      <c r="B48" t="s">
        <v>7</v>
      </c>
      <c r="C48" s="2" t="s">
        <v>264</v>
      </c>
      <c r="D48" s="1">
        <v>77.891931353760413</v>
      </c>
      <c r="E48" s="1">
        <v>4.7693168964435921E-2</v>
      </c>
      <c r="F48" s="1">
        <v>12.91170928412479</v>
      </c>
      <c r="G48" s="1">
        <v>0.88804883468793483</v>
      </c>
      <c r="H48" s="1">
        <v>5.8909955687197091E-2</v>
      </c>
      <c r="I48" s="1">
        <v>2.227925108777121E-2</v>
      </c>
      <c r="J48" s="1">
        <v>0.40465970634979809</v>
      </c>
      <c r="K48" s="1">
        <v>3.4413861641297068</v>
      </c>
      <c r="L48" s="1">
        <v>5.3533822812079732</v>
      </c>
      <c r="M48" s="1">
        <v>101.02000000000001</v>
      </c>
      <c r="N48" s="1">
        <v>1.0590766781618821</v>
      </c>
      <c r="O48" s="1">
        <v>157.49999999999693</v>
      </c>
      <c r="P48" s="1">
        <v>3.9542857142882042</v>
      </c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">
      <c r="A49" t="s">
        <v>53</v>
      </c>
      <c r="B49" t="s">
        <v>5</v>
      </c>
      <c r="C49" s="2" t="s">
        <v>264</v>
      </c>
      <c r="D49" s="1">
        <v>77.891931353760413</v>
      </c>
      <c r="E49" s="1">
        <v>4.7693168964435921E-2</v>
      </c>
      <c r="F49" s="1">
        <v>12.91170928412479</v>
      </c>
      <c r="G49" s="1">
        <v>0.88804883468793483</v>
      </c>
      <c r="H49" s="1">
        <v>5.8909955687197091E-2</v>
      </c>
      <c r="I49" s="1">
        <v>2.227925108777121E-2</v>
      </c>
      <c r="J49" s="1">
        <v>0.40465970634979809</v>
      </c>
      <c r="K49" s="1">
        <v>3.1113861641297067</v>
      </c>
      <c r="L49" s="1">
        <v>5.8533822812079732</v>
      </c>
      <c r="M49" s="1">
        <v>101.19000000000001</v>
      </c>
      <c r="N49" s="1">
        <v>1.059223171702758</v>
      </c>
      <c r="O49" s="1" t="s">
        <v>0</v>
      </c>
      <c r="P49" s="1" t="s">
        <v>0</v>
      </c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">
      <c r="A50" t="s">
        <v>52</v>
      </c>
      <c r="B50" t="s">
        <v>3</v>
      </c>
      <c r="C50" s="2" t="s">
        <v>264</v>
      </c>
      <c r="D50" s="1">
        <v>77.891931353760413</v>
      </c>
      <c r="E50" s="1">
        <v>4.7693168964435921E-2</v>
      </c>
      <c r="F50" s="1">
        <v>12.91170928412479</v>
      </c>
      <c r="G50" s="1">
        <v>0.88804883468793483</v>
      </c>
      <c r="H50" s="1">
        <v>5.8909955687197091E-2</v>
      </c>
      <c r="I50" s="1">
        <v>2.227925108777121E-2</v>
      </c>
      <c r="J50" s="1">
        <v>0.40465970634979809</v>
      </c>
      <c r="K50" s="1">
        <v>2.7813861641297066</v>
      </c>
      <c r="L50" s="1">
        <v>6.3533822812079732</v>
      </c>
      <c r="M50" s="1">
        <v>101.36</v>
      </c>
      <c r="N50" s="1">
        <v>1.0593697057757816</v>
      </c>
      <c r="O50" s="1" t="s">
        <v>0</v>
      </c>
      <c r="P50" s="1" t="s">
        <v>0</v>
      </c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">
      <c r="A51" t="s">
        <v>51</v>
      </c>
      <c r="B51" t="s">
        <v>1</v>
      </c>
      <c r="C51" s="2" t="s">
        <v>264</v>
      </c>
      <c r="D51" s="1">
        <v>77.891931353760413</v>
      </c>
      <c r="E51" s="1">
        <v>4.7693168964435921E-2</v>
      </c>
      <c r="F51" s="1">
        <v>12.91170928412479</v>
      </c>
      <c r="G51" s="1">
        <v>0.88804883468793483</v>
      </c>
      <c r="H51" s="1">
        <v>5.8909955687197091E-2</v>
      </c>
      <c r="I51" s="1">
        <v>2.227925108777121E-2</v>
      </c>
      <c r="J51" s="1">
        <v>0.40465970634979809</v>
      </c>
      <c r="K51" s="1">
        <v>2.4513861641297066</v>
      </c>
      <c r="L51" s="1">
        <v>6.8533822812079732</v>
      </c>
      <c r="M51" s="1">
        <v>101.53</v>
      </c>
      <c r="N51" s="1">
        <v>1.0595162803977778</v>
      </c>
      <c r="O51" s="1" t="s">
        <v>0</v>
      </c>
      <c r="P51" s="1" t="s">
        <v>0</v>
      </c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">
      <c r="A52" t="s">
        <v>50</v>
      </c>
      <c r="B52" t="s">
        <v>19</v>
      </c>
      <c r="C52" s="2" t="s">
        <v>265</v>
      </c>
      <c r="D52" s="1">
        <v>78.114194789515139</v>
      </c>
      <c r="E52" s="1">
        <v>6.1953482719499263E-2</v>
      </c>
      <c r="F52" s="1">
        <v>12.75314634961204</v>
      </c>
      <c r="G52" s="1">
        <v>0.92684747828442715</v>
      </c>
      <c r="H52" s="1">
        <v>4.2014677951136267E-2</v>
      </c>
      <c r="I52" s="1">
        <v>2.6053729616636299E-2</v>
      </c>
      <c r="J52" s="1">
        <v>0.54988342937521217</v>
      </c>
      <c r="K52" s="1">
        <v>5.1839300845605054</v>
      </c>
      <c r="L52" s="1">
        <v>2.3419759783654048</v>
      </c>
      <c r="M52" s="1">
        <v>100</v>
      </c>
      <c r="N52" s="1">
        <v>1.0572415684277199</v>
      </c>
      <c r="O52" s="1" t="s">
        <v>0</v>
      </c>
      <c r="P52" s="1" t="s">
        <v>0</v>
      </c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">
      <c r="A53" t="s">
        <v>49</v>
      </c>
      <c r="B53" t="s">
        <v>17</v>
      </c>
      <c r="C53" s="2" t="s">
        <v>265</v>
      </c>
      <c r="D53" s="1">
        <v>78.114194789515139</v>
      </c>
      <c r="E53" s="1">
        <v>6.1953482719499263E-2</v>
      </c>
      <c r="F53" s="1">
        <v>12.75314634961204</v>
      </c>
      <c r="G53" s="1">
        <v>0.92684747828442715</v>
      </c>
      <c r="H53" s="1">
        <v>4.2014677951136267E-2</v>
      </c>
      <c r="I53" s="1">
        <v>2.6053729616636299E-2</v>
      </c>
      <c r="J53" s="1">
        <v>0.54988342937521217</v>
      </c>
      <c r="K53" s="1">
        <v>4.8539300845605053</v>
      </c>
      <c r="L53" s="1">
        <v>2.8419759783654048</v>
      </c>
      <c r="M53" s="1">
        <v>100.17</v>
      </c>
      <c r="N53" s="1">
        <v>1.0573893700377477</v>
      </c>
      <c r="O53" s="1" t="s">
        <v>0</v>
      </c>
      <c r="P53" s="1" t="s">
        <v>0</v>
      </c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">
      <c r="A54" t="s">
        <v>48</v>
      </c>
      <c r="B54" t="s">
        <v>15</v>
      </c>
      <c r="C54" s="2" t="s">
        <v>265</v>
      </c>
      <c r="D54" s="1">
        <v>78.114194789515139</v>
      </c>
      <c r="E54" s="1">
        <v>6.1953482719499263E-2</v>
      </c>
      <c r="F54" s="1">
        <v>12.75314634961204</v>
      </c>
      <c r="G54" s="1">
        <v>0.92684747828442715</v>
      </c>
      <c r="H54" s="1">
        <v>4.2014677951136267E-2</v>
      </c>
      <c r="I54" s="1">
        <v>2.6053729616636299E-2</v>
      </c>
      <c r="J54" s="1">
        <v>0.54988342937521217</v>
      </c>
      <c r="K54" s="1">
        <v>4.5239300845605053</v>
      </c>
      <c r="L54" s="1">
        <v>3.3419759783654048</v>
      </c>
      <c r="M54" s="1">
        <v>100.34</v>
      </c>
      <c r="N54" s="1">
        <v>1.0575372129786706</v>
      </c>
      <c r="O54" s="1" t="s">
        <v>0</v>
      </c>
      <c r="P54" s="1" t="s">
        <v>0</v>
      </c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">
      <c r="A55" t="s">
        <v>47</v>
      </c>
      <c r="B55" t="s">
        <v>13</v>
      </c>
      <c r="C55" s="2" t="s">
        <v>265</v>
      </c>
      <c r="D55" s="1">
        <v>78.114194789515139</v>
      </c>
      <c r="E55" s="1">
        <v>6.1953482719499263E-2</v>
      </c>
      <c r="F55" s="1">
        <v>12.75314634961204</v>
      </c>
      <c r="G55" s="1">
        <v>0.92684747828442715</v>
      </c>
      <c r="H55" s="1">
        <v>4.2014677951136267E-2</v>
      </c>
      <c r="I55" s="1">
        <v>2.6053729616636299E-2</v>
      </c>
      <c r="J55" s="1">
        <v>0.54988342937521217</v>
      </c>
      <c r="K55" s="1">
        <v>4.1939300845605052</v>
      </c>
      <c r="L55" s="1">
        <v>3.8419759783654048</v>
      </c>
      <c r="M55" s="1">
        <v>100.51</v>
      </c>
      <c r="N55" s="1">
        <v>1.0576850972678278</v>
      </c>
      <c r="O55" s="1" t="s">
        <v>0</v>
      </c>
      <c r="P55" s="1" t="s">
        <v>0</v>
      </c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">
      <c r="A56" t="s">
        <v>46</v>
      </c>
      <c r="B56" t="s">
        <v>11</v>
      </c>
      <c r="C56" s="2" t="s">
        <v>265</v>
      </c>
      <c r="D56" s="1">
        <v>78.114194789515139</v>
      </c>
      <c r="E56" s="1">
        <v>6.1953482719499263E-2</v>
      </c>
      <c r="F56" s="1">
        <v>12.75314634961204</v>
      </c>
      <c r="G56" s="1">
        <v>0.92684747828442715</v>
      </c>
      <c r="H56" s="1">
        <v>4.2014677951136267E-2</v>
      </c>
      <c r="I56" s="1">
        <v>2.6053729616636299E-2</v>
      </c>
      <c r="J56" s="1">
        <v>0.54988342937521217</v>
      </c>
      <c r="K56" s="1">
        <v>3.8639300845605051</v>
      </c>
      <c r="L56" s="1">
        <v>4.3419759783654044</v>
      </c>
      <c r="M56" s="1">
        <v>100.68</v>
      </c>
      <c r="N56" s="1">
        <v>1.0578330229225681</v>
      </c>
      <c r="O56" s="1" t="s">
        <v>0</v>
      </c>
      <c r="P56" s="1" t="s">
        <v>0</v>
      </c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">
      <c r="A57" t="s">
        <v>45</v>
      </c>
      <c r="B57" t="s">
        <v>9</v>
      </c>
      <c r="C57" s="2" t="s">
        <v>265</v>
      </c>
      <c r="D57" s="1">
        <v>78.114194789515139</v>
      </c>
      <c r="E57" s="1">
        <v>6.1953482719499263E-2</v>
      </c>
      <c r="F57" s="1">
        <v>12.75314634961204</v>
      </c>
      <c r="G57" s="1">
        <v>0.92684747828442715</v>
      </c>
      <c r="H57" s="1">
        <v>4.2014677951136267E-2</v>
      </c>
      <c r="I57" s="1">
        <v>2.6053729616636299E-2</v>
      </c>
      <c r="J57" s="1">
        <v>0.54988342937521217</v>
      </c>
      <c r="K57" s="1">
        <v>3.5339300845605051</v>
      </c>
      <c r="L57" s="1">
        <v>4.8419759783654044</v>
      </c>
      <c r="M57" s="1">
        <v>100.85</v>
      </c>
      <c r="N57" s="1">
        <v>1.0579809899602497</v>
      </c>
      <c r="O57" s="1" t="s">
        <v>0</v>
      </c>
      <c r="P57" s="1" t="s">
        <v>0</v>
      </c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">
      <c r="A58" s="7" t="s">
        <v>44</v>
      </c>
      <c r="B58" s="7" t="s">
        <v>7</v>
      </c>
      <c r="C58" s="8" t="s">
        <v>265</v>
      </c>
      <c r="D58" s="6">
        <v>78.114194789515139</v>
      </c>
      <c r="E58" s="6">
        <v>6.1953482719499263E-2</v>
      </c>
      <c r="F58" s="6">
        <v>12.75314634961204</v>
      </c>
      <c r="G58" s="6">
        <v>0.92684747828442715</v>
      </c>
      <c r="H58" s="6">
        <v>4.2014677951136267E-2</v>
      </c>
      <c r="I58" s="6">
        <v>2.6053729616636299E-2</v>
      </c>
      <c r="J58" s="6">
        <v>0.54988342937521217</v>
      </c>
      <c r="K58" s="6">
        <v>3.203930084560505</v>
      </c>
      <c r="L58" s="6">
        <v>5.3419759783654044</v>
      </c>
      <c r="M58" s="6">
        <v>101.02000000000001</v>
      </c>
      <c r="N58" s="6">
        <v>1.0581289983982405</v>
      </c>
      <c r="O58" s="6">
        <v>101.81034482758642</v>
      </c>
      <c r="P58" s="6">
        <v>1.2462807881772875</v>
      </c>
      <c r="Q58" s="7">
        <v>1</v>
      </c>
      <c r="S58" s="1">
        <f t="shared" si="0"/>
        <v>77.325474945075371</v>
      </c>
      <c r="T58" s="1">
        <f t="shared" si="1"/>
        <v>6.132793775440433E-2</v>
      </c>
      <c r="U58" s="1">
        <f t="shared" si="2"/>
        <v>12.624377697101602</v>
      </c>
      <c r="V58" s="1">
        <f t="shared" si="3"/>
        <v>0.91748908957080488</v>
      </c>
      <c r="W58" s="1">
        <f t="shared" si="4"/>
        <v>4.1590455307004816E-2</v>
      </c>
      <c r="X58" s="1">
        <f t="shared" si="5"/>
        <v>2.5790664835316075E-2</v>
      </c>
      <c r="Y58" s="1">
        <f t="shared" si="6"/>
        <v>0.54433125061889931</v>
      </c>
      <c r="Z58" s="1">
        <f t="shared" si="7"/>
        <v>3.1715799688779494</v>
      </c>
      <c r="AA58" s="1">
        <f t="shared" si="8"/>
        <v>5.288037990858645</v>
      </c>
      <c r="AB58" s="1">
        <f t="shared" si="9"/>
        <v>100</v>
      </c>
    </row>
    <row r="59" spans="1:28" x14ac:dyDescent="0.2">
      <c r="A59" t="s">
        <v>43</v>
      </c>
      <c r="B59" t="s">
        <v>5</v>
      </c>
      <c r="C59" s="2" t="s">
        <v>265</v>
      </c>
      <c r="D59" s="1">
        <v>78.114194789515139</v>
      </c>
      <c r="E59" s="1">
        <v>6.1953482719499263E-2</v>
      </c>
      <c r="F59" s="1">
        <v>12.75314634961204</v>
      </c>
      <c r="G59" s="1">
        <v>0.92684747828442715</v>
      </c>
      <c r="H59" s="1">
        <v>4.2014677951136267E-2</v>
      </c>
      <c r="I59" s="1">
        <v>2.6053729616636299E-2</v>
      </c>
      <c r="J59" s="1">
        <v>0.54988342937521217</v>
      </c>
      <c r="K59" s="1">
        <v>2.8739300845605049</v>
      </c>
      <c r="L59" s="1">
        <v>5.8419759783654044</v>
      </c>
      <c r="M59" s="1">
        <v>101.19</v>
      </c>
      <c r="N59" s="1">
        <v>1.0582770482539183</v>
      </c>
      <c r="O59" s="1">
        <v>116.8333333333333</v>
      </c>
      <c r="P59" s="1">
        <v>4.1428095238084062</v>
      </c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">
      <c r="A60" t="s">
        <v>42</v>
      </c>
      <c r="B60" t="s">
        <v>3</v>
      </c>
      <c r="C60" s="2" t="s">
        <v>265</v>
      </c>
      <c r="D60" s="1">
        <v>78.114194789515139</v>
      </c>
      <c r="E60" s="1">
        <v>6.1953482719499263E-2</v>
      </c>
      <c r="F60" s="1">
        <v>12.75314634961204</v>
      </c>
      <c r="G60" s="1">
        <v>0.92684747828442715</v>
      </c>
      <c r="H60" s="1">
        <v>4.2014677951136267E-2</v>
      </c>
      <c r="I60" s="1">
        <v>2.6053729616636299E-2</v>
      </c>
      <c r="J60" s="1">
        <v>0.54988342937521217</v>
      </c>
      <c r="K60" s="1">
        <v>2.5439300845605048</v>
      </c>
      <c r="L60" s="1">
        <v>6.3419759783654044</v>
      </c>
      <c r="M60" s="1">
        <v>101.35999999999999</v>
      </c>
      <c r="N60" s="1">
        <v>1.0584251395446711</v>
      </c>
      <c r="O60" s="1" t="s">
        <v>0</v>
      </c>
      <c r="P60" s="1" t="s">
        <v>0</v>
      </c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">
      <c r="A61" t="s">
        <v>41</v>
      </c>
      <c r="B61" t="s">
        <v>1</v>
      </c>
      <c r="C61" s="2" t="s">
        <v>265</v>
      </c>
      <c r="D61" s="1">
        <v>78.114194789515139</v>
      </c>
      <c r="E61" s="1">
        <v>6.1953482719499263E-2</v>
      </c>
      <c r="F61" s="1">
        <v>12.75314634961204</v>
      </c>
      <c r="G61" s="1">
        <v>0.92684747828442715</v>
      </c>
      <c r="H61" s="1">
        <v>4.2014677951136267E-2</v>
      </c>
      <c r="I61" s="1">
        <v>2.6053729616636299E-2</v>
      </c>
      <c r="J61" s="1">
        <v>0.54988342937521217</v>
      </c>
      <c r="K61" s="1">
        <v>2.2139300845605048</v>
      </c>
      <c r="L61" s="1">
        <v>6.8419759783654044</v>
      </c>
      <c r="M61" s="1">
        <v>101.53</v>
      </c>
      <c r="N61" s="1">
        <v>1.0585732722878953</v>
      </c>
      <c r="O61" s="1" t="s">
        <v>0</v>
      </c>
      <c r="P61" s="1" t="s">
        <v>0</v>
      </c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">
      <c r="A62" t="s">
        <v>40</v>
      </c>
      <c r="B62" t="s">
        <v>19</v>
      </c>
      <c r="C62" s="2" t="s">
        <v>266</v>
      </c>
      <c r="D62" s="1">
        <v>77.705123801712858</v>
      </c>
      <c r="E62" s="1">
        <v>6.0803816688270798E-2</v>
      </c>
      <c r="F62" s="1">
        <v>12.877453600334711</v>
      </c>
      <c r="G62" s="1">
        <v>0.85114690145696892</v>
      </c>
      <c r="H62" s="1">
        <v>5.3313813056119208E-2</v>
      </c>
      <c r="I62" s="1">
        <v>3.2091083676502277E-2</v>
      </c>
      <c r="J62" s="1">
        <v>0.49286772316898458</v>
      </c>
      <c r="K62" s="1">
        <v>5.0956829950149007</v>
      </c>
      <c r="L62" s="1">
        <v>2.83151626489069</v>
      </c>
      <c r="M62" s="1">
        <v>100.00000000000001</v>
      </c>
      <c r="N62" s="1">
        <v>1.0432418918941715</v>
      </c>
      <c r="O62" s="1" t="s">
        <v>0</v>
      </c>
      <c r="P62" s="1" t="s">
        <v>0</v>
      </c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">
      <c r="A63" t="s">
        <v>39</v>
      </c>
      <c r="B63" t="s">
        <v>17</v>
      </c>
      <c r="C63" s="2" t="s">
        <v>266</v>
      </c>
      <c r="D63" s="1">
        <v>77.705123801712858</v>
      </c>
      <c r="E63" s="1">
        <v>6.0803816688270798E-2</v>
      </c>
      <c r="F63" s="1">
        <v>12.877453600334711</v>
      </c>
      <c r="G63" s="1">
        <v>0.85114690145696892</v>
      </c>
      <c r="H63" s="1">
        <v>5.3313813056119208E-2</v>
      </c>
      <c r="I63" s="1">
        <v>3.2091083676502277E-2</v>
      </c>
      <c r="J63" s="1">
        <v>0.49286772316898458</v>
      </c>
      <c r="K63" s="1">
        <v>4.7656829950149007</v>
      </c>
      <c r="L63" s="1">
        <v>3.33151626489069</v>
      </c>
      <c r="M63" s="1">
        <v>100.17000000000002</v>
      </c>
      <c r="N63" s="1">
        <v>1.0433844154693162</v>
      </c>
      <c r="O63" s="1" t="s">
        <v>0</v>
      </c>
      <c r="P63" s="1" t="s">
        <v>0</v>
      </c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">
      <c r="A64" t="s">
        <v>38</v>
      </c>
      <c r="B64" t="s">
        <v>15</v>
      </c>
      <c r="C64" s="2" t="s">
        <v>266</v>
      </c>
      <c r="D64" s="1">
        <v>77.705123801712858</v>
      </c>
      <c r="E64" s="1">
        <v>6.0803816688270798E-2</v>
      </c>
      <c r="F64" s="1">
        <v>12.877453600334711</v>
      </c>
      <c r="G64" s="1">
        <v>0.85114690145696892</v>
      </c>
      <c r="H64" s="1">
        <v>5.3313813056119208E-2</v>
      </c>
      <c r="I64" s="1">
        <v>3.2091083676502277E-2</v>
      </c>
      <c r="J64" s="1">
        <v>0.49286772316898458</v>
      </c>
      <c r="K64" s="1">
        <v>4.4356829950149006</v>
      </c>
      <c r="L64" s="1">
        <v>3.83151626489069</v>
      </c>
      <c r="M64" s="1">
        <v>100.34000000000002</v>
      </c>
      <c r="N64" s="1">
        <v>1.0435269779917944</v>
      </c>
      <c r="O64" s="1" t="s">
        <v>0</v>
      </c>
      <c r="P64" s="1" t="s">
        <v>0</v>
      </c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">
      <c r="A65" t="s">
        <v>37</v>
      </c>
      <c r="B65" t="s">
        <v>13</v>
      </c>
      <c r="C65" s="2" t="s">
        <v>266</v>
      </c>
      <c r="D65" s="1">
        <v>77.705123801712858</v>
      </c>
      <c r="E65" s="1">
        <v>6.0803816688270798E-2</v>
      </c>
      <c r="F65" s="1">
        <v>12.877453600334711</v>
      </c>
      <c r="G65" s="1">
        <v>0.85114690145696892</v>
      </c>
      <c r="H65" s="1">
        <v>5.3313813056119208E-2</v>
      </c>
      <c r="I65" s="1">
        <v>3.2091083676502277E-2</v>
      </c>
      <c r="J65" s="1">
        <v>0.49286772316898458</v>
      </c>
      <c r="K65" s="1">
        <v>4.1056829950149005</v>
      </c>
      <c r="L65" s="1">
        <v>4.3315162648906895</v>
      </c>
      <c r="M65" s="1">
        <v>100.51000000000002</v>
      </c>
      <c r="N65" s="1">
        <v>1.0436695794775732</v>
      </c>
      <c r="O65" s="1" t="s">
        <v>0</v>
      </c>
      <c r="P65" s="1" t="s">
        <v>0</v>
      </c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">
      <c r="A66" t="s">
        <v>36</v>
      </c>
      <c r="B66" t="s">
        <v>11</v>
      </c>
      <c r="C66" s="2" t="s">
        <v>266</v>
      </c>
      <c r="D66" s="1">
        <v>77.705123801712858</v>
      </c>
      <c r="E66" s="1">
        <v>6.0803816688270798E-2</v>
      </c>
      <c r="F66" s="1">
        <v>12.877453600334711</v>
      </c>
      <c r="G66" s="1">
        <v>0.85114690145696892</v>
      </c>
      <c r="H66" s="1">
        <v>5.3313813056119208E-2</v>
      </c>
      <c r="I66" s="1">
        <v>3.2091083676502277E-2</v>
      </c>
      <c r="J66" s="1">
        <v>0.49286772316898458</v>
      </c>
      <c r="K66" s="1">
        <v>3.7756829950149005</v>
      </c>
      <c r="L66" s="1">
        <v>4.8315162648906895</v>
      </c>
      <c r="M66" s="1">
        <v>100.68000000000002</v>
      </c>
      <c r="N66" s="1">
        <v>1.0438122199426274</v>
      </c>
      <c r="O66" s="1">
        <v>165.83333333333232</v>
      </c>
      <c r="P66" s="1">
        <v>3.7983333333333604</v>
      </c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">
      <c r="A67" s="4" t="s">
        <v>35</v>
      </c>
      <c r="B67" s="4" t="s">
        <v>9</v>
      </c>
      <c r="C67" s="5" t="s">
        <v>266</v>
      </c>
      <c r="D67" s="3">
        <v>77.705123801712858</v>
      </c>
      <c r="E67" s="3">
        <v>6.0803816688270798E-2</v>
      </c>
      <c r="F67" s="3">
        <v>12.877453600334711</v>
      </c>
      <c r="G67" s="3">
        <v>0.85114690145696892</v>
      </c>
      <c r="H67" s="3">
        <v>5.3313813056119208E-2</v>
      </c>
      <c r="I67" s="3">
        <v>3.2091083676502277E-2</v>
      </c>
      <c r="J67" s="3">
        <v>0.49286772316898458</v>
      </c>
      <c r="K67" s="3">
        <v>3.4456829950149004</v>
      </c>
      <c r="L67" s="3">
        <v>5.3315162648906895</v>
      </c>
      <c r="M67" s="3">
        <v>100.85000000000002</v>
      </c>
      <c r="N67" s="3">
        <v>1.0439548994029424</v>
      </c>
      <c r="O67" s="3">
        <v>164.06250000000048</v>
      </c>
      <c r="P67" s="3">
        <v>3.2955357142849664</v>
      </c>
      <c r="Q67" s="4">
        <v>1</v>
      </c>
      <c r="S67" s="1">
        <f t="shared" ref="S67:S91" si="10">(D67/(SUM($D67:$L67)))*100</f>
        <v>77.050197126140645</v>
      </c>
      <c r="T67" s="1">
        <f t="shared" ref="T67:T91" si="11">(E67/(SUM($D67:$L67)))*100</f>
        <v>6.0291340295756855E-2</v>
      </c>
      <c r="U67" s="1">
        <f t="shared" ref="U67:U91" si="12">(F67/(SUM($D67:$L67)))*100</f>
        <v>12.768917799042844</v>
      </c>
      <c r="V67" s="1">
        <f t="shared" ref="V67:V91" si="13">(G67/(SUM($D67:$L67)))*100</f>
        <v>0.84397312985321626</v>
      </c>
      <c r="W67" s="1">
        <f t="shared" ref="W67:W91" si="14">(H67/(SUM($D67:$L67)))*100</f>
        <v>5.286446510274586E-2</v>
      </c>
      <c r="X67" s="1">
        <f t="shared" ref="X67:X91" si="15">(I67/(SUM($D67:$L67)))*100</f>
        <v>3.1820608504216433E-2</v>
      </c>
      <c r="Y67" s="1">
        <f t="shared" ref="Y67:Y91" si="16">(J67/(SUM($D67:$L67)))*100</f>
        <v>0.48871365708377235</v>
      </c>
      <c r="Z67" s="1">
        <f t="shared" ref="Z67:Z91" si="17">(K67/(SUM($D67:$L67)))*100</f>
        <v>3.4166415419086755</v>
      </c>
      <c r="AA67" s="1">
        <f t="shared" ref="AA67:AA91" si="18">(L67/(SUM($D67:$L67)))*100</f>
        <v>5.2865803320681097</v>
      </c>
      <c r="AB67" s="1">
        <f t="shared" ref="AB67:AB91" si="19">(M67/(SUM($D67:$L67)))*100</f>
        <v>100</v>
      </c>
    </row>
    <row r="68" spans="1:28" x14ac:dyDescent="0.2">
      <c r="A68" t="s">
        <v>34</v>
      </c>
      <c r="B68" t="s">
        <v>7</v>
      </c>
      <c r="C68" s="2" t="s">
        <v>266</v>
      </c>
      <c r="D68" s="1">
        <v>77.705123801712858</v>
      </c>
      <c r="E68" s="1">
        <v>6.0803816688270798E-2</v>
      </c>
      <c r="F68" s="1">
        <v>12.877453600334711</v>
      </c>
      <c r="G68" s="1">
        <v>0.85114690145696892</v>
      </c>
      <c r="H68" s="1">
        <v>5.3313813056119208E-2</v>
      </c>
      <c r="I68" s="1">
        <v>3.2091083676502277E-2</v>
      </c>
      <c r="J68" s="1">
        <v>0.49286772316898458</v>
      </c>
      <c r="K68" s="1">
        <v>3.1156829950149003</v>
      </c>
      <c r="L68" s="1">
        <v>5.8315162648906895</v>
      </c>
      <c r="M68" s="1">
        <v>101.02000000000001</v>
      </c>
      <c r="N68" s="1">
        <v>1.0440976178745103</v>
      </c>
      <c r="O68" s="1" t="s">
        <v>0</v>
      </c>
      <c r="P68" s="1" t="s">
        <v>0</v>
      </c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">
      <c r="A69" t="s">
        <v>33</v>
      </c>
      <c r="B69" t="s">
        <v>5</v>
      </c>
      <c r="C69" s="2" t="s">
        <v>266</v>
      </c>
      <c r="D69" s="1">
        <v>77.705123801712858</v>
      </c>
      <c r="E69" s="1">
        <v>6.0803816688270798E-2</v>
      </c>
      <c r="F69" s="1">
        <v>12.877453600334711</v>
      </c>
      <c r="G69" s="1">
        <v>0.85114690145696892</v>
      </c>
      <c r="H69" s="1">
        <v>5.3313813056119208E-2</v>
      </c>
      <c r="I69" s="1">
        <v>3.2091083676502277E-2</v>
      </c>
      <c r="J69" s="1">
        <v>0.49286772316898458</v>
      </c>
      <c r="K69" s="1">
        <v>2.7856829950149002</v>
      </c>
      <c r="L69" s="1">
        <v>6.3315162648906895</v>
      </c>
      <c r="M69" s="1">
        <v>101.19000000000001</v>
      </c>
      <c r="N69" s="1">
        <v>1.0442403753733334</v>
      </c>
      <c r="O69" s="1" t="s">
        <v>0</v>
      </c>
      <c r="P69" s="1" t="s">
        <v>0</v>
      </c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">
      <c r="A70" t="s">
        <v>32</v>
      </c>
      <c r="B70" t="s">
        <v>3</v>
      </c>
      <c r="C70" s="2" t="s">
        <v>266</v>
      </c>
      <c r="D70" s="1">
        <v>77.705123801712858</v>
      </c>
      <c r="E70" s="1">
        <v>6.0803816688270798E-2</v>
      </c>
      <c r="F70" s="1">
        <v>12.877453600334711</v>
      </c>
      <c r="G70" s="1">
        <v>0.85114690145696892</v>
      </c>
      <c r="H70" s="1">
        <v>5.3313813056119208E-2</v>
      </c>
      <c r="I70" s="1">
        <v>3.2091083676502277E-2</v>
      </c>
      <c r="J70" s="1">
        <v>0.49286772316898458</v>
      </c>
      <c r="K70" s="1">
        <v>2.4556829950149002</v>
      </c>
      <c r="L70" s="1">
        <v>6.8315162648906895</v>
      </c>
      <c r="M70" s="1">
        <v>101.36000000000001</v>
      </c>
      <c r="N70" s="1">
        <v>1.0443831719154224</v>
      </c>
      <c r="O70" s="1" t="s">
        <v>0</v>
      </c>
      <c r="P70" s="1" t="s">
        <v>0</v>
      </c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">
      <c r="A71" t="s">
        <v>31</v>
      </c>
      <c r="B71" t="s">
        <v>1</v>
      </c>
      <c r="C71" s="2" t="s">
        <v>266</v>
      </c>
      <c r="D71" s="1">
        <v>77.705123801712858</v>
      </c>
      <c r="E71" s="1">
        <v>6.0803816688270798E-2</v>
      </c>
      <c r="F71" s="1">
        <v>12.877453600334711</v>
      </c>
      <c r="G71" s="1">
        <v>0.85114690145696892</v>
      </c>
      <c r="H71" s="1">
        <v>5.3313813056119208E-2</v>
      </c>
      <c r="I71" s="1">
        <v>3.2091083676502277E-2</v>
      </c>
      <c r="J71" s="1">
        <v>0.49286772316898458</v>
      </c>
      <c r="K71" s="1">
        <v>2.1256829950149001</v>
      </c>
      <c r="L71" s="1">
        <v>7.3315162648906895</v>
      </c>
      <c r="M71" s="1">
        <v>101.53000000000002</v>
      </c>
      <c r="N71" s="1">
        <v>1.0445260075167959</v>
      </c>
      <c r="O71" s="1" t="s">
        <v>0</v>
      </c>
      <c r="P71" s="1" t="s">
        <v>0</v>
      </c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">
      <c r="A72" t="s">
        <v>30</v>
      </c>
      <c r="B72" t="s">
        <v>19</v>
      </c>
      <c r="C72" s="2" t="s">
        <v>266</v>
      </c>
      <c r="D72" s="1">
        <v>77.840673421970379</v>
      </c>
      <c r="E72" s="1">
        <v>6.8217527211717449E-2</v>
      </c>
      <c r="F72" s="1">
        <v>12.774746077624631</v>
      </c>
      <c r="G72" s="1">
        <v>0.89540879711453636</v>
      </c>
      <c r="H72" s="1">
        <v>5.1317907527161283E-2</v>
      </c>
      <c r="I72" s="1">
        <v>2.4869790977915682E-2</v>
      </c>
      <c r="J72" s="1">
        <v>0.48289121290753417</v>
      </c>
      <c r="K72" s="1">
        <v>5.0183286569416934</v>
      </c>
      <c r="L72" s="1">
        <v>2.843546607724396</v>
      </c>
      <c r="M72" s="1">
        <v>99.999999999999957</v>
      </c>
      <c r="N72" s="1">
        <v>1.0461398732072242</v>
      </c>
      <c r="O72" s="1" t="s">
        <v>0</v>
      </c>
      <c r="P72" s="1" t="s">
        <v>0</v>
      </c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">
      <c r="A73" t="s">
        <v>29</v>
      </c>
      <c r="B73" t="s">
        <v>17</v>
      </c>
      <c r="C73" s="2" t="s">
        <v>266</v>
      </c>
      <c r="D73" s="1">
        <v>77.840673421970379</v>
      </c>
      <c r="E73" s="1">
        <v>6.8217527211717449E-2</v>
      </c>
      <c r="F73" s="1">
        <v>12.774746077624631</v>
      </c>
      <c r="G73" s="1">
        <v>0.89540879711453636</v>
      </c>
      <c r="H73" s="1">
        <v>5.1317907527161283E-2</v>
      </c>
      <c r="I73" s="1">
        <v>2.4869790977915682E-2</v>
      </c>
      <c r="J73" s="1">
        <v>0.48289121290753417</v>
      </c>
      <c r="K73" s="1">
        <v>4.6883286569416933</v>
      </c>
      <c r="L73" s="1">
        <v>3.343546607724396</v>
      </c>
      <c r="M73" s="1">
        <v>100.16999999999996</v>
      </c>
      <c r="N73" s="1">
        <v>1.046284342166083</v>
      </c>
      <c r="O73" s="1" t="s">
        <v>0</v>
      </c>
      <c r="P73" s="1" t="s">
        <v>0</v>
      </c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">
      <c r="A74" t="s">
        <v>28</v>
      </c>
      <c r="B74" t="s">
        <v>15</v>
      </c>
      <c r="C74" s="2" t="s">
        <v>266</v>
      </c>
      <c r="D74" s="1">
        <v>77.840673421970379</v>
      </c>
      <c r="E74" s="1">
        <v>6.8217527211717449E-2</v>
      </c>
      <c r="F74" s="1">
        <v>12.774746077624631</v>
      </c>
      <c r="G74" s="1">
        <v>0.89540879711453636</v>
      </c>
      <c r="H74" s="1">
        <v>5.1317907527161283E-2</v>
      </c>
      <c r="I74" s="1">
        <v>2.4869790977915682E-2</v>
      </c>
      <c r="J74" s="1">
        <v>0.48289121290753417</v>
      </c>
      <c r="K74" s="1">
        <v>4.3583286569416932</v>
      </c>
      <c r="L74" s="1">
        <v>3.843546607724396</v>
      </c>
      <c r="M74" s="1">
        <v>100.33999999999996</v>
      </c>
      <c r="N74" s="1">
        <v>1.0464288510319626</v>
      </c>
      <c r="O74" s="1" t="s">
        <v>0</v>
      </c>
      <c r="P74" s="1" t="s">
        <v>0</v>
      </c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">
      <c r="A75" t="s">
        <v>27</v>
      </c>
      <c r="B75" t="s">
        <v>13</v>
      </c>
      <c r="C75" s="2" t="s">
        <v>266</v>
      </c>
      <c r="D75" s="1">
        <v>77.840673421970379</v>
      </c>
      <c r="E75" s="1">
        <v>6.8217527211717449E-2</v>
      </c>
      <c r="F75" s="1">
        <v>12.774746077624631</v>
      </c>
      <c r="G75" s="1">
        <v>0.89540879711453636</v>
      </c>
      <c r="H75" s="1">
        <v>0.05</v>
      </c>
      <c r="I75" s="1">
        <v>2.4869790977915682E-2</v>
      </c>
      <c r="J75" s="1">
        <v>0.48289121290753417</v>
      </c>
      <c r="K75" s="1">
        <v>4.0283286569416932</v>
      </c>
      <c r="L75" s="1">
        <v>4.343546607724396</v>
      </c>
      <c r="M75" s="1">
        <v>100.5086820924728</v>
      </c>
      <c r="N75" s="1">
        <v>1.0465733998214002</v>
      </c>
      <c r="O75" s="1" t="s">
        <v>0</v>
      </c>
      <c r="P75" s="1" t="s">
        <v>0</v>
      </c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">
      <c r="A76" t="s">
        <v>26</v>
      </c>
      <c r="B76" t="s">
        <v>11</v>
      </c>
      <c r="C76" s="2" t="s">
        <v>266</v>
      </c>
      <c r="D76" s="1">
        <v>77.840673421970379</v>
      </c>
      <c r="E76" s="1">
        <v>6.8217527211717449E-2</v>
      </c>
      <c r="F76" s="1">
        <v>12.774746077624631</v>
      </c>
      <c r="G76" s="1">
        <v>0.89540879711453636</v>
      </c>
      <c r="H76" s="1">
        <v>5.1317907527161283E-2</v>
      </c>
      <c r="I76" s="1">
        <v>2.4869790977915682E-2</v>
      </c>
      <c r="J76" s="1">
        <v>0.48289121290753417</v>
      </c>
      <c r="K76" s="1">
        <v>3.6983286569416931</v>
      </c>
      <c r="L76" s="1">
        <v>4.843546607724396</v>
      </c>
      <c r="M76" s="1">
        <v>100.67999999999996</v>
      </c>
      <c r="N76" s="1">
        <v>1.0467179885509432</v>
      </c>
      <c r="O76" s="1">
        <v>142.50000000000313</v>
      </c>
      <c r="P76" s="1">
        <v>4.4649999999996837</v>
      </c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">
      <c r="A77" s="4" t="s">
        <v>25</v>
      </c>
      <c r="B77" s="4" t="s">
        <v>9</v>
      </c>
      <c r="C77" s="5" t="s">
        <v>266</v>
      </c>
      <c r="D77" s="3">
        <v>77.840673421970379</v>
      </c>
      <c r="E77" s="3">
        <v>6.8217527211717449E-2</v>
      </c>
      <c r="F77" s="3">
        <v>12.774746077624631</v>
      </c>
      <c r="G77" s="3">
        <v>0.89540879711453636</v>
      </c>
      <c r="H77" s="3">
        <v>5.1317907527161283E-2</v>
      </c>
      <c r="I77" s="3">
        <v>2.4869790977915682E-2</v>
      </c>
      <c r="J77" s="3">
        <v>0.48289121290753417</v>
      </c>
      <c r="K77" s="3">
        <v>3.368328656941693</v>
      </c>
      <c r="L77" s="3">
        <v>5.343546607724396</v>
      </c>
      <c r="M77" s="3">
        <v>100.84999999999997</v>
      </c>
      <c r="N77" s="3">
        <v>1.0468626172371471</v>
      </c>
      <c r="O77" s="3">
        <v>137.49999999999994</v>
      </c>
      <c r="P77" s="3">
        <v>2.9500000000008626</v>
      </c>
      <c r="Q77" s="4">
        <v>1</v>
      </c>
      <c r="S77" s="1">
        <f t="shared" si="10"/>
        <v>77.184604285543287</v>
      </c>
      <c r="T77" s="1">
        <f t="shared" si="11"/>
        <v>6.7642565405768448E-2</v>
      </c>
      <c r="U77" s="1">
        <f t="shared" si="12"/>
        <v>12.667075932200927</v>
      </c>
      <c r="V77" s="1">
        <f t="shared" si="13"/>
        <v>0.88786197036642212</v>
      </c>
      <c r="W77" s="1">
        <f t="shared" si="14"/>
        <v>5.0885381782014176E-2</v>
      </c>
      <c r="X77" s="1">
        <f t="shared" si="15"/>
        <v>2.4660179452568855E-2</v>
      </c>
      <c r="Y77" s="1">
        <f t="shared" si="16"/>
        <v>0.47882123243186353</v>
      </c>
      <c r="Z77" s="1">
        <f t="shared" si="17"/>
        <v>3.3399391739630087</v>
      </c>
      <c r="AA77" s="1">
        <f t="shared" si="18"/>
        <v>5.2985092788541372</v>
      </c>
      <c r="AB77" s="1">
        <f t="shared" si="19"/>
        <v>100</v>
      </c>
    </row>
    <row r="78" spans="1:28" x14ac:dyDescent="0.2">
      <c r="A78" t="s">
        <v>24</v>
      </c>
      <c r="B78" t="s">
        <v>7</v>
      </c>
      <c r="C78" s="2" t="s">
        <v>266</v>
      </c>
      <c r="D78" s="1">
        <v>77.840673421970379</v>
      </c>
      <c r="E78" s="1">
        <v>6.8217527211717449E-2</v>
      </c>
      <c r="F78" s="1">
        <v>12.774746077624631</v>
      </c>
      <c r="G78" s="1">
        <v>0.89540879711453636</v>
      </c>
      <c r="H78" s="1">
        <v>5.1317907527161283E-2</v>
      </c>
      <c r="I78" s="1">
        <v>2.4869790977915682E-2</v>
      </c>
      <c r="J78" s="1">
        <v>0.48289121290753417</v>
      </c>
      <c r="K78" s="1">
        <v>3.038328656941693</v>
      </c>
      <c r="L78" s="1">
        <v>5.843546607724396</v>
      </c>
      <c r="M78" s="1">
        <v>101.01999999999995</v>
      </c>
      <c r="N78" s="1">
        <v>1.0470072858965775</v>
      </c>
      <c r="O78" s="1" t="s">
        <v>0</v>
      </c>
      <c r="P78" s="1" t="s">
        <v>0</v>
      </c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">
      <c r="A79" t="s">
        <v>23</v>
      </c>
      <c r="B79" t="s">
        <v>5</v>
      </c>
      <c r="C79" s="2" t="s">
        <v>266</v>
      </c>
      <c r="D79" s="1">
        <v>77.840673421970379</v>
      </c>
      <c r="E79" s="1">
        <v>6.8217527211717449E-2</v>
      </c>
      <c r="F79" s="1">
        <v>12.774746077624631</v>
      </c>
      <c r="G79" s="1">
        <v>0.89540879711453636</v>
      </c>
      <c r="H79" s="1">
        <v>5.1317907527161283E-2</v>
      </c>
      <c r="I79" s="1">
        <v>2.4869790977915682E-2</v>
      </c>
      <c r="J79" s="1">
        <v>0.48289121290753417</v>
      </c>
      <c r="K79" s="1">
        <v>2.7083286569416929</v>
      </c>
      <c r="L79" s="1">
        <v>6.343546607724396</v>
      </c>
      <c r="M79" s="1">
        <v>101.18999999999996</v>
      </c>
      <c r="N79" s="1">
        <v>1.0471519945458085</v>
      </c>
      <c r="O79" s="1" t="s">
        <v>0</v>
      </c>
      <c r="P79" s="1" t="s">
        <v>0</v>
      </c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">
      <c r="A80" t="s">
        <v>22</v>
      </c>
      <c r="B80" t="s">
        <v>3</v>
      </c>
      <c r="C80" s="2" t="s">
        <v>266</v>
      </c>
      <c r="D80" s="1">
        <v>77.840673421970379</v>
      </c>
      <c r="E80" s="1">
        <v>6.8217527211717449E-2</v>
      </c>
      <c r="F80" s="1">
        <v>12.774746077624631</v>
      </c>
      <c r="G80" s="1">
        <v>0.89540879711453636</v>
      </c>
      <c r="H80" s="1">
        <v>5.1317907527161283E-2</v>
      </c>
      <c r="I80" s="1">
        <v>2.4869790977915682E-2</v>
      </c>
      <c r="J80" s="1">
        <v>0.48289121290753417</v>
      </c>
      <c r="K80" s="1">
        <v>2.3783286569416928</v>
      </c>
      <c r="L80" s="1">
        <v>6.843546607724396</v>
      </c>
      <c r="M80" s="1">
        <v>101.35999999999996</v>
      </c>
      <c r="N80" s="1">
        <v>1.0472967432014235</v>
      </c>
      <c r="O80" s="1" t="s">
        <v>0</v>
      </c>
      <c r="P80" s="1" t="s">
        <v>0</v>
      </c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">
      <c r="A81" t="s">
        <v>21</v>
      </c>
      <c r="B81" t="s">
        <v>1</v>
      </c>
      <c r="C81" s="2" t="s">
        <v>266</v>
      </c>
      <c r="D81" s="1">
        <v>77.840673421970379</v>
      </c>
      <c r="E81" s="1">
        <v>6.8217527211717449E-2</v>
      </c>
      <c r="F81" s="1">
        <v>12.774746077624631</v>
      </c>
      <c r="G81" s="1">
        <v>0.89540879711453636</v>
      </c>
      <c r="H81" s="1">
        <v>5.1317907527161283E-2</v>
      </c>
      <c r="I81" s="1">
        <v>2.4869790977915682E-2</v>
      </c>
      <c r="J81" s="1">
        <v>0.48289121290753417</v>
      </c>
      <c r="K81" s="1">
        <v>2.0483286569416927</v>
      </c>
      <c r="L81" s="1">
        <v>7.343546607724396</v>
      </c>
      <c r="M81" s="1">
        <v>101.52999999999996</v>
      </c>
      <c r="N81" s="1">
        <v>1.0474415318800152</v>
      </c>
      <c r="O81" s="1" t="s">
        <v>0</v>
      </c>
      <c r="P81" s="1" t="s">
        <v>0</v>
      </c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">
      <c r="A82" t="s">
        <v>20</v>
      </c>
      <c r="B82" t="s">
        <v>19</v>
      </c>
      <c r="C82" s="2" t="s">
        <v>264</v>
      </c>
      <c r="D82" s="1">
        <v>77.802729840518225</v>
      </c>
      <c r="E82" s="1">
        <v>3.8549329694258817E-2</v>
      </c>
      <c r="F82" s="1">
        <v>12.933904405159049</v>
      </c>
      <c r="G82" s="1">
        <v>0.85161914831318408</v>
      </c>
      <c r="H82" s="1">
        <v>5.8820746832302262E-2</v>
      </c>
      <c r="I82" s="1">
        <v>1.8423265102196721E-2</v>
      </c>
      <c r="J82" s="1">
        <v>0.37963002944567781</v>
      </c>
      <c r="K82" s="1">
        <v>5.3661882087580093</v>
      </c>
      <c r="L82" s="1">
        <v>2.5501350261770752</v>
      </c>
      <c r="M82" s="1">
        <v>99.999999999999986</v>
      </c>
      <c r="N82" s="1">
        <v>1.0534004343921577</v>
      </c>
      <c r="O82" s="1" t="s">
        <v>0</v>
      </c>
      <c r="P82" s="1" t="s">
        <v>0</v>
      </c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">
      <c r="A83" t="s">
        <v>18</v>
      </c>
      <c r="B83" t="s">
        <v>17</v>
      </c>
      <c r="C83" s="2" t="s">
        <v>264</v>
      </c>
      <c r="D83" s="1">
        <v>77.802729840518225</v>
      </c>
      <c r="E83" s="1">
        <v>3.8549329694258817E-2</v>
      </c>
      <c r="F83" s="1">
        <v>12.933904405159049</v>
      </c>
      <c r="G83" s="1">
        <v>0.85161914831318408</v>
      </c>
      <c r="H83" s="1">
        <v>5.8820746832302262E-2</v>
      </c>
      <c r="I83" s="1">
        <v>1.8423265102196721E-2</v>
      </c>
      <c r="J83" s="1">
        <v>0.37963002944567781</v>
      </c>
      <c r="K83" s="1">
        <v>5.0361882087580092</v>
      </c>
      <c r="L83" s="1">
        <v>3.0501350261770752</v>
      </c>
      <c r="M83" s="1">
        <v>100.16999999999999</v>
      </c>
      <c r="N83" s="1">
        <v>1.0535451130000444</v>
      </c>
      <c r="O83" s="1" t="s">
        <v>0</v>
      </c>
      <c r="P83" s="1" t="s">
        <v>0</v>
      </c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">
      <c r="A84" t="s">
        <v>16</v>
      </c>
      <c r="B84" t="s">
        <v>15</v>
      </c>
      <c r="C84" s="2" t="s">
        <v>264</v>
      </c>
      <c r="D84" s="1">
        <v>77.802729840518225</v>
      </c>
      <c r="E84" s="1">
        <v>3.8549329694258817E-2</v>
      </c>
      <c r="F84" s="1">
        <v>12.933904405159049</v>
      </c>
      <c r="G84" s="1">
        <v>0.85161914831318408</v>
      </c>
      <c r="H84" s="1">
        <v>5.8820746832302262E-2</v>
      </c>
      <c r="I84" s="1">
        <v>1.8423265102196721E-2</v>
      </c>
      <c r="J84" s="1">
        <v>0.37963002944567781</v>
      </c>
      <c r="K84" s="1">
        <v>4.7061882087580091</v>
      </c>
      <c r="L84" s="1">
        <v>3.5501350261770752</v>
      </c>
      <c r="M84" s="1">
        <v>100.33999999999999</v>
      </c>
      <c r="N84" s="1">
        <v>1.0536898313549719</v>
      </c>
      <c r="O84" s="1" t="s">
        <v>0</v>
      </c>
      <c r="P84" s="1" t="s">
        <v>0</v>
      </c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">
      <c r="A85" t="s">
        <v>14</v>
      </c>
      <c r="B85" t="s">
        <v>13</v>
      </c>
      <c r="C85" s="2" t="s">
        <v>264</v>
      </c>
      <c r="D85" s="1">
        <v>77.802729840518225</v>
      </c>
      <c r="E85" s="1">
        <v>3.8549329694258817E-2</v>
      </c>
      <c r="F85" s="1">
        <v>12.933904405159049</v>
      </c>
      <c r="G85" s="1">
        <v>0.85161914831318408</v>
      </c>
      <c r="H85" s="1">
        <v>5.8820746832302262E-2</v>
      </c>
      <c r="I85" s="1">
        <v>1.8423265102196721E-2</v>
      </c>
      <c r="J85" s="1">
        <v>0.37963002944567781</v>
      </c>
      <c r="K85" s="1">
        <v>4.3761882087580091</v>
      </c>
      <c r="L85" s="1">
        <v>4.0501350261770757</v>
      </c>
      <c r="M85" s="1">
        <v>100.50999999999999</v>
      </c>
      <c r="N85" s="1">
        <v>1.053834589473321</v>
      </c>
      <c r="O85" s="1" t="s">
        <v>0</v>
      </c>
      <c r="P85" s="1" t="s">
        <v>0</v>
      </c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">
      <c r="A86" t="s">
        <v>12</v>
      </c>
      <c r="B86" t="s">
        <v>11</v>
      </c>
      <c r="C86" s="2" t="s">
        <v>264</v>
      </c>
      <c r="D86" s="1">
        <v>77.802729840518225</v>
      </c>
      <c r="E86" s="1">
        <v>3.8549329694258817E-2</v>
      </c>
      <c r="F86" s="1">
        <v>12.933904405159049</v>
      </c>
      <c r="G86" s="1">
        <v>0.85161914831318408</v>
      </c>
      <c r="H86" s="1">
        <v>5.8820746832302262E-2</v>
      </c>
      <c r="I86" s="1">
        <v>1.8423265102196721E-2</v>
      </c>
      <c r="J86" s="1">
        <v>0.37963002944567781</v>
      </c>
      <c r="K86" s="1">
        <v>4.046188208758009</v>
      </c>
      <c r="L86" s="1">
        <v>4.5501350261770757</v>
      </c>
      <c r="M86" s="1">
        <v>100.67999999999999</v>
      </c>
      <c r="N86" s="1">
        <v>1.0539793873714831</v>
      </c>
      <c r="O86" s="1" t="s">
        <v>0</v>
      </c>
      <c r="P86" s="1" t="s">
        <v>0</v>
      </c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">
      <c r="A87" s="4" t="s">
        <v>10</v>
      </c>
      <c r="B87" s="4" t="s">
        <v>9</v>
      </c>
      <c r="C87" s="5" t="s">
        <v>264</v>
      </c>
      <c r="D87" s="3">
        <v>77.802729840518225</v>
      </c>
      <c r="E87" s="3">
        <v>3.8549329694258817E-2</v>
      </c>
      <c r="F87" s="3">
        <v>12.933904405159049</v>
      </c>
      <c r="G87" s="3">
        <v>0.85161914831318408</v>
      </c>
      <c r="H87" s="3">
        <v>5.8820746832302262E-2</v>
      </c>
      <c r="I87" s="3">
        <v>1.8423265102196721E-2</v>
      </c>
      <c r="J87" s="3">
        <v>0.37963002944567781</v>
      </c>
      <c r="K87" s="3">
        <v>3.7161882087580089</v>
      </c>
      <c r="L87" s="3">
        <v>5.0501350261770757</v>
      </c>
      <c r="M87" s="3">
        <v>100.85</v>
      </c>
      <c r="N87" s="3">
        <v>1.0541242250658573</v>
      </c>
      <c r="O87" s="3">
        <v>157.50000000000321</v>
      </c>
      <c r="P87" s="3">
        <v>2.9542857142852768</v>
      </c>
      <c r="Q87" s="4">
        <v>1</v>
      </c>
      <c r="S87" s="1">
        <f t="shared" si="10"/>
        <v>77.146980506215399</v>
      </c>
      <c r="T87" s="1">
        <f t="shared" si="11"/>
        <v>3.8224422106354808E-2</v>
      </c>
      <c r="U87" s="1">
        <f t="shared" si="12"/>
        <v>12.824892816221171</v>
      </c>
      <c r="V87" s="1">
        <f t="shared" si="13"/>
        <v>0.84444139644341498</v>
      </c>
      <c r="W87" s="1">
        <f t="shared" si="14"/>
        <v>5.8324984464355245E-2</v>
      </c>
      <c r="X87" s="1">
        <f t="shared" si="15"/>
        <v>1.8267987210904037E-2</v>
      </c>
      <c r="Y87" s="1">
        <f t="shared" si="16"/>
        <v>0.37643037128971524</v>
      </c>
      <c r="Z87" s="1">
        <f t="shared" si="17"/>
        <v>3.6848668406128002</v>
      </c>
      <c r="AA87" s="1">
        <f t="shared" si="18"/>
        <v>5.0075706754358711</v>
      </c>
      <c r="AB87" s="1">
        <f t="shared" si="19"/>
        <v>100</v>
      </c>
    </row>
    <row r="88" spans="1:28" x14ac:dyDescent="0.2">
      <c r="A88" t="s">
        <v>8</v>
      </c>
      <c r="B88" t="s">
        <v>7</v>
      </c>
      <c r="C88" s="2" t="s">
        <v>264</v>
      </c>
      <c r="D88" s="1">
        <v>77.802729840518225</v>
      </c>
      <c r="E88" s="1">
        <v>3.8549329694258817E-2</v>
      </c>
      <c r="F88" s="1">
        <v>12.933904405159049</v>
      </c>
      <c r="G88" s="1">
        <v>0.85161914831318408</v>
      </c>
      <c r="H88" s="1">
        <v>5.8820746832302262E-2</v>
      </c>
      <c r="I88" s="1">
        <v>1.8423265102196721E-2</v>
      </c>
      <c r="J88" s="1">
        <v>0.37963002944567781</v>
      </c>
      <c r="K88" s="1">
        <v>3.3861882087580089</v>
      </c>
      <c r="L88" s="1">
        <v>5.5501350261770757</v>
      </c>
      <c r="M88" s="1">
        <v>101.02</v>
      </c>
      <c r="N88" s="1">
        <v>1.0542691025728526</v>
      </c>
      <c r="O88" s="1" t="s">
        <v>0</v>
      </c>
      <c r="P88" s="1" t="s">
        <v>0</v>
      </c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">
      <c r="A89" t="s">
        <v>6</v>
      </c>
      <c r="B89" t="s">
        <v>5</v>
      </c>
      <c r="C89" s="2" t="s">
        <v>264</v>
      </c>
      <c r="D89" s="1">
        <v>77.802729840518225</v>
      </c>
      <c r="E89" s="1">
        <v>3.8549329694258817E-2</v>
      </c>
      <c r="F89" s="1">
        <v>12.933904405159049</v>
      </c>
      <c r="G89" s="1">
        <v>0.85161914831318408</v>
      </c>
      <c r="H89" s="1">
        <v>5.8820746832302262E-2</v>
      </c>
      <c r="I89" s="1">
        <v>1.8423265102196721E-2</v>
      </c>
      <c r="J89" s="1">
        <v>0.37963002944567781</v>
      </c>
      <c r="K89" s="1">
        <v>3.0561882087580088</v>
      </c>
      <c r="L89" s="1">
        <v>6.0501350261770757</v>
      </c>
      <c r="M89" s="1">
        <v>101.18999999999998</v>
      </c>
      <c r="N89" s="1">
        <v>1.0544140199088863</v>
      </c>
      <c r="O89" s="1" t="s">
        <v>0</v>
      </c>
      <c r="P89" s="1" t="s">
        <v>0</v>
      </c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">
      <c r="A90" t="s">
        <v>4</v>
      </c>
      <c r="B90" t="s">
        <v>3</v>
      </c>
      <c r="C90" s="2" t="s">
        <v>264</v>
      </c>
      <c r="D90" s="1">
        <v>77.802729840518225</v>
      </c>
      <c r="E90" s="1">
        <v>3.8549329694258817E-2</v>
      </c>
      <c r="F90" s="1">
        <v>12.933904405159049</v>
      </c>
      <c r="G90" s="1">
        <v>0.85161914831318408</v>
      </c>
      <c r="H90" s="1">
        <v>5.8820746832302262E-2</v>
      </c>
      <c r="I90" s="1">
        <v>1.8423265102196721E-2</v>
      </c>
      <c r="J90" s="1">
        <v>0.37963002944567781</v>
      </c>
      <c r="K90" s="1">
        <v>2.7261882087580087</v>
      </c>
      <c r="L90" s="1">
        <v>6.5501350261770757</v>
      </c>
      <c r="M90" s="1">
        <v>101.35999999999999</v>
      </c>
      <c r="N90" s="1">
        <v>1.0545589770903854</v>
      </c>
      <c r="O90" s="1" t="s">
        <v>0</v>
      </c>
      <c r="P90" s="1" t="s">
        <v>0</v>
      </c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">
      <c r="A91" t="s">
        <v>2</v>
      </c>
      <c r="B91" t="s">
        <v>1</v>
      </c>
      <c r="C91" s="2" t="s">
        <v>264</v>
      </c>
      <c r="D91" s="1">
        <v>77.802729840518225</v>
      </c>
      <c r="E91" s="1">
        <v>3.8549329694258817E-2</v>
      </c>
      <c r="F91" s="1">
        <v>12.933904405159049</v>
      </c>
      <c r="G91" s="1">
        <v>0.85161914831318408</v>
      </c>
      <c r="H91" s="1">
        <v>5.8820746832302262E-2</v>
      </c>
      <c r="I91" s="1">
        <v>1.8423265102196721E-2</v>
      </c>
      <c r="J91" s="1">
        <v>0.37963002944567781</v>
      </c>
      <c r="K91" s="1">
        <v>2.3961882087580086</v>
      </c>
      <c r="L91" s="1">
        <v>7.0501350261770757</v>
      </c>
      <c r="M91" s="1">
        <v>101.52999999999999</v>
      </c>
      <c r="N91" s="1">
        <v>1.0547039741337854</v>
      </c>
      <c r="O91" s="1" t="s">
        <v>0</v>
      </c>
      <c r="P91" s="1" t="s">
        <v>0</v>
      </c>
      <c r="S91" s="1"/>
      <c r="T91" s="1"/>
      <c r="U91" s="1"/>
      <c r="V91" s="1"/>
      <c r="W91" s="1"/>
      <c r="X91" s="1"/>
      <c r="Y91" s="1"/>
      <c r="Z91" s="1"/>
      <c r="AA91" s="1"/>
      <c r="AB91" s="1"/>
    </row>
    <row r="94" spans="1:28" x14ac:dyDescent="0.2">
      <c r="A94" s="34" t="s">
        <v>269</v>
      </c>
    </row>
    <row r="95" spans="1:28" x14ac:dyDescent="0.2">
      <c r="A95" s="34" t="s">
        <v>270</v>
      </c>
    </row>
    <row r="96" spans="1:28" ht="19" x14ac:dyDescent="0.2">
      <c r="A96" s="34" t="s">
        <v>271</v>
      </c>
    </row>
    <row r="97" spans="1:1" ht="19" x14ac:dyDescent="0.2">
      <c r="A97" s="34" t="s">
        <v>272</v>
      </c>
    </row>
    <row r="98" spans="1:1" x14ac:dyDescent="0.2">
      <c r="A98" s="35" t="s">
        <v>273</v>
      </c>
    </row>
  </sheetData>
  <hyperlinks>
    <hyperlink ref="A98" r:id="rId1" display="mailto:gennachiaro@gmail.com" xr:uid="{963A5ED3-38A2-F84A-BDF0-3C3E9FFBB4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C6DD7-92AE-7343-9F8E-71AA48AD56BA}">
  <dimension ref="A1:AB138"/>
  <sheetViews>
    <sheetView topLeftCell="A101" zoomScale="110" workbookViewId="0">
      <selection activeCell="S77" sqref="S77"/>
    </sheetView>
  </sheetViews>
  <sheetFormatPr baseColWidth="10" defaultRowHeight="16" x14ac:dyDescent="0.2"/>
  <cols>
    <col min="1" max="1" width="38.1640625" bestFit="1" customWidth="1"/>
    <col min="2" max="2" width="16.83203125" bestFit="1" customWidth="1"/>
    <col min="3" max="3" width="10" bestFit="1" customWidth="1"/>
    <col min="15" max="15" width="18.5" bestFit="1" customWidth="1"/>
    <col min="16" max="16" width="9" customWidth="1"/>
    <col min="17" max="17" width="8.33203125" customWidth="1"/>
  </cols>
  <sheetData>
    <row r="1" spans="1:28" s="13" customFormat="1" x14ac:dyDescent="0.2">
      <c r="A1" s="13" t="s">
        <v>115</v>
      </c>
      <c r="B1" s="13" t="s">
        <v>268</v>
      </c>
      <c r="C1" s="13" t="s">
        <v>114</v>
      </c>
      <c r="D1" s="14" t="s">
        <v>113</v>
      </c>
      <c r="E1" s="14" t="s">
        <v>112</v>
      </c>
      <c r="F1" s="14" t="s">
        <v>111</v>
      </c>
      <c r="G1" s="14" t="s">
        <v>110</v>
      </c>
      <c r="H1" s="14" t="s">
        <v>109</v>
      </c>
      <c r="I1" s="14" t="s">
        <v>108</v>
      </c>
      <c r="J1" s="14" t="s">
        <v>107</v>
      </c>
      <c r="K1" s="14" t="s">
        <v>106</v>
      </c>
      <c r="L1" s="14" t="s">
        <v>105</v>
      </c>
      <c r="M1" s="12" t="s">
        <v>104</v>
      </c>
      <c r="N1" s="12" t="s">
        <v>103</v>
      </c>
      <c r="O1" s="12" t="s">
        <v>267</v>
      </c>
      <c r="P1" s="12" t="s">
        <v>262</v>
      </c>
      <c r="Q1" s="12" t="s">
        <v>101</v>
      </c>
      <c r="R1" s="13" t="s">
        <v>275</v>
      </c>
      <c r="S1" s="14" t="s">
        <v>113</v>
      </c>
      <c r="T1" s="14" t="s">
        <v>112</v>
      </c>
      <c r="U1" s="14" t="s">
        <v>111</v>
      </c>
      <c r="V1" s="14" t="s">
        <v>110</v>
      </c>
      <c r="W1" s="14" t="s">
        <v>109</v>
      </c>
      <c r="X1" s="14" t="s">
        <v>108</v>
      </c>
      <c r="Y1" s="14" t="s">
        <v>107</v>
      </c>
      <c r="Z1" s="14" t="s">
        <v>106</v>
      </c>
      <c r="AA1" s="14" t="s">
        <v>105</v>
      </c>
      <c r="AB1" s="13" t="s">
        <v>104</v>
      </c>
    </row>
    <row r="2" spans="1:28" x14ac:dyDescent="0.2">
      <c r="A2" t="s">
        <v>248</v>
      </c>
      <c r="B2" t="s">
        <v>19</v>
      </c>
      <c r="C2" s="2" t="s">
        <v>238</v>
      </c>
      <c r="D2" s="1">
        <v>77.616591143993958</v>
      </c>
      <c r="E2" s="1">
        <v>6.1678557902134321E-2</v>
      </c>
      <c r="F2" s="1">
        <v>12.895776864574772</v>
      </c>
      <c r="G2" s="1">
        <v>0.90323020421644062</v>
      </c>
      <c r="H2" s="1">
        <v>5.2549230409412312E-2</v>
      </c>
      <c r="I2" s="1">
        <v>4.2801931823838332E-2</v>
      </c>
      <c r="J2" s="1">
        <v>0.51574489103850762</v>
      </c>
      <c r="K2" s="1">
        <v>4.8357418015688269</v>
      </c>
      <c r="L2" s="1">
        <v>3.0758853744721368</v>
      </c>
      <c r="M2" s="1">
        <v>100.00000000000003</v>
      </c>
      <c r="N2" s="1">
        <v>1.0551142893972902</v>
      </c>
      <c r="O2" s="1" t="s">
        <v>0</v>
      </c>
      <c r="P2" s="1" t="s">
        <v>0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t="s">
        <v>247</v>
      </c>
      <c r="B3" t="s">
        <v>17</v>
      </c>
      <c r="C3" s="2" t="s">
        <v>238</v>
      </c>
      <c r="D3" s="1">
        <v>77.616591143993958</v>
      </c>
      <c r="E3" s="1">
        <v>6.1678557902134321E-2</v>
      </c>
      <c r="F3" s="1">
        <v>12.895776864574772</v>
      </c>
      <c r="G3" s="1">
        <v>0.90323020421644062</v>
      </c>
      <c r="H3" s="1">
        <v>5.2549230409412312E-2</v>
      </c>
      <c r="I3" s="1">
        <v>4.2801931823838332E-2</v>
      </c>
      <c r="J3" s="1">
        <v>0.51574489103850762</v>
      </c>
      <c r="K3" s="1">
        <v>4.5057418015688269</v>
      </c>
      <c r="L3" s="1">
        <v>3.5758853744721368</v>
      </c>
      <c r="M3" s="1">
        <v>100.17000000000003</v>
      </c>
      <c r="N3" s="1">
        <v>1.0552598684050527</v>
      </c>
      <c r="O3" s="1" t="s">
        <v>0</v>
      </c>
      <c r="P3" s="1" t="s">
        <v>0</v>
      </c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t="s">
        <v>246</v>
      </c>
      <c r="B4" t="s">
        <v>15</v>
      </c>
      <c r="C4" s="2" t="s">
        <v>238</v>
      </c>
      <c r="D4" s="1">
        <v>77.616591143993958</v>
      </c>
      <c r="E4" s="1">
        <v>6.1678557902134321E-2</v>
      </c>
      <c r="F4" s="1">
        <v>12.895776864574772</v>
      </c>
      <c r="G4" s="1">
        <v>0.90323020421644062</v>
      </c>
      <c r="H4" s="1">
        <v>5.2549230409412312E-2</v>
      </c>
      <c r="I4" s="1">
        <v>4.2801931823838332E-2</v>
      </c>
      <c r="J4" s="1">
        <v>0.51574489103850762</v>
      </c>
      <c r="K4" s="1">
        <v>4.1757418015688268</v>
      </c>
      <c r="L4" s="1">
        <v>4.0758853744721364</v>
      </c>
      <c r="M4" s="1">
        <v>100.34000000000003</v>
      </c>
      <c r="N4" s="1">
        <v>1.0554054875907795</v>
      </c>
      <c r="O4" s="1" t="s">
        <v>0</v>
      </c>
      <c r="P4" s="1" t="s">
        <v>0</v>
      </c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t="s">
        <v>245</v>
      </c>
      <c r="B5" t="s">
        <v>13</v>
      </c>
      <c r="C5" s="2" t="s">
        <v>238</v>
      </c>
      <c r="D5" s="1">
        <v>77.616591143993958</v>
      </c>
      <c r="E5" s="1">
        <v>6.1678557902134321E-2</v>
      </c>
      <c r="F5" s="1">
        <v>12.895776864574772</v>
      </c>
      <c r="G5" s="1">
        <v>0.90323020421644062</v>
      </c>
      <c r="H5" s="1">
        <v>5.2549230409412312E-2</v>
      </c>
      <c r="I5" s="1">
        <v>4.2801931823838332E-2</v>
      </c>
      <c r="J5" s="1">
        <v>0.51574489103850762</v>
      </c>
      <c r="K5" s="1">
        <v>3.8457418015688267</v>
      </c>
      <c r="L5" s="1">
        <v>4.5758853744721364</v>
      </c>
      <c r="M5" s="1">
        <v>100.51000000000002</v>
      </c>
      <c r="N5" s="1">
        <v>1.0555511469711054</v>
      </c>
      <c r="O5" s="1" t="s">
        <v>0</v>
      </c>
      <c r="P5" s="1" t="s">
        <v>0</v>
      </c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0" t="s">
        <v>244</v>
      </c>
      <c r="B6" s="10" t="s">
        <v>11</v>
      </c>
      <c r="C6" s="11" t="s">
        <v>238</v>
      </c>
      <c r="D6" s="9">
        <v>77.616591143993958</v>
      </c>
      <c r="E6" s="9">
        <v>6.1678557902134321E-2</v>
      </c>
      <c r="F6" s="9">
        <v>12.895776864574772</v>
      </c>
      <c r="G6" s="9">
        <v>0.90323020421644062</v>
      </c>
      <c r="H6" s="9">
        <v>5.2549230409412312E-2</v>
      </c>
      <c r="I6" s="9">
        <v>4.2801931823838332E-2</v>
      </c>
      <c r="J6" s="9">
        <v>0.51574489103850762</v>
      </c>
      <c r="K6" s="9">
        <v>3.5157418015688267</v>
      </c>
      <c r="L6" s="9">
        <v>5.0758853744721364</v>
      </c>
      <c r="M6" s="9">
        <v>100.68000000000002</v>
      </c>
      <c r="N6" s="9">
        <v>1.0556968465626753</v>
      </c>
      <c r="O6" s="9">
        <v>147.71739130434781</v>
      </c>
      <c r="P6" s="9">
        <v>2.1005900621126727</v>
      </c>
      <c r="Q6" s="10">
        <v>1</v>
      </c>
      <c r="S6" s="1">
        <f t="shared" ref="S3:S66" si="0">(D6/(SUM($D6:$L6))*100)</f>
        <v>77.092363075083369</v>
      </c>
      <c r="T6" s="1">
        <f t="shared" ref="T3:T66" si="1">(E6/(SUM($D6:$L6))*100)</f>
        <v>6.1261976462191406E-2</v>
      </c>
      <c r="U6" s="1">
        <f t="shared" ref="U3:U66" si="2">(F6/(SUM($D6:$L6))*100)</f>
        <v>12.808677855159683</v>
      </c>
      <c r="V6" s="1">
        <f t="shared" ref="V3:V66" si="3">(G6/(SUM($D6:$L6))*100)</f>
        <v>0.89712972210611885</v>
      </c>
      <c r="W6" s="1">
        <f t="shared" ref="W3:W66" si="4">(H6/(SUM($D6:$L6))*100)</f>
        <v>5.2194309107481421E-2</v>
      </c>
      <c r="X6" s="1">
        <f t="shared" ref="X3:X66" si="5">(I6/(SUM($D6:$L6))*100)</f>
        <v>4.2512844481365039E-2</v>
      </c>
      <c r="Y6" s="1">
        <f t="shared" ref="Y3:Y66" si="6">(J6/(SUM($D6:$L6))*100)</f>
        <v>0.51226151275179532</v>
      </c>
      <c r="Z6" s="1">
        <f t="shared" ref="Z3:Z66" si="7">(K6/(SUM($D6:$L6))*100)</f>
        <v>3.4919962272237046</v>
      </c>
      <c r="AA6" s="1">
        <f t="shared" ref="AA3:AA66" si="8">(L6/(SUM($D6:$L6))*100)</f>
        <v>5.0416024776242896</v>
      </c>
      <c r="AB6" s="1">
        <f t="shared" ref="AB3:AB66" si="9">(M6/(SUM($D6:$L6))*100)</f>
        <v>100</v>
      </c>
    </row>
    <row r="7" spans="1:28" x14ac:dyDescent="0.2">
      <c r="A7" t="s">
        <v>243</v>
      </c>
      <c r="B7" t="s">
        <v>9</v>
      </c>
      <c r="C7" s="2" t="s">
        <v>238</v>
      </c>
      <c r="D7" s="1">
        <v>77.616591143993958</v>
      </c>
      <c r="E7" s="1">
        <v>6.1678557902134321E-2</v>
      </c>
      <c r="F7" s="1">
        <v>12.895776864574772</v>
      </c>
      <c r="G7" s="1">
        <v>0.90323020421644062</v>
      </c>
      <c r="H7" s="1">
        <v>5.2549230409412312E-2</v>
      </c>
      <c r="I7" s="1">
        <v>4.2801931823838332E-2</v>
      </c>
      <c r="J7" s="1">
        <v>0.51574489103850762</v>
      </c>
      <c r="K7" s="1">
        <v>3.1857418015688266</v>
      </c>
      <c r="L7" s="1">
        <v>5.5758853744721364</v>
      </c>
      <c r="M7" s="1">
        <v>100.85000000000002</v>
      </c>
      <c r="N7" s="1">
        <v>1.0558425863821423</v>
      </c>
      <c r="O7" s="1">
        <v>160.41666666666612</v>
      </c>
      <c r="P7" s="1">
        <v>4.3940476190467876</v>
      </c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t="s">
        <v>242</v>
      </c>
      <c r="B8" t="s">
        <v>7</v>
      </c>
      <c r="C8" s="2" t="s">
        <v>238</v>
      </c>
      <c r="D8" s="1">
        <v>77.616591143993958</v>
      </c>
      <c r="E8" s="1">
        <v>6.1678557902134321E-2</v>
      </c>
      <c r="F8" s="1">
        <v>12.895776864574772</v>
      </c>
      <c r="G8" s="1">
        <v>0.90323020421644062</v>
      </c>
      <c r="H8" s="1">
        <v>5.2549230409412312E-2</v>
      </c>
      <c r="I8" s="1">
        <v>4.2801931823838332E-2</v>
      </c>
      <c r="J8" s="1">
        <v>0.51574489103850762</v>
      </c>
      <c r="K8" s="1">
        <v>2.8557418015688265</v>
      </c>
      <c r="L8" s="1">
        <v>6.0758853744721364</v>
      </c>
      <c r="M8" s="1">
        <v>101.02000000000002</v>
      </c>
      <c r="N8" s="1">
        <v>1.0559883664461696</v>
      </c>
      <c r="O8" s="1" t="s">
        <v>0</v>
      </c>
      <c r="P8" s="1" t="s">
        <v>0</v>
      </c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t="s">
        <v>241</v>
      </c>
      <c r="B9" t="s">
        <v>5</v>
      </c>
      <c r="C9" s="2" t="s">
        <v>238</v>
      </c>
      <c r="D9" s="1">
        <v>77.616591143993958</v>
      </c>
      <c r="E9" s="1">
        <v>6.1678557902134321E-2</v>
      </c>
      <c r="F9" s="1">
        <v>12.895776864574772</v>
      </c>
      <c r="G9" s="1">
        <v>0.90323020421644062</v>
      </c>
      <c r="H9" s="1">
        <v>5.2549230409412312E-2</v>
      </c>
      <c r="I9" s="1">
        <v>4.2801931823838332E-2</v>
      </c>
      <c r="J9" s="1">
        <v>0.51574489103850762</v>
      </c>
      <c r="K9" s="1">
        <v>2.5257418015688264</v>
      </c>
      <c r="L9" s="1">
        <v>6.5758853744721364</v>
      </c>
      <c r="M9" s="1">
        <v>101.19000000000003</v>
      </c>
      <c r="N9" s="1">
        <v>1.0561341867714289</v>
      </c>
      <c r="O9" s="1" t="s">
        <v>0</v>
      </c>
      <c r="P9" s="1" t="s">
        <v>0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t="s">
        <v>240</v>
      </c>
      <c r="B10" t="s">
        <v>3</v>
      </c>
      <c r="C10" s="2" t="s">
        <v>238</v>
      </c>
      <c r="D10" s="1">
        <v>77.616591143993958</v>
      </c>
      <c r="E10" s="1">
        <v>6.1678557902134321E-2</v>
      </c>
      <c r="F10" s="1">
        <v>12.895776864574772</v>
      </c>
      <c r="G10" s="1">
        <v>0.90323020421644062</v>
      </c>
      <c r="H10" s="1">
        <v>5.2549230409412312E-2</v>
      </c>
      <c r="I10" s="1">
        <v>4.2801931823838332E-2</v>
      </c>
      <c r="J10" s="1">
        <v>0.51574489103850762</v>
      </c>
      <c r="K10" s="1">
        <v>2.1957418015688264</v>
      </c>
      <c r="L10" s="1">
        <v>7.0758853744721364</v>
      </c>
      <c r="M10" s="1">
        <v>101.36000000000003</v>
      </c>
      <c r="N10" s="1">
        <v>1.0562800473746015</v>
      </c>
      <c r="O10" s="1" t="s">
        <v>0</v>
      </c>
      <c r="P10" s="1" t="s">
        <v>0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t="s">
        <v>239</v>
      </c>
      <c r="B11" t="s">
        <v>1</v>
      </c>
      <c r="C11" s="2" t="s">
        <v>238</v>
      </c>
      <c r="D11" s="1">
        <v>77.616591143993958</v>
      </c>
      <c r="E11" s="1">
        <v>6.1678557902134321E-2</v>
      </c>
      <c r="F11" s="1">
        <v>12.895776864574772</v>
      </c>
      <c r="G11" s="1">
        <v>0.90323020421644062</v>
      </c>
      <c r="H11" s="1">
        <v>5.2549230409412312E-2</v>
      </c>
      <c r="I11" s="1">
        <v>4.2801931823838332E-2</v>
      </c>
      <c r="J11" s="1">
        <v>0.51574489103850762</v>
      </c>
      <c r="K11" s="1">
        <v>1.8657418015688263</v>
      </c>
      <c r="L11" s="1">
        <v>7.5758853744721364</v>
      </c>
      <c r="M11" s="1">
        <v>101.53000000000003</v>
      </c>
      <c r="N11" s="1">
        <v>1.0564259482723777</v>
      </c>
      <c r="O11" s="1" t="s">
        <v>0</v>
      </c>
      <c r="P11" s="1" t="s"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t="s">
        <v>237</v>
      </c>
      <c r="B12" t="s">
        <v>19</v>
      </c>
      <c r="C12" s="2" t="s">
        <v>177</v>
      </c>
      <c r="D12" s="1">
        <v>77.45293413790445</v>
      </c>
      <c r="E12" s="1">
        <v>6.017913960677708E-2</v>
      </c>
      <c r="F12" s="1">
        <v>12.871642773974486</v>
      </c>
      <c r="G12" s="1">
        <v>1.025147999228796</v>
      </c>
      <c r="H12" s="1">
        <v>5.1142610103321211E-2</v>
      </c>
      <c r="I12" s="1">
        <v>5.7545028084539838E-2</v>
      </c>
      <c r="J12" s="1">
        <v>0.52263538978630886</v>
      </c>
      <c r="K12" s="1">
        <v>4.4636014862261382</v>
      </c>
      <c r="L12" s="1">
        <v>3.4951714350851684</v>
      </c>
      <c r="M12" s="1">
        <v>99.999999999999972</v>
      </c>
      <c r="N12" s="1">
        <v>1.0658583646092219</v>
      </c>
      <c r="O12" s="1" t="s">
        <v>0</v>
      </c>
      <c r="P12" s="1" t="s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t="s">
        <v>236</v>
      </c>
      <c r="B13" t="s">
        <v>17</v>
      </c>
      <c r="C13" s="2" t="s">
        <v>177</v>
      </c>
      <c r="D13" s="1">
        <v>77.45293413790445</v>
      </c>
      <c r="E13" s="1">
        <v>6.017913960677708E-2</v>
      </c>
      <c r="F13" s="1">
        <v>12.871642773974486</v>
      </c>
      <c r="G13" s="1">
        <v>1.025147999228796</v>
      </c>
      <c r="H13" s="1">
        <v>5.1142610103321211E-2</v>
      </c>
      <c r="I13" s="1">
        <v>5.7545028084539838E-2</v>
      </c>
      <c r="J13" s="1">
        <v>0.52263538978630886</v>
      </c>
      <c r="K13" s="1">
        <v>4.1336014862261381</v>
      </c>
      <c r="L13" s="1">
        <v>3.9951714350851684</v>
      </c>
      <c r="M13" s="1">
        <v>100.16999999999997</v>
      </c>
      <c r="N13" s="1">
        <v>1.0660072023250595</v>
      </c>
      <c r="O13" s="1" t="s">
        <v>0</v>
      </c>
      <c r="P13" s="1" t="s">
        <v>0</v>
      </c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t="s">
        <v>235</v>
      </c>
      <c r="B14" t="s">
        <v>15</v>
      </c>
      <c r="C14" s="2" t="s">
        <v>177</v>
      </c>
      <c r="D14" s="1">
        <v>77.45293413790445</v>
      </c>
      <c r="E14" s="1">
        <v>6.017913960677708E-2</v>
      </c>
      <c r="F14" s="1">
        <v>12.871642773974486</v>
      </c>
      <c r="G14" s="1">
        <v>1.025147999228796</v>
      </c>
      <c r="H14" s="1">
        <v>5.1142610103321211E-2</v>
      </c>
      <c r="I14" s="1">
        <v>5.7545028084539838E-2</v>
      </c>
      <c r="J14" s="1">
        <v>0.52263538978630886</v>
      </c>
      <c r="K14" s="1">
        <v>3.803601486226138</v>
      </c>
      <c r="L14" s="1">
        <v>4.4951714350851688</v>
      </c>
      <c r="M14" s="1">
        <v>100.33999999999997</v>
      </c>
      <c r="N14" s="1">
        <v>1.06615608161445</v>
      </c>
      <c r="O14" s="1" t="s">
        <v>0</v>
      </c>
      <c r="P14" s="1" t="s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t="s">
        <v>234</v>
      </c>
      <c r="B15" t="s">
        <v>13</v>
      </c>
      <c r="C15" s="2" t="s">
        <v>177</v>
      </c>
      <c r="D15" s="1">
        <v>77.45293413790445</v>
      </c>
      <c r="E15" s="1">
        <v>6.017913960677708E-2</v>
      </c>
      <c r="F15" s="1">
        <v>12.871642773974486</v>
      </c>
      <c r="G15" s="1">
        <v>1.025147999228796</v>
      </c>
      <c r="H15" s="1">
        <v>5.1142610103321211E-2</v>
      </c>
      <c r="I15" s="1">
        <v>5.7545028084539838E-2</v>
      </c>
      <c r="J15" s="1">
        <v>0.52263538978630886</v>
      </c>
      <c r="K15" s="1">
        <v>3.473601486226138</v>
      </c>
      <c r="L15" s="1">
        <v>4.9951714350851688</v>
      </c>
      <c r="M15" s="1">
        <v>100.50999999999998</v>
      </c>
      <c r="N15" s="1">
        <v>1.066305002494814</v>
      </c>
      <c r="O15" s="1">
        <v>142.50000000000148</v>
      </c>
      <c r="P15" s="1">
        <v>3.4649999999997902</v>
      </c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0" t="s">
        <v>233</v>
      </c>
      <c r="B16" s="10" t="s">
        <v>11</v>
      </c>
      <c r="C16" s="11" t="s">
        <v>177</v>
      </c>
      <c r="D16" s="9">
        <v>77.45293413790445</v>
      </c>
      <c r="E16" s="9">
        <v>6.017913960677708E-2</v>
      </c>
      <c r="F16" s="9">
        <v>12.871642773974486</v>
      </c>
      <c r="G16" s="9">
        <v>1.025147999228796</v>
      </c>
      <c r="H16" s="9">
        <v>5.1142610103321211E-2</v>
      </c>
      <c r="I16" s="9">
        <v>5.7545028084539838E-2</v>
      </c>
      <c r="J16" s="9">
        <v>0.52263538978630886</v>
      </c>
      <c r="K16" s="9">
        <v>3.1436014862261379</v>
      </c>
      <c r="L16" s="9">
        <v>5.4951714350851688</v>
      </c>
      <c r="M16" s="9">
        <v>100.67999999999996</v>
      </c>
      <c r="N16" s="9">
        <v>1.0664539649835829</v>
      </c>
      <c r="O16" s="9">
        <v>139.5000000000002</v>
      </c>
      <c r="P16" s="9">
        <v>2.4681428571431709</v>
      </c>
      <c r="Q16" s="10">
        <v>1</v>
      </c>
      <c r="S16" s="1">
        <f t="shared" si="0"/>
        <v>76.929811420246793</v>
      </c>
      <c r="T16" s="1">
        <f t="shared" si="1"/>
        <v>5.9772685346421439E-2</v>
      </c>
      <c r="U16" s="1">
        <f t="shared" si="2"/>
        <v>12.784706767952414</v>
      </c>
      <c r="V16" s="1">
        <f t="shared" si="3"/>
        <v>1.0182240755152923</v>
      </c>
      <c r="W16" s="1">
        <f t="shared" si="4"/>
        <v>5.0797189216648019E-2</v>
      </c>
      <c r="X16" s="1">
        <f t="shared" si="5"/>
        <v>5.7156364803873518E-2</v>
      </c>
      <c r="Y16" s="1">
        <f t="shared" si="6"/>
        <v>0.51910547257281392</v>
      </c>
      <c r="Z16" s="1">
        <f t="shared" si="7"/>
        <v>3.1223693744796774</v>
      </c>
      <c r="AA16" s="1">
        <f t="shared" si="8"/>
        <v>5.458056649866081</v>
      </c>
      <c r="AB16" s="1">
        <f t="shared" si="9"/>
        <v>100</v>
      </c>
    </row>
    <row r="17" spans="1:28" x14ac:dyDescent="0.2">
      <c r="A17" t="s">
        <v>232</v>
      </c>
      <c r="B17" t="s">
        <v>9</v>
      </c>
      <c r="C17" s="2" t="s">
        <v>177</v>
      </c>
      <c r="D17" s="1">
        <v>77.45293413790445</v>
      </c>
      <c r="E17" s="1">
        <v>6.017913960677708E-2</v>
      </c>
      <c r="F17" s="1">
        <v>12.871642773974486</v>
      </c>
      <c r="G17" s="1">
        <v>1.025147999228796</v>
      </c>
      <c r="H17" s="1">
        <v>5.1142610103321211E-2</v>
      </c>
      <c r="I17" s="1">
        <v>5.7545028084539838E-2</v>
      </c>
      <c r="J17" s="1">
        <v>0.52263538978630886</v>
      </c>
      <c r="K17" s="1">
        <v>2.8136014862261378</v>
      </c>
      <c r="L17" s="1">
        <v>5.9951714350851688</v>
      </c>
      <c r="M17" s="1">
        <v>100.84999999999997</v>
      </c>
      <c r="N17" s="1">
        <v>1.0666029690981966</v>
      </c>
      <c r="O17" s="1" t="s">
        <v>0</v>
      </c>
      <c r="P17" s="1" t="s">
        <v>0</v>
      </c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t="s">
        <v>231</v>
      </c>
      <c r="B18" t="s">
        <v>7</v>
      </c>
      <c r="C18" s="2" t="s">
        <v>177</v>
      </c>
      <c r="D18" s="1">
        <v>77.45293413790445</v>
      </c>
      <c r="E18" s="1">
        <v>6.017913960677708E-2</v>
      </c>
      <c r="F18" s="1">
        <v>12.871642773974486</v>
      </c>
      <c r="G18" s="1">
        <v>1.025147999228796</v>
      </c>
      <c r="H18" s="1">
        <v>5.1142610103321211E-2</v>
      </c>
      <c r="I18" s="1">
        <v>5.7545028084539838E-2</v>
      </c>
      <c r="J18" s="1">
        <v>0.52263538978630886</v>
      </c>
      <c r="K18" s="1">
        <v>2.4836014862261377</v>
      </c>
      <c r="L18" s="1">
        <v>6.4951714350851688</v>
      </c>
      <c r="M18" s="1">
        <v>101.01999999999997</v>
      </c>
      <c r="N18" s="1">
        <v>1.0667520148561058</v>
      </c>
      <c r="O18" s="1" t="s">
        <v>0</v>
      </c>
      <c r="P18" s="1" t="s">
        <v>0</v>
      </c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t="s">
        <v>230</v>
      </c>
      <c r="B19" t="s">
        <v>5</v>
      </c>
      <c r="C19" s="2" t="s">
        <v>177</v>
      </c>
      <c r="D19" s="1">
        <v>77.45293413790445</v>
      </c>
      <c r="E19" s="1">
        <v>6.017913960677708E-2</v>
      </c>
      <c r="F19" s="1">
        <v>12.871642773974486</v>
      </c>
      <c r="G19" s="1">
        <v>1.025147999228796</v>
      </c>
      <c r="H19" s="1">
        <v>5.1142610103321211E-2</v>
      </c>
      <c r="I19" s="1">
        <v>5.7545028084539838E-2</v>
      </c>
      <c r="J19" s="1">
        <v>0.52263538978630886</v>
      </c>
      <c r="K19" s="1">
        <v>2.1536014862261377</v>
      </c>
      <c r="L19" s="1">
        <v>6.9951714350851688</v>
      </c>
      <c r="M19" s="1">
        <v>101.18999999999997</v>
      </c>
      <c r="N19" s="1">
        <v>1.0669011022747703</v>
      </c>
      <c r="O19" s="1" t="s">
        <v>0</v>
      </c>
      <c r="P19" s="1" t="s">
        <v>0</v>
      </c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t="s">
        <v>229</v>
      </c>
      <c r="B20" t="s">
        <v>3</v>
      </c>
      <c r="C20" s="2" t="s">
        <v>177</v>
      </c>
      <c r="D20" s="1">
        <v>77.45293413790445</v>
      </c>
      <c r="E20" s="1">
        <v>6.017913960677708E-2</v>
      </c>
      <c r="F20" s="1">
        <v>12.871642773974486</v>
      </c>
      <c r="G20" s="1">
        <v>1.025147999228796</v>
      </c>
      <c r="H20" s="1">
        <v>5.1142610103321211E-2</v>
      </c>
      <c r="I20" s="1">
        <v>5.7545028084539838E-2</v>
      </c>
      <c r="J20" s="1">
        <v>0.52263538978630886</v>
      </c>
      <c r="K20" s="1">
        <v>1.8236014862261376</v>
      </c>
      <c r="L20" s="1">
        <v>7.4951714350851688</v>
      </c>
      <c r="M20" s="1">
        <v>101.35999999999997</v>
      </c>
      <c r="N20" s="1">
        <v>1.0670502313716597</v>
      </c>
      <c r="O20" s="1" t="s">
        <v>0</v>
      </c>
      <c r="P20" s="1" t="s">
        <v>0</v>
      </c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t="s">
        <v>228</v>
      </c>
      <c r="B21" t="s">
        <v>1</v>
      </c>
      <c r="C21" s="2" t="s">
        <v>177</v>
      </c>
      <c r="D21" s="1">
        <v>77.45293413790445</v>
      </c>
      <c r="E21" s="1">
        <v>6.017913960677708E-2</v>
      </c>
      <c r="F21" s="1">
        <v>12.871642773974486</v>
      </c>
      <c r="G21" s="1">
        <v>1.025147999228796</v>
      </c>
      <c r="H21" s="1">
        <v>5.1142610103321211E-2</v>
      </c>
      <c r="I21" s="1">
        <v>5.7545028084539838E-2</v>
      </c>
      <c r="J21" s="1">
        <v>0.52263538978630886</v>
      </c>
      <c r="K21" s="1">
        <v>1.4936014862261375</v>
      </c>
      <c r="L21" s="1">
        <v>7.9951714350851688</v>
      </c>
      <c r="M21" s="1">
        <v>101.52999999999997</v>
      </c>
      <c r="N21" s="1">
        <v>1.0671994021642537</v>
      </c>
      <c r="O21" s="1" t="s">
        <v>0</v>
      </c>
      <c r="P21" s="1" t="s">
        <v>0</v>
      </c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t="s">
        <v>227</v>
      </c>
      <c r="B22" t="s">
        <v>19</v>
      </c>
      <c r="C22" s="2" t="s">
        <v>177</v>
      </c>
      <c r="D22" s="1">
        <v>77.535559570036881</v>
      </c>
      <c r="E22" s="1">
        <v>4.8325196823900268E-2</v>
      </c>
      <c r="F22" s="1">
        <v>12.908713197499242</v>
      </c>
      <c r="G22" s="1">
        <v>1.0027359114079528</v>
      </c>
      <c r="H22" s="1">
        <v>4.9435489021031398E-2</v>
      </c>
      <c r="I22" s="1">
        <v>4.860872077156516E-2</v>
      </c>
      <c r="J22" s="1">
        <v>0.53564474090015346</v>
      </c>
      <c r="K22" s="1">
        <v>4.7480500981952902</v>
      </c>
      <c r="L22" s="1">
        <v>3.1229270753439868</v>
      </c>
      <c r="M22" s="1">
        <v>100</v>
      </c>
      <c r="N22" s="1">
        <v>1.0611354472619587</v>
      </c>
      <c r="O22" s="1" t="s">
        <v>0</v>
      </c>
      <c r="P22" s="1" t="s">
        <v>0</v>
      </c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t="s">
        <v>226</v>
      </c>
      <c r="B23" t="s">
        <v>17</v>
      </c>
      <c r="C23" s="2" t="s">
        <v>177</v>
      </c>
      <c r="D23" s="1">
        <v>77.535559570036881</v>
      </c>
      <c r="E23" s="1">
        <v>4.8325196823900268E-2</v>
      </c>
      <c r="F23" s="1">
        <v>12.908713197499242</v>
      </c>
      <c r="G23" s="1">
        <v>1.0027359114079528</v>
      </c>
      <c r="H23" s="1">
        <v>4.943548902103137E-2</v>
      </c>
      <c r="I23" s="1">
        <v>4.860872077156516E-2</v>
      </c>
      <c r="J23" s="1">
        <v>0.53564474090015346</v>
      </c>
      <c r="K23" s="1">
        <v>4.4180500981952902</v>
      </c>
      <c r="L23" s="1">
        <v>3.6229270753439868</v>
      </c>
      <c r="M23" s="1">
        <v>100.17</v>
      </c>
      <c r="N23" s="1">
        <v>1.0612825450797476</v>
      </c>
      <c r="O23" s="1" t="s">
        <v>0</v>
      </c>
      <c r="P23" s="1" t="s">
        <v>0</v>
      </c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t="s">
        <v>225</v>
      </c>
      <c r="B24" t="s">
        <v>15</v>
      </c>
      <c r="C24" s="2" t="s">
        <v>177</v>
      </c>
      <c r="D24" s="1">
        <v>77.535559570036881</v>
      </c>
      <c r="E24" s="1">
        <v>4.8325196823900268E-2</v>
      </c>
      <c r="F24" s="1">
        <v>12.908713197499242</v>
      </c>
      <c r="G24" s="1">
        <v>1.0027359114079528</v>
      </c>
      <c r="H24" s="1">
        <v>4.943548902103137E-2</v>
      </c>
      <c r="I24" s="1">
        <v>4.860872077156516E-2</v>
      </c>
      <c r="J24" s="1">
        <v>0.53564474090015346</v>
      </c>
      <c r="K24" s="1">
        <v>4.0880500981952901</v>
      </c>
      <c r="L24" s="1">
        <v>4.1229270753439868</v>
      </c>
      <c r="M24" s="1">
        <v>100.34</v>
      </c>
      <c r="N24" s="1">
        <v>1.0614296836854831</v>
      </c>
      <c r="O24" s="1" t="s">
        <v>0</v>
      </c>
      <c r="P24" s="1" t="s"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t="s">
        <v>224</v>
      </c>
      <c r="B25" t="s">
        <v>13</v>
      </c>
      <c r="C25" s="2" t="s">
        <v>177</v>
      </c>
      <c r="D25" s="1">
        <v>77.535559570036881</v>
      </c>
      <c r="E25" s="1">
        <v>4.8325196823900268E-2</v>
      </c>
      <c r="F25" s="1">
        <v>12.908713197499242</v>
      </c>
      <c r="G25" s="1">
        <v>1.0027359114079528</v>
      </c>
      <c r="H25" s="1">
        <v>4.943548902103137E-2</v>
      </c>
      <c r="I25" s="1">
        <v>4.860872077156516E-2</v>
      </c>
      <c r="J25" s="1">
        <v>0.53564474090015346</v>
      </c>
      <c r="K25" s="1">
        <v>3.75805009819529</v>
      </c>
      <c r="L25" s="1">
        <v>4.6229270753439868</v>
      </c>
      <c r="M25" s="1">
        <v>100.50999999999999</v>
      </c>
      <c r="N25" s="1">
        <v>1.061576863096132</v>
      </c>
      <c r="O25" s="1" t="s">
        <v>0</v>
      </c>
      <c r="P25" s="1" t="s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0" t="s">
        <v>223</v>
      </c>
      <c r="B26" s="10" t="s">
        <v>11</v>
      </c>
      <c r="C26" s="11" t="s">
        <v>177</v>
      </c>
      <c r="D26" s="9">
        <v>77.535559570036881</v>
      </c>
      <c r="E26" s="9">
        <v>4.8325196823900268E-2</v>
      </c>
      <c r="F26" s="9">
        <v>12.908713197499242</v>
      </c>
      <c r="G26" s="9">
        <v>1.0027359114079528</v>
      </c>
      <c r="H26" s="9">
        <v>4.943548902103137E-2</v>
      </c>
      <c r="I26" s="9">
        <v>4.860872077156516E-2</v>
      </c>
      <c r="J26" s="9">
        <v>0.53564474090015346</v>
      </c>
      <c r="K26" s="9">
        <v>3.4280500981952899</v>
      </c>
      <c r="L26" s="9">
        <v>5.1229270753439868</v>
      </c>
      <c r="M26" s="9">
        <v>100.67999999999999</v>
      </c>
      <c r="N26" s="9">
        <v>1.061724083328671</v>
      </c>
      <c r="O26" s="9">
        <v>144.67391304347942</v>
      </c>
      <c r="P26" s="9">
        <v>1.4397204968942745</v>
      </c>
      <c r="Q26" s="10">
        <v>1</v>
      </c>
      <c r="S26" s="1">
        <f t="shared" si="0"/>
        <v>77.011878794236083</v>
      </c>
      <c r="T26" s="1">
        <f t="shared" si="1"/>
        <v>4.7998804950238651E-2</v>
      </c>
      <c r="U26" s="1">
        <f t="shared" si="2"/>
        <v>12.821526815156181</v>
      </c>
      <c r="V26" s="1">
        <f t="shared" si="3"/>
        <v>0.99596336055617096</v>
      </c>
      <c r="W26" s="1">
        <f t="shared" si="4"/>
        <v>4.9101598153586987E-2</v>
      </c>
      <c r="X26" s="1">
        <f t="shared" si="5"/>
        <v>4.8280413956659878E-2</v>
      </c>
      <c r="Y26" s="1">
        <f t="shared" si="6"/>
        <v>0.53202695758855134</v>
      </c>
      <c r="Z26" s="1">
        <f t="shared" si="7"/>
        <v>3.4048967999555924</v>
      </c>
      <c r="AA26" s="1">
        <f t="shared" si="8"/>
        <v>5.0883264554469481</v>
      </c>
      <c r="AB26" s="1">
        <f t="shared" si="9"/>
        <v>100</v>
      </c>
    </row>
    <row r="27" spans="1:28" x14ac:dyDescent="0.2">
      <c r="A27" t="s">
        <v>222</v>
      </c>
      <c r="B27" t="s">
        <v>9</v>
      </c>
      <c r="C27" s="2" t="s">
        <v>177</v>
      </c>
      <c r="D27" s="1">
        <v>77.535559570036881</v>
      </c>
      <c r="E27" s="1">
        <v>4.8325196823900268E-2</v>
      </c>
      <c r="F27" s="1">
        <v>12.908713197499242</v>
      </c>
      <c r="G27" s="1">
        <v>1.0027359114079528</v>
      </c>
      <c r="H27" s="1">
        <v>4.943548902103137E-2</v>
      </c>
      <c r="I27" s="1">
        <v>4.860872077156516E-2</v>
      </c>
      <c r="J27" s="1">
        <v>0.53564474090015346</v>
      </c>
      <c r="K27" s="1">
        <v>3.0980500981952899</v>
      </c>
      <c r="L27" s="1">
        <v>5.6229270753439868</v>
      </c>
      <c r="M27" s="1">
        <v>100.85</v>
      </c>
      <c r="N27" s="1">
        <v>1.0618713444000862</v>
      </c>
      <c r="O27" s="1">
        <v>160.41666666666612</v>
      </c>
      <c r="P27" s="1">
        <v>4.3940476190467876</v>
      </c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t="s">
        <v>221</v>
      </c>
      <c r="B28" t="s">
        <v>7</v>
      </c>
      <c r="C28" s="2" t="s">
        <v>177</v>
      </c>
      <c r="D28" s="1">
        <v>77.535559570036881</v>
      </c>
      <c r="E28" s="1">
        <v>4.8325196823900268E-2</v>
      </c>
      <c r="F28" s="1">
        <v>12.908713197499242</v>
      </c>
      <c r="G28" s="1">
        <v>1.0027359114079528</v>
      </c>
      <c r="H28" s="1">
        <v>4.943548902103137E-2</v>
      </c>
      <c r="I28" s="1">
        <v>4.860872077156516E-2</v>
      </c>
      <c r="J28" s="1">
        <v>0.53564474090015346</v>
      </c>
      <c r="K28" s="1">
        <v>2.7680500981952898</v>
      </c>
      <c r="L28" s="1">
        <v>6.1229270753439868</v>
      </c>
      <c r="M28" s="1">
        <v>101.02</v>
      </c>
      <c r="N28" s="1">
        <v>1.0620186463273733</v>
      </c>
      <c r="O28" s="1" t="s">
        <v>0</v>
      </c>
      <c r="P28" s="1" t="s">
        <v>0</v>
      </c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t="s">
        <v>220</v>
      </c>
      <c r="B29" t="s">
        <v>5</v>
      </c>
      <c r="C29" s="2" t="s">
        <v>177</v>
      </c>
      <c r="D29" s="1">
        <v>77.535559570036881</v>
      </c>
      <c r="E29" s="1">
        <v>4.8325196823900268E-2</v>
      </c>
      <c r="F29" s="1">
        <v>12.908713197499242</v>
      </c>
      <c r="G29" s="1">
        <v>1.0027359114079528</v>
      </c>
      <c r="H29" s="1">
        <v>4.943548902103137E-2</v>
      </c>
      <c r="I29" s="1">
        <v>4.860872077156516E-2</v>
      </c>
      <c r="J29" s="1">
        <v>0.53564474090015346</v>
      </c>
      <c r="K29" s="1">
        <v>2.4380500981952897</v>
      </c>
      <c r="L29" s="1">
        <v>6.6229270753439868</v>
      </c>
      <c r="M29" s="1">
        <v>101.19</v>
      </c>
      <c r="N29" s="1">
        <v>1.0621659891275363</v>
      </c>
      <c r="O29" s="1" t="s">
        <v>0</v>
      </c>
      <c r="P29" s="1" t="s">
        <v>0</v>
      </c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t="s">
        <v>219</v>
      </c>
      <c r="B30" t="s">
        <v>3</v>
      </c>
      <c r="C30" s="2" t="s">
        <v>177</v>
      </c>
      <c r="D30" s="1">
        <v>77.535559570036881</v>
      </c>
      <c r="E30" s="1">
        <v>4.8325196823900268E-2</v>
      </c>
      <c r="F30" s="1">
        <v>12.908713197499242</v>
      </c>
      <c r="G30" s="1">
        <v>1.0027359114079528</v>
      </c>
      <c r="H30" s="1">
        <v>4.943548902103137E-2</v>
      </c>
      <c r="I30" s="1">
        <v>4.860872077156516E-2</v>
      </c>
      <c r="J30" s="1">
        <v>0.53564474090015346</v>
      </c>
      <c r="K30" s="1">
        <v>2.1080500981952897</v>
      </c>
      <c r="L30" s="1">
        <v>7.1229270753439868</v>
      </c>
      <c r="M30" s="1">
        <v>101.36</v>
      </c>
      <c r="N30" s="1">
        <v>1.0623133728175904</v>
      </c>
      <c r="O30" s="1" t="s">
        <v>0</v>
      </c>
      <c r="P30" s="1" t="s">
        <v>0</v>
      </c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t="s">
        <v>218</v>
      </c>
      <c r="B31" t="s">
        <v>1</v>
      </c>
      <c r="C31" s="2" t="s">
        <v>177</v>
      </c>
      <c r="D31" s="1">
        <v>77.535559570036881</v>
      </c>
      <c r="E31" s="1">
        <v>4.8325196823900268E-2</v>
      </c>
      <c r="F31" s="1">
        <v>12.908713197499242</v>
      </c>
      <c r="G31" s="1">
        <v>1.0027359114079528</v>
      </c>
      <c r="H31" s="1">
        <v>4.943548902103137E-2</v>
      </c>
      <c r="I31" s="1">
        <v>4.860872077156516E-2</v>
      </c>
      <c r="J31" s="1">
        <v>0.53564474090015346</v>
      </c>
      <c r="K31" s="1">
        <v>1.7780500981952896</v>
      </c>
      <c r="L31" s="1">
        <v>7.6229270753439868</v>
      </c>
      <c r="M31" s="1">
        <v>101.53</v>
      </c>
      <c r="N31" s="1">
        <v>1.0624607974145586</v>
      </c>
      <c r="O31" s="1" t="s">
        <v>0</v>
      </c>
      <c r="P31" s="1" t="s">
        <v>0</v>
      </c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t="s">
        <v>217</v>
      </c>
      <c r="B32" t="s">
        <v>19</v>
      </c>
      <c r="C32" s="2" t="s">
        <v>177</v>
      </c>
      <c r="D32" s="1">
        <v>77.371921879313277</v>
      </c>
      <c r="E32" s="1">
        <v>7.9860910575785232E-2</v>
      </c>
      <c r="F32" s="1">
        <v>12.905627696188997</v>
      </c>
      <c r="G32" s="1">
        <v>1.0061828194049149</v>
      </c>
      <c r="H32" s="1">
        <v>7.5122117649739542E-2</v>
      </c>
      <c r="I32" s="1">
        <v>4.5721210264743628E-2</v>
      </c>
      <c r="J32" s="1">
        <v>0.56942515073023214</v>
      </c>
      <c r="K32" s="1">
        <v>4.305735753239615</v>
      </c>
      <c r="L32" s="1">
        <v>3.6404024626326934</v>
      </c>
      <c r="M32" s="1">
        <v>100</v>
      </c>
      <c r="N32" s="1">
        <v>1.0702174831347389</v>
      </c>
      <c r="O32" s="1" t="s">
        <v>0</v>
      </c>
      <c r="P32" s="1" t="s">
        <v>0</v>
      </c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t="s">
        <v>216</v>
      </c>
      <c r="B33" t="s">
        <v>17</v>
      </c>
      <c r="C33" s="2" t="s">
        <v>177</v>
      </c>
      <c r="D33" s="1">
        <v>77.371921879313277</v>
      </c>
      <c r="E33" s="1">
        <v>7.9860910575785232E-2</v>
      </c>
      <c r="F33" s="1">
        <v>12.905627696188997</v>
      </c>
      <c r="G33" s="1">
        <v>1.0061828194049149</v>
      </c>
      <c r="H33" s="1">
        <v>7.5122117649739542E-2</v>
      </c>
      <c r="I33" s="1">
        <v>4.5721210264743628E-2</v>
      </c>
      <c r="J33" s="1">
        <v>0.56942515073023214</v>
      </c>
      <c r="K33" s="1">
        <v>3.9757357532396149</v>
      </c>
      <c r="L33" s="1">
        <v>4.140402462632693</v>
      </c>
      <c r="M33" s="1">
        <v>100.17</v>
      </c>
      <c r="N33" s="1">
        <v>1.0703671456422095</v>
      </c>
      <c r="O33" s="1" t="s">
        <v>0</v>
      </c>
      <c r="P33" s="1" t="s">
        <v>0</v>
      </c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t="s">
        <v>215</v>
      </c>
      <c r="B34" t="s">
        <v>15</v>
      </c>
      <c r="C34" s="2" t="s">
        <v>177</v>
      </c>
      <c r="D34" s="1">
        <v>77.371921879313277</v>
      </c>
      <c r="E34" s="1">
        <v>7.9860910575785232E-2</v>
      </c>
      <c r="F34" s="1">
        <v>12.905627696188997</v>
      </c>
      <c r="G34" s="1">
        <v>1.0061828194049149</v>
      </c>
      <c r="H34" s="1">
        <v>7.5122117649739542E-2</v>
      </c>
      <c r="I34" s="1">
        <v>4.5721210264743628E-2</v>
      </c>
      <c r="J34" s="1">
        <v>0.56942515073023214</v>
      </c>
      <c r="K34" s="1">
        <v>3.6457357532396149</v>
      </c>
      <c r="L34" s="1">
        <v>4.640402462632693</v>
      </c>
      <c r="M34" s="1">
        <v>100.34</v>
      </c>
      <c r="N34" s="1">
        <v>1.0705168500140663</v>
      </c>
      <c r="O34" s="1">
        <v>152.10000000000144</v>
      </c>
      <c r="P34" s="1">
        <v>6.615971428572621</v>
      </c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6" t="s">
        <v>214</v>
      </c>
      <c r="B35" s="16" t="s">
        <v>13</v>
      </c>
      <c r="C35" s="17" t="s">
        <v>177</v>
      </c>
      <c r="D35" s="15">
        <v>77.371921879313277</v>
      </c>
      <c r="E35" s="15">
        <v>7.9860910575785232E-2</v>
      </c>
      <c r="F35" s="15">
        <v>12.905627696188997</v>
      </c>
      <c r="G35" s="15">
        <v>1.0061828194049149</v>
      </c>
      <c r="H35" s="15">
        <v>7.5122117649739542E-2</v>
      </c>
      <c r="I35" s="15">
        <v>4.5721210264743628E-2</v>
      </c>
      <c r="J35" s="15">
        <v>0.56942515073023214</v>
      </c>
      <c r="K35" s="15">
        <v>3.3157357532396148</v>
      </c>
      <c r="L35" s="15">
        <v>5.140402462632693</v>
      </c>
      <c r="M35" s="15">
        <v>100.50999999999999</v>
      </c>
      <c r="N35" s="15">
        <v>1.0706665962678772</v>
      </c>
      <c r="O35" s="15">
        <v>135.83333333333385</v>
      </c>
      <c r="P35" s="15">
        <v>2.3183333333324043</v>
      </c>
      <c r="Q35" s="16">
        <v>1</v>
      </c>
      <c r="S35" s="1">
        <f t="shared" si="0"/>
        <v>76.979327310032119</v>
      </c>
      <c r="T35" s="1">
        <f t="shared" si="1"/>
        <v>7.9455686574256529E-2</v>
      </c>
      <c r="U35" s="1">
        <f t="shared" si="2"/>
        <v>12.840142967057009</v>
      </c>
      <c r="V35" s="1">
        <f t="shared" si="3"/>
        <v>1.0010773250471745</v>
      </c>
      <c r="W35" s="1">
        <f t="shared" si="4"/>
        <v>7.4740938861545661E-2</v>
      </c>
      <c r="X35" s="1">
        <f t="shared" si="5"/>
        <v>4.5489215266882529E-2</v>
      </c>
      <c r="Y35" s="1">
        <f t="shared" si="6"/>
        <v>0.56653581805813569</v>
      </c>
      <c r="Z35" s="1">
        <f t="shared" si="7"/>
        <v>3.298911305581151</v>
      </c>
      <c r="AA35" s="1">
        <f t="shared" si="8"/>
        <v>5.1143194335217332</v>
      </c>
      <c r="AB35" s="1">
        <f t="shared" si="9"/>
        <v>100</v>
      </c>
    </row>
    <row r="36" spans="1:28" x14ac:dyDescent="0.2">
      <c r="A36" t="s">
        <v>213</v>
      </c>
      <c r="B36" t="s">
        <v>11</v>
      </c>
      <c r="C36" s="2" t="s">
        <v>177</v>
      </c>
      <c r="D36" s="1">
        <v>77.371921879313277</v>
      </c>
      <c r="E36" s="1">
        <v>7.9860910575785232E-2</v>
      </c>
      <c r="F36" s="1">
        <v>12.905627696188997</v>
      </c>
      <c r="G36" s="1">
        <v>1.0061828194049149</v>
      </c>
      <c r="H36" s="1">
        <v>7.5122117649739542E-2</v>
      </c>
      <c r="I36" s="1">
        <v>4.5721210264743628E-2</v>
      </c>
      <c r="J36" s="1">
        <v>0.56942515073023214</v>
      </c>
      <c r="K36" s="1">
        <v>2.9857357532396147</v>
      </c>
      <c r="L36" s="1">
        <v>5.640402462632693</v>
      </c>
      <c r="M36" s="1">
        <v>100.67999999999999</v>
      </c>
      <c r="N36" s="1">
        <v>1.0708163844212206</v>
      </c>
      <c r="O36" s="1">
        <v>144.16666666666296</v>
      </c>
      <c r="P36" s="1">
        <v>3.6390476190497409</v>
      </c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t="s">
        <v>212</v>
      </c>
      <c r="B37" t="s">
        <v>9</v>
      </c>
      <c r="C37" s="2" t="s">
        <v>177</v>
      </c>
      <c r="D37" s="1">
        <v>77.371921879313277</v>
      </c>
      <c r="E37" s="1">
        <v>7.9860910575785232E-2</v>
      </c>
      <c r="F37" s="1">
        <v>12.905627696188997</v>
      </c>
      <c r="G37" s="1">
        <v>1.0061828194049149</v>
      </c>
      <c r="H37" s="1">
        <v>7.5122117649739542E-2</v>
      </c>
      <c r="I37" s="1">
        <v>4.5721210264743628E-2</v>
      </c>
      <c r="J37" s="1">
        <v>0.56942515073023214</v>
      </c>
      <c r="K37" s="1">
        <v>2.6557357532396146</v>
      </c>
      <c r="L37" s="1">
        <v>6.140402462632693</v>
      </c>
      <c r="M37" s="1">
        <v>100.85</v>
      </c>
      <c r="N37" s="1">
        <v>1.0709662144916843</v>
      </c>
      <c r="O37" s="1" t="s">
        <v>0</v>
      </c>
      <c r="P37" s="1" t="s">
        <v>0</v>
      </c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">
      <c r="A38" t="s">
        <v>211</v>
      </c>
      <c r="B38" t="s">
        <v>7</v>
      </c>
      <c r="C38" s="2" t="s">
        <v>177</v>
      </c>
      <c r="D38" s="1">
        <v>77.371921879313277</v>
      </c>
      <c r="E38" s="1">
        <v>7.9860910575785232E-2</v>
      </c>
      <c r="F38" s="1">
        <v>12.905627696188997</v>
      </c>
      <c r="G38" s="1">
        <v>1.0061828194049149</v>
      </c>
      <c r="H38" s="1">
        <v>7.5122117649739542E-2</v>
      </c>
      <c r="I38" s="1">
        <v>4.5721210264743628E-2</v>
      </c>
      <c r="J38" s="1">
        <v>0.56942515073023214</v>
      </c>
      <c r="K38" s="1">
        <v>2.3257357532396146</v>
      </c>
      <c r="L38" s="1">
        <v>6.640402462632693</v>
      </c>
      <c r="M38" s="1">
        <v>101.02</v>
      </c>
      <c r="N38" s="1">
        <v>1.0711160864968658</v>
      </c>
      <c r="O38" s="1" t="s">
        <v>0</v>
      </c>
      <c r="P38" s="1" t="s">
        <v>0</v>
      </c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t="s">
        <v>210</v>
      </c>
      <c r="B39" t="s">
        <v>5</v>
      </c>
      <c r="C39" s="2" t="s">
        <v>177</v>
      </c>
      <c r="D39" s="1">
        <v>77.371921879313277</v>
      </c>
      <c r="E39" s="1">
        <v>7.9860910575785232E-2</v>
      </c>
      <c r="F39" s="1">
        <v>12.905627696188997</v>
      </c>
      <c r="G39" s="1">
        <v>1.0061828194049149</v>
      </c>
      <c r="H39" s="1">
        <v>7.5122117649739542E-2</v>
      </c>
      <c r="I39" s="1">
        <v>4.5721210264743628E-2</v>
      </c>
      <c r="J39" s="1">
        <v>0.56942515073023214</v>
      </c>
      <c r="K39" s="1">
        <v>1.9957357532396145</v>
      </c>
      <c r="L39" s="1">
        <v>7.140402462632693</v>
      </c>
      <c r="M39" s="1">
        <v>101.19</v>
      </c>
      <c r="N39" s="1">
        <v>1.071266000454373</v>
      </c>
      <c r="O39" s="1" t="s">
        <v>0</v>
      </c>
      <c r="P39" s="1" t="s">
        <v>0</v>
      </c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">
      <c r="A40" t="s">
        <v>209</v>
      </c>
      <c r="B40" t="s">
        <v>3</v>
      </c>
      <c r="C40" s="2" t="s">
        <v>177</v>
      </c>
      <c r="D40" s="1">
        <v>77.371921879313277</v>
      </c>
      <c r="E40" s="1">
        <v>7.9860910575785232E-2</v>
      </c>
      <c r="F40" s="1">
        <v>12.905627696188997</v>
      </c>
      <c r="G40" s="1">
        <v>1.0061828194049149</v>
      </c>
      <c r="H40" s="1">
        <v>7.5122117649739542E-2</v>
      </c>
      <c r="I40" s="1">
        <v>4.5721210264743628E-2</v>
      </c>
      <c r="J40" s="1">
        <v>0.56942515073023214</v>
      </c>
      <c r="K40" s="1">
        <v>1.6657357532396144</v>
      </c>
      <c r="L40" s="1">
        <v>7.640402462632693</v>
      </c>
      <c r="M40" s="1">
        <v>101.36</v>
      </c>
      <c r="N40" s="1">
        <v>1.0714159563818233</v>
      </c>
      <c r="O40" s="1" t="s">
        <v>0</v>
      </c>
      <c r="P40" s="1" t="s">
        <v>0</v>
      </c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">
      <c r="A41" t="s">
        <v>208</v>
      </c>
      <c r="B41" t="s">
        <v>1</v>
      </c>
      <c r="C41" s="2" t="s">
        <v>177</v>
      </c>
      <c r="D41" s="1">
        <v>77.371921879313277</v>
      </c>
      <c r="E41" s="1">
        <v>7.9860910575785232E-2</v>
      </c>
      <c r="F41" s="1">
        <v>12.905627696188997</v>
      </c>
      <c r="G41" s="1">
        <v>1.0061828194049149</v>
      </c>
      <c r="H41" s="1">
        <v>7.5122117649739542E-2</v>
      </c>
      <c r="I41" s="1">
        <v>4.5721210264743628E-2</v>
      </c>
      <c r="J41" s="1">
        <v>0.56942515073023214</v>
      </c>
      <c r="K41" s="1">
        <v>1.3357357532396144</v>
      </c>
      <c r="L41" s="1">
        <v>8.140402462632693</v>
      </c>
      <c r="M41" s="1">
        <v>101.53</v>
      </c>
      <c r="N41" s="1">
        <v>1.0715659542968439</v>
      </c>
      <c r="O41" s="1" t="s">
        <v>0</v>
      </c>
      <c r="P41" s="1" t="s">
        <v>0</v>
      </c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">
      <c r="A42" t="s">
        <v>207</v>
      </c>
      <c r="B42" t="s">
        <v>19</v>
      </c>
      <c r="C42" s="2" t="s">
        <v>177</v>
      </c>
      <c r="D42" s="1">
        <v>77.613545389119395</v>
      </c>
      <c r="E42" s="1">
        <v>6.2270194519451927E-2</v>
      </c>
      <c r="F42" s="1">
        <v>12.84985519317731</v>
      </c>
      <c r="G42" s="1">
        <v>0.97939772439559536</v>
      </c>
      <c r="H42" s="1">
        <v>6.7138997961925892E-2</v>
      </c>
      <c r="I42" s="1">
        <v>3.7950958590019498E-2</v>
      </c>
      <c r="J42" s="1">
        <v>0.5179851389657848</v>
      </c>
      <c r="K42" s="1">
        <v>4.6918945296262633</v>
      </c>
      <c r="L42" s="1">
        <v>3.1799618736442721</v>
      </c>
      <c r="M42" s="1">
        <v>100.00000000000001</v>
      </c>
      <c r="N42" s="1">
        <v>1.0617745249027464</v>
      </c>
      <c r="O42" s="1" t="s">
        <v>0</v>
      </c>
      <c r="P42" s="1" t="s">
        <v>0</v>
      </c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">
      <c r="A43" t="s">
        <v>206</v>
      </c>
      <c r="B43" t="s">
        <v>17</v>
      </c>
      <c r="C43" s="2" t="s">
        <v>177</v>
      </c>
      <c r="D43" s="1">
        <v>77.613545389119395</v>
      </c>
      <c r="E43" s="1">
        <v>6.2270194519451927E-2</v>
      </c>
      <c r="F43" s="1">
        <v>12.84985519317731</v>
      </c>
      <c r="G43" s="1">
        <v>0.97939772439559536</v>
      </c>
      <c r="H43" s="1">
        <v>6.7138997961925892E-2</v>
      </c>
      <c r="I43" s="1">
        <v>3.7950958590019498E-2</v>
      </c>
      <c r="J43" s="1">
        <v>0.5179851389657848</v>
      </c>
      <c r="K43" s="1">
        <v>4.3618945296262632</v>
      </c>
      <c r="L43" s="1">
        <v>3.6799618736442721</v>
      </c>
      <c r="M43" s="1">
        <v>100.17000000000002</v>
      </c>
      <c r="N43" s="1">
        <v>1.0619224746467051</v>
      </c>
      <c r="O43" s="1" t="s">
        <v>0</v>
      </c>
      <c r="P43" s="1" t="s">
        <v>0</v>
      </c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">
      <c r="A44" t="s">
        <v>205</v>
      </c>
      <c r="B44" t="s">
        <v>15</v>
      </c>
      <c r="C44" s="2" t="s">
        <v>177</v>
      </c>
      <c r="D44" s="1">
        <v>77.613545389119395</v>
      </c>
      <c r="E44" s="1">
        <v>6.2270194519451927E-2</v>
      </c>
      <c r="F44" s="1">
        <v>12.84985519317731</v>
      </c>
      <c r="G44" s="1">
        <v>0.97939772439559536</v>
      </c>
      <c r="H44" s="1">
        <v>6.7138997961925892E-2</v>
      </c>
      <c r="I44" s="1">
        <v>3.7950958590019498E-2</v>
      </c>
      <c r="J44" s="1">
        <v>0.5179851389657848</v>
      </c>
      <c r="K44" s="1">
        <v>4.0318945296262632</v>
      </c>
      <c r="L44" s="1">
        <v>4.1799618736442721</v>
      </c>
      <c r="M44" s="1">
        <v>100.34</v>
      </c>
      <c r="N44" s="1">
        <v>1.0620704656276245</v>
      </c>
      <c r="O44" s="1" t="s">
        <v>0</v>
      </c>
      <c r="P44" s="1" t="s">
        <v>0</v>
      </c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">
      <c r="A45" t="s">
        <v>204</v>
      </c>
      <c r="B45" t="s">
        <v>13</v>
      </c>
      <c r="C45" s="2" t="s">
        <v>177</v>
      </c>
      <c r="D45" s="1">
        <v>77.613545389119395</v>
      </c>
      <c r="E45" s="1">
        <v>6.2270194519451927E-2</v>
      </c>
      <c r="F45" s="1">
        <v>12.84985519317731</v>
      </c>
      <c r="G45" s="1">
        <v>0.97939772439559536</v>
      </c>
      <c r="H45" s="1">
        <v>6.7138997961925892E-2</v>
      </c>
      <c r="I45" s="1">
        <v>3.7950958590019498E-2</v>
      </c>
      <c r="J45" s="1">
        <v>0.5179851389657848</v>
      </c>
      <c r="K45" s="1">
        <v>3.7018945296262631</v>
      </c>
      <c r="L45" s="1">
        <v>4.6799618736442721</v>
      </c>
      <c r="M45" s="1">
        <v>100.51</v>
      </c>
      <c r="N45" s="1">
        <v>1.0622184978627478</v>
      </c>
      <c r="O45" s="1" t="s">
        <v>0</v>
      </c>
      <c r="P45" s="1" t="s">
        <v>0</v>
      </c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">
      <c r="A46" s="10" t="s">
        <v>203</v>
      </c>
      <c r="B46" s="10" t="s">
        <v>11</v>
      </c>
      <c r="C46" s="11" t="s">
        <v>177</v>
      </c>
      <c r="D46" s="9">
        <v>77.613545389119395</v>
      </c>
      <c r="E46" s="9">
        <v>6.2270194519451927E-2</v>
      </c>
      <c r="F46" s="9">
        <v>12.84985519317731</v>
      </c>
      <c r="G46" s="9">
        <v>0.97939772439559536</v>
      </c>
      <c r="H46" s="9">
        <v>6.7138997961925892E-2</v>
      </c>
      <c r="I46" s="9">
        <v>3.7950958590019498E-2</v>
      </c>
      <c r="J46" s="9">
        <v>0.5179851389657848</v>
      </c>
      <c r="K46" s="9">
        <v>3.371894529626263</v>
      </c>
      <c r="L46" s="9">
        <v>5.1799618736442721</v>
      </c>
      <c r="M46" s="9">
        <v>100.68</v>
      </c>
      <c r="N46" s="9">
        <v>1.0623665713693273</v>
      </c>
      <c r="O46" s="9">
        <v>128.80434782608666</v>
      </c>
      <c r="P46" s="9">
        <v>1.4762422360243406</v>
      </c>
      <c r="Q46" s="10">
        <v>1</v>
      </c>
      <c r="S46" s="1">
        <f t="shared" si="0"/>
        <v>77.089337891457475</v>
      </c>
      <c r="T46" s="1">
        <f t="shared" si="1"/>
        <v>6.1849617123015413E-2</v>
      </c>
      <c r="U46" s="1">
        <f t="shared" si="2"/>
        <v>12.76306634205136</v>
      </c>
      <c r="V46" s="1">
        <f t="shared" si="3"/>
        <v>0.97278280134643957</v>
      </c>
      <c r="W46" s="1">
        <f t="shared" si="4"/>
        <v>6.6685536314984001E-2</v>
      </c>
      <c r="X46" s="1">
        <f t="shared" si="5"/>
        <v>3.7694635071533068E-2</v>
      </c>
      <c r="Y46" s="1">
        <f t="shared" si="6"/>
        <v>0.5144866298825832</v>
      </c>
      <c r="Z46" s="1">
        <f t="shared" si="7"/>
        <v>3.3491205101571939</v>
      </c>
      <c r="AA46" s="1">
        <f t="shared" si="8"/>
        <v>5.1449760365954234</v>
      </c>
      <c r="AB46" s="1">
        <f t="shared" si="9"/>
        <v>100</v>
      </c>
    </row>
    <row r="47" spans="1:28" x14ac:dyDescent="0.2">
      <c r="A47" t="s">
        <v>202</v>
      </c>
      <c r="B47" t="s">
        <v>9</v>
      </c>
      <c r="C47" s="2" t="s">
        <v>177</v>
      </c>
      <c r="D47" s="1">
        <v>77.613545389119395</v>
      </c>
      <c r="E47" s="1">
        <v>6.2270194519451927E-2</v>
      </c>
      <c r="F47" s="1">
        <v>12.84985519317731</v>
      </c>
      <c r="G47" s="1">
        <v>0.97939772439559536</v>
      </c>
      <c r="H47" s="1">
        <v>6.7138997961925892E-2</v>
      </c>
      <c r="I47" s="1">
        <v>3.7950958590019498E-2</v>
      </c>
      <c r="J47" s="1">
        <v>0.5179851389657848</v>
      </c>
      <c r="K47" s="1">
        <v>3.0418945296262629</v>
      </c>
      <c r="L47" s="1">
        <v>5.6799618736442721</v>
      </c>
      <c r="M47" s="1">
        <v>100.85000000000001</v>
      </c>
      <c r="N47" s="1">
        <v>1.0625146861646253</v>
      </c>
      <c r="O47" s="1">
        <v>152.50000000000287</v>
      </c>
      <c r="P47" s="1">
        <v>4.7899999999984999</v>
      </c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">
      <c r="A48" t="s">
        <v>201</v>
      </c>
      <c r="B48" t="s">
        <v>7</v>
      </c>
      <c r="C48" s="2" t="s">
        <v>177</v>
      </c>
      <c r="D48" s="1">
        <v>77.613545389119395</v>
      </c>
      <c r="E48" s="1">
        <v>6.2270194519451927E-2</v>
      </c>
      <c r="F48" s="1">
        <v>12.84985519317731</v>
      </c>
      <c r="G48" s="1">
        <v>0.97939772439559536</v>
      </c>
      <c r="H48" s="1">
        <v>6.7138997961925892E-2</v>
      </c>
      <c r="I48" s="1">
        <v>3.7950958590019498E-2</v>
      </c>
      <c r="J48" s="1">
        <v>0.5179851389657848</v>
      </c>
      <c r="K48" s="1">
        <v>2.7118945296262629</v>
      </c>
      <c r="L48" s="1">
        <v>6.1799618736442721</v>
      </c>
      <c r="M48" s="1">
        <v>101.02000000000001</v>
      </c>
      <c r="N48" s="1">
        <v>1.0626628422659135</v>
      </c>
      <c r="O48" s="1" t="s">
        <v>0</v>
      </c>
      <c r="P48" s="1" t="s">
        <v>0</v>
      </c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">
      <c r="A49" t="s">
        <v>200</v>
      </c>
      <c r="B49" t="s">
        <v>5</v>
      </c>
      <c r="C49" s="2" t="s">
        <v>177</v>
      </c>
      <c r="D49" s="1">
        <v>77.613545389119395</v>
      </c>
      <c r="E49" s="1">
        <v>6.2270194519451927E-2</v>
      </c>
      <c r="F49" s="1">
        <v>12.84985519317731</v>
      </c>
      <c r="G49" s="1">
        <v>0.97939772439559536</v>
      </c>
      <c r="H49" s="1">
        <v>6.7138997961925892E-2</v>
      </c>
      <c r="I49" s="1">
        <v>3.7950958590019498E-2</v>
      </c>
      <c r="J49" s="1">
        <v>0.5179851389657848</v>
      </c>
      <c r="K49" s="1">
        <v>2.3818945296262628</v>
      </c>
      <c r="L49" s="1">
        <v>6.6799618736442721</v>
      </c>
      <c r="M49" s="1">
        <v>101.19000000000001</v>
      </c>
      <c r="N49" s="1">
        <v>1.0628110396904731</v>
      </c>
      <c r="O49" s="1" t="s">
        <v>0</v>
      </c>
      <c r="P49" s="1" t="s">
        <v>0</v>
      </c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">
      <c r="A50" t="s">
        <v>199</v>
      </c>
      <c r="B50" t="s">
        <v>3</v>
      </c>
      <c r="C50" s="2" t="s">
        <v>177</v>
      </c>
      <c r="D50" s="1">
        <v>77.613545389119395</v>
      </c>
      <c r="E50" s="1">
        <v>6.2270194519451927E-2</v>
      </c>
      <c r="F50" s="1">
        <v>12.84985519317731</v>
      </c>
      <c r="G50" s="1">
        <v>0.97939772439559536</v>
      </c>
      <c r="H50" s="1">
        <v>6.7138997961925892E-2</v>
      </c>
      <c r="I50" s="1">
        <v>3.7950958590019498E-2</v>
      </c>
      <c r="J50" s="1">
        <v>0.5179851389657848</v>
      </c>
      <c r="K50" s="1">
        <v>2.0518945296262627</v>
      </c>
      <c r="L50" s="1">
        <v>7.1799618736442721</v>
      </c>
      <c r="M50" s="1">
        <v>101.36000000000001</v>
      </c>
      <c r="N50" s="1">
        <v>1.0629592784555957</v>
      </c>
      <c r="O50" s="1" t="s">
        <v>0</v>
      </c>
      <c r="P50" s="1" t="s">
        <v>0</v>
      </c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">
      <c r="A51" t="s">
        <v>198</v>
      </c>
      <c r="B51" t="s">
        <v>1</v>
      </c>
      <c r="C51" s="2" t="s">
        <v>177</v>
      </c>
      <c r="D51" s="1">
        <v>77.613545389119395</v>
      </c>
      <c r="E51" s="1">
        <v>6.2270194519451927E-2</v>
      </c>
      <c r="F51" s="1">
        <v>12.84985519317731</v>
      </c>
      <c r="G51" s="1">
        <v>0.97939772439559536</v>
      </c>
      <c r="H51" s="1">
        <v>6.7138997961925892E-2</v>
      </c>
      <c r="I51" s="1">
        <v>3.7950958590019498E-2</v>
      </c>
      <c r="J51" s="1">
        <v>0.5179851389657848</v>
      </c>
      <c r="K51" s="1">
        <v>1.7218945296262627</v>
      </c>
      <c r="L51" s="1">
        <v>7.6799618736442721</v>
      </c>
      <c r="M51" s="1">
        <v>101.53000000000002</v>
      </c>
      <c r="N51" s="1">
        <v>1.0631075585785814</v>
      </c>
      <c r="O51" s="1" t="s">
        <v>0</v>
      </c>
      <c r="P51" s="1" t="s">
        <v>0</v>
      </c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">
      <c r="A52" t="s">
        <v>197</v>
      </c>
      <c r="B52" t="s">
        <v>19</v>
      </c>
      <c r="C52" s="2" t="s">
        <v>177</v>
      </c>
      <c r="D52" s="1">
        <v>77.602069560667786</v>
      </c>
      <c r="E52" s="1">
        <v>4.9030624023593053E-2</v>
      </c>
      <c r="F52" s="1">
        <v>12.911256112805406</v>
      </c>
      <c r="G52" s="1">
        <v>0.99268561828820101</v>
      </c>
      <c r="H52" s="1">
        <v>4.1475683626853312E-2</v>
      </c>
      <c r="I52" s="1">
        <v>3.7181436425198423E-2</v>
      </c>
      <c r="J52" s="1">
        <v>0.52242703768427357</v>
      </c>
      <c r="K52" s="1">
        <v>4.8181593462943013</v>
      </c>
      <c r="L52" s="1">
        <v>3.0257145801843977</v>
      </c>
      <c r="M52" s="1">
        <v>100</v>
      </c>
      <c r="N52" s="1">
        <v>1.0625601651892416</v>
      </c>
      <c r="O52" s="1" t="s">
        <v>0</v>
      </c>
      <c r="P52" s="1" t="s">
        <v>0</v>
      </c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">
      <c r="A53" t="s">
        <v>196</v>
      </c>
      <c r="B53" t="s">
        <v>17</v>
      </c>
      <c r="C53" s="2" t="s">
        <v>177</v>
      </c>
      <c r="D53" s="1">
        <v>77.602069560667786</v>
      </c>
      <c r="E53" s="1">
        <v>4.9030624023593053E-2</v>
      </c>
      <c r="F53" s="1">
        <v>12.911256112805406</v>
      </c>
      <c r="G53" s="1">
        <v>0.99268561828820101</v>
      </c>
      <c r="H53" s="1">
        <v>4.1475683626853312E-2</v>
      </c>
      <c r="I53" s="1">
        <v>3.7181436425198423E-2</v>
      </c>
      <c r="J53" s="1">
        <v>0.52242703768427357</v>
      </c>
      <c r="K53" s="1">
        <v>4.4881593462943012</v>
      </c>
      <c r="L53" s="1">
        <v>3.5257145801843977</v>
      </c>
      <c r="M53" s="1">
        <v>100.17</v>
      </c>
      <c r="N53" s="1">
        <v>1.0627076292438058</v>
      </c>
      <c r="O53" s="1" t="s">
        <v>0</v>
      </c>
      <c r="P53" s="1" t="s">
        <v>0</v>
      </c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">
      <c r="A54" t="s">
        <v>195</v>
      </c>
      <c r="B54" t="s">
        <v>15</v>
      </c>
      <c r="C54" s="2" t="s">
        <v>177</v>
      </c>
      <c r="D54" s="1">
        <v>77.602069560667786</v>
      </c>
      <c r="E54" s="1">
        <v>4.9030624023593053E-2</v>
      </c>
      <c r="F54" s="1">
        <v>12.911256112805406</v>
      </c>
      <c r="G54" s="1">
        <v>0.99268561828820101</v>
      </c>
      <c r="H54" s="1">
        <v>4.1475683626853312E-2</v>
      </c>
      <c r="I54" s="1">
        <v>3.7181436425198423E-2</v>
      </c>
      <c r="J54" s="1">
        <v>0.52242703768427357</v>
      </c>
      <c r="K54" s="1">
        <v>4.1581593462943012</v>
      </c>
      <c r="L54" s="1">
        <v>4.0257145801843972</v>
      </c>
      <c r="M54" s="1">
        <v>100.34</v>
      </c>
      <c r="N54" s="1">
        <v>1.0628551342347172</v>
      </c>
      <c r="O54" s="1" t="s">
        <v>0</v>
      </c>
      <c r="P54" s="1" t="s">
        <v>0</v>
      </c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">
      <c r="A55" t="s">
        <v>194</v>
      </c>
      <c r="B55" t="s">
        <v>13</v>
      </c>
      <c r="C55" s="2" t="s">
        <v>177</v>
      </c>
      <c r="D55" s="1">
        <v>77.602069560667786</v>
      </c>
      <c r="E55" s="1">
        <v>4.9030624023593053E-2</v>
      </c>
      <c r="F55" s="1">
        <v>12.911256112805406</v>
      </c>
      <c r="G55" s="1">
        <v>0.99268561828820101</v>
      </c>
      <c r="H55" s="1">
        <v>4.1475683626853312E-2</v>
      </c>
      <c r="I55" s="1">
        <v>3.7181436425198423E-2</v>
      </c>
      <c r="J55" s="1">
        <v>0.52242703768427357</v>
      </c>
      <c r="K55" s="1">
        <v>3.8281593462943011</v>
      </c>
      <c r="L55" s="1">
        <v>4.5257145801843972</v>
      </c>
      <c r="M55" s="1">
        <v>100.51</v>
      </c>
      <c r="N55" s="1">
        <v>1.0630026801790236</v>
      </c>
      <c r="O55" s="1" t="s">
        <v>0</v>
      </c>
      <c r="P55" s="1" t="s">
        <v>0</v>
      </c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">
      <c r="A56" s="10" t="s">
        <v>193</v>
      </c>
      <c r="B56" s="10" t="s">
        <v>11</v>
      </c>
      <c r="C56" s="11" t="s">
        <v>177</v>
      </c>
      <c r="D56" s="9">
        <v>77.602069560667786</v>
      </c>
      <c r="E56" s="9">
        <v>4.9030624023593053E-2</v>
      </c>
      <c r="F56" s="9">
        <v>12.911256112805406</v>
      </c>
      <c r="G56" s="9">
        <v>0.99268561828820101</v>
      </c>
      <c r="H56" s="9">
        <v>4.1475683626853312E-2</v>
      </c>
      <c r="I56" s="9">
        <v>3.7181436425198423E-2</v>
      </c>
      <c r="J56" s="9">
        <v>0.52242703768427357</v>
      </c>
      <c r="K56" s="9">
        <v>3.498159346294301</v>
      </c>
      <c r="L56" s="9">
        <v>5.0257145801843972</v>
      </c>
      <c r="M56" s="9">
        <v>100.68</v>
      </c>
      <c r="N56" s="9">
        <v>1.0631502670937829</v>
      </c>
      <c r="O56" s="9">
        <v>145.22727272727334</v>
      </c>
      <c r="P56" s="9">
        <v>2.7998701298704489</v>
      </c>
      <c r="Q56" s="10">
        <v>1</v>
      </c>
      <c r="S56" s="1">
        <f t="shared" si="0"/>
        <v>77.077939571581027</v>
      </c>
      <c r="T56" s="1">
        <f t="shared" si="1"/>
        <v>4.8699467643616462E-2</v>
      </c>
      <c r="U56" s="1">
        <f t="shared" si="2"/>
        <v>12.824052555428493</v>
      </c>
      <c r="V56" s="1">
        <f t="shared" si="3"/>
        <v>0.98598094784286949</v>
      </c>
      <c r="W56" s="1">
        <f t="shared" si="4"/>
        <v>4.1195553860601218E-2</v>
      </c>
      <c r="X56" s="1">
        <f t="shared" si="5"/>
        <v>3.6930310315056038E-2</v>
      </c>
      <c r="Y56" s="1">
        <f t="shared" si="6"/>
        <v>0.51889852769594114</v>
      </c>
      <c r="Z56" s="1">
        <f t="shared" si="7"/>
        <v>3.4745325251234611</v>
      </c>
      <c r="AA56" s="1">
        <f t="shared" si="8"/>
        <v>4.9917705405089361</v>
      </c>
      <c r="AB56" s="1">
        <f t="shared" si="9"/>
        <v>100</v>
      </c>
    </row>
    <row r="57" spans="1:28" x14ac:dyDescent="0.2">
      <c r="A57" t="s">
        <v>192</v>
      </c>
      <c r="B57" t="s">
        <v>9</v>
      </c>
      <c r="C57" s="2" t="s">
        <v>177</v>
      </c>
      <c r="D57" s="1">
        <v>77.602069560667786</v>
      </c>
      <c r="E57" s="1">
        <v>4.9030624023593053E-2</v>
      </c>
      <c r="F57" s="1">
        <v>12.911256112805406</v>
      </c>
      <c r="G57" s="1">
        <v>0.99268561828820101</v>
      </c>
      <c r="H57" s="1">
        <v>4.1475683626853312E-2</v>
      </c>
      <c r="I57" s="1">
        <v>3.7181436425198423E-2</v>
      </c>
      <c r="J57" s="1">
        <v>0.52242703768427357</v>
      </c>
      <c r="K57" s="1">
        <v>3.168159346294301</v>
      </c>
      <c r="L57" s="1">
        <v>5.5257145801843972</v>
      </c>
      <c r="M57" s="1">
        <v>100.85000000000001</v>
      </c>
      <c r="N57" s="1">
        <v>1.0632978949960628</v>
      </c>
      <c r="O57" s="1">
        <v>154.80769230769954</v>
      </c>
      <c r="P57" s="1">
        <v>3.7370879120842062</v>
      </c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">
      <c r="A58" t="s">
        <v>191</v>
      </c>
      <c r="B58" t="s">
        <v>7</v>
      </c>
      <c r="C58" s="2" t="s">
        <v>177</v>
      </c>
      <c r="D58" s="1">
        <v>77.602069560667786</v>
      </c>
      <c r="E58" s="1">
        <v>4.9030624023593053E-2</v>
      </c>
      <c r="F58" s="1">
        <v>12.911256112805406</v>
      </c>
      <c r="G58" s="1">
        <v>0.99268561828820101</v>
      </c>
      <c r="H58" s="1">
        <v>4.1475683626853312E-2</v>
      </c>
      <c r="I58" s="1">
        <v>3.7181436425198423E-2</v>
      </c>
      <c r="J58" s="1">
        <v>0.52242703768427357</v>
      </c>
      <c r="K58" s="1">
        <v>2.8381593462943009</v>
      </c>
      <c r="L58" s="1">
        <v>6.0257145801843972</v>
      </c>
      <c r="M58" s="1">
        <v>101.02000000000001</v>
      </c>
      <c r="N58" s="1">
        <v>1.0634455639029397</v>
      </c>
      <c r="O58" s="1" t="s">
        <v>0</v>
      </c>
      <c r="P58" s="1" t="s">
        <v>0</v>
      </c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">
      <c r="A59" t="s">
        <v>190</v>
      </c>
      <c r="B59" t="s">
        <v>5</v>
      </c>
      <c r="C59" s="2" t="s">
        <v>177</v>
      </c>
      <c r="D59" s="1">
        <v>77.602069560667786</v>
      </c>
      <c r="E59" s="1">
        <v>4.9030624023593053E-2</v>
      </c>
      <c r="F59" s="1">
        <v>12.911256112805406</v>
      </c>
      <c r="G59" s="1">
        <v>0.99268561828820101</v>
      </c>
      <c r="H59" s="1">
        <v>4.1475683626853312E-2</v>
      </c>
      <c r="I59" s="1">
        <v>3.7181436425198423E-2</v>
      </c>
      <c r="J59" s="1">
        <v>0.52242703768427357</v>
      </c>
      <c r="K59" s="1">
        <v>2.5081593462943008</v>
      </c>
      <c r="L59" s="1">
        <v>6.5257145801843972</v>
      </c>
      <c r="M59" s="1">
        <v>101.19000000000001</v>
      </c>
      <c r="N59" s="1">
        <v>1.0635932738315002</v>
      </c>
      <c r="O59" s="1" t="s">
        <v>0</v>
      </c>
      <c r="P59" s="1" t="s">
        <v>0</v>
      </c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">
      <c r="A60" t="s">
        <v>189</v>
      </c>
      <c r="B60" t="s">
        <v>3</v>
      </c>
      <c r="C60" s="2" t="s">
        <v>177</v>
      </c>
      <c r="D60" s="1">
        <v>77.602069560667786</v>
      </c>
      <c r="E60" s="1">
        <v>4.9030624023593053E-2</v>
      </c>
      <c r="F60" s="1">
        <v>12.911256112805406</v>
      </c>
      <c r="G60" s="1">
        <v>0.99268561828820101</v>
      </c>
      <c r="H60" s="1">
        <v>4.1475683626853312E-2</v>
      </c>
      <c r="I60" s="1">
        <v>3.7181436425198423E-2</v>
      </c>
      <c r="J60" s="1">
        <v>0.52242703768427357</v>
      </c>
      <c r="K60" s="1">
        <v>2.1781593462943007</v>
      </c>
      <c r="L60" s="1">
        <v>7.0257145801843972</v>
      </c>
      <c r="M60" s="1">
        <v>101.36000000000001</v>
      </c>
      <c r="N60" s="1">
        <v>1.0637410247988401</v>
      </c>
      <c r="O60" s="1" t="s">
        <v>0</v>
      </c>
      <c r="P60" s="1" t="s">
        <v>0</v>
      </c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">
      <c r="A61" t="s">
        <v>188</v>
      </c>
      <c r="B61" t="s">
        <v>1</v>
      </c>
      <c r="C61" s="2" t="s">
        <v>177</v>
      </c>
      <c r="D61" s="1">
        <v>77.602069560667786</v>
      </c>
      <c r="E61" s="1">
        <v>4.9030624023593053E-2</v>
      </c>
      <c r="F61" s="1">
        <v>12.911256112805406</v>
      </c>
      <c r="G61" s="1">
        <v>0.99268561828820101</v>
      </c>
      <c r="H61" s="1">
        <v>4.1475683626853312E-2</v>
      </c>
      <c r="I61" s="1">
        <v>3.7181436425198423E-2</v>
      </c>
      <c r="J61" s="1">
        <v>0.52242703768427357</v>
      </c>
      <c r="K61" s="1">
        <v>1.8481593462943007</v>
      </c>
      <c r="L61" s="1">
        <v>7.5257145801843972</v>
      </c>
      <c r="M61" s="1">
        <v>101.53</v>
      </c>
      <c r="N61" s="1">
        <v>1.0638888168220646</v>
      </c>
      <c r="O61" s="1" t="s">
        <v>0</v>
      </c>
      <c r="P61" s="1" t="s">
        <v>0</v>
      </c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">
      <c r="A62" t="s">
        <v>187</v>
      </c>
      <c r="B62" t="s">
        <v>19</v>
      </c>
      <c r="C62" s="2" t="s">
        <v>177</v>
      </c>
      <c r="D62" s="1">
        <v>77.54325426491566</v>
      </c>
      <c r="E62" s="1">
        <v>5.4885032446088743E-2</v>
      </c>
      <c r="F62" s="1">
        <v>12.95357495808892</v>
      </c>
      <c r="G62" s="1">
        <v>0.9665070339290367</v>
      </c>
      <c r="H62" s="1">
        <v>4.5815037937048789E-2</v>
      </c>
      <c r="I62" s="1">
        <v>5.081101123069872E-2</v>
      </c>
      <c r="J62" s="1">
        <v>0.55018454000005212</v>
      </c>
      <c r="K62" s="1">
        <v>4.6782349360231557</v>
      </c>
      <c r="L62" s="1">
        <v>3.1567331854293301</v>
      </c>
      <c r="M62" s="1">
        <v>99.999999999999986</v>
      </c>
      <c r="N62" s="1">
        <v>1.0693788689026029</v>
      </c>
      <c r="O62" s="1" t="s">
        <v>0</v>
      </c>
      <c r="P62" s="1" t="s">
        <v>0</v>
      </c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">
      <c r="A63" t="s">
        <v>186</v>
      </c>
      <c r="B63" t="s">
        <v>17</v>
      </c>
      <c r="C63" s="2" t="s">
        <v>177</v>
      </c>
      <c r="D63" s="1">
        <v>77.54325426491566</v>
      </c>
      <c r="E63" s="1">
        <v>5.4885032446088743E-2</v>
      </c>
      <c r="F63" s="1">
        <v>12.95357495808892</v>
      </c>
      <c r="G63" s="1">
        <v>0.9665070339290367</v>
      </c>
      <c r="H63" s="1">
        <v>4.5815037937048789E-2</v>
      </c>
      <c r="I63" s="1">
        <v>5.081101123069872E-2</v>
      </c>
      <c r="J63" s="1">
        <v>0.55018454000005212</v>
      </c>
      <c r="K63" s="1">
        <v>4.3482349360231556</v>
      </c>
      <c r="L63" s="1">
        <v>3.6567331854293301</v>
      </c>
      <c r="M63" s="1">
        <v>100.16999999999999</v>
      </c>
      <c r="N63" s="1">
        <v>1.0695277437564994</v>
      </c>
      <c r="O63" s="1" t="s">
        <v>0</v>
      </c>
      <c r="P63" s="1" t="s">
        <v>0</v>
      </c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">
      <c r="A64" t="s">
        <v>185</v>
      </c>
      <c r="B64" t="s">
        <v>15</v>
      </c>
      <c r="C64" s="2" t="s">
        <v>177</v>
      </c>
      <c r="D64" s="1">
        <v>77.54325426491566</v>
      </c>
      <c r="E64" s="1">
        <v>5.4885032446088743E-2</v>
      </c>
      <c r="F64" s="1">
        <v>12.95357495808892</v>
      </c>
      <c r="G64" s="1">
        <v>0.9665070339290367</v>
      </c>
      <c r="H64" s="1">
        <v>4.5815037937048789E-2</v>
      </c>
      <c r="I64" s="1">
        <v>5.081101123069872E-2</v>
      </c>
      <c r="J64" s="1">
        <v>0.55018454000005212</v>
      </c>
      <c r="K64" s="1">
        <v>4.0182349360231555</v>
      </c>
      <c r="L64" s="1">
        <v>4.1567331854293297</v>
      </c>
      <c r="M64" s="1">
        <v>100.33999999999999</v>
      </c>
      <c r="N64" s="1">
        <v>1.0696766600677481</v>
      </c>
      <c r="O64" s="1" t="s">
        <v>0</v>
      </c>
      <c r="P64" s="1" t="s">
        <v>0</v>
      </c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">
      <c r="A65" t="s">
        <v>184</v>
      </c>
      <c r="B65" t="s">
        <v>13</v>
      </c>
      <c r="C65" s="2" t="s">
        <v>177</v>
      </c>
      <c r="D65" s="1">
        <v>77.54325426491566</v>
      </c>
      <c r="E65" s="1">
        <v>5.4885032446088743E-2</v>
      </c>
      <c r="F65" s="1">
        <v>12.95357495808892</v>
      </c>
      <c r="G65" s="1">
        <v>0.9665070339290367</v>
      </c>
      <c r="H65" s="1">
        <v>4.5815037937048789E-2</v>
      </c>
      <c r="I65" s="1">
        <v>5.081101123069872E-2</v>
      </c>
      <c r="J65" s="1">
        <v>0.55018454000005212</v>
      </c>
      <c r="K65" s="1">
        <v>3.6882349360231554</v>
      </c>
      <c r="L65" s="1">
        <v>4.6567331854293297</v>
      </c>
      <c r="M65" s="1">
        <v>100.50999999999998</v>
      </c>
      <c r="N65" s="1">
        <v>1.0698256178536678</v>
      </c>
      <c r="O65" s="1" t="s">
        <v>0</v>
      </c>
      <c r="P65" s="1" t="s">
        <v>0</v>
      </c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">
      <c r="A66" s="10" t="s">
        <v>183</v>
      </c>
      <c r="B66" s="10" t="s">
        <v>11</v>
      </c>
      <c r="C66" s="11" t="s">
        <v>177</v>
      </c>
      <c r="D66" s="9">
        <v>77.54325426491566</v>
      </c>
      <c r="E66" s="9">
        <v>5.4885032446088743E-2</v>
      </c>
      <c r="F66" s="9">
        <v>12.95357495808892</v>
      </c>
      <c r="G66" s="9">
        <v>0.9665070339290367</v>
      </c>
      <c r="H66" s="9">
        <v>4.5815037937048789E-2</v>
      </c>
      <c r="I66" s="9">
        <v>5.081101123069872E-2</v>
      </c>
      <c r="J66" s="9">
        <v>0.55018454000005212</v>
      </c>
      <c r="K66" s="9">
        <v>3.3582349360231554</v>
      </c>
      <c r="L66" s="9">
        <v>5.1567331854293297</v>
      </c>
      <c r="M66" s="9">
        <v>100.67999999999998</v>
      </c>
      <c r="N66" s="9">
        <v>1.0699746171315883</v>
      </c>
      <c r="O66" s="9">
        <v>136.41304347826139</v>
      </c>
      <c r="P66" s="9">
        <v>1.7718944099371541</v>
      </c>
      <c r="Q66" s="10">
        <v>1</v>
      </c>
      <c r="S66" s="1">
        <f t="shared" si="0"/>
        <v>77.019521518589272</v>
      </c>
      <c r="T66" s="1">
        <f t="shared" si="1"/>
        <v>5.4514334968304282E-2</v>
      </c>
      <c r="U66" s="1">
        <f t="shared" si="2"/>
        <v>12.86608557617096</v>
      </c>
      <c r="V66" s="1">
        <f t="shared" si="3"/>
        <v>0.95997917553539613</v>
      </c>
      <c r="W66" s="1">
        <f t="shared" si="4"/>
        <v>4.5505599858014299E-2</v>
      </c>
      <c r="X66" s="1">
        <f t="shared" si="5"/>
        <v>5.0467829986788566E-2</v>
      </c>
      <c r="Y66" s="1">
        <f t="shared" si="6"/>
        <v>0.54646855383398119</v>
      </c>
      <c r="Z66" s="1">
        <f t="shared" si="7"/>
        <v>3.3355531744369844</v>
      </c>
      <c r="AA66" s="1">
        <f t="shared" si="8"/>
        <v>5.1219042366203134</v>
      </c>
      <c r="AB66" s="1">
        <f t="shared" si="9"/>
        <v>100</v>
      </c>
    </row>
    <row r="67" spans="1:28" x14ac:dyDescent="0.2">
      <c r="A67" t="s">
        <v>182</v>
      </c>
      <c r="B67" t="s">
        <v>9</v>
      </c>
      <c r="C67" s="2" t="s">
        <v>177</v>
      </c>
      <c r="D67" s="1">
        <v>77.54325426491566</v>
      </c>
      <c r="E67" s="1">
        <v>5.4885032446088743E-2</v>
      </c>
      <c r="F67" s="1">
        <v>12.95357495808892</v>
      </c>
      <c r="G67" s="1">
        <v>0.9665070339290367</v>
      </c>
      <c r="H67" s="1">
        <v>4.5815037937048789E-2</v>
      </c>
      <c r="I67" s="1">
        <v>5.081101123069872E-2</v>
      </c>
      <c r="J67" s="1">
        <v>0.55018454000005212</v>
      </c>
      <c r="K67" s="1">
        <v>3.0282349360231553</v>
      </c>
      <c r="L67" s="1">
        <v>5.6567331854293297</v>
      </c>
      <c r="M67" s="1">
        <v>100.84999999999998</v>
      </c>
      <c r="N67" s="1">
        <v>1.0701236579188478</v>
      </c>
      <c r="O67" s="1">
        <v>157.49999999999326</v>
      </c>
      <c r="P67" s="1">
        <v>4.1100000000023371</v>
      </c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">
      <c r="A68" t="s">
        <v>181</v>
      </c>
      <c r="B68" t="s">
        <v>7</v>
      </c>
      <c r="C68" s="2" t="s">
        <v>177</v>
      </c>
      <c r="D68" s="1">
        <v>77.54325426491566</v>
      </c>
      <c r="E68" s="1">
        <v>5.4885032446088743E-2</v>
      </c>
      <c r="F68" s="1">
        <v>12.95357495808892</v>
      </c>
      <c r="G68" s="1">
        <v>0.9665070339290367</v>
      </c>
      <c r="H68" s="1">
        <v>4.5815037937048789E-2</v>
      </c>
      <c r="I68" s="1">
        <v>5.081101123069872E-2</v>
      </c>
      <c r="J68" s="1">
        <v>0.55018454000005212</v>
      </c>
      <c r="K68" s="1">
        <v>2.6982349360231552</v>
      </c>
      <c r="L68" s="1">
        <v>6.1567331854293297</v>
      </c>
      <c r="M68" s="1">
        <v>101.01999999999998</v>
      </c>
      <c r="N68" s="1">
        <v>1.0702727402327952</v>
      </c>
      <c r="O68" s="1" t="s">
        <v>0</v>
      </c>
      <c r="P68" s="1" t="s">
        <v>0</v>
      </c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">
      <c r="A69" t="s">
        <v>180</v>
      </c>
      <c r="B69" t="s">
        <v>5</v>
      </c>
      <c r="C69" s="2" t="s">
        <v>177</v>
      </c>
      <c r="D69" s="1">
        <v>77.54325426491566</v>
      </c>
      <c r="E69" s="1">
        <v>5.4885032446088743E-2</v>
      </c>
      <c r="F69" s="1">
        <v>12.95357495808892</v>
      </c>
      <c r="G69" s="1">
        <v>0.9665070339290367</v>
      </c>
      <c r="H69" s="1">
        <v>4.5815037937048789E-2</v>
      </c>
      <c r="I69" s="1">
        <v>5.081101123069872E-2</v>
      </c>
      <c r="J69" s="1">
        <v>0.55018454000005212</v>
      </c>
      <c r="K69" s="1">
        <v>2.3682349360231552</v>
      </c>
      <c r="L69" s="1">
        <v>6.6567331854293297</v>
      </c>
      <c r="M69" s="1">
        <v>101.18999999999998</v>
      </c>
      <c r="N69" s="1">
        <v>1.0704218640907881</v>
      </c>
      <c r="O69" s="1" t="s">
        <v>0</v>
      </c>
      <c r="P69" s="1" t="s">
        <v>0</v>
      </c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">
      <c r="A70" t="s">
        <v>179</v>
      </c>
      <c r="B70" t="s">
        <v>3</v>
      </c>
      <c r="C70" s="2" t="s">
        <v>177</v>
      </c>
      <c r="D70" s="1">
        <v>77.54325426491566</v>
      </c>
      <c r="E70" s="1">
        <v>5.4885032446088743E-2</v>
      </c>
      <c r="F70" s="1">
        <v>12.95357495808892</v>
      </c>
      <c r="G70" s="1">
        <v>0.9665070339290367</v>
      </c>
      <c r="H70" s="1">
        <v>4.5815037937048789E-2</v>
      </c>
      <c r="I70" s="1">
        <v>5.081101123069872E-2</v>
      </c>
      <c r="J70" s="1">
        <v>0.55018454000005212</v>
      </c>
      <c r="K70" s="1">
        <v>2.0382349360231551</v>
      </c>
      <c r="L70" s="1">
        <v>7.1567331854293297</v>
      </c>
      <c r="M70" s="1">
        <v>101.35999999999999</v>
      </c>
      <c r="N70" s="1">
        <v>1.0705710295101944</v>
      </c>
      <c r="O70" s="1" t="s">
        <v>0</v>
      </c>
      <c r="P70" s="1" t="s">
        <v>0</v>
      </c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">
      <c r="A71" t="s">
        <v>178</v>
      </c>
      <c r="B71" t="s">
        <v>1</v>
      </c>
      <c r="C71" s="2" t="s">
        <v>177</v>
      </c>
      <c r="D71" s="1">
        <v>77.54325426491566</v>
      </c>
      <c r="E71" s="1">
        <v>5.4885032446088743E-2</v>
      </c>
      <c r="F71" s="1">
        <v>12.95357495808892</v>
      </c>
      <c r="G71" s="1">
        <v>0.9665070339290367</v>
      </c>
      <c r="H71" s="1">
        <v>4.5815037937048789E-2</v>
      </c>
      <c r="I71" s="1">
        <v>5.081101123069872E-2</v>
      </c>
      <c r="J71" s="1">
        <v>0.55018454000005212</v>
      </c>
      <c r="K71" s="1">
        <v>1.708234936023155</v>
      </c>
      <c r="L71" s="1">
        <v>7.6567331854293297</v>
      </c>
      <c r="M71" s="1">
        <v>101.52999999999999</v>
      </c>
      <c r="N71" s="1">
        <v>1.0707202365083917</v>
      </c>
      <c r="O71" s="1" t="s">
        <v>0</v>
      </c>
      <c r="P71" s="1" t="s">
        <v>0</v>
      </c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">
      <c r="A72" t="s">
        <v>176</v>
      </c>
      <c r="B72" t="s">
        <v>19</v>
      </c>
      <c r="C72" s="2" t="s">
        <v>116</v>
      </c>
      <c r="D72" s="1">
        <v>77.600682413172862</v>
      </c>
      <c r="E72" s="1">
        <v>0.10264966728370831</v>
      </c>
      <c r="F72" s="1">
        <v>12.88192554806124</v>
      </c>
      <c r="G72" s="1">
        <v>0.966459549953815</v>
      </c>
      <c r="H72" s="1">
        <v>3.8738663320987778E-2</v>
      </c>
      <c r="I72" s="1">
        <v>4.5151351887862512E-2</v>
      </c>
      <c r="J72" s="1">
        <v>0.57194954809011234</v>
      </c>
      <c r="K72" s="1">
        <v>4.6953310008097597</v>
      </c>
      <c r="L72" s="1">
        <v>3.097112257419655</v>
      </c>
      <c r="M72" s="1">
        <v>100</v>
      </c>
      <c r="N72" s="1">
        <v>1.0631860658540861</v>
      </c>
      <c r="O72" s="1" t="s">
        <v>0</v>
      </c>
      <c r="P72" s="1" t="s">
        <v>0</v>
      </c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">
      <c r="A73" t="s">
        <v>175</v>
      </c>
      <c r="B73" t="s">
        <v>17</v>
      </c>
      <c r="C73" s="2" t="s">
        <v>116</v>
      </c>
      <c r="D73" s="1">
        <v>77.600682413172862</v>
      </c>
      <c r="E73" s="1">
        <v>0.10264966728370831</v>
      </c>
      <c r="F73" s="1">
        <v>12.88192554806124</v>
      </c>
      <c r="G73" s="1">
        <v>0.966459549953815</v>
      </c>
      <c r="H73" s="1">
        <v>3.8738663320987778E-2</v>
      </c>
      <c r="I73" s="1">
        <v>4.5151351887862512E-2</v>
      </c>
      <c r="J73" s="1">
        <v>0.57194954809011234</v>
      </c>
      <c r="K73" s="1">
        <v>4.3653310008097597</v>
      </c>
      <c r="L73" s="1">
        <v>3.597112257419655</v>
      </c>
      <c r="M73" s="1">
        <v>100.17</v>
      </c>
      <c r="N73" s="1">
        <v>1.0633340398992324</v>
      </c>
      <c r="O73" s="1" t="s">
        <v>0</v>
      </c>
      <c r="P73" s="1" t="s">
        <v>0</v>
      </c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">
      <c r="A74" t="s">
        <v>174</v>
      </c>
      <c r="B74" t="s">
        <v>15</v>
      </c>
      <c r="C74" s="2" t="s">
        <v>116</v>
      </c>
      <c r="D74" s="1">
        <v>77.600682413172862</v>
      </c>
      <c r="E74" s="1">
        <v>0.10264966728370831</v>
      </c>
      <c r="F74" s="1">
        <v>12.88192554806124</v>
      </c>
      <c r="G74" s="1">
        <v>0.966459549953815</v>
      </c>
      <c r="H74" s="1">
        <v>3.8738663320987778E-2</v>
      </c>
      <c r="I74" s="1">
        <v>4.5151351887862512E-2</v>
      </c>
      <c r="J74" s="1">
        <v>0.57194954809011234</v>
      </c>
      <c r="K74" s="1">
        <v>4.0353310008097596</v>
      </c>
      <c r="L74" s="1">
        <v>4.0971122574196546</v>
      </c>
      <c r="M74" s="1">
        <v>100.34</v>
      </c>
      <c r="N74" s="1">
        <v>1.0634820551401141</v>
      </c>
      <c r="O74" s="1" t="s">
        <v>0</v>
      </c>
      <c r="P74" s="1" t="s">
        <v>0</v>
      </c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">
      <c r="A75" t="s">
        <v>173</v>
      </c>
      <c r="B75" t="s">
        <v>13</v>
      </c>
      <c r="C75" s="2" t="s">
        <v>116</v>
      </c>
      <c r="D75" s="1">
        <v>77.600682413172862</v>
      </c>
      <c r="E75" s="1">
        <v>0.10264966728370831</v>
      </c>
      <c r="F75" s="1">
        <v>12.88192554806124</v>
      </c>
      <c r="G75" s="1">
        <v>0.966459549953815</v>
      </c>
      <c r="H75" s="1">
        <v>3.8738663320987778E-2</v>
      </c>
      <c r="I75" s="1">
        <v>4.5151351887862512E-2</v>
      </c>
      <c r="J75" s="1">
        <v>0.57194954809011234</v>
      </c>
      <c r="K75" s="1">
        <v>3.7053310008097595</v>
      </c>
      <c r="L75" s="1">
        <v>4.5971122574196546</v>
      </c>
      <c r="M75" s="1">
        <v>100.51</v>
      </c>
      <c r="N75" s="1">
        <v>1.0636301115939368</v>
      </c>
      <c r="O75" s="1" t="s">
        <v>0</v>
      </c>
      <c r="P75" s="1" t="s">
        <v>0</v>
      </c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">
      <c r="A76" t="s">
        <v>172</v>
      </c>
      <c r="B76" t="s">
        <v>11</v>
      </c>
      <c r="C76" s="2" t="s">
        <v>116</v>
      </c>
      <c r="D76" s="1">
        <v>77.600682413172862</v>
      </c>
      <c r="E76" s="1">
        <v>0.10264966728370831</v>
      </c>
      <c r="F76" s="1">
        <v>12.88192554806124</v>
      </c>
      <c r="G76" s="1">
        <v>0.966459549953815</v>
      </c>
      <c r="H76" s="1">
        <v>3.8738663320987778E-2</v>
      </c>
      <c r="I76" s="1">
        <v>4.5151351887862512E-2</v>
      </c>
      <c r="J76" s="1">
        <v>0.57194954809011234</v>
      </c>
      <c r="K76" s="1">
        <v>3.3753310008097595</v>
      </c>
      <c r="L76" s="1">
        <v>5.0971122574196546</v>
      </c>
      <c r="M76" s="1">
        <v>100.68</v>
      </c>
      <c r="N76" s="1">
        <v>1.0637782092779162</v>
      </c>
      <c r="O76" s="1">
        <v>138.02631578947424</v>
      </c>
      <c r="P76" s="1">
        <v>3.3743984962411488</v>
      </c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">
      <c r="A77" s="4" t="s">
        <v>171</v>
      </c>
      <c r="B77" s="4" t="s">
        <v>9</v>
      </c>
      <c r="C77" s="5" t="s">
        <v>116</v>
      </c>
      <c r="D77" s="3">
        <v>77.600682413172862</v>
      </c>
      <c r="E77" s="3">
        <v>0.10264966728370831</v>
      </c>
      <c r="F77" s="3">
        <v>12.88192554806124</v>
      </c>
      <c r="G77" s="3">
        <v>0.966459549953815</v>
      </c>
      <c r="H77" s="3">
        <v>3.8738663320987778E-2</v>
      </c>
      <c r="I77" s="3">
        <v>4.5151351887862512E-2</v>
      </c>
      <c r="J77" s="3">
        <v>0.57194954809011234</v>
      </c>
      <c r="K77" s="3">
        <v>3.0453310008097594</v>
      </c>
      <c r="L77" s="3">
        <v>5.5971122574196546</v>
      </c>
      <c r="M77" s="3">
        <v>100.85</v>
      </c>
      <c r="N77" s="3">
        <v>1.0639263482092767</v>
      </c>
      <c r="O77" s="3">
        <v>137.88461538461556</v>
      </c>
      <c r="P77" s="3">
        <v>3.1247802197805292</v>
      </c>
      <c r="Q77" s="4">
        <v>1</v>
      </c>
      <c r="S77" s="1">
        <f t="shared" ref="S67:S130" si="10">(D77/(SUM($D77:$L77))*100)</f>
        <v>76.946636007112417</v>
      </c>
      <c r="T77" s="1">
        <f t="shared" ref="T67:T130" si="11">(E77/(SUM($D77:$L77))*100)</f>
        <v>0.10178449904185256</v>
      </c>
      <c r="U77" s="1">
        <f t="shared" ref="U67:U130" si="12">(F77/(SUM($D77:$L77))*100)</f>
        <v>12.773352055588735</v>
      </c>
      <c r="V77" s="1">
        <f t="shared" ref="V67:V130" si="13">(G77/(SUM($D77:$L77))*100)</f>
        <v>0.95831388195717904</v>
      </c>
      <c r="W77" s="1">
        <f t="shared" ref="W67:W130" si="14">(H77/(SUM($D77:$L77))*100)</f>
        <v>3.841215996131659E-2</v>
      </c>
      <c r="X77" s="1">
        <f t="shared" ref="X67:X130" si="15">(I77/(SUM($D77:$L77))*100)</f>
        <v>4.4770800087121976E-2</v>
      </c>
      <c r="Y77" s="1">
        <f t="shared" ref="Y67:Y130" si="16">(J77/(SUM($D77:$L77))*100)</f>
        <v>0.56712895199812818</v>
      </c>
      <c r="Z77" s="1">
        <f t="shared" ref="Z67:Z130" si="17">(K77/(SUM($D77:$L77))*100)</f>
        <v>3.0196638580166182</v>
      </c>
      <c r="AA77" s="1">
        <f t="shared" ref="AA67:AA130" si="18">(L77/(SUM($D77:$L77))*100)</f>
        <v>5.5499377862366428</v>
      </c>
      <c r="AB77" s="1">
        <f t="shared" ref="AB67:AB130" si="19">(M77/(SUM($D77:$L77))*100)</f>
        <v>100</v>
      </c>
    </row>
    <row r="78" spans="1:28" x14ac:dyDescent="0.2">
      <c r="A78" t="s">
        <v>170</v>
      </c>
      <c r="B78" t="s">
        <v>7</v>
      </c>
      <c r="C78" s="2" t="s">
        <v>116</v>
      </c>
      <c r="D78" s="1">
        <v>77.600682413172862</v>
      </c>
      <c r="E78" s="1">
        <v>0.10264966728370831</v>
      </c>
      <c r="F78" s="1">
        <v>12.88192554806124</v>
      </c>
      <c r="G78" s="1">
        <v>0.966459549953815</v>
      </c>
      <c r="H78" s="1">
        <v>3.8738663320987778E-2</v>
      </c>
      <c r="I78" s="1">
        <v>4.5151351887862512E-2</v>
      </c>
      <c r="J78" s="1">
        <v>0.57194954809011234</v>
      </c>
      <c r="K78" s="1">
        <v>2.7153310008097593</v>
      </c>
      <c r="L78" s="1">
        <v>6.0971122574196546</v>
      </c>
      <c r="M78" s="1">
        <v>101.02</v>
      </c>
      <c r="N78" s="1">
        <v>1.0640745284052524</v>
      </c>
      <c r="O78" s="1" t="s">
        <v>0</v>
      </c>
      <c r="P78" s="1" t="s">
        <v>0</v>
      </c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">
      <c r="A79" t="s">
        <v>169</v>
      </c>
      <c r="B79" t="s">
        <v>5</v>
      </c>
      <c r="C79" s="2" t="s">
        <v>116</v>
      </c>
      <c r="D79" s="1">
        <v>77.600682413172862</v>
      </c>
      <c r="E79" s="1">
        <v>0.10264966728370831</v>
      </c>
      <c r="F79" s="1">
        <v>12.88192554806124</v>
      </c>
      <c r="G79" s="1">
        <v>0.966459549953815</v>
      </c>
      <c r="H79" s="1">
        <v>3.8738663320987778E-2</v>
      </c>
      <c r="I79" s="1">
        <v>4.5151351887862512E-2</v>
      </c>
      <c r="J79" s="1">
        <v>0.57194954809011234</v>
      </c>
      <c r="K79" s="1">
        <v>2.3853310008097592</v>
      </c>
      <c r="L79" s="1">
        <v>6.5971122574196546</v>
      </c>
      <c r="M79" s="1">
        <v>101.19</v>
      </c>
      <c r="N79" s="1">
        <v>1.0642227498830881</v>
      </c>
      <c r="O79" s="1" t="s">
        <v>0</v>
      </c>
      <c r="P79" s="1" t="s">
        <v>0</v>
      </c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">
      <c r="A80" t="s">
        <v>168</v>
      </c>
      <c r="B80" t="s">
        <v>3</v>
      </c>
      <c r="C80" s="2" t="s">
        <v>116</v>
      </c>
      <c r="D80" s="1">
        <v>77.600682413172862</v>
      </c>
      <c r="E80" s="1">
        <v>0.10264966728370831</v>
      </c>
      <c r="F80" s="1">
        <v>12.88192554806124</v>
      </c>
      <c r="G80" s="1">
        <v>0.966459549953815</v>
      </c>
      <c r="H80" s="1">
        <v>3.8738663320987778E-2</v>
      </c>
      <c r="I80" s="1">
        <v>4.5151351887862512E-2</v>
      </c>
      <c r="J80" s="1">
        <v>0.57194954809011234</v>
      </c>
      <c r="K80" s="1">
        <v>2.0553310008097592</v>
      </c>
      <c r="L80" s="1">
        <v>7.0971122574196546</v>
      </c>
      <c r="M80" s="1">
        <v>101.36</v>
      </c>
      <c r="N80" s="1">
        <v>1.064371012660037</v>
      </c>
      <c r="O80" s="1" t="s">
        <v>0</v>
      </c>
      <c r="P80" s="1" t="s">
        <v>0</v>
      </c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">
      <c r="A81" t="s">
        <v>167</v>
      </c>
      <c r="B81" t="s">
        <v>1</v>
      </c>
      <c r="C81" s="2" t="s">
        <v>116</v>
      </c>
      <c r="D81" s="1">
        <v>77.600682413172862</v>
      </c>
      <c r="E81" s="1">
        <v>0.10264966728370831</v>
      </c>
      <c r="F81" s="1">
        <v>12.88192554806124</v>
      </c>
      <c r="G81" s="1">
        <v>0.966459549953815</v>
      </c>
      <c r="H81" s="1">
        <v>3.8738663320987778E-2</v>
      </c>
      <c r="I81" s="1">
        <v>4.5151351887862512E-2</v>
      </c>
      <c r="J81" s="1">
        <v>0.57194954809011234</v>
      </c>
      <c r="K81" s="1">
        <v>1.7253310008097591</v>
      </c>
      <c r="L81" s="1">
        <v>7.5971122574196546</v>
      </c>
      <c r="M81" s="1">
        <v>101.53</v>
      </c>
      <c r="N81" s="1">
        <v>1.064519316753362</v>
      </c>
      <c r="O81" s="1" t="s">
        <v>0</v>
      </c>
      <c r="P81" s="1" t="s">
        <v>0</v>
      </c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">
      <c r="A82" t="s">
        <v>166</v>
      </c>
      <c r="B82" t="s">
        <v>19</v>
      </c>
      <c r="C82" s="2" t="s">
        <v>116</v>
      </c>
      <c r="D82" s="1">
        <v>77.566832243106049</v>
      </c>
      <c r="E82" s="1">
        <v>6.1952669487267215E-2</v>
      </c>
      <c r="F82" s="1">
        <v>12.879394841579247</v>
      </c>
      <c r="G82" s="1">
        <v>0.98027396291307145</v>
      </c>
      <c r="H82" s="1">
        <v>5.6077452415057634E-2</v>
      </c>
      <c r="I82" s="1">
        <v>5.4950872548011481E-2</v>
      </c>
      <c r="J82" s="1">
        <v>0.5796500727680135</v>
      </c>
      <c r="K82" s="1">
        <v>4.7158574959933963</v>
      </c>
      <c r="L82" s="1">
        <v>3.1050103891898821</v>
      </c>
      <c r="M82" s="1">
        <v>99.999999999999986</v>
      </c>
      <c r="N82" s="1">
        <v>1.0580592731428125</v>
      </c>
      <c r="O82" s="1" t="s">
        <v>0</v>
      </c>
      <c r="P82" s="1" t="s">
        <v>0</v>
      </c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">
      <c r="A83" t="s">
        <v>165</v>
      </c>
      <c r="B83" t="s">
        <v>17</v>
      </c>
      <c r="C83" s="2" t="s">
        <v>116</v>
      </c>
      <c r="D83" s="1">
        <v>77.566832243106049</v>
      </c>
      <c r="E83" s="1">
        <v>6.1952669487267215E-2</v>
      </c>
      <c r="F83" s="1">
        <v>12.879394841579247</v>
      </c>
      <c r="G83" s="1">
        <v>0.98027396291307145</v>
      </c>
      <c r="H83" s="1">
        <v>5.6077452415057634E-2</v>
      </c>
      <c r="I83" s="1">
        <v>5.4950872548011481E-2</v>
      </c>
      <c r="J83" s="1">
        <v>0.5796500727680135</v>
      </c>
      <c r="K83" s="1">
        <v>4.3858574959933962</v>
      </c>
      <c r="L83" s="1">
        <v>3.6050103891898821</v>
      </c>
      <c r="M83" s="1">
        <v>100.16999999999999</v>
      </c>
      <c r="N83" s="1">
        <v>1.0582058522382694</v>
      </c>
      <c r="O83" s="1" t="s">
        <v>0</v>
      </c>
      <c r="P83" s="1" t="s">
        <v>0</v>
      </c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">
      <c r="A84" t="s">
        <v>164</v>
      </c>
      <c r="B84" t="s">
        <v>15</v>
      </c>
      <c r="C84" s="2" t="s">
        <v>116</v>
      </c>
      <c r="D84" s="1">
        <v>77.566832243106049</v>
      </c>
      <c r="E84" s="1">
        <v>6.1952669487267215E-2</v>
      </c>
      <c r="F84" s="1">
        <v>12.879394841579247</v>
      </c>
      <c r="G84" s="1">
        <v>0.98027396291307145</v>
      </c>
      <c r="H84" s="1">
        <v>5.6077452415057634E-2</v>
      </c>
      <c r="I84" s="1">
        <v>5.4950872548011481E-2</v>
      </c>
      <c r="J84" s="1">
        <v>0.5796500727680135</v>
      </c>
      <c r="K84" s="1">
        <v>4.0558574959933962</v>
      </c>
      <c r="L84" s="1">
        <v>4.1050103891898821</v>
      </c>
      <c r="M84" s="1">
        <v>100.33999999999999</v>
      </c>
      <c r="N84" s="1">
        <v>1.0583524719522599</v>
      </c>
      <c r="O84" s="1" t="s">
        <v>0</v>
      </c>
      <c r="P84" s="1" t="s">
        <v>0</v>
      </c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">
      <c r="A85" t="s">
        <v>163</v>
      </c>
      <c r="B85" t="s">
        <v>13</v>
      </c>
      <c r="C85" s="2" t="s">
        <v>116</v>
      </c>
      <c r="D85" s="1">
        <v>77.566832243106049</v>
      </c>
      <c r="E85" s="1">
        <v>6.1952669487267215E-2</v>
      </c>
      <c r="F85" s="1">
        <v>12.879394841579247</v>
      </c>
      <c r="G85" s="1">
        <v>0.98027396291307145</v>
      </c>
      <c r="H85" s="1">
        <v>5.6077452415057634E-2</v>
      </c>
      <c r="I85" s="1">
        <v>5.4950872548011481E-2</v>
      </c>
      <c r="J85" s="1">
        <v>0.5796500727680135</v>
      </c>
      <c r="K85" s="1">
        <v>3.7258574959933961</v>
      </c>
      <c r="L85" s="1">
        <v>4.6050103891898821</v>
      </c>
      <c r="M85" s="1">
        <v>100.50999999999999</v>
      </c>
      <c r="N85" s="1">
        <v>1.0584991323016704</v>
      </c>
      <c r="O85" s="1" t="s">
        <v>0</v>
      </c>
      <c r="P85" s="1" t="s">
        <v>0</v>
      </c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">
      <c r="A86" s="10" t="s">
        <v>162</v>
      </c>
      <c r="B86" s="10" t="s">
        <v>11</v>
      </c>
      <c r="C86" s="11" t="s">
        <v>116</v>
      </c>
      <c r="D86" s="9">
        <v>77.566832243106049</v>
      </c>
      <c r="E86" s="9">
        <v>6.1952669487267215E-2</v>
      </c>
      <c r="F86" s="9">
        <v>12.879394841579247</v>
      </c>
      <c r="G86" s="9">
        <v>0.98027396291307145</v>
      </c>
      <c r="H86" s="9">
        <v>5.6077452415057634E-2</v>
      </c>
      <c r="I86" s="9">
        <v>5.4950872548011481E-2</v>
      </c>
      <c r="J86" s="9">
        <v>0.5796500727680135</v>
      </c>
      <c r="K86" s="9">
        <v>3.395857495993396</v>
      </c>
      <c r="L86" s="9">
        <v>5.1050103891898821</v>
      </c>
      <c r="M86" s="9">
        <v>100.67999999999999</v>
      </c>
      <c r="N86" s="9">
        <v>1.0586458333033957</v>
      </c>
      <c r="O86" s="9">
        <v>145.22727272727334</v>
      </c>
      <c r="P86" s="9">
        <v>2.7998701298704489</v>
      </c>
      <c r="Q86" s="10">
        <v>1</v>
      </c>
      <c r="S86" s="1">
        <f t="shared" si="10"/>
        <v>77.042940249410066</v>
      </c>
      <c r="T86" s="1">
        <f t="shared" si="11"/>
        <v>6.1534236677857783E-2</v>
      </c>
      <c r="U86" s="1">
        <f t="shared" si="12"/>
        <v>12.792406477532031</v>
      </c>
      <c r="V86" s="1">
        <f t="shared" si="13"/>
        <v>0.97365312168560936</v>
      </c>
      <c r="W86" s="1">
        <f t="shared" si="14"/>
        <v>5.5698701246580884E-2</v>
      </c>
      <c r="X86" s="1">
        <f t="shared" si="15"/>
        <v>5.4579730381417849E-2</v>
      </c>
      <c r="Y86" s="1">
        <f t="shared" si="16"/>
        <v>0.57573507426302495</v>
      </c>
      <c r="Z86" s="1">
        <f t="shared" si="17"/>
        <v>3.3729216289167621</v>
      </c>
      <c r="AA86" s="1">
        <f t="shared" si="18"/>
        <v>5.0705307798866537</v>
      </c>
      <c r="AB86" s="1">
        <f t="shared" si="19"/>
        <v>100</v>
      </c>
    </row>
    <row r="87" spans="1:28" x14ac:dyDescent="0.2">
      <c r="A87" t="s">
        <v>161</v>
      </c>
      <c r="B87" t="s">
        <v>9</v>
      </c>
      <c r="C87" s="2" t="s">
        <v>116</v>
      </c>
      <c r="D87" s="1">
        <v>77.566832243106049</v>
      </c>
      <c r="E87" s="1">
        <v>6.1952669487267215E-2</v>
      </c>
      <c r="F87" s="1">
        <v>12.879394841579247</v>
      </c>
      <c r="G87" s="1">
        <v>0.98027396291307145</v>
      </c>
      <c r="H87" s="1">
        <v>5.6077452415057634E-2</v>
      </c>
      <c r="I87" s="1">
        <v>5.4950872548011481E-2</v>
      </c>
      <c r="J87" s="1">
        <v>0.5796500727680135</v>
      </c>
      <c r="K87" s="1">
        <v>3.065857495993396</v>
      </c>
      <c r="L87" s="1">
        <v>5.6050103891898821</v>
      </c>
      <c r="M87" s="1">
        <v>100.85</v>
      </c>
      <c r="N87" s="1">
        <v>1.0587925749743412</v>
      </c>
      <c r="O87" s="1">
        <v>151.6666666666662</v>
      </c>
      <c r="P87" s="1">
        <v>3.9390476190468178</v>
      </c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">
      <c r="A88" t="s">
        <v>160</v>
      </c>
      <c r="B88" t="s">
        <v>7</v>
      </c>
      <c r="C88" s="2" t="s">
        <v>116</v>
      </c>
      <c r="D88" s="1">
        <v>77.566832243106049</v>
      </c>
      <c r="E88" s="1">
        <v>6.1952669487267215E-2</v>
      </c>
      <c r="F88" s="1">
        <v>12.879394841579247</v>
      </c>
      <c r="G88" s="1">
        <v>0.98027396291307145</v>
      </c>
      <c r="H88" s="1">
        <v>5.6077452415057634E-2</v>
      </c>
      <c r="I88" s="1">
        <v>5.4950872548011481E-2</v>
      </c>
      <c r="J88" s="1">
        <v>0.5796500727680135</v>
      </c>
      <c r="K88" s="1">
        <v>2.7358574959933959</v>
      </c>
      <c r="L88" s="1">
        <v>6.1050103891898821</v>
      </c>
      <c r="M88" s="1">
        <v>101.02</v>
      </c>
      <c r="N88" s="1">
        <v>1.0589393573314207</v>
      </c>
      <c r="O88" s="1" t="s">
        <v>0</v>
      </c>
      <c r="P88" s="1" t="s">
        <v>0</v>
      </c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">
      <c r="A89" t="s">
        <v>159</v>
      </c>
      <c r="B89" t="s">
        <v>5</v>
      </c>
      <c r="C89" s="2" t="s">
        <v>116</v>
      </c>
      <c r="D89" s="1">
        <v>77.566832243106049</v>
      </c>
      <c r="E89" s="1">
        <v>6.1952669487267215E-2</v>
      </c>
      <c r="F89" s="1">
        <v>12.879394841579247</v>
      </c>
      <c r="G89" s="1">
        <v>0.98027396291307145</v>
      </c>
      <c r="H89" s="1">
        <v>5.6077452415057634E-2</v>
      </c>
      <c r="I89" s="1">
        <v>5.4950872548011481E-2</v>
      </c>
      <c r="J89" s="1">
        <v>0.5796500727680135</v>
      </c>
      <c r="K89" s="1">
        <v>2.4058574959933958</v>
      </c>
      <c r="L89" s="1">
        <v>6.6050103891898821</v>
      </c>
      <c r="M89" s="1">
        <v>101.19</v>
      </c>
      <c r="N89" s="1">
        <v>1.0590861803915579</v>
      </c>
      <c r="O89" s="1" t="s">
        <v>0</v>
      </c>
      <c r="P89" s="1" t="s">
        <v>0</v>
      </c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">
      <c r="A90" t="s">
        <v>158</v>
      </c>
      <c r="B90" t="s">
        <v>3</v>
      </c>
      <c r="C90" s="2" t="s">
        <v>116</v>
      </c>
      <c r="D90" s="1">
        <v>77.566832243106049</v>
      </c>
      <c r="E90" s="1">
        <v>6.1952669487267215E-2</v>
      </c>
      <c r="F90" s="1">
        <v>12.879394841579201</v>
      </c>
      <c r="G90" s="1">
        <v>0.98027396291307145</v>
      </c>
      <c r="H90" s="1">
        <v>5.6077452415057634E-2</v>
      </c>
      <c r="I90" s="1">
        <v>5.4950872548011481E-2</v>
      </c>
      <c r="J90" s="1">
        <v>0.5796500727680135</v>
      </c>
      <c r="K90" s="1">
        <v>2.0758574959933958</v>
      </c>
      <c r="L90" s="1">
        <v>7.1050103891898821</v>
      </c>
      <c r="M90" s="1">
        <v>101.35999999999994</v>
      </c>
      <c r="N90" s="1">
        <v>1.059233044171682</v>
      </c>
      <c r="O90" s="1" t="s">
        <v>0</v>
      </c>
      <c r="P90" s="1" t="s">
        <v>0</v>
      </c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">
      <c r="A91" t="s">
        <v>157</v>
      </c>
      <c r="B91" t="s">
        <v>1</v>
      </c>
      <c r="C91" s="2" t="s">
        <v>116</v>
      </c>
      <c r="D91" s="1">
        <v>77.566832243106049</v>
      </c>
      <c r="E91" s="1">
        <v>6.1952669487267215E-2</v>
      </c>
      <c r="F91" s="1">
        <v>12.879394841579247</v>
      </c>
      <c r="G91" s="1">
        <v>0.98027396291307145</v>
      </c>
      <c r="H91" s="1">
        <v>5.6077452415057634E-2</v>
      </c>
      <c r="I91" s="1">
        <v>5.4950872548011481E-2</v>
      </c>
      <c r="J91" s="1">
        <v>0.5796500727680135</v>
      </c>
      <c r="K91" s="1">
        <v>1.7458574959933957</v>
      </c>
      <c r="L91" s="1">
        <v>7.6050103891898821</v>
      </c>
      <c r="M91" s="1">
        <v>101.52999999999999</v>
      </c>
      <c r="N91" s="1">
        <v>1.0593799486887463</v>
      </c>
      <c r="O91" s="1" t="s">
        <v>0</v>
      </c>
      <c r="P91" s="1" t="s">
        <v>0</v>
      </c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">
      <c r="A92" t="s">
        <v>156</v>
      </c>
      <c r="B92" t="s">
        <v>19</v>
      </c>
      <c r="C92" s="2" t="s">
        <v>116</v>
      </c>
      <c r="D92" s="1">
        <v>77.516117791914652</v>
      </c>
      <c r="E92" s="1">
        <v>7.1986174842180367E-2</v>
      </c>
      <c r="F92" s="1">
        <v>12.852109736869865</v>
      </c>
      <c r="G92" s="1">
        <v>0.99802031604874419</v>
      </c>
      <c r="H92" s="1">
        <v>3.5111525612208899E-2</v>
      </c>
      <c r="I92" s="1">
        <v>5.4686122365956338E-2</v>
      </c>
      <c r="J92" s="1">
        <v>0.56383655907103802</v>
      </c>
      <c r="K92" s="1">
        <v>4.4489230124217549</v>
      </c>
      <c r="L92" s="1">
        <v>3.4592087608536324</v>
      </c>
      <c r="M92" s="1">
        <v>100.00000000000001</v>
      </c>
      <c r="N92" s="1">
        <v>1.0631985392655485</v>
      </c>
      <c r="O92" s="1" t="s">
        <v>0</v>
      </c>
      <c r="P92" s="1" t="s">
        <v>0</v>
      </c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">
      <c r="A93" t="s">
        <v>155</v>
      </c>
      <c r="B93" t="s">
        <v>17</v>
      </c>
      <c r="C93" s="2" t="s">
        <v>116</v>
      </c>
      <c r="D93" s="1">
        <v>77.516117791914652</v>
      </c>
      <c r="E93" s="1">
        <v>7.1986174842180367E-2</v>
      </c>
      <c r="F93" s="1">
        <v>12.852109736869865</v>
      </c>
      <c r="G93" s="1">
        <v>0.99802031604874419</v>
      </c>
      <c r="H93" s="1">
        <v>3.5111525612208899E-2</v>
      </c>
      <c r="I93" s="1">
        <v>5.4686122365956338E-2</v>
      </c>
      <c r="J93" s="1">
        <v>0.56383655907103802</v>
      </c>
      <c r="K93" s="1">
        <v>4.1189230124217548</v>
      </c>
      <c r="L93" s="1">
        <v>3.9592087608536324</v>
      </c>
      <c r="M93" s="1">
        <v>100.17000000000002</v>
      </c>
      <c r="N93" s="1">
        <v>1.0633468601263087</v>
      </c>
      <c r="O93" s="1" t="s">
        <v>0</v>
      </c>
      <c r="P93" s="1" t="s">
        <v>0</v>
      </c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">
      <c r="A94" t="s">
        <v>154</v>
      </c>
      <c r="B94" t="s">
        <v>15</v>
      </c>
      <c r="C94" s="2" t="s">
        <v>116</v>
      </c>
      <c r="D94" s="1">
        <v>77.516117791914652</v>
      </c>
      <c r="E94" s="1">
        <v>7.1986174842180367E-2</v>
      </c>
      <c r="F94" s="1">
        <v>12.852109736869865</v>
      </c>
      <c r="G94" s="1">
        <v>0.99802031604874419</v>
      </c>
      <c r="H94" s="1">
        <v>3.5111525612208899E-2</v>
      </c>
      <c r="I94" s="1">
        <v>5.4686122365956338E-2</v>
      </c>
      <c r="J94" s="1">
        <v>0.56383655907103802</v>
      </c>
      <c r="K94" s="1">
        <v>3.7889230124217548</v>
      </c>
      <c r="L94" s="1">
        <v>4.4592087608536328</v>
      </c>
      <c r="M94" s="1">
        <v>100.34000000000002</v>
      </c>
      <c r="N94" s="1">
        <v>1.0634952223756644</v>
      </c>
      <c r="O94" s="1" t="s">
        <v>0</v>
      </c>
      <c r="P94" s="1" t="s">
        <v>0</v>
      </c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">
      <c r="A95" t="s">
        <v>153</v>
      </c>
      <c r="B95" t="s">
        <v>13</v>
      </c>
      <c r="C95" s="2" t="s">
        <v>116</v>
      </c>
      <c r="D95" s="1">
        <v>77.516117791914652</v>
      </c>
      <c r="E95" s="1">
        <v>7.1986174842180367E-2</v>
      </c>
      <c r="F95" s="1">
        <v>12.852109736869865</v>
      </c>
      <c r="G95" s="1">
        <v>0.99802031604874419</v>
      </c>
      <c r="H95" s="1">
        <v>3.5111525612208899E-2</v>
      </c>
      <c r="I95" s="1">
        <v>5.4686122365956338E-2</v>
      </c>
      <c r="J95" s="1">
        <v>0.56383655907103802</v>
      </c>
      <c r="K95" s="1">
        <v>3.4589230124217547</v>
      </c>
      <c r="L95" s="1">
        <v>4.9592087608536328</v>
      </c>
      <c r="M95" s="1">
        <v>100.51</v>
      </c>
      <c r="N95" s="1">
        <v>1.0636436260309421</v>
      </c>
      <c r="O95" s="1">
        <v>140.08074730842284</v>
      </c>
      <c r="P95" s="1">
        <v>4.8975066935236242</v>
      </c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">
      <c r="A96" s="10" t="s">
        <v>152</v>
      </c>
      <c r="B96" s="10" t="s">
        <v>11</v>
      </c>
      <c r="C96" s="11" t="s">
        <v>116</v>
      </c>
      <c r="D96" s="9">
        <v>77.516117791914652</v>
      </c>
      <c r="E96" s="9">
        <v>7.1986174842180367E-2</v>
      </c>
      <c r="F96" s="9">
        <v>12.852109736869865</v>
      </c>
      <c r="G96" s="9">
        <v>0.99802031604874419</v>
      </c>
      <c r="H96" s="9">
        <v>3.5111525612208899E-2</v>
      </c>
      <c r="I96" s="9">
        <v>5.4686122365956338E-2</v>
      </c>
      <c r="J96" s="9">
        <v>0.56383655907103802</v>
      </c>
      <c r="K96" s="9">
        <v>3.1289230124217546</v>
      </c>
      <c r="L96" s="9">
        <v>5.4592087608536328</v>
      </c>
      <c r="M96" s="9">
        <v>100.68</v>
      </c>
      <c r="N96" s="9">
        <v>1.0637920711094779</v>
      </c>
      <c r="O96" s="9">
        <v>132.50000000000165</v>
      </c>
      <c r="P96" s="9">
        <v>1.9542857142853904</v>
      </c>
      <c r="Q96" s="10">
        <v>1</v>
      </c>
      <c r="S96" s="1">
        <f t="shared" si="10"/>
        <v>76.992568327289078</v>
      </c>
      <c r="T96" s="1">
        <f t="shared" si="11"/>
        <v>7.1499975012098094E-2</v>
      </c>
      <c r="U96" s="1">
        <f t="shared" si="12"/>
        <v>12.765305658392792</v>
      </c>
      <c r="V96" s="1">
        <f t="shared" si="13"/>
        <v>0.99127961466899495</v>
      </c>
      <c r="W96" s="1">
        <f t="shared" si="14"/>
        <v>3.4874379829369188E-2</v>
      </c>
      <c r="X96" s="1">
        <f t="shared" si="15"/>
        <v>5.4316768341235923E-2</v>
      </c>
      <c r="Y96" s="1">
        <f t="shared" si="16"/>
        <v>0.56002836618100715</v>
      </c>
      <c r="Z96" s="1">
        <f t="shared" si="17"/>
        <v>3.107790040148743</v>
      </c>
      <c r="AA96" s="1">
        <f t="shared" si="18"/>
        <v>5.4223368701367027</v>
      </c>
      <c r="AB96" s="1">
        <f t="shared" si="19"/>
        <v>100</v>
      </c>
    </row>
    <row r="97" spans="1:28" x14ac:dyDescent="0.2">
      <c r="A97" t="s">
        <v>151</v>
      </c>
      <c r="B97" t="s">
        <v>9</v>
      </c>
      <c r="C97" s="2" t="s">
        <v>116</v>
      </c>
      <c r="D97" s="1">
        <v>77.516117791914652</v>
      </c>
      <c r="E97" s="1">
        <v>7.1986174842180367E-2</v>
      </c>
      <c r="F97" s="1">
        <v>12.852109736869865</v>
      </c>
      <c r="G97" s="1">
        <v>0.99802031604874419</v>
      </c>
      <c r="H97" s="1">
        <v>3.5111525612208899E-2</v>
      </c>
      <c r="I97" s="1">
        <v>5.4686122365956338E-2</v>
      </c>
      <c r="J97" s="1">
        <v>0.56383655907103802</v>
      </c>
      <c r="K97" s="1">
        <v>2.7989230124217546</v>
      </c>
      <c r="L97" s="1">
        <v>5.9592087608536328</v>
      </c>
      <c r="M97" s="1">
        <v>100.85000000000001</v>
      </c>
      <c r="N97" s="1">
        <v>1.0639405576286178</v>
      </c>
      <c r="O97" s="1" t="s">
        <v>0</v>
      </c>
      <c r="P97" s="1" t="s">
        <v>0</v>
      </c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">
      <c r="A98" t="s">
        <v>150</v>
      </c>
      <c r="B98" t="s">
        <v>7</v>
      </c>
      <c r="C98" s="2" t="s">
        <v>116</v>
      </c>
      <c r="D98" s="1">
        <v>77.516117791914652</v>
      </c>
      <c r="E98" s="1">
        <v>7.1986174842180367E-2</v>
      </c>
      <c r="F98" s="1">
        <v>12.852109736869865</v>
      </c>
      <c r="G98" s="1">
        <v>0.99802031604874419</v>
      </c>
      <c r="H98" s="1">
        <v>3.5111525612208899E-2</v>
      </c>
      <c r="I98" s="1">
        <v>5.4686122365956338E-2</v>
      </c>
      <c r="J98" s="1">
        <v>0.56383655907103802</v>
      </c>
      <c r="K98" s="1">
        <v>2.4689230124217545</v>
      </c>
      <c r="L98" s="1">
        <v>6.4592087608536328</v>
      </c>
      <c r="M98" s="1">
        <v>101.02000000000001</v>
      </c>
      <c r="N98" s="1">
        <v>1.0640890856057172</v>
      </c>
      <c r="O98" s="1" t="s">
        <v>0</v>
      </c>
      <c r="P98" s="1" t="s">
        <v>0</v>
      </c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">
      <c r="A99" t="s">
        <v>149</v>
      </c>
      <c r="B99" t="s">
        <v>5</v>
      </c>
      <c r="C99" s="2" t="s">
        <v>116</v>
      </c>
      <c r="D99" s="1">
        <v>77.516117791914652</v>
      </c>
      <c r="E99" s="1">
        <v>7.1986174842180367E-2</v>
      </c>
      <c r="F99" s="1">
        <v>12.852109736869865</v>
      </c>
      <c r="G99" s="1">
        <v>0.99802031604874419</v>
      </c>
      <c r="H99" s="1">
        <v>3.5111525612208899E-2</v>
      </c>
      <c r="I99" s="1">
        <v>5.4686122365956338E-2</v>
      </c>
      <c r="J99" s="1">
        <v>0.56383655907103802</v>
      </c>
      <c r="K99" s="1">
        <v>2.1389230124217544</v>
      </c>
      <c r="L99" s="1">
        <v>6.9592087608536328</v>
      </c>
      <c r="M99" s="1">
        <v>101.19000000000001</v>
      </c>
      <c r="N99" s="1">
        <v>1.0642376550581416</v>
      </c>
      <c r="O99" s="1" t="s">
        <v>0</v>
      </c>
      <c r="P99" s="1" t="s">
        <v>0</v>
      </c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">
      <c r="A100" t="s">
        <v>148</v>
      </c>
      <c r="B100" t="s">
        <v>3</v>
      </c>
      <c r="C100" s="2" t="s">
        <v>116</v>
      </c>
      <c r="D100" s="1">
        <v>77.516117791914652</v>
      </c>
      <c r="E100" s="1">
        <v>7.1986174842180367E-2</v>
      </c>
      <c r="F100" s="1">
        <v>12.852109736869865</v>
      </c>
      <c r="G100" s="1">
        <v>0.99802031604874419</v>
      </c>
      <c r="H100" s="1">
        <v>3.5111525612208899E-2</v>
      </c>
      <c r="I100" s="1">
        <v>5.4686122365956338E-2</v>
      </c>
      <c r="J100" s="1">
        <v>0.56383655907103802</v>
      </c>
      <c r="K100" s="1">
        <v>1.8089230124217544</v>
      </c>
      <c r="L100" s="1">
        <v>7.4592087608536328</v>
      </c>
      <c r="M100" s="1">
        <v>101.36000000000001</v>
      </c>
      <c r="N100" s="1">
        <v>1.0643862660032657</v>
      </c>
      <c r="O100" s="1" t="s">
        <v>0</v>
      </c>
      <c r="P100" s="1" t="s">
        <v>0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">
      <c r="A101" t="s">
        <v>147</v>
      </c>
      <c r="B101" t="s">
        <v>1</v>
      </c>
      <c r="C101" s="2" t="s">
        <v>116</v>
      </c>
      <c r="D101" s="1">
        <v>77.516117791914652</v>
      </c>
      <c r="E101" s="1">
        <v>7.1986174842180367E-2</v>
      </c>
      <c r="F101" s="1">
        <v>12.852109736869865</v>
      </c>
      <c r="G101" s="1">
        <v>0.99802031604874419</v>
      </c>
      <c r="H101" s="1">
        <v>3.5111525612208899E-2</v>
      </c>
      <c r="I101" s="1">
        <v>5.4686122365956338E-2</v>
      </c>
      <c r="J101" s="1">
        <v>0.56383655907103802</v>
      </c>
      <c r="K101" s="1">
        <v>1.4789230124217543</v>
      </c>
      <c r="L101" s="1">
        <v>7.9592087608536328</v>
      </c>
      <c r="M101" s="1">
        <v>101.53000000000002</v>
      </c>
      <c r="N101" s="1">
        <v>1.064534918458474</v>
      </c>
      <c r="O101" s="1" t="s">
        <v>0</v>
      </c>
      <c r="P101" s="1" t="s">
        <v>0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">
      <c r="A102" t="s">
        <v>146</v>
      </c>
      <c r="B102" t="s">
        <v>19</v>
      </c>
      <c r="C102" s="2" t="s">
        <v>116</v>
      </c>
      <c r="D102" s="1">
        <v>77.632959262617234</v>
      </c>
      <c r="E102" s="1">
        <v>7.462019601416961E-2</v>
      </c>
      <c r="F102" s="1">
        <v>12.927831330217634</v>
      </c>
      <c r="G102" s="1">
        <v>0.94251649361748324</v>
      </c>
      <c r="H102" s="1">
        <v>5.776518408249063E-2</v>
      </c>
      <c r="I102" s="1">
        <v>4.6252184596288826E-2</v>
      </c>
      <c r="J102" s="1">
        <v>0.54641612167288922</v>
      </c>
      <c r="K102" s="1">
        <v>4.7880900563743447</v>
      </c>
      <c r="L102" s="1">
        <v>2.9835491708074442</v>
      </c>
      <c r="M102" s="1">
        <v>99.999999999999972</v>
      </c>
      <c r="N102" s="1">
        <v>1.0684516453349675</v>
      </c>
      <c r="O102" s="1" t="s">
        <v>0</v>
      </c>
      <c r="P102" s="1" t="s">
        <v>0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">
      <c r="A103" t="s">
        <v>145</v>
      </c>
      <c r="B103" t="s">
        <v>17</v>
      </c>
      <c r="C103" s="2" t="s">
        <v>116</v>
      </c>
      <c r="D103" s="1">
        <v>77.632959262617234</v>
      </c>
      <c r="E103" s="1">
        <v>7.462019601416961E-2</v>
      </c>
      <c r="F103" s="1">
        <v>12.927831330217634</v>
      </c>
      <c r="G103" s="1">
        <v>0.94251649361748324</v>
      </c>
      <c r="H103" s="1">
        <v>5.776518408249063E-2</v>
      </c>
      <c r="I103" s="1">
        <v>4.6252184596288826E-2</v>
      </c>
      <c r="J103" s="1">
        <v>0.54641612167288922</v>
      </c>
      <c r="K103" s="1">
        <v>4.4580900563743446</v>
      </c>
      <c r="L103" s="1">
        <v>3.4835491708074442</v>
      </c>
      <c r="M103" s="1">
        <v>100.16999999999997</v>
      </c>
      <c r="N103" s="1">
        <v>1.068600558100647</v>
      </c>
      <c r="O103" s="1" t="s">
        <v>0</v>
      </c>
      <c r="P103" s="1" t="s">
        <v>0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">
      <c r="A104" t="s">
        <v>144</v>
      </c>
      <c r="B104" t="s">
        <v>15</v>
      </c>
      <c r="C104" s="2" t="s">
        <v>116</v>
      </c>
      <c r="D104" s="1">
        <v>77.632959262617234</v>
      </c>
      <c r="E104" s="1">
        <v>7.462019601416961E-2</v>
      </c>
      <c r="F104" s="1">
        <v>12.927831330217634</v>
      </c>
      <c r="G104" s="1">
        <v>0.94251649361748324</v>
      </c>
      <c r="H104" s="1">
        <v>5.776518408249063E-2</v>
      </c>
      <c r="I104" s="1">
        <v>4.6252184596288826E-2</v>
      </c>
      <c r="J104" s="1">
        <v>0.54641612167288922</v>
      </c>
      <c r="K104" s="1">
        <v>4.1280900563743446</v>
      </c>
      <c r="L104" s="1">
        <v>3.9835491708074442</v>
      </c>
      <c r="M104" s="1">
        <v>100.33999999999997</v>
      </c>
      <c r="N104" s="1">
        <v>1.0687495123807982</v>
      </c>
      <c r="O104" s="1" t="s">
        <v>0</v>
      </c>
      <c r="P104" s="1" t="s">
        <v>0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">
      <c r="A105" t="s">
        <v>143</v>
      </c>
      <c r="B105" t="s">
        <v>13</v>
      </c>
      <c r="C105" s="2" t="s">
        <v>116</v>
      </c>
      <c r="D105" s="1">
        <v>77.632959262617234</v>
      </c>
      <c r="E105" s="1">
        <v>7.462019601416961E-2</v>
      </c>
      <c r="F105" s="1">
        <v>12.927831330217634</v>
      </c>
      <c r="G105" s="1">
        <v>0.94251649361748324</v>
      </c>
      <c r="H105" s="1">
        <v>5.776518408249063E-2</v>
      </c>
      <c r="I105" s="1">
        <v>4.6252184596288826E-2</v>
      </c>
      <c r="J105" s="1">
        <v>0.54641612167288922</v>
      </c>
      <c r="K105" s="1">
        <v>3.7980900563743445</v>
      </c>
      <c r="L105" s="1">
        <v>4.4835491708074446</v>
      </c>
      <c r="M105" s="1">
        <v>100.50999999999998</v>
      </c>
      <c r="N105" s="1">
        <v>1.0688985081927838</v>
      </c>
      <c r="O105" s="1" t="s">
        <v>0</v>
      </c>
      <c r="P105" s="1" t="s">
        <v>0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">
      <c r="A106" t="s">
        <v>142</v>
      </c>
      <c r="B106" t="s">
        <v>11</v>
      </c>
      <c r="C106" s="2" t="s">
        <v>116</v>
      </c>
      <c r="D106" s="1">
        <v>77.632959262617234</v>
      </c>
      <c r="E106" s="1">
        <v>7.462019601416961E-2</v>
      </c>
      <c r="F106" s="1">
        <v>12.927831330217634</v>
      </c>
      <c r="G106" s="1">
        <v>0.94251649361748324</v>
      </c>
      <c r="H106" s="1">
        <v>5.776518408249063E-2</v>
      </c>
      <c r="I106" s="1">
        <v>4.6252184596288826E-2</v>
      </c>
      <c r="J106" s="1">
        <v>0.54641612167288922</v>
      </c>
      <c r="K106" s="1">
        <v>3.4680900563743444</v>
      </c>
      <c r="L106" s="1">
        <v>4.9835491708074446</v>
      </c>
      <c r="M106" s="1">
        <v>100.67999999999998</v>
      </c>
      <c r="N106" s="1">
        <v>1.0690475455539763</v>
      </c>
      <c r="O106" s="1">
        <v>142.04545454545416</v>
      </c>
      <c r="P106" s="1">
        <v>4.0980519480530333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">
      <c r="A107" s="4" t="s">
        <v>141</v>
      </c>
      <c r="B107" s="4" t="s">
        <v>9</v>
      </c>
      <c r="C107" s="5" t="s">
        <v>116</v>
      </c>
      <c r="D107" s="3">
        <v>77.632959262617234</v>
      </c>
      <c r="E107" s="3">
        <v>7.462019601416961E-2</v>
      </c>
      <c r="F107" s="3">
        <v>12.927831330217634</v>
      </c>
      <c r="G107" s="3">
        <v>0.94251649361748324</v>
      </c>
      <c r="H107" s="3">
        <v>5.776518408249063E-2</v>
      </c>
      <c r="I107" s="3">
        <v>4.6252184596288826E-2</v>
      </c>
      <c r="J107" s="3">
        <v>0.54641612167288922</v>
      </c>
      <c r="K107" s="3">
        <v>3.1380900563743443</v>
      </c>
      <c r="L107" s="3">
        <v>5.4835491708074446</v>
      </c>
      <c r="M107" s="3">
        <v>100.84999999999997</v>
      </c>
      <c r="N107" s="3">
        <v>1.0691966244817581</v>
      </c>
      <c r="O107" s="3">
        <v>138.33333333333422</v>
      </c>
      <c r="P107" s="3">
        <v>2.1485714285717847</v>
      </c>
      <c r="Q107" s="4">
        <v>1</v>
      </c>
      <c r="S107" s="1">
        <f t="shared" si="10"/>
        <v>76.978640815683946</v>
      </c>
      <c r="T107" s="1">
        <f t="shared" si="11"/>
        <v>7.3991270217322394E-2</v>
      </c>
      <c r="U107" s="1">
        <f t="shared" si="12"/>
        <v>12.818870927335288</v>
      </c>
      <c r="V107" s="1">
        <f t="shared" si="13"/>
        <v>0.93457262629398474</v>
      </c>
      <c r="W107" s="1">
        <f t="shared" si="14"/>
        <v>5.7278318376292166E-2</v>
      </c>
      <c r="X107" s="1">
        <f t="shared" si="15"/>
        <v>4.5862354582338963E-2</v>
      </c>
      <c r="Y107" s="1">
        <f t="shared" si="16"/>
        <v>0.5418107304639459</v>
      </c>
      <c r="Z107" s="1">
        <f t="shared" si="17"/>
        <v>3.1116411069651417</v>
      </c>
      <c r="AA107" s="1">
        <f t="shared" si="18"/>
        <v>5.437331850081752</v>
      </c>
      <c r="AB107" s="1">
        <f t="shared" si="19"/>
        <v>100</v>
      </c>
    </row>
    <row r="108" spans="1:28" x14ac:dyDescent="0.2">
      <c r="A108" t="s">
        <v>140</v>
      </c>
      <c r="B108" t="s">
        <v>7</v>
      </c>
      <c r="C108" s="2" t="s">
        <v>116</v>
      </c>
      <c r="D108" s="1">
        <v>77.632959262617234</v>
      </c>
      <c r="E108" s="1">
        <v>7.462019601416961E-2</v>
      </c>
      <c r="F108" s="1">
        <v>12.927831330217634</v>
      </c>
      <c r="G108" s="1">
        <v>0.94251649361748324</v>
      </c>
      <c r="H108" s="1">
        <v>5.776518408249063E-2</v>
      </c>
      <c r="I108" s="1">
        <v>4.6252184596288826E-2</v>
      </c>
      <c r="J108" s="1">
        <v>0.54641612167288922</v>
      </c>
      <c r="K108" s="1">
        <v>2.8080900563743443</v>
      </c>
      <c r="L108" s="1">
        <v>5.9835491708074446</v>
      </c>
      <c r="M108" s="1">
        <v>101.01999999999997</v>
      </c>
      <c r="N108" s="1">
        <v>1.0693457449935206</v>
      </c>
      <c r="O108" s="1" t="s">
        <v>0</v>
      </c>
      <c r="P108" s="1" t="s">
        <v>0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">
      <c r="A109" t="s">
        <v>139</v>
      </c>
      <c r="B109" t="s">
        <v>5</v>
      </c>
      <c r="C109" s="2" t="s">
        <v>116</v>
      </c>
      <c r="D109" s="1">
        <v>77.632959262617234</v>
      </c>
      <c r="E109" s="1">
        <v>7.462019601416961E-2</v>
      </c>
      <c r="F109" s="1">
        <v>12.927831330217634</v>
      </c>
      <c r="G109" s="1">
        <v>0.94251649361748324</v>
      </c>
      <c r="H109" s="1">
        <v>5.776518408249063E-2</v>
      </c>
      <c r="I109" s="1">
        <v>4.6252184596288826E-2</v>
      </c>
      <c r="J109" s="1">
        <v>0.54641612167288922</v>
      </c>
      <c r="K109" s="1">
        <v>2.4780900563743442</v>
      </c>
      <c r="L109" s="1">
        <v>6.4835491708074446</v>
      </c>
      <c r="M109" s="1">
        <v>101.18999999999997</v>
      </c>
      <c r="N109" s="1">
        <v>1.0694949071066657</v>
      </c>
      <c r="O109" s="1" t="s">
        <v>0</v>
      </c>
      <c r="P109" s="1" t="s">
        <v>0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">
      <c r="A110" t="s">
        <v>138</v>
      </c>
      <c r="B110" t="s">
        <v>3</v>
      </c>
      <c r="C110" s="2" t="s">
        <v>116</v>
      </c>
      <c r="D110" s="1">
        <v>77.632959262617234</v>
      </c>
      <c r="E110" s="1">
        <v>7.462019601416961E-2</v>
      </c>
      <c r="F110" s="1">
        <v>12.927831330217634</v>
      </c>
      <c r="G110" s="1">
        <v>0.94251649361748324</v>
      </c>
      <c r="H110" s="1">
        <v>5.776518408249063E-2</v>
      </c>
      <c r="I110" s="1">
        <v>4.6252184596288826E-2</v>
      </c>
      <c r="J110" s="1">
        <v>0.54641612167288922</v>
      </c>
      <c r="K110" s="1">
        <v>2.1480900563743441</v>
      </c>
      <c r="L110" s="1">
        <v>6.9835491708074446</v>
      </c>
      <c r="M110" s="1">
        <v>101.35999999999997</v>
      </c>
      <c r="N110" s="1">
        <v>1.0696441108386041</v>
      </c>
      <c r="O110" s="1" t="s">
        <v>0</v>
      </c>
      <c r="P110" s="1" t="s">
        <v>0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">
      <c r="A111" t="s">
        <v>137</v>
      </c>
      <c r="B111" t="s">
        <v>1</v>
      </c>
      <c r="C111" s="2" t="s">
        <v>116</v>
      </c>
      <c r="D111" s="1">
        <v>77.632959262617234</v>
      </c>
      <c r="E111" s="1">
        <v>7.462019601416961E-2</v>
      </c>
      <c r="F111" s="1">
        <v>12.927831330217634</v>
      </c>
      <c r="G111" s="1">
        <v>0.94251649361748324</v>
      </c>
      <c r="H111" s="1">
        <v>5.776518408249063E-2</v>
      </c>
      <c r="I111" s="1">
        <v>4.6252184596288826E-2</v>
      </c>
      <c r="J111" s="1">
        <v>0.54641612167288922</v>
      </c>
      <c r="K111" s="1">
        <v>1.8180900563743441</v>
      </c>
      <c r="L111" s="1">
        <v>7.4835491708074446</v>
      </c>
      <c r="M111" s="1">
        <v>101.52999999999997</v>
      </c>
      <c r="N111" s="1">
        <v>1.0697933562067576</v>
      </c>
      <c r="O111" s="1" t="s">
        <v>0</v>
      </c>
      <c r="P111" s="1" t="s">
        <v>0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">
      <c r="A112" t="s">
        <v>136</v>
      </c>
      <c r="B112" t="s">
        <v>19</v>
      </c>
      <c r="C112" s="2" t="s">
        <v>116</v>
      </c>
      <c r="D112" s="1">
        <v>77.56832581687928</v>
      </c>
      <c r="E112" s="1">
        <v>7.6495543538831409E-2</v>
      </c>
      <c r="F112" s="1">
        <v>12.88809261080061</v>
      </c>
      <c r="G112" s="1">
        <v>1.0113953849733814</v>
      </c>
      <c r="H112" s="1">
        <v>3.8733788452670496E-2</v>
      </c>
      <c r="I112" s="1">
        <v>5.4885045203151413E-2</v>
      </c>
      <c r="J112" s="1">
        <v>0.60113433898266688</v>
      </c>
      <c r="K112" s="1">
        <v>4.7566886108511124</v>
      </c>
      <c r="L112" s="1">
        <v>3.0042488603182878</v>
      </c>
      <c r="M112" s="1">
        <v>99.999999999999986</v>
      </c>
      <c r="N112" s="1">
        <v>1.059019933143458</v>
      </c>
      <c r="O112" s="1" t="s">
        <v>0</v>
      </c>
      <c r="P112" s="1" t="s">
        <v>0</v>
      </c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">
      <c r="A113" t="s">
        <v>135</v>
      </c>
      <c r="B113" t="s">
        <v>17</v>
      </c>
      <c r="C113" s="2" t="s">
        <v>116</v>
      </c>
      <c r="D113" s="1">
        <v>77.56832581687928</v>
      </c>
      <c r="E113" s="1">
        <v>7.6495543538831409E-2</v>
      </c>
      <c r="F113" s="1">
        <v>12.88809261080061</v>
      </c>
      <c r="G113" s="1">
        <v>1.0113953849733814</v>
      </c>
      <c r="H113" s="1">
        <v>3.8733788452670496E-2</v>
      </c>
      <c r="I113" s="1">
        <v>5.4885045203151413E-2</v>
      </c>
      <c r="J113" s="1">
        <v>0.60113433898266688</v>
      </c>
      <c r="K113" s="1">
        <v>4.4266886108511123</v>
      </c>
      <c r="L113" s="1">
        <v>3.5042488603182878</v>
      </c>
      <c r="M113" s="1">
        <v>100.16999999999999</v>
      </c>
      <c r="N113" s="1">
        <v>1.0591666794347487</v>
      </c>
      <c r="O113" s="1" t="s">
        <v>0</v>
      </c>
      <c r="P113" s="1" t="s">
        <v>0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">
      <c r="A114" t="s">
        <v>134</v>
      </c>
      <c r="B114" t="s">
        <v>15</v>
      </c>
      <c r="C114" s="2" t="s">
        <v>116</v>
      </c>
      <c r="D114" s="1">
        <v>77.56832581687928</v>
      </c>
      <c r="E114" s="1">
        <v>7.6495543538831409E-2</v>
      </c>
      <c r="F114" s="1">
        <v>12.88809261080061</v>
      </c>
      <c r="G114" s="1">
        <v>1.0113953849733814</v>
      </c>
      <c r="H114" s="1">
        <v>3.8733788452670496E-2</v>
      </c>
      <c r="I114" s="1">
        <v>5.4885045203151413E-2</v>
      </c>
      <c r="J114" s="1">
        <v>0.60113433898266688</v>
      </c>
      <c r="K114" s="1">
        <v>4.0966886108511122</v>
      </c>
      <c r="L114" s="1">
        <v>4.0042488603182882</v>
      </c>
      <c r="M114" s="1">
        <v>100.33999999999999</v>
      </c>
      <c r="N114" s="1">
        <v>1.0593134664003607</v>
      </c>
      <c r="O114" s="1" t="s">
        <v>0</v>
      </c>
      <c r="P114" s="1" t="s">
        <v>0</v>
      </c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">
      <c r="A115" t="s">
        <v>133</v>
      </c>
      <c r="B115" t="s">
        <v>13</v>
      </c>
      <c r="C115" s="2" t="s">
        <v>116</v>
      </c>
      <c r="D115" s="1">
        <v>77.56832581687928</v>
      </c>
      <c r="E115" s="1">
        <v>7.6495543538831409E-2</v>
      </c>
      <c r="F115" s="1">
        <v>12.88809261080061</v>
      </c>
      <c r="G115" s="1">
        <v>1.0113953849733814</v>
      </c>
      <c r="H115" s="1">
        <v>3.8733788452670496E-2</v>
      </c>
      <c r="I115" s="1">
        <v>5.4885045203151413E-2</v>
      </c>
      <c r="J115" s="1">
        <v>0.60113433898266688</v>
      </c>
      <c r="K115" s="1">
        <v>3.7666886108511122</v>
      </c>
      <c r="L115" s="1">
        <v>4.5042488603182882</v>
      </c>
      <c r="M115" s="1">
        <v>100.50999999999999</v>
      </c>
      <c r="N115" s="1">
        <v>1.0594602940572073</v>
      </c>
      <c r="O115" s="1" t="s">
        <v>0</v>
      </c>
      <c r="P115" s="1" t="s">
        <v>0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">
      <c r="A116" t="s">
        <v>132</v>
      </c>
      <c r="B116" t="s">
        <v>11</v>
      </c>
      <c r="C116" s="2" t="s">
        <v>116</v>
      </c>
      <c r="D116" s="1">
        <v>77.56832581687928</v>
      </c>
      <c r="E116" s="1">
        <v>7.6495543538831409E-2</v>
      </c>
      <c r="F116" s="1">
        <v>12.88809261080061</v>
      </c>
      <c r="G116" s="1">
        <v>1.0113953849733814</v>
      </c>
      <c r="H116" s="1">
        <v>3.8733788452670496E-2</v>
      </c>
      <c r="I116" s="1">
        <v>5.4885045203151413E-2</v>
      </c>
      <c r="J116" s="1">
        <v>0.60113433898266688</v>
      </c>
      <c r="K116" s="1">
        <v>3.4366886108511121</v>
      </c>
      <c r="L116" s="1">
        <v>5.0042488603182882</v>
      </c>
      <c r="M116" s="1">
        <v>100.67999999999998</v>
      </c>
      <c r="N116" s="1">
        <v>1.0596071624222105</v>
      </c>
      <c r="O116" s="1">
        <v>146.50000000000313</v>
      </c>
      <c r="P116" s="1">
        <v>3.9148571428563699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">
      <c r="A117" s="4" t="s">
        <v>131</v>
      </c>
      <c r="B117" s="4" t="s">
        <v>9</v>
      </c>
      <c r="C117" s="5" t="s">
        <v>116</v>
      </c>
      <c r="D117" s="3">
        <v>77.56832581687928</v>
      </c>
      <c r="E117" s="3">
        <v>7.6495543538831409E-2</v>
      </c>
      <c r="F117" s="3">
        <v>12.88809261080061</v>
      </c>
      <c r="G117" s="3">
        <v>1.0113953849733814</v>
      </c>
      <c r="H117" s="3">
        <v>3.8733788452670496E-2</v>
      </c>
      <c r="I117" s="3">
        <v>5.4885045203151413E-2</v>
      </c>
      <c r="J117" s="3">
        <v>0.60113433898266688</v>
      </c>
      <c r="K117" s="3">
        <v>3.106688610851112</v>
      </c>
      <c r="L117" s="3">
        <v>5.5042488603182882</v>
      </c>
      <c r="M117" s="3">
        <v>100.84999999999998</v>
      </c>
      <c r="N117" s="3">
        <v>1.0597540715123022</v>
      </c>
      <c r="O117" s="3">
        <v>140.73529411764812</v>
      </c>
      <c r="P117" s="3">
        <v>2.0046638655465472</v>
      </c>
      <c r="Q117" s="4">
        <v>1</v>
      </c>
      <c r="S117" s="1">
        <f t="shared" si="10"/>
        <v>76.914552123826766</v>
      </c>
      <c r="T117" s="1">
        <f t="shared" si="11"/>
        <v>7.5850811639892338E-2</v>
      </c>
      <c r="U117" s="1">
        <f t="shared" si="12"/>
        <v>12.779467140109679</v>
      </c>
      <c r="V117" s="1">
        <f t="shared" si="13"/>
        <v>1.0028709816295307</v>
      </c>
      <c r="W117" s="1">
        <f t="shared" si="14"/>
        <v>3.8407326180139319E-2</v>
      </c>
      <c r="X117" s="1">
        <f t="shared" si="15"/>
        <v>5.4422454341250801E-2</v>
      </c>
      <c r="Y117" s="1">
        <f t="shared" si="16"/>
        <v>0.59606776299719089</v>
      </c>
      <c r="Z117" s="1">
        <f t="shared" si="17"/>
        <v>3.0805043240962942</v>
      </c>
      <c r="AA117" s="1">
        <f t="shared" si="18"/>
        <v>5.4578570751792652</v>
      </c>
      <c r="AB117" s="1">
        <f t="shared" si="19"/>
        <v>100</v>
      </c>
    </row>
    <row r="118" spans="1:28" x14ac:dyDescent="0.2">
      <c r="A118" t="s">
        <v>130</v>
      </c>
      <c r="B118" t="s">
        <v>7</v>
      </c>
      <c r="C118" s="2" t="s">
        <v>116</v>
      </c>
      <c r="D118" s="1">
        <v>77.56832581687928</v>
      </c>
      <c r="E118" s="1">
        <v>7.6495543538831409E-2</v>
      </c>
      <c r="F118" s="1">
        <v>12.88809261080061</v>
      </c>
      <c r="G118" s="1">
        <v>1.0113953849733814</v>
      </c>
      <c r="H118" s="1">
        <v>3.8733788452670496E-2</v>
      </c>
      <c r="I118" s="1">
        <v>5.4885045203151413E-2</v>
      </c>
      <c r="J118" s="1">
        <v>0.60113433898266688</v>
      </c>
      <c r="K118" s="1">
        <v>2.776688610851112</v>
      </c>
      <c r="L118" s="1">
        <v>6.0042488603182882</v>
      </c>
      <c r="M118" s="1">
        <v>101.01999999999998</v>
      </c>
      <c r="N118" s="1">
        <v>1.0599010213444242</v>
      </c>
      <c r="O118" s="1" t="s">
        <v>0</v>
      </c>
      <c r="P118" s="1" t="s">
        <v>0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">
      <c r="A119" t="s">
        <v>129</v>
      </c>
      <c r="B119" t="s">
        <v>5</v>
      </c>
      <c r="C119" s="2" t="s">
        <v>116</v>
      </c>
      <c r="D119" s="1">
        <v>77.56832581687928</v>
      </c>
      <c r="E119" s="1">
        <v>7.6495543538831409E-2</v>
      </c>
      <c r="F119" s="1">
        <v>12.88809261080061</v>
      </c>
      <c r="G119" s="1">
        <v>1.0113953849733814</v>
      </c>
      <c r="H119" s="1">
        <v>3.8733788452670496E-2</v>
      </c>
      <c r="I119" s="1">
        <v>5.4885045203151413E-2</v>
      </c>
      <c r="J119" s="1">
        <v>0.60113433898266688</v>
      </c>
      <c r="K119" s="1">
        <v>2.4466886108511119</v>
      </c>
      <c r="L119" s="1">
        <v>6.5042488603182882</v>
      </c>
      <c r="M119" s="1">
        <v>101.18999999999998</v>
      </c>
      <c r="N119" s="1">
        <v>1.0600480119355269</v>
      </c>
      <c r="O119" s="1" t="s">
        <v>0</v>
      </c>
      <c r="P119" s="1" t="s">
        <v>0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">
      <c r="A120" t="s">
        <v>128</v>
      </c>
      <c r="B120" t="s">
        <v>3</v>
      </c>
      <c r="C120" s="2" t="s">
        <v>116</v>
      </c>
      <c r="D120" s="1">
        <v>77.56832581687928</v>
      </c>
      <c r="E120" s="1">
        <v>7.6495543538831409E-2</v>
      </c>
      <c r="F120" s="1">
        <v>12.88809261080061</v>
      </c>
      <c r="G120" s="1">
        <v>1.0113953849733814</v>
      </c>
      <c r="H120" s="1">
        <v>3.8733788452670496E-2</v>
      </c>
      <c r="I120" s="1">
        <v>5.4885045203151413E-2</v>
      </c>
      <c r="J120" s="1">
        <v>0.60113433898266688</v>
      </c>
      <c r="K120" s="1">
        <v>2.1166886108511118</v>
      </c>
      <c r="L120" s="1">
        <v>7.0042488603182882</v>
      </c>
      <c r="M120" s="1">
        <v>101.35999999999999</v>
      </c>
      <c r="N120" s="1">
        <v>1.0601950433025706</v>
      </c>
      <c r="O120" s="1" t="s">
        <v>0</v>
      </c>
      <c r="P120" s="1" t="s">
        <v>0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">
      <c r="A121" t="s">
        <v>127</v>
      </c>
      <c r="B121" t="s">
        <v>1</v>
      </c>
      <c r="C121" s="2" t="s">
        <v>116</v>
      </c>
      <c r="D121" s="1">
        <v>77.56832581687928</v>
      </c>
      <c r="E121" s="1">
        <v>7.6495543538831409E-2</v>
      </c>
      <c r="F121" s="1">
        <v>12.88809261080061</v>
      </c>
      <c r="G121" s="1">
        <v>1.0113953849733814</v>
      </c>
      <c r="H121" s="1">
        <v>3.8733788452670496E-2</v>
      </c>
      <c r="I121" s="1">
        <v>5.4885045203151413E-2</v>
      </c>
      <c r="J121" s="1">
        <v>0.60113433898266688</v>
      </c>
      <c r="K121" s="1">
        <v>1.7866886108511117</v>
      </c>
      <c r="L121" s="1">
        <v>7.5042488603182882</v>
      </c>
      <c r="M121" s="1">
        <v>101.52999999999999</v>
      </c>
      <c r="N121" s="1">
        <v>1.0603421154625248</v>
      </c>
      <c r="O121" s="1" t="s">
        <v>0</v>
      </c>
      <c r="P121" s="1" t="s">
        <v>0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">
      <c r="A122" t="s">
        <v>126</v>
      </c>
      <c r="B122" t="s">
        <v>19</v>
      </c>
      <c r="C122" s="2" t="s">
        <v>116</v>
      </c>
      <c r="D122" s="1">
        <v>77.557043425114955</v>
      </c>
      <c r="E122" s="1">
        <v>7.4419564506012434E-2</v>
      </c>
      <c r="F122" s="1">
        <v>12.900158756655058</v>
      </c>
      <c r="G122" s="1">
        <v>0.98729524078397279</v>
      </c>
      <c r="H122" s="1">
        <v>4.2046837472446197E-2</v>
      </c>
      <c r="I122" s="1">
        <v>4.5916323808605074E-2</v>
      </c>
      <c r="J122" s="1">
        <v>0.58478574769628677</v>
      </c>
      <c r="K122" s="1">
        <v>4.7869966380663023</v>
      </c>
      <c r="L122" s="1">
        <v>3.021337465896349</v>
      </c>
      <c r="M122" s="1">
        <v>100</v>
      </c>
      <c r="N122" s="1">
        <v>1.0566572994383083</v>
      </c>
      <c r="O122" s="1" t="s">
        <v>0</v>
      </c>
      <c r="P122" s="1" t="s">
        <v>0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">
      <c r="A123" t="s">
        <v>125</v>
      </c>
      <c r="B123" t="s">
        <v>17</v>
      </c>
      <c r="C123" s="2" t="s">
        <v>116</v>
      </c>
      <c r="D123" s="1">
        <v>77.557043425114955</v>
      </c>
      <c r="E123" s="1">
        <v>7.4419564506012434E-2</v>
      </c>
      <c r="F123" s="1">
        <v>12.900158756655058</v>
      </c>
      <c r="G123" s="1">
        <v>0.98729524078397279</v>
      </c>
      <c r="H123" s="1">
        <v>4.2046837472446197E-2</v>
      </c>
      <c r="I123" s="1">
        <v>4.5916323808605074E-2</v>
      </c>
      <c r="J123" s="1">
        <v>0.58478574769628677</v>
      </c>
      <c r="K123" s="1">
        <v>4.4569966380663022</v>
      </c>
      <c r="L123" s="1">
        <v>3.521337465896349</v>
      </c>
      <c r="M123" s="1">
        <v>100.17</v>
      </c>
      <c r="N123" s="1">
        <v>1.0568032549778701</v>
      </c>
      <c r="O123" s="1" t="s">
        <v>0</v>
      </c>
      <c r="P123" s="1" t="s">
        <v>0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">
      <c r="A124" t="s">
        <v>124</v>
      </c>
      <c r="B124" t="s">
        <v>15</v>
      </c>
      <c r="C124" s="2" t="s">
        <v>116</v>
      </c>
      <c r="D124" s="1">
        <v>77.557043425114955</v>
      </c>
      <c r="E124" s="1">
        <v>7.4419564506012434E-2</v>
      </c>
      <c r="F124" s="1">
        <v>12.900158756655058</v>
      </c>
      <c r="G124" s="1">
        <v>0.98729524078397279</v>
      </c>
      <c r="H124" s="1">
        <v>4.2046837472446197E-2</v>
      </c>
      <c r="I124" s="1">
        <v>4.5916323808605074E-2</v>
      </c>
      <c r="J124" s="1">
        <v>0.58478574769628677</v>
      </c>
      <c r="K124" s="1">
        <v>4.1269966380663021</v>
      </c>
      <c r="L124" s="1">
        <v>4.021337465896349</v>
      </c>
      <c r="M124" s="1">
        <v>100.34</v>
      </c>
      <c r="N124" s="1">
        <v>1.0569492508445322</v>
      </c>
      <c r="O124" s="1" t="s">
        <v>0</v>
      </c>
      <c r="P124" s="1" t="s">
        <v>0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">
      <c r="A125" t="s">
        <v>123</v>
      </c>
      <c r="B125" t="s">
        <v>13</v>
      </c>
      <c r="C125" s="2" t="s">
        <v>116</v>
      </c>
      <c r="D125" s="1">
        <v>77.557043425114955</v>
      </c>
      <c r="E125" s="1">
        <v>7.4419564506012434E-2</v>
      </c>
      <c r="F125" s="1">
        <v>12.900158756655058</v>
      </c>
      <c r="G125" s="1">
        <v>0.98729524078397279</v>
      </c>
      <c r="H125" s="1">
        <v>4.2046837472446197E-2</v>
      </c>
      <c r="I125" s="1">
        <v>4.5916323808605074E-2</v>
      </c>
      <c r="J125" s="1">
        <v>0.58478574769628677</v>
      </c>
      <c r="K125" s="1">
        <v>3.7969966380663021</v>
      </c>
      <c r="L125" s="1">
        <v>4.521337465896349</v>
      </c>
      <c r="M125" s="1">
        <v>100.51</v>
      </c>
      <c r="N125" s="1">
        <v>1.0570952870550105</v>
      </c>
      <c r="O125" s="1" t="s">
        <v>0</v>
      </c>
      <c r="P125" s="1" t="s">
        <v>0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">
      <c r="A126" t="s">
        <v>122</v>
      </c>
      <c r="B126" t="s">
        <v>11</v>
      </c>
      <c r="C126" s="2" t="s">
        <v>116</v>
      </c>
      <c r="D126" s="1">
        <v>77.557043425114955</v>
      </c>
      <c r="E126" s="1">
        <v>7.4419564506012434E-2</v>
      </c>
      <c r="F126" s="1">
        <v>12.900158756655058</v>
      </c>
      <c r="G126" s="1">
        <v>0.98729524078397279</v>
      </c>
      <c r="H126" s="1">
        <v>4.2046837472446197E-2</v>
      </c>
      <c r="I126" s="1">
        <v>4.5916323808605074E-2</v>
      </c>
      <c r="J126" s="1">
        <v>0.58478574769628677</v>
      </c>
      <c r="K126" s="1">
        <v>3.466996638066302</v>
      </c>
      <c r="L126" s="1">
        <v>5.021337465896349</v>
      </c>
      <c r="M126" s="1">
        <v>100.68</v>
      </c>
      <c r="N126" s="1">
        <v>1.0572413636260296</v>
      </c>
      <c r="O126" s="1">
        <v>151.59090909091503</v>
      </c>
      <c r="P126" s="1">
        <v>3.450779220776262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">
      <c r="A127" s="4" t="s">
        <v>121</v>
      </c>
      <c r="B127" s="4" t="s">
        <v>9</v>
      </c>
      <c r="C127" s="5" t="s">
        <v>116</v>
      </c>
      <c r="D127" s="3">
        <v>77.557043425114955</v>
      </c>
      <c r="E127" s="3">
        <v>7.4419564506012434E-2</v>
      </c>
      <c r="F127" s="3">
        <v>12.900158756655058</v>
      </c>
      <c r="G127" s="3">
        <v>0.98729524078397279</v>
      </c>
      <c r="H127" s="3">
        <v>4.2046837472446197E-2</v>
      </c>
      <c r="I127" s="3">
        <v>4.5916323808605074E-2</v>
      </c>
      <c r="J127" s="3">
        <v>0.58478574769628677</v>
      </c>
      <c r="K127" s="3">
        <v>3.1369966380663019</v>
      </c>
      <c r="L127" s="3">
        <v>5.521337465896349</v>
      </c>
      <c r="M127" s="3">
        <v>100.85000000000001</v>
      </c>
      <c r="N127" s="3">
        <v>1.0573874805743242</v>
      </c>
      <c r="O127" s="3">
        <v>149.42307692307909</v>
      </c>
      <c r="P127" s="3">
        <v>2.9709340659335766</v>
      </c>
      <c r="Q127" s="4">
        <v>1</v>
      </c>
      <c r="S127" s="1">
        <f t="shared" si="10"/>
        <v>76.903364824110014</v>
      </c>
      <c r="T127" s="1">
        <f t="shared" si="11"/>
        <v>7.3792329703532403E-2</v>
      </c>
      <c r="U127" s="1">
        <f t="shared" si="12"/>
        <v>12.791431588155733</v>
      </c>
      <c r="V127" s="1">
        <f t="shared" si="13"/>
        <v>0.97897396210607102</v>
      </c>
      <c r="W127" s="1">
        <f t="shared" si="14"/>
        <v>4.1692451633560924E-2</v>
      </c>
      <c r="X127" s="1">
        <f t="shared" si="15"/>
        <v>4.552932454993066E-2</v>
      </c>
      <c r="Y127" s="1">
        <f t="shared" si="16"/>
        <v>0.57985696350648164</v>
      </c>
      <c r="Z127" s="1">
        <f t="shared" si="17"/>
        <v>3.1105569043790795</v>
      </c>
      <c r="AA127" s="1">
        <f t="shared" si="18"/>
        <v>5.4748016518555769</v>
      </c>
      <c r="AB127" s="1">
        <f t="shared" si="19"/>
        <v>100</v>
      </c>
    </row>
    <row r="128" spans="1:28" x14ac:dyDescent="0.2">
      <c r="A128" t="s">
        <v>120</v>
      </c>
      <c r="B128" t="s">
        <v>7</v>
      </c>
      <c r="C128" s="2" t="s">
        <v>116</v>
      </c>
      <c r="D128" s="1">
        <v>77.557043425114955</v>
      </c>
      <c r="E128" s="1">
        <v>7.4419564506012434E-2</v>
      </c>
      <c r="F128" s="1">
        <v>12.900158756655058</v>
      </c>
      <c r="G128" s="1">
        <v>0.98729524078397279</v>
      </c>
      <c r="H128" s="1">
        <v>4.2046837472446197E-2</v>
      </c>
      <c r="I128" s="1">
        <v>4.5916323808605074E-2</v>
      </c>
      <c r="J128" s="1">
        <v>0.58478574769628677</v>
      </c>
      <c r="K128" s="1">
        <v>2.8069966380663018</v>
      </c>
      <c r="L128" s="1">
        <v>6.021337465896349</v>
      </c>
      <c r="M128" s="1">
        <v>101.02000000000001</v>
      </c>
      <c r="N128" s="1">
        <v>1.0575336379166376</v>
      </c>
      <c r="O128" s="1" t="s">
        <v>0</v>
      </c>
      <c r="P128" s="1" t="s">
        <v>0</v>
      </c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">
      <c r="A129" t="s">
        <v>119</v>
      </c>
      <c r="B129" t="s">
        <v>5</v>
      </c>
      <c r="C129" s="2" t="s">
        <v>116</v>
      </c>
      <c r="D129" s="1">
        <v>77.557043425114955</v>
      </c>
      <c r="E129" s="1">
        <v>7.4419564506012434E-2</v>
      </c>
      <c r="F129" s="1">
        <v>12.900158756655058</v>
      </c>
      <c r="G129" s="1">
        <v>0.98729524078397279</v>
      </c>
      <c r="H129" s="1">
        <v>4.2046837472446197E-2</v>
      </c>
      <c r="I129" s="1">
        <v>4.5916323808605074E-2</v>
      </c>
      <c r="J129" s="1">
        <v>0.58478574769628677</v>
      </c>
      <c r="K129" s="1">
        <v>2.4769966380663018</v>
      </c>
      <c r="L129" s="1">
        <v>6.521337465896349</v>
      </c>
      <c r="M129" s="1">
        <v>101.19</v>
      </c>
      <c r="N129" s="1">
        <v>1.0576798356697221</v>
      </c>
      <c r="O129" s="1" t="s">
        <v>0</v>
      </c>
      <c r="P129" s="1" t="s">
        <v>0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">
      <c r="A130" t="s">
        <v>118</v>
      </c>
      <c r="B130" t="s">
        <v>3</v>
      </c>
      <c r="C130" s="2" t="s">
        <v>116</v>
      </c>
      <c r="D130" s="1">
        <v>77.557043425114955</v>
      </c>
      <c r="E130" s="1">
        <v>7.4419564506012434E-2</v>
      </c>
      <c r="F130" s="1">
        <v>12.900158756655058</v>
      </c>
      <c r="G130" s="1">
        <v>0.98729524078397279</v>
      </c>
      <c r="H130" s="1">
        <v>4.2046837472446197E-2</v>
      </c>
      <c r="I130" s="1">
        <v>4.5916323808605074E-2</v>
      </c>
      <c r="J130" s="1">
        <v>0.58478574769628677</v>
      </c>
      <c r="K130" s="1">
        <v>2.1469966380663017</v>
      </c>
      <c r="L130" s="1">
        <v>7.021337465896349</v>
      </c>
      <c r="M130" s="1">
        <v>101.36</v>
      </c>
      <c r="N130" s="1">
        <v>1.0578260738503402</v>
      </c>
      <c r="O130" s="1" t="s">
        <v>0</v>
      </c>
      <c r="P130" s="1" t="s">
        <v>0</v>
      </c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">
      <c r="A131" t="s">
        <v>117</v>
      </c>
      <c r="B131" t="s">
        <v>1</v>
      </c>
      <c r="C131" s="2" t="s">
        <v>116</v>
      </c>
      <c r="D131" s="1">
        <v>77.557043425114955</v>
      </c>
      <c r="E131" s="1">
        <v>7.4419564506012434E-2</v>
      </c>
      <c r="F131" s="1">
        <v>12.900158756655058</v>
      </c>
      <c r="G131" s="1">
        <v>0.98729524078397279</v>
      </c>
      <c r="H131" s="1">
        <v>4.2046837472446197E-2</v>
      </c>
      <c r="I131" s="1">
        <v>4.5916323808605074E-2</v>
      </c>
      <c r="J131" s="1">
        <v>0.58478574769628677</v>
      </c>
      <c r="K131" s="1">
        <v>1.8169966380663016</v>
      </c>
      <c r="L131" s="1">
        <v>7.521337465896349</v>
      </c>
      <c r="M131" s="1">
        <v>101.53</v>
      </c>
      <c r="N131" s="1">
        <v>1.0579723524752627</v>
      </c>
      <c r="O131" s="1" t="s">
        <v>0</v>
      </c>
      <c r="P131" s="1" t="s">
        <v>0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4" spans="1:28" x14ac:dyDescent="0.2">
      <c r="A134" s="34" t="s">
        <v>269</v>
      </c>
    </row>
    <row r="135" spans="1:28" x14ac:dyDescent="0.2">
      <c r="A135" s="34" t="s">
        <v>270</v>
      </c>
    </row>
    <row r="136" spans="1:28" ht="19" x14ac:dyDescent="0.2">
      <c r="A136" s="34" t="s">
        <v>271</v>
      </c>
    </row>
    <row r="137" spans="1:28" ht="19" x14ac:dyDescent="0.2">
      <c r="A137" s="34" t="s">
        <v>272</v>
      </c>
    </row>
    <row r="138" spans="1:28" x14ac:dyDescent="0.2">
      <c r="A138" s="35" t="s">
        <v>274</v>
      </c>
    </row>
  </sheetData>
  <hyperlinks>
    <hyperlink ref="A138" r:id="rId1" display="mailto:gennachiaro@gmail.com" xr:uid="{8E93DCD4-860A-2D46-81E1-79A5CB04979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8D43-DD9A-F84E-8233-DEE5AF8A3A49}">
  <dimension ref="A1:M228"/>
  <sheetViews>
    <sheetView zoomScale="143" zoomScaleNormal="143" workbookViewId="0">
      <selection activeCell="A4" sqref="A4"/>
    </sheetView>
  </sheetViews>
  <sheetFormatPr baseColWidth="10" defaultRowHeight="16" x14ac:dyDescent="0.2"/>
  <cols>
    <col min="1" max="1" width="39.1640625" bestFit="1" customWidth="1"/>
    <col min="2" max="2" width="14.5" bestFit="1" customWidth="1"/>
    <col min="3" max="3" width="9.6640625" customWidth="1"/>
    <col min="4" max="4" width="10.6640625" bestFit="1" customWidth="1"/>
    <col min="5" max="5" width="14.5" bestFit="1" customWidth="1"/>
    <col min="6" max="8" width="20.5" customWidth="1"/>
    <col min="9" max="9" width="6" bestFit="1" customWidth="1"/>
    <col min="10" max="10" width="58.1640625" bestFit="1" customWidth="1"/>
    <col min="11" max="11" width="5.6640625" bestFit="1" customWidth="1"/>
    <col min="12" max="12" width="6" bestFit="1" customWidth="1"/>
    <col min="13" max="13" width="7.1640625" bestFit="1" customWidth="1"/>
  </cols>
  <sheetData>
    <row r="1" spans="1:10" x14ac:dyDescent="0.2">
      <c r="A1" s="13" t="s">
        <v>115</v>
      </c>
      <c r="B1" s="12" t="s">
        <v>102</v>
      </c>
      <c r="C1" s="12" t="s">
        <v>262</v>
      </c>
      <c r="D1" s="12" t="s">
        <v>249</v>
      </c>
      <c r="E1" s="12" t="s">
        <v>263</v>
      </c>
      <c r="F1" s="12" t="s">
        <v>250</v>
      </c>
    </row>
    <row r="2" spans="1:10" x14ac:dyDescent="0.2">
      <c r="A2" t="s">
        <v>100</v>
      </c>
      <c r="B2" s="1" t="s">
        <v>0</v>
      </c>
      <c r="C2" s="1" t="s">
        <v>0</v>
      </c>
      <c r="D2" s="1" t="s">
        <v>0</v>
      </c>
      <c r="E2" s="1"/>
      <c r="F2" s="18" t="s">
        <v>251</v>
      </c>
    </row>
    <row r="3" spans="1:10" x14ac:dyDescent="0.2">
      <c r="A3" t="s">
        <v>99</v>
      </c>
      <c r="B3" s="1" t="s">
        <v>0</v>
      </c>
      <c r="C3" s="1" t="s">
        <v>0</v>
      </c>
      <c r="D3" s="1" t="s">
        <v>0</v>
      </c>
      <c r="E3" s="1"/>
      <c r="I3" s="19" t="s">
        <v>260</v>
      </c>
      <c r="J3" s="31"/>
    </row>
    <row r="4" spans="1:10" x14ac:dyDescent="0.2">
      <c r="A4" t="s">
        <v>98</v>
      </c>
      <c r="B4" s="1" t="s">
        <v>0</v>
      </c>
      <c r="C4" s="1" t="s">
        <v>0</v>
      </c>
      <c r="D4" s="1" t="s">
        <v>0</v>
      </c>
      <c r="E4" s="1"/>
      <c r="I4" s="20">
        <f>AVERAGE(G2:G91)</f>
        <v>7.8981561796933235</v>
      </c>
      <c r="J4" s="32" t="s">
        <v>252</v>
      </c>
    </row>
    <row r="5" spans="1:10" x14ac:dyDescent="0.2">
      <c r="A5" t="s">
        <v>97</v>
      </c>
      <c r="B5" s="1">
        <v>174.99999999999562</v>
      </c>
      <c r="C5" s="1">
        <v>5.3714285714278986</v>
      </c>
      <c r="D5" s="1">
        <v>6.4749999999998389</v>
      </c>
      <c r="E5" s="1"/>
      <c r="F5" s="21">
        <v>9.5454545454524293</v>
      </c>
      <c r="G5" s="1"/>
      <c r="I5" s="20">
        <f>MEDIAN(G2:G91)</f>
        <v>7.2222222222223706</v>
      </c>
      <c r="J5" s="32" t="s">
        <v>253</v>
      </c>
    </row>
    <row r="6" spans="1:10" x14ac:dyDescent="0.2">
      <c r="A6" s="10" t="s">
        <v>96</v>
      </c>
      <c r="B6" s="9">
        <v>165.45454545454319</v>
      </c>
      <c r="C6" s="9">
        <v>1.6280519480532121</v>
      </c>
      <c r="D6" s="1">
        <v>6.1218181818180986</v>
      </c>
      <c r="E6" s="1"/>
      <c r="F6" s="22"/>
      <c r="I6" s="20">
        <f>MAX(G2:G91)</f>
        <v>15.022988505746881</v>
      </c>
      <c r="J6" s="32" t="s">
        <v>254</v>
      </c>
    </row>
    <row r="7" spans="1:10" x14ac:dyDescent="0.2">
      <c r="A7" t="s">
        <v>95</v>
      </c>
      <c r="B7" s="1">
        <v>187.88461538461661</v>
      </c>
      <c r="C7" s="1">
        <v>5.12478021978567</v>
      </c>
      <c r="D7" s="1">
        <v>6.9517307692308146</v>
      </c>
      <c r="E7" s="1"/>
      <c r="F7" s="21">
        <v>22.430069930073415</v>
      </c>
      <c r="G7" s="1"/>
      <c r="I7" s="20">
        <f>MIN(G2:G91)</f>
        <v>1.7708333333318365</v>
      </c>
      <c r="J7" s="32" t="s">
        <v>255</v>
      </c>
    </row>
    <row r="8" spans="1:10" x14ac:dyDescent="0.2">
      <c r="A8" t="s">
        <v>94</v>
      </c>
      <c r="B8" s="1" t="s">
        <v>0</v>
      </c>
      <c r="C8" s="1" t="s">
        <v>0</v>
      </c>
      <c r="D8" s="1" t="s">
        <v>0</v>
      </c>
      <c r="E8" s="1"/>
      <c r="I8" s="23"/>
      <c r="J8" s="32"/>
    </row>
    <row r="9" spans="1:10" x14ac:dyDescent="0.2">
      <c r="A9" t="s">
        <v>93</v>
      </c>
      <c r="B9" s="1" t="s">
        <v>0</v>
      </c>
      <c r="C9" s="1" t="s">
        <v>0</v>
      </c>
      <c r="D9" s="1" t="s">
        <v>0</v>
      </c>
      <c r="E9" s="1"/>
      <c r="I9" s="24" t="s">
        <v>256</v>
      </c>
      <c r="J9" s="32"/>
    </row>
    <row r="10" spans="1:10" x14ac:dyDescent="0.2">
      <c r="A10" t="s">
        <v>92</v>
      </c>
      <c r="B10" s="1" t="s">
        <v>0</v>
      </c>
      <c r="C10" s="1" t="s">
        <v>0</v>
      </c>
      <c r="D10" s="1" t="s">
        <v>0</v>
      </c>
      <c r="E10" s="1"/>
      <c r="I10" s="20">
        <f>AVERAGE(G92:G220)</f>
        <v>8.7521711417871888</v>
      </c>
      <c r="J10" s="32" t="s">
        <v>252</v>
      </c>
    </row>
    <row r="11" spans="1:10" x14ac:dyDescent="0.2">
      <c r="A11" t="s">
        <v>91</v>
      </c>
      <c r="B11" s="1" t="s">
        <v>0</v>
      </c>
      <c r="C11" s="1" t="s">
        <v>0</v>
      </c>
      <c r="D11" s="1" t="s">
        <v>0</v>
      </c>
      <c r="E11" s="1"/>
      <c r="I11" s="20">
        <f>MEDIAN(G93:G221)</f>
        <v>6.4393939393928576</v>
      </c>
      <c r="J11" s="32" t="s">
        <v>253</v>
      </c>
    </row>
    <row r="12" spans="1:10" x14ac:dyDescent="0.2">
      <c r="A12" t="s">
        <v>90</v>
      </c>
      <c r="B12" s="1" t="s">
        <v>0</v>
      </c>
      <c r="C12" s="1" t="s">
        <v>0</v>
      </c>
      <c r="D12" s="1" t="s">
        <v>0</v>
      </c>
      <c r="E12" s="1"/>
      <c r="I12" s="20">
        <f>MAX(G93:G221)</f>
        <v>23.695652173916216</v>
      </c>
      <c r="J12" s="32" t="s">
        <v>254</v>
      </c>
    </row>
    <row r="13" spans="1:10" x14ac:dyDescent="0.2">
      <c r="A13" t="s">
        <v>89</v>
      </c>
      <c r="B13" s="1" t="s">
        <v>0</v>
      </c>
      <c r="C13" s="1" t="s">
        <v>0</v>
      </c>
      <c r="D13" s="1" t="s">
        <v>0</v>
      </c>
      <c r="E13" s="1"/>
      <c r="I13" s="20">
        <f>MIN(G93:G221)</f>
        <v>0.14170040485868185</v>
      </c>
      <c r="J13" s="32" t="s">
        <v>255</v>
      </c>
    </row>
    <row r="14" spans="1:10" x14ac:dyDescent="0.2">
      <c r="A14" t="s">
        <v>88</v>
      </c>
      <c r="B14" s="1" t="s">
        <v>0</v>
      </c>
      <c r="C14" s="1" t="s">
        <v>0</v>
      </c>
      <c r="D14" s="1" t="s">
        <v>0</v>
      </c>
      <c r="E14" s="1"/>
      <c r="I14" s="23"/>
      <c r="J14" s="32"/>
    </row>
    <row r="15" spans="1:10" x14ac:dyDescent="0.2">
      <c r="A15" t="s">
        <v>87</v>
      </c>
      <c r="B15" s="1" t="s">
        <v>0</v>
      </c>
      <c r="C15" s="1" t="s">
        <v>0</v>
      </c>
      <c r="D15" s="1" t="s">
        <v>0</v>
      </c>
      <c r="E15" s="1"/>
      <c r="I15" s="24" t="s">
        <v>257</v>
      </c>
      <c r="J15" s="32"/>
    </row>
    <row r="16" spans="1:10" x14ac:dyDescent="0.2">
      <c r="A16" t="s">
        <v>86</v>
      </c>
      <c r="B16" s="1">
        <v>142.5</v>
      </c>
      <c r="C16" s="1">
        <v>5.4650000000017016</v>
      </c>
      <c r="D16" s="1">
        <v>5.2725000000000009</v>
      </c>
      <c r="E16" s="1"/>
      <c r="F16" s="21">
        <v>12.500000000000284</v>
      </c>
      <c r="G16" s="1"/>
      <c r="I16" s="20">
        <f>AVERAGE(G2:G220)</f>
        <v>8.4824822063891254</v>
      </c>
      <c r="J16" s="32" t="s">
        <v>252</v>
      </c>
    </row>
    <row r="17" spans="1:13" x14ac:dyDescent="0.2">
      <c r="A17" s="4" t="s">
        <v>85</v>
      </c>
      <c r="B17" s="3">
        <v>129.99999999999972</v>
      </c>
      <c r="C17" s="3">
        <v>2.5600000000006169</v>
      </c>
      <c r="D17" s="1">
        <v>4.8099999999999898</v>
      </c>
      <c r="E17" s="1"/>
      <c r="F17" s="22"/>
      <c r="I17" s="20">
        <f>MEDIAN(G2:G221)</f>
        <v>6.4393939393928576</v>
      </c>
      <c r="J17" s="32" t="s">
        <v>253</v>
      </c>
    </row>
    <row r="18" spans="1:13" x14ac:dyDescent="0.2">
      <c r="A18" t="s">
        <v>84</v>
      </c>
      <c r="B18" s="1">
        <v>157.50000000000497</v>
      </c>
      <c r="C18" s="1">
        <v>5.4878571428540752</v>
      </c>
      <c r="D18" s="1">
        <v>5.8275000000001844</v>
      </c>
      <c r="E18" s="1"/>
      <c r="F18" s="21">
        <v>27.500000000005258</v>
      </c>
      <c r="G18" s="1"/>
      <c r="I18" s="20">
        <f>MAX(G2:G221)</f>
        <v>23.695652173916216</v>
      </c>
      <c r="J18" s="32" t="s">
        <v>254</v>
      </c>
    </row>
    <row r="19" spans="1:13" x14ac:dyDescent="0.2">
      <c r="A19" t="s">
        <v>83</v>
      </c>
      <c r="B19" s="1" t="s">
        <v>0</v>
      </c>
      <c r="C19" s="1" t="s">
        <v>0</v>
      </c>
      <c r="D19" s="1" t="s">
        <v>0</v>
      </c>
      <c r="E19" s="1"/>
      <c r="I19" s="25">
        <f>MIN(G2:G222)</f>
        <v>0.14170040485868185</v>
      </c>
      <c r="J19" s="33" t="s">
        <v>255</v>
      </c>
    </row>
    <row r="20" spans="1:13" x14ac:dyDescent="0.2">
      <c r="A20" t="s">
        <v>82</v>
      </c>
      <c r="B20" s="1" t="s">
        <v>0</v>
      </c>
      <c r="C20" s="1" t="s">
        <v>0</v>
      </c>
      <c r="D20" s="1" t="s">
        <v>0</v>
      </c>
      <c r="E20" s="1"/>
    </row>
    <row r="21" spans="1:13" ht="15" customHeight="1" x14ac:dyDescent="0.2">
      <c r="A21" t="s">
        <v>81</v>
      </c>
      <c r="B21" s="1" t="s">
        <v>0</v>
      </c>
      <c r="C21" s="1" t="s">
        <v>0</v>
      </c>
      <c r="D21" s="1" t="s">
        <v>0</v>
      </c>
      <c r="E21" s="1"/>
    </row>
    <row r="22" spans="1:13" x14ac:dyDescent="0.2">
      <c r="A22" t="s">
        <v>80</v>
      </c>
      <c r="B22" s="1" t="s">
        <v>0</v>
      </c>
      <c r="C22" s="1" t="s">
        <v>0</v>
      </c>
      <c r="D22" s="1" t="s">
        <v>0</v>
      </c>
      <c r="E22" s="1"/>
      <c r="K22" s="13" t="s">
        <v>261</v>
      </c>
      <c r="L22" s="27" t="s">
        <v>256</v>
      </c>
      <c r="M22" s="27" t="s">
        <v>257</v>
      </c>
    </row>
    <row r="23" spans="1:13" x14ac:dyDescent="0.2">
      <c r="A23" t="s">
        <v>79</v>
      </c>
      <c r="B23" s="1" t="s">
        <v>0</v>
      </c>
      <c r="C23" s="1" t="s">
        <v>0</v>
      </c>
      <c r="D23" s="1" t="s">
        <v>0</v>
      </c>
      <c r="E23" s="1"/>
      <c r="J23" t="s">
        <v>252</v>
      </c>
      <c r="K23" s="1">
        <v>7.8981561796933235</v>
      </c>
      <c r="L23" s="1">
        <v>8.7521711417871888</v>
      </c>
      <c r="M23" s="1">
        <v>8.4824822063891254</v>
      </c>
    </row>
    <row r="24" spans="1:13" x14ac:dyDescent="0.2">
      <c r="A24" t="s">
        <v>78</v>
      </c>
      <c r="B24" s="1" t="s">
        <v>0</v>
      </c>
      <c r="C24" s="1" t="s">
        <v>0</v>
      </c>
      <c r="D24" s="1" t="s">
        <v>0</v>
      </c>
      <c r="E24" s="1"/>
      <c r="J24" t="s">
        <v>253</v>
      </c>
      <c r="K24" s="1">
        <v>7.2222222222223706</v>
      </c>
      <c r="L24" s="1">
        <v>6.4393939393928576</v>
      </c>
      <c r="M24" s="1">
        <v>6.4393939393928576</v>
      </c>
    </row>
    <row r="25" spans="1:13" x14ac:dyDescent="0.2">
      <c r="A25" t="s">
        <v>77</v>
      </c>
      <c r="B25" s="1" t="s">
        <v>0</v>
      </c>
      <c r="C25" s="1" t="s">
        <v>0</v>
      </c>
      <c r="D25" s="1" t="s">
        <v>0</v>
      </c>
      <c r="E25" s="1"/>
      <c r="J25" t="s">
        <v>258</v>
      </c>
      <c r="K25" s="1">
        <v>15.022988505746881</v>
      </c>
      <c r="L25" s="1">
        <v>23.695652173916216</v>
      </c>
      <c r="M25" s="1">
        <v>23.695652173916216</v>
      </c>
    </row>
    <row r="26" spans="1:13" x14ac:dyDescent="0.2">
      <c r="A26" s="10" t="s">
        <v>76</v>
      </c>
      <c r="B26" s="9">
        <v>146.50000000000071</v>
      </c>
      <c r="C26" s="9">
        <v>1.9935714285721957</v>
      </c>
      <c r="D26" s="1">
        <v>5.4205000000000272</v>
      </c>
      <c r="E26" s="1">
        <f>C27-C26</f>
        <v>1.8692380952375203</v>
      </c>
      <c r="F26" s="1">
        <v>13.333333333333883</v>
      </c>
      <c r="G26" s="1">
        <v>13.333333333333883</v>
      </c>
      <c r="J26" t="s">
        <v>255</v>
      </c>
      <c r="K26" s="1">
        <v>1.7708333333318365</v>
      </c>
      <c r="L26" s="1">
        <v>0.14170040485868185</v>
      </c>
      <c r="M26" s="1">
        <v>0.14170040485868185</v>
      </c>
    </row>
    <row r="27" spans="1:13" x14ac:dyDescent="0.2">
      <c r="A27" t="s">
        <v>75</v>
      </c>
      <c r="B27" s="1">
        <v>159.83333333333459</v>
      </c>
      <c r="C27" s="1">
        <v>3.862809523809716</v>
      </c>
      <c r="D27" s="1">
        <v>5.9138333333333808</v>
      </c>
      <c r="E27" s="1"/>
    </row>
    <row r="28" spans="1:13" x14ac:dyDescent="0.2">
      <c r="A28" t="s">
        <v>74</v>
      </c>
      <c r="B28" s="1" t="s">
        <v>0</v>
      </c>
      <c r="C28" s="1" t="s">
        <v>0</v>
      </c>
      <c r="D28" s="1" t="s">
        <v>0</v>
      </c>
      <c r="E28" s="1"/>
      <c r="J28" t="s">
        <v>259</v>
      </c>
    </row>
    <row r="29" spans="1:13" x14ac:dyDescent="0.2">
      <c r="A29" t="s">
        <v>73</v>
      </c>
      <c r="B29" s="1" t="s">
        <v>0</v>
      </c>
      <c r="C29" s="1" t="s">
        <v>0</v>
      </c>
      <c r="D29" s="1" t="s">
        <v>0</v>
      </c>
      <c r="E29" s="1"/>
    </row>
    <row r="30" spans="1:13" x14ac:dyDescent="0.2">
      <c r="A30" t="s">
        <v>72</v>
      </c>
      <c r="B30" s="1" t="s">
        <v>0</v>
      </c>
      <c r="C30" s="1" t="s">
        <v>0</v>
      </c>
      <c r="D30" s="1" t="s">
        <v>0</v>
      </c>
      <c r="E30" s="1"/>
    </row>
    <row r="31" spans="1:13" x14ac:dyDescent="0.2">
      <c r="A31" t="s">
        <v>71</v>
      </c>
      <c r="B31" s="1" t="s">
        <v>0</v>
      </c>
      <c r="C31" s="1" t="s">
        <v>0</v>
      </c>
      <c r="D31" s="1" t="s">
        <v>0</v>
      </c>
      <c r="E31" s="1"/>
    </row>
    <row r="32" spans="1:13" x14ac:dyDescent="0.2">
      <c r="A32" t="s">
        <v>70</v>
      </c>
      <c r="B32" s="1" t="s">
        <v>0</v>
      </c>
      <c r="C32" s="1" t="s">
        <v>0</v>
      </c>
      <c r="D32" s="1" t="s">
        <v>0</v>
      </c>
      <c r="E32" s="1"/>
    </row>
    <row r="33" spans="1:7" x14ac:dyDescent="0.2">
      <c r="A33" t="s">
        <v>69</v>
      </c>
      <c r="B33" s="1" t="s">
        <v>0</v>
      </c>
      <c r="C33" s="1" t="s">
        <v>0</v>
      </c>
      <c r="D33" s="1" t="s">
        <v>0</v>
      </c>
      <c r="E33" s="1"/>
    </row>
    <row r="34" spans="1:7" x14ac:dyDescent="0.2">
      <c r="A34" t="s">
        <v>68</v>
      </c>
      <c r="B34" s="1" t="s">
        <v>0</v>
      </c>
      <c r="C34" s="1" t="s">
        <v>0</v>
      </c>
      <c r="D34" s="1" t="s">
        <v>0</v>
      </c>
      <c r="E34" s="1"/>
    </row>
    <row r="35" spans="1:7" x14ac:dyDescent="0.2">
      <c r="A35" t="s">
        <v>67</v>
      </c>
      <c r="B35" s="1" t="s">
        <v>0</v>
      </c>
      <c r="C35" s="1" t="s">
        <v>0</v>
      </c>
      <c r="D35" s="1" t="s">
        <v>0</v>
      </c>
      <c r="E35" s="1"/>
    </row>
    <row r="36" spans="1:7" x14ac:dyDescent="0.2">
      <c r="A36" t="s">
        <v>66</v>
      </c>
      <c r="B36" s="1">
        <v>143.5526315789497</v>
      </c>
      <c r="C36" s="1">
        <v>4.5954511278192953</v>
      </c>
      <c r="D36" s="1">
        <v>5.3114473684211392</v>
      </c>
      <c r="E36" s="1">
        <f>C36-C37</f>
        <v>1.990787262272562</v>
      </c>
      <c r="F36" s="1">
        <v>2.8173374613025999</v>
      </c>
      <c r="G36" s="1">
        <v>2.8173374613025999</v>
      </c>
    </row>
    <row r="37" spans="1:7" x14ac:dyDescent="0.2">
      <c r="A37" s="4" t="s">
        <v>65</v>
      </c>
      <c r="B37" s="3">
        <v>140.7352941176471</v>
      </c>
      <c r="C37" s="3">
        <v>2.6046638655467333</v>
      </c>
      <c r="D37" s="1">
        <v>5.2072058823529428</v>
      </c>
      <c r="E37" s="1"/>
    </row>
    <row r="38" spans="1:7" x14ac:dyDescent="0.2">
      <c r="A38" t="s">
        <v>64</v>
      </c>
      <c r="B38" s="1" t="s">
        <v>0</v>
      </c>
      <c r="C38" s="1" t="s">
        <v>0</v>
      </c>
      <c r="D38" s="1" t="s">
        <v>0</v>
      </c>
      <c r="E38" s="1"/>
      <c r="F38" s="1"/>
    </row>
    <row r="39" spans="1:7" x14ac:dyDescent="0.2">
      <c r="A39" t="s">
        <v>63</v>
      </c>
      <c r="B39" s="1" t="s">
        <v>0</v>
      </c>
      <c r="C39" s="1" t="s">
        <v>0</v>
      </c>
      <c r="D39" s="1" t="s">
        <v>0</v>
      </c>
      <c r="E39" s="1"/>
    </row>
    <row r="40" spans="1:7" x14ac:dyDescent="0.2">
      <c r="A40" t="s">
        <v>62</v>
      </c>
      <c r="B40" s="1" t="s">
        <v>0</v>
      </c>
      <c r="C40" s="1" t="s">
        <v>0</v>
      </c>
      <c r="D40" s="1" t="s">
        <v>0</v>
      </c>
      <c r="E40" s="1"/>
    </row>
    <row r="41" spans="1:7" x14ac:dyDescent="0.2">
      <c r="A41" t="s">
        <v>61</v>
      </c>
      <c r="B41" s="1" t="s">
        <v>0</v>
      </c>
      <c r="C41" s="1" t="s">
        <v>0</v>
      </c>
      <c r="D41" s="1" t="s">
        <v>0</v>
      </c>
      <c r="E41" s="1"/>
    </row>
    <row r="42" spans="1:7" x14ac:dyDescent="0.2">
      <c r="A42" t="s">
        <v>60</v>
      </c>
      <c r="B42" s="1" t="s">
        <v>0</v>
      </c>
      <c r="C42" s="1" t="s">
        <v>0</v>
      </c>
      <c r="D42" s="1" t="s">
        <v>0</v>
      </c>
      <c r="E42" s="1"/>
    </row>
    <row r="43" spans="1:7" x14ac:dyDescent="0.2">
      <c r="A43" t="s">
        <v>59</v>
      </c>
      <c r="B43" s="1" t="s">
        <v>0</v>
      </c>
      <c r="C43" s="1" t="s">
        <v>0</v>
      </c>
      <c r="D43" s="1" t="s">
        <v>0</v>
      </c>
      <c r="E43" s="1"/>
    </row>
    <row r="44" spans="1:7" x14ac:dyDescent="0.2">
      <c r="A44" t="s">
        <v>58</v>
      </c>
      <c r="B44" s="1" t="s">
        <v>0</v>
      </c>
      <c r="C44" s="1" t="s">
        <v>0</v>
      </c>
      <c r="D44" s="1" t="s">
        <v>0</v>
      </c>
      <c r="E44" s="1"/>
    </row>
    <row r="45" spans="1:7" x14ac:dyDescent="0.2">
      <c r="A45" t="s">
        <v>57</v>
      </c>
      <c r="B45" s="1" t="s">
        <v>0</v>
      </c>
      <c r="C45" s="1" t="s">
        <v>0</v>
      </c>
      <c r="D45" s="1" t="s">
        <v>0</v>
      </c>
      <c r="E45" s="1"/>
    </row>
    <row r="46" spans="1:7" x14ac:dyDescent="0.2">
      <c r="A46" t="s">
        <v>56</v>
      </c>
      <c r="B46" s="1" t="s">
        <v>0</v>
      </c>
      <c r="C46" s="1" t="s">
        <v>0</v>
      </c>
      <c r="D46" s="1" t="s">
        <v>0</v>
      </c>
      <c r="E46" s="1"/>
    </row>
    <row r="47" spans="1:7" x14ac:dyDescent="0.2">
      <c r="A47" s="4" t="s">
        <v>55</v>
      </c>
      <c r="B47" s="3">
        <v>148.05555555555537</v>
      </c>
      <c r="C47" s="3">
        <v>2.9311904761916452</v>
      </c>
      <c r="D47" s="1">
        <v>5.4780555555555486</v>
      </c>
      <c r="E47" s="1">
        <f>C48-C47</f>
        <v>1.023095238096559</v>
      </c>
      <c r="F47" s="1">
        <v>9.4444444444415581</v>
      </c>
      <c r="G47" s="1">
        <v>9.4444444444415581</v>
      </c>
    </row>
    <row r="48" spans="1:7" x14ac:dyDescent="0.2">
      <c r="A48" t="s">
        <v>54</v>
      </c>
      <c r="B48" s="1">
        <v>157.49999999999693</v>
      </c>
      <c r="C48" s="1">
        <v>3.9542857142882042</v>
      </c>
      <c r="D48" s="1">
        <v>5.8274999999998869</v>
      </c>
      <c r="E48" s="1"/>
    </row>
    <row r="49" spans="1:7" x14ac:dyDescent="0.2">
      <c r="A49" t="s">
        <v>53</v>
      </c>
      <c r="B49" s="1" t="s">
        <v>0</v>
      </c>
      <c r="C49" s="1" t="s">
        <v>0</v>
      </c>
      <c r="D49" s="1" t="s">
        <v>0</v>
      </c>
      <c r="E49" s="1"/>
    </row>
    <row r="50" spans="1:7" x14ac:dyDescent="0.2">
      <c r="A50" t="s">
        <v>52</v>
      </c>
      <c r="B50" s="1" t="s">
        <v>0</v>
      </c>
      <c r="C50" s="1" t="s">
        <v>0</v>
      </c>
      <c r="D50" s="1" t="s">
        <v>0</v>
      </c>
      <c r="E50" s="1"/>
    </row>
    <row r="51" spans="1:7" x14ac:dyDescent="0.2">
      <c r="A51" t="s">
        <v>51</v>
      </c>
      <c r="B51" s="1" t="s">
        <v>0</v>
      </c>
      <c r="C51" s="1" t="s">
        <v>0</v>
      </c>
      <c r="D51" s="1" t="s">
        <v>0</v>
      </c>
      <c r="E51" s="1"/>
    </row>
    <row r="52" spans="1:7" x14ac:dyDescent="0.2">
      <c r="A52" t="s">
        <v>50</v>
      </c>
      <c r="B52" s="1" t="s">
        <v>0</v>
      </c>
      <c r="C52" s="1" t="s">
        <v>0</v>
      </c>
      <c r="D52" s="1" t="s">
        <v>0</v>
      </c>
      <c r="E52" s="1"/>
    </row>
    <row r="53" spans="1:7" x14ac:dyDescent="0.2">
      <c r="A53" t="s">
        <v>49</v>
      </c>
      <c r="B53" s="1" t="s">
        <v>0</v>
      </c>
      <c r="C53" s="1" t="s">
        <v>0</v>
      </c>
      <c r="D53" s="1" t="s">
        <v>0</v>
      </c>
      <c r="E53" s="1"/>
    </row>
    <row r="54" spans="1:7" x14ac:dyDescent="0.2">
      <c r="A54" t="s">
        <v>48</v>
      </c>
      <c r="B54" s="1" t="s">
        <v>0</v>
      </c>
      <c r="C54" s="1" t="s">
        <v>0</v>
      </c>
      <c r="D54" s="1" t="s">
        <v>0</v>
      </c>
      <c r="E54" s="1"/>
    </row>
    <row r="55" spans="1:7" x14ac:dyDescent="0.2">
      <c r="A55" t="s">
        <v>47</v>
      </c>
      <c r="B55" s="1" t="s">
        <v>0</v>
      </c>
      <c r="C55" s="1" t="s">
        <v>0</v>
      </c>
      <c r="D55" s="1" t="s">
        <v>0</v>
      </c>
      <c r="E55" s="1"/>
    </row>
    <row r="56" spans="1:7" x14ac:dyDescent="0.2">
      <c r="A56" t="s">
        <v>46</v>
      </c>
      <c r="B56" s="1" t="s">
        <v>0</v>
      </c>
      <c r="C56" s="1" t="s">
        <v>0</v>
      </c>
      <c r="D56" s="1" t="s">
        <v>0</v>
      </c>
      <c r="E56" s="1"/>
    </row>
    <row r="57" spans="1:7" x14ac:dyDescent="0.2">
      <c r="A57" t="s">
        <v>45</v>
      </c>
      <c r="B57" s="1" t="s">
        <v>0</v>
      </c>
      <c r="C57" s="1" t="s">
        <v>0</v>
      </c>
      <c r="D57" s="1" t="s">
        <v>0</v>
      </c>
      <c r="E57" s="1"/>
    </row>
    <row r="58" spans="1:7" x14ac:dyDescent="0.2">
      <c r="A58" s="7" t="s">
        <v>44</v>
      </c>
      <c r="B58" s="6">
        <v>101.81034482758642</v>
      </c>
      <c r="C58" s="6">
        <v>1.2462807881772875</v>
      </c>
      <c r="D58" s="1">
        <v>3.7669827586206979</v>
      </c>
      <c r="E58" s="1">
        <f>C59-C58</f>
        <v>2.8965287356311187</v>
      </c>
      <c r="F58" s="1">
        <v>15.022988505746881</v>
      </c>
      <c r="G58" s="1">
        <v>15.022988505746881</v>
      </c>
    </row>
    <row r="59" spans="1:7" x14ac:dyDescent="0.2">
      <c r="A59" t="s">
        <v>43</v>
      </c>
      <c r="B59" s="1">
        <v>116.8333333333333</v>
      </c>
      <c r="C59" s="1">
        <v>4.1428095238084062</v>
      </c>
      <c r="D59" s="1">
        <v>4.3228333333333326</v>
      </c>
      <c r="E59" s="1"/>
    </row>
    <row r="60" spans="1:7" x14ac:dyDescent="0.2">
      <c r="A60" t="s">
        <v>42</v>
      </c>
      <c r="B60" s="1" t="s">
        <v>0</v>
      </c>
      <c r="C60" s="1" t="s">
        <v>0</v>
      </c>
      <c r="D60" s="1" t="s">
        <v>0</v>
      </c>
      <c r="E60" s="1"/>
    </row>
    <row r="61" spans="1:7" x14ac:dyDescent="0.2">
      <c r="A61" t="s">
        <v>41</v>
      </c>
      <c r="B61" s="1" t="s">
        <v>0</v>
      </c>
      <c r="C61" s="1" t="s">
        <v>0</v>
      </c>
      <c r="D61" s="1" t="s">
        <v>0</v>
      </c>
      <c r="E61" s="1"/>
    </row>
    <row r="62" spans="1:7" x14ac:dyDescent="0.2">
      <c r="A62" t="s">
        <v>40</v>
      </c>
      <c r="B62" s="1" t="s">
        <v>0</v>
      </c>
      <c r="C62" s="1" t="s">
        <v>0</v>
      </c>
      <c r="D62" s="1" t="s">
        <v>0</v>
      </c>
      <c r="E62" s="1"/>
    </row>
    <row r="63" spans="1:7" x14ac:dyDescent="0.2">
      <c r="A63" t="s">
        <v>39</v>
      </c>
      <c r="B63" s="1" t="s">
        <v>0</v>
      </c>
      <c r="C63" s="1" t="s">
        <v>0</v>
      </c>
      <c r="D63" s="1" t="s">
        <v>0</v>
      </c>
      <c r="E63" s="1"/>
    </row>
    <row r="64" spans="1:7" x14ac:dyDescent="0.2">
      <c r="A64" t="s">
        <v>38</v>
      </c>
      <c r="B64" s="1" t="s">
        <v>0</v>
      </c>
      <c r="C64" s="1" t="s">
        <v>0</v>
      </c>
      <c r="D64" s="1" t="s">
        <v>0</v>
      </c>
      <c r="E64" s="1"/>
    </row>
    <row r="65" spans="1:7" x14ac:dyDescent="0.2">
      <c r="A65" t="s">
        <v>37</v>
      </c>
      <c r="B65" s="1" t="s">
        <v>0</v>
      </c>
      <c r="C65" s="1" t="s">
        <v>0</v>
      </c>
      <c r="D65" s="1" t="s">
        <v>0</v>
      </c>
      <c r="E65" s="1"/>
    </row>
    <row r="66" spans="1:7" x14ac:dyDescent="0.2">
      <c r="A66" t="s">
        <v>36</v>
      </c>
      <c r="B66" s="1">
        <v>165.83333333333232</v>
      </c>
      <c r="C66" s="1">
        <v>3.7983333333333604</v>
      </c>
      <c r="D66" s="1">
        <v>6.1358333333332959</v>
      </c>
      <c r="E66" s="1">
        <f>C66-C67</f>
        <v>0.50279761904839404</v>
      </c>
    </row>
    <row r="67" spans="1:7" x14ac:dyDescent="0.2">
      <c r="A67" s="4" t="s">
        <v>35</v>
      </c>
      <c r="B67" s="3">
        <v>164.06250000000048</v>
      </c>
      <c r="C67" s="3">
        <v>3.2955357142849664</v>
      </c>
      <c r="D67" s="1">
        <v>6.0703125000000187</v>
      </c>
      <c r="E67" s="1"/>
      <c r="F67" s="1">
        <v>1.7708333333318365</v>
      </c>
      <c r="G67" s="1">
        <v>1.7708333333318365</v>
      </c>
    </row>
    <row r="68" spans="1:7" x14ac:dyDescent="0.2">
      <c r="A68" t="s">
        <v>34</v>
      </c>
      <c r="B68" s="1" t="s">
        <v>0</v>
      </c>
      <c r="C68" s="1" t="s">
        <v>0</v>
      </c>
      <c r="D68" s="1" t="s">
        <v>0</v>
      </c>
      <c r="E68" s="1"/>
    </row>
    <row r="69" spans="1:7" x14ac:dyDescent="0.2">
      <c r="A69" t="s">
        <v>33</v>
      </c>
      <c r="B69" s="1" t="s">
        <v>0</v>
      </c>
      <c r="C69" s="1" t="s">
        <v>0</v>
      </c>
      <c r="D69" s="1" t="s">
        <v>0</v>
      </c>
      <c r="E69" s="1"/>
    </row>
    <row r="70" spans="1:7" x14ac:dyDescent="0.2">
      <c r="A70" t="s">
        <v>32</v>
      </c>
      <c r="B70" s="1" t="s">
        <v>0</v>
      </c>
      <c r="C70" s="1" t="s">
        <v>0</v>
      </c>
      <c r="D70" s="1" t="s">
        <v>0</v>
      </c>
      <c r="E70" s="1"/>
    </row>
    <row r="71" spans="1:7" x14ac:dyDescent="0.2">
      <c r="A71" t="s">
        <v>31</v>
      </c>
      <c r="B71" s="1" t="s">
        <v>0</v>
      </c>
      <c r="C71" s="1" t="s">
        <v>0</v>
      </c>
      <c r="D71" s="1" t="s">
        <v>0</v>
      </c>
      <c r="E71" s="1"/>
    </row>
    <row r="72" spans="1:7" x14ac:dyDescent="0.2">
      <c r="A72" t="s">
        <v>30</v>
      </c>
      <c r="B72" s="1" t="s">
        <v>0</v>
      </c>
      <c r="C72" s="1" t="s">
        <v>0</v>
      </c>
      <c r="D72" s="1" t="s">
        <v>0</v>
      </c>
      <c r="E72" s="1"/>
    </row>
    <row r="73" spans="1:7" x14ac:dyDescent="0.2">
      <c r="A73" t="s">
        <v>29</v>
      </c>
      <c r="B73" s="1" t="s">
        <v>0</v>
      </c>
      <c r="C73" s="1" t="s">
        <v>0</v>
      </c>
      <c r="D73" s="1" t="s">
        <v>0</v>
      </c>
      <c r="E73" s="1"/>
    </row>
    <row r="74" spans="1:7" x14ac:dyDescent="0.2">
      <c r="A74" t="s">
        <v>28</v>
      </c>
      <c r="B74" s="1" t="s">
        <v>0</v>
      </c>
      <c r="C74" s="1" t="s">
        <v>0</v>
      </c>
      <c r="D74" s="1" t="s">
        <v>0</v>
      </c>
      <c r="E74" s="1"/>
    </row>
    <row r="75" spans="1:7" x14ac:dyDescent="0.2">
      <c r="A75" t="s">
        <v>27</v>
      </c>
      <c r="B75" s="1" t="s">
        <v>0</v>
      </c>
      <c r="C75" s="1" t="s">
        <v>0</v>
      </c>
      <c r="D75" s="1" t="s">
        <v>0</v>
      </c>
      <c r="E75" s="1"/>
    </row>
    <row r="76" spans="1:7" x14ac:dyDescent="0.2">
      <c r="A76" t="s">
        <v>26</v>
      </c>
      <c r="B76" s="1">
        <v>142.50000000000313</v>
      </c>
      <c r="C76" s="1">
        <v>4.4649999999996837</v>
      </c>
      <c r="D76" s="1">
        <v>5.2725000000001163</v>
      </c>
      <c r="E76" s="1">
        <f>ABS(C76-C77)</f>
        <v>1.5149999999988211</v>
      </c>
    </row>
    <row r="77" spans="1:7" x14ac:dyDescent="0.2">
      <c r="A77" s="4" t="s">
        <v>25</v>
      </c>
      <c r="B77" s="3">
        <v>137.49999999999994</v>
      </c>
      <c r="C77" s="3">
        <v>2.9500000000008626</v>
      </c>
      <c r="D77" s="1">
        <v>5.0874999999999977</v>
      </c>
      <c r="E77" s="1"/>
      <c r="F77" s="1">
        <v>5.0000000000031832</v>
      </c>
      <c r="G77" s="1">
        <v>5.0000000000031832</v>
      </c>
    </row>
    <row r="78" spans="1:7" x14ac:dyDescent="0.2">
      <c r="A78" t="s">
        <v>24</v>
      </c>
      <c r="B78" s="1" t="s">
        <v>0</v>
      </c>
      <c r="C78" s="1" t="s">
        <v>0</v>
      </c>
      <c r="D78" s="1" t="s">
        <v>0</v>
      </c>
      <c r="E78" s="1"/>
    </row>
    <row r="79" spans="1:7" x14ac:dyDescent="0.2">
      <c r="A79" t="s">
        <v>23</v>
      </c>
      <c r="B79" s="1" t="s">
        <v>0</v>
      </c>
      <c r="C79" s="1" t="s">
        <v>0</v>
      </c>
      <c r="D79" s="1" t="s">
        <v>0</v>
      </c>
      <c r="E79" s="1"/>
    </row>
    <row r="80" spans="1:7" x14ac:dyDescent="0.2">
      <c r="A80" t="s">
        <v>22</v>
      </c>
      <c r="B80" s="1" t="s">
        <v>0</v>
      </c>
      <c r="C80" s="1" t="s">
        <v>0</v>
      </c>
      <c r="D80" s="1" t="s">
        <v>0</v>
      </c>
      <c r="E80" s="1"/>
    </row>
    <row r="81" spans="1:5" x14ac:dyDescent="0.2">
      <c r="A81" t="s">
        <v>21</v>
      </c>
      <c r="B81" s="1" t="s">
        <v>0</v>
      </c>
      <c r="C81" s="1" t="s">
        <v>0</v>
      </c>
      <c r="D81" s="1" t="s">
        <v>0</v>
      </c>
      <c r="E81" s="1"/>
    </row>
    <row r="82" spans="1:5" x14ac:dyDescent="0.2">
      <c r="A82" t="s">
        <v>20</v>
      </c>
      <c r="B82" s="1" t="s">
        <v>0</v>
      </c>
      <c r="C82" s="1" t="s">
        <v>0</v>
      </c>
      <c r="D82" s="1" t="s">
        <v>0</v>
      </c>
      <c r="E82" s="1"/>
    </row>
    <row r="83" spans="1:5" x14ac:dyDescent="0.2">
      <c r="A83" t="s">
        <v>18</v>
      </c>
      <c r="B83" s="1" t="s">
        <v>0</v>
      </c>
      <c r="C83" s="1" t="s">
        <v>0</v>
      </c>
      <c r="D83" s="1" t="s">
        <v>0</v>
      </c>
      <c r="E83" s="1"/>
    </row>
    <row r="84" spans="1:5" x14ac:dyDescent="0.2">
      <c r="A84" t="s">
        <v>16</v>
      </c>
      <c r="B84" s="1" t="s">
        <v>0</v>
      </c>
      <c r="C84" s="1" t="s">
        <v>0</v>
      </c>
      <c r="D84" s="1" t="s">
        <v>0</v>
      </c>
      <c r="E84" s="1"/>
    </row>
    <row r="85" spans="1:5" x14ac:dyDescent="0.2">
      <c r="A85" t="s">
        <v>14</v>
      </c>
      <c r="B85" s="1" t="s">
        <v>0</v>
      </c>
      <c r="C85" s="1" t="s">
        <v>0</v>
      </c>
      <c r="D85" s="1" t="s">
        <v>0</v>
      </c>
      <c r="E85" s="1"/>
    </row>
    <row r="86" spans="1:5" x14ac:dyDescent="0.2">
      <c r="A86" t="s">
        <v>12</v>
      </c>
      <c r="B86" s="1" t="s">
        <v>0</v>
      </c>
      <c r="C86" s="1" t="s">
        <v>0</v>
      </c>
      <c r="D86" s="1" t="s">
        <v>0</v>
      </c>
      <c r="E86" s="1"/>
    </row>
    <row r="87" spans="1:5" x14ac:dyDescent="0.2">
      <c r="A87" s="4" t="s">
        <v>10</v>
      </c>
      <c r="B87" s="3">
        <v>157.50000000000321</v>
      </c>
      <c r="C87" s="3">
        <v>2.9542857142852768</v>
      </c>
      <c r="D87" s="1">
        <v>5.8275000000001196</v>
      </c>
      <c r="E87" s="1"/>
    </row>
    <row r="88" spans="1:5" x14ac:dyDescent="0.2">
      <c r="A88" t="s">
        <v>8</v>
      </c>
      <c r="B88" s="1" t="s">
        <v>0</v>
      </c>
      <c r="C88" s="1" t="s">
        <v>0</v>
      </c>
      <c r="D88" s="1" t="s">
        <v>0</v>
      </c>
      <c r="E88" s="1"/>
    </row>
    <row r="89" spans="1:5" x14ac:dyDescent="0.2">
      <c r="A89" t="s">
        <v>6</v>
      </c>
      <c r="B89" s="1" t="s">
        <v>0</v>
      </c>
      <c r="C89" s="1" t="s">
        <v>0</v>
      </c>
      <c r="D89" s="1" t="s">
        <v>0</v>
      </c>
      <c r="E89" s="1"/>
    </row>
    <row r="90" spans="1:5" x14ac:dyDescent="0.2">
      <c r="A90" t="s">
        <v>4</v>
      </c>
      <c r="B90" s="1" t="s">
        <v>0</v>
      </c>
      <c r="C90" s="1" t="s">
        <v>0</v>
      </c>
      <c r="D90" s="1" t="s">
        <v>0</v>
      </c>
      <c r="E90" s="1"/>
    </row>
    <row r="91" spans="1:5" s="26" customFormat="1" x14ac:dyDescent="0.2">
      <c r="A91" s="26" t="s">
        <v>2</v>
      </c>
      <c r="B91" s="28" t="s">
        <v>0</v>
      </c>
      <c r="C91" s="28" t="s">
        <v>0</v>
      </c>
      <c r="D91" s="28" t="s">
        <v>0</v>
      </c>
      <c r="E91" s="28"/>
    </row>
    <row r="92" spans="1:5" x14ac:dyDescent="0.2">
      <c r="A92" t="s">
        <v>176</v>
      </c>
      <c r="B92" s="1" t="s">
        <v>0</v>
      </c>
      <c r="C92" s="1" t="s">
        <v>0</v>
      </c>
      <c r="D92" s="1" t="s">
        <v>0</v>
      </c>
      <c r="E92" s="1"/>
    </row>
    <row r="93" spans="1:5" x14ac:dyDescent="0.2">
      <c r="A93" t="s">
        <v>175</v>
      </c>
      <c r="B93" s="1" t="s">
        <v>0</v>
      </c>
      <c r="C93" s="1" t="s">
        <v>0</v>
      </c>
      <c r="D93" s="1" t="s">
        <v>0</v>
      </c>
      <c r="E93" s="1"/>
    </row>
    <row r="94" spans="1:5" x14ac:dyDescent="0.2">
      <c r="A94" t="s">
        <v>174</v>
      </c>
      <c r="B94" s="1" t="s">
        <v>0</v>
      </c>
      <c r="C94" s="1" t="s">
        <v>0</v>
      </c>
      <c r="D94" s="1" t="s">
        <v>0</v>
      </c>
      <c r="E94" s="1"/>
    </row>
    <row r="95" spans="1:5" x14ac:dyDescent="0.2">
      <c r="A95" t="s">
        <v>173</v>
      </c>
      <c r="B95" s="1" t="s">
        <v>0</v>
      </c>
      <c r="C95" s="1" t="s">
        <v>0</v>
      </c>
      <c r="D95" s="1" t="s">
        <v>0</v>
      </c>
      <c r="E95" s="1"/>
    </row>
    <row r="96" spans="1:5" x14ac:dyDescent="0.2">
      <c r="A96" t="s">
        <v>172</v>
      </c>
      <c r="B96" s="1">
        <v>138.02631578947424</v>
      </c>
      <c r="C96" s="1">
        <v>3.3743984962411488</v>
      </c>
      <c r="D96" s="1">
        <v>5.1069736842105469</v>
      </c>
      <c r="E96" s="1">
        <f>ABS(C96-C97)</f>
        <v>0.24961827646061963</v>
      </c>
    </row>
    <row r="97" spans="1:7" x14ac:dyDescent="0.2">
      <c r="A97" s="4" t="s">
        <v>171</v>
      </c>
      <c r="B97" s="3">
        <v>137.88461538461556</v>
      </c>
      <c r="C97" s="3">
        <v>3.1247802197805292</v>
      </c>
      <c r="D97" s="1">
        <v>5.1017307692307758</v>
      </c>
      <c r="E97" s="1"/>
      <c r="F97" s="1">
        <v>0.14170040485868185</v>
      </c>
      <c r="G97" s="1">
        <v>0.14170040485868185</v>
      </c>
    </row>
    <row r="98" spans="1:7" x14ac:dyDescent="0.2">
      <c r="A98" t="s">
        <v>170</v>
      </c>
      <c r="B98" s="1" t="s">
        <v>0</v>
      </c>
      <c r="C98" s="1" t="s">
        <v>0</v>
      </c>
      <c r="D98" s="1" t="s">
        <v>0</v>
      </c>
      <c r="E98" s="1"/>
    </row>
    <row r="99" spans="1:7" x14ac:dyDescent="0.2">
      <c r="A99" t="s">
        <v>169</v>
      </c>
      <c r="B99" s="1" t="s">
        <v>0</v>
      </c>
      <c r="C99" s="1" t="s">
        <v>0</v>
      </c>
      <c r="D99" s="1" t="s">
        <v>0</v>
      </c>
      <c r="E99" s="1"/>
    </row>
    <row r="100" spans="1:7" x14ac:dyDescent="0.2">
      <c r="A100" t="s">
        <v>168</v>
      </c>
      <c r="B100" s="1" t="s">
        <v>0</v>
      </c>
      <c r="C100" s="1" t="s">
        <v>0</v>
      </c>
      <c r="D100" s="1" t="s">
        <v>0</v>
      </c>
      <c r="E100" s="1"/>
    </row>
    <row r="101" spans="1:7" x14ac:dyDescent="0.2">
      <c r="A101" t="s">
        <v>167</v>
      </c>
      <c r="B101" s="1" t="s">
        <v>0</v>
      </c>
      <c r="C101" s="1" t="s">
        <v>0</v>
      </c>
      <c r="D101" s="1" t="s">
        <v>0</v>
      </c>
      <c r="E101" s="1"/>
    </row>
    <row r="102" spans="1:7" x14ac:dyDescent="0.2">
      <c r="A102" t="s">
        <v>248</v>
      </c>
      <c r="B102" s="1" t="s">
        <v>0</v>
      </c>
      <c r="C102" s="1" t="s">
        <v>0</v>
      </c>
      <c r="D102" s="1" t="s">
        <v>0</v>
      </c>
      <c r="E102" s="1"/>
    </row>
    <row r="103" spans="1:7" x14ac:dyDescent="0.2">
      <c r="A103" t="s">
        <v>247</v>
      </c>
      <c r="B103" s="1" t="s">
        <v>0</v>
      </c>
      <c r="C103" s="1" t="s">
        <v>0</v>
      </c>
      <c r="D103" s="1" t="s">
        <v>0</v>
      </c>
      <c r="E103" s="1"/>
    </row>
    <row r="104" spans="1:7" x14ac:dyDescent="0.2">
      <c r="A104" t="s">
        <v>246</v>
      </c>
      <c r="B104" s="1" t="s">
        <v>0</v>
      </c>
      <c r="C104" s="1" t="s">
        <v>0</v>
      </c>
      <c r="D104" s="1" t="s">
        <v>0</v>
      </c>
      <c r="E104" s="1"/>
    </row>
    <row r="105" spans="1:7" x14ac:dyDescent="0.2">
      <c r="A105" t="s">
        <v>245</v>
      </c>
      <c r="B105" s="1" t="s">
        <v>0</v>
      </c>
      <c r="C105" s="1" t="s">
        <v>0</v>
      </c>
      <c r="D105" s="1" t="s">
        <v>0</v>
      </c>
      <c r="E105" s="1"/>
    </row>
    <row r="106" spans="1:7" x14ac:dyDescent="0.2">
      <c r="A106" s="10" t="s">
        <v>244</v>
      </c>
      <c r="B106" s="9">
        <v>147.71739130434781</v>
      </c>
      <c r="C106" s="9">
        <v>2.1005900621126727</v>
      </c>
      <c r="D106" s="1">
        <v>5.4655434782608694</v>
      </c>
      <c r="E106" s="1">
        <f>ABS(C106-C107)</f>
        <v>2.2934575569341149</v>
      </c>
      <c r="F106" s="1">
        <v>12.699275362318303</v>
      </c>
      <c r="G106" s="1">
        <v>12.699275362318303</v>
      </c>
    </row>
    <row r="107" spans="1:7" x14ac:dyDescent="0.2">
      <c r="A107" t="s">
        <v>243</v>
      </c>
      <c r="B107" s="1">
        <v>160.41666666666612</v>
      </c>
      <c r="C107" s="1">
        <v>4.3940476190467876</v>
      </c>
      <c r="D107" s="1">
        <v>5.9354166666666464</v>
      </c>
      <c r="E107" s="1"/>
    </row>
    <row r="108" spans="1:7" x14ac:dyDescent="0.2">
      <c r="A108" t="s">
        <v>242</v>
      </c>
      <c r="B108" s="1" t="s">
        <v>0</v>
      </c>
      <c r="C108" s="1" t="s">
        <v>0</v>
      </c>
      <c r="D108" s="1" t="s">
        <v>0</v>
      </c>
      <c r="E108" s="1"/>
    </row>
    <row r="109" spans="1:7" x14ac:dyDescent="0.2">
      <c r="A109" t="s">
        <v>241</v>
      </c>
      <c r="B109" s="1" t="s">
        <v>0</v>
      </c>
      <c r="C109" s="1" t="s">
        <v>0</v>
      </c>
      <c r="D109" s="1" t="s">
        <v>0</v>
      </c>
      <c r="E109" s="1"/>
    </row>
    <row r="110" spans="1:7" x14ac:dyDescent="0.2">
      <c r="A110" t="s">
        <v>240</v>
      </c>
      <c r="B110" s="1" t="s">
        <v>0</v>
      </c>
      <c r="C110" s="1" t="s">
        <v>0</v>
      </c>
      <c r="D110" s="1" t="s">
        <v>0</v>
      </c>
      <c r="E110" s="1"/>
    </row>
    <row r="111" spans="1:7" x14ac:dyDescent="0.2">
      <c r="A111" t="s">
        <v>239</v>
      </c>
      <c r="B111" s="1" t="s">
        <v>0</v>
      </c>
      <c r="C111" s="1" t="s">
        <v>0</v>
      </c>
      <c r="D111" s="1" t="s">
        <v>0</v>
      </c>
      <c r="E111" s="1"/>
    </row>
    <row r="112" spans="1:7" x14ac:dyDescent="0.2">
      <c r="A112" t="s">
        <v>166</v>
      </c>
      <c r="B112" s="1" t="s">
        <v>0</v>
      </c>
      <c r="C112" s="1" t="s">
        <v>0</v>
      </c>
      <c r="D112" s="1" t="s">
        <v>0</v>
      </c>
      <c r="E112" s="1"/>
    </row>
    <row r="113" spans="1:7" x14ac:dyDescent="0.2">
      <c r="A113" t="s">
        <v>165</v>
      </c>
      <c r="B113" s="1" t="s">
        <v>0</v>
      </c>
      <c r="C113" s="1" t="s">
        <v>0</v>
      </c>
      <c r="D113" s="1" t="s">
        <v>0</v>
      </c>
      <c r="E113" s="1"/>
    </row>
    <row r="114" spans="1:7" x14ac:dyDescent="0.2">
      <c r="A114" t="s">
        <v>164</v>
      </c>
      <c r="B114" s="1" t="s">
        <v>0</v>
      </c>
      <c r="C114" s="1" t="s">
        <v>0</v>
      </c>
      <c r="D114" s="1" t="s">
        <v>0</v>
      </c>
      <c r="E114" s="1"/>
    </row>
    <row r="115" spans="1:7" x14ac:dyDescent="0.2">
      <c r="A115" t="s">
        <v>163</v>
      </c>
      <c r="B115" s="1" t="s">
        <v>0</v>
      </c>
      <c r="C115" s="1" t="s">
        <v>0</v>
      </c>
      <c r="D115" s="1" t="s">
        <v>0</v>
      </c>
      <c r="E115" s="1"/>
    </row>
    <row r="116" spans="1:7" x14ac:dyDescent="0.2">
      <c r="A116" s="10" t="s">
        <v>162</v>
      </c>
      <c r="B116" s="9">
        <v>145.22727272727334</v>
      </c>
      <c r="C116" s="9">
        <v>2.7998701298704489</v>
      </c>
      <c r="D116" s="1">
        <v>5.3734090909091137</v>
      </c>
      <c r="E116" s="1">
        <f>ABS(C116-C117)</f>
        <v>1.1391774891763689</v>
      </c>
      <c r="F116" s="1">
        <v>6.4393939393928576</v>
      </c>
      <c r="G116" s="1">
        <v>6.4393939393928576</v>
      </c>
    </row>
    <row r="117" spans="1:7" x14ac:dyDescent="0.2">
      <c r="A117" t="s">
        <v>161</v>
      </c>
      <c r="B117" s="1">
        <v>151.6666666666662</v>
      </c>
      <c r="C117" s="1">
        <v>3.9390476190468178</v>
      </c>
      <c r="D117" s="1">
        <v>5.6116666666666495</v>
      </c>
      <c r="E117" s="1"/>
    </row>
    <row r="118" spans="1:7" x14ac:dyDescent="0.2">
      <c r="A118" t="s">
        <v>160</v>
      </c>
      <c r="B118" s="1" t="s">
        <v>0</v>
      </c>
      <c r="C118" s="1" t="s">
        <v>0</v>
      </c>
      <c r="D118" s="1" t="s">
        <v>0</v>
      </c>
      <c r="E118" s="1"/>
    </row>
    <row r="119" spans="1:7" x14ac:dyDescent="0.2">
      <c r="A119" t="s">
        <v>159</v>
      </c>
      <c r="B119" s="1" t="s">
        <v>0</v>
      </c>
      <c r="C119" s="1" t="s">
        <v>0</v>
      </c>
      <c r="D119" s="1" t="s">
        <v>0</v>
      </c>
      <c r="E119" s="1"/>
    </row>
    <row r="120" spans="1:7" x14ac:dyDescent="0.2">
      <c r="A120" t="s">
        <v>158</v>
      </c>
      <c r="B120" s="1" t="s">
        <v>0</v>
      </c>
      <c r="C120" s="1" t="s">
        <v>0</v>
      </c>
      <c r="D120" s="1" t="s">
        <v>0</v>
      </c>
      <c r="E120" s="1"/>
    </row>
    <row r="121" spans="1:7" x14ac:dyDescent="0.2">
      <c r="A121" t="s">
        <v>157</v>
      </c>
      <c r="B121" s="1" t="s">
        <v>0</v>
      </c>
      <c r="C121" s="1" t="s">
        <v>0</v>
      </c>
      <c r="D121" s="1" t="s">
        <v>0</v>
      </c>
      <c r="E121" s="1"/>
    </row>
    <row r="122" spans="1:7" x14ac:dyDescent="0.2">
      <c r="A122" t="s">
        <v>237</v>
      </c>
      <c r="B122" s="1" t="s">
        <v>0</v>
      </c>
      <c r="C122" s="1" t="s">
        <v>0</v>
      </c>
      <c r="D122" s="1" t="s">
        <v>0</v>
      </c>
      <c r="E122" s="1"/>
    </row>
    <row r="123" spans="1:7" x14ac:dyDescent="0.2">
      <c r="A123" t="s">
        <v>236</v>
      </c>
      <c r="B123" s="1" t="s">
        <v>0</v>
      </c>
      <c r="C123" s="1" t="s">
        <v>0</v>
      </c>
      <c r="D123" s="1" t="s">
        <v>0</v>
      </c>
      <c r="E123" s="1"/>
    </row>
    <row r="124" spans="1:7" x14ac:dyDescent="0.2">
      <c r="A124" t="s">
        <v>235</v>
      </c>
      <c r="B124" s="1" t="s">
        <v>0</v>
      </c>
      <c r="C124" s="1" t="s">
        <v>0</v>
      </c>
      <c r="D124" s="1" t="s">
        <v>0</v>
      </c>
      <c r="E124" s="1"/>
    </row>
    <row r="125" spans="1:7" x14ac:dyDescent="0.2">
      <c r="A125" t="s">
        <v>234</v>
      </c>
      <c r="B125" s="1">
        <v>142.50000000000148</v>
      </c>
      <c r="C125" s="1">
        <v>3.4649999999997902</v>
      </c>
      <c r="D125" s="1">
        <v>5.272500000000055</v>
      </c>
      <c r="E125" s="1">
        <f>ABS(C125-C126)</f>
        <v>0.9968571428566193</v>
      </c>
      <c r="F125" s="1">
        <v>3.000000000001279</v>
      </c>
      <c r="G125" s="1">
        <v>3.000000000001279</v>
      </c>
    </row>
    <row r="126" spans="1:7" x14ac:dyDescent="0.2">
      <c r="A126" s="10" t="s">
        <v>233</v>
      </c>
      <c r="B126" s="9">
        <v>139.5000000000002</v>
      </c>
      <c r="C126" s="9">
        <v>2.4681428571431709</v>
      </c>
      <c r="D126" s="1">
        <v>5.1615000000000073</v>
      </c>
      <c r="E126" s="1"/>
    </row>
    <row r="127" spans="1:7" x14ac:dyDescent="0.2">
      <c r="A127" t="s">
        <v>232</v>
      </c>
      <c r="B127" s="1" t="s">
        <v>0</v>
      </c>
      <c r="C127" s="1" t="s">
        <v>0</v>
      </c>
      <c r="D127" s="1" t="s">
        <v>0</v>
      </c>
      <c r="E127" s="1"/>
    </row>
    <row r="128" spans="1:7" x14ac:dyDescent="0.2">
      <c r="A128" t="s">
        <v>231</v>
      </c>
      <c r="B128" s="1" t="s">
        <v>0</v>
      </c>
      <c r="C128" s="1" t="s">
        <v>0</v>
      </c>
      <c r="D128" s="1" t="s">
        <v>0</v>
      </c>
      <c r="E128" s="1"/>
    </row>
    <row r="129" spans="1:7" x14ac:dyDescent="0.2">
      <c r="A129" t="s">
        <v>230</v>
      </c>
      <c r="B129" s="1" t="s">
        <v>0</v>
      </c>
      <c r="C129" s="1" t="s">
        <v>0</v>
      </c>
      <c r="D129" s="1" t="s">
        <v>0</v>
      </c>
      <c r="E129" s="1"/>
    </row>
    <row r="130" spans="1:7" x14ac:dyDescent="0.2">
      <c r="A130" t="s">
        <v>229</v>
      </c>
      <c r="B130" s="1" t="s">
        <v>0</v>
      </c>
      <c r="C130" s="1" t="s">
        <v>0</v>
      </c>
      <c r="D130" s="1" t="s">
        <v>0</v>
      </c>
      <c r="E130" s="1"/>
    </row>
    <row r="131" spans="1:7" x14ac:dyDescent="0.2">
      <c r="A131" t="s">
        <v>228</v>
      </c>
      <c r="B131" s="1" t="s">
        <v>0</v>
      </c>
      <c r="C131" s="1" t="s">
        <v>0</v>
      </c>
      <c r="D131" s="1" t="s">
        <v>0</v>
      </c>
      <c r="E131" s="1"/>
    </row>
    <row r="132" spans="1:7" x14ac:dyDescent="0.2">
      <c r="A132" t="s">
        <v>227</v>
      </c>
      <c r="B132" s="1" t="s">
        <v>0</v>
      </c>
      <c r="C132" s="1" t="s">
        <v>0</v>
      </c>
      <c r="D132" s="1" t="s">
        <v>0</v>
      </c>
      <c r="E132" s="1"/>
    </row>
    <row r="133" spans="1:7" x14ac:dyDescent="0.2">
      <c r="A133" t="s">
        <v>226</v>
      </c>
      <c r="B133" s="1" t="s">
        <v>0</v>
      </c>
      <c r="C133" s="1" t="s">
        <v>0</v>
      </c>
      <c r="D133" s="1" t="s">
        <v>0</v>
      </c>
      <c r="E133" s="1"/>
    </row>
    <row r="134" spans="1:7" x14ac:dyDescent="0.2">
      <c r="A134" t="s">
        <v>225</v>
      </c>
      <c r="B134" s="1" t="s">
        <v>0</v>
      </c>
      <c r="C134" s="1" t="s">
        <v>0</v>
      </c>
      <c r="D134" s="1" t="s">
        <v>0</v>
      </c>
      <c r="E134" s="1"/>
    </row>
    <row r="135" spans="1:7" x14ac:dyDescent="0.2">
      <c r="A135" t="s">
        <v>224</v>
      </c>
      <c r="B135" s="1" t="s">
        <v>0</v>
      </c>
      <c r="C135" s="1" t="s">
        <v>0</v>
      </c>
      <c r="D135" s="1" t="s">
        <v>0</v>
      </c>
      <c r="E135" s="1"/>
    </row>
    <row r="136" spans="1:7" x14ac:dyDescent="0.2">
      <c r="A136" s="10" t="s">
        <v>223</v>
      </c>
      <c r="B136" s="9">
        <v>144.67391304347942</v>
      </c>
      <c r="C136" s="9">
        <v>1.4397204968942745</v>
      </c>
      <c r="D136" s="1">
        <v>5.3529347826087381</v>
      </c>
      <c r="E136" s="1">
        <f>ABS(C136-C137)</f>
        <v>2.9543271221525131</v>
      </c>
      <c r="F136" s="1">
        <v>15.742753623186701</v>
      </c>
      <c r="G136" s="1">
        <v>15.742753623186701</v>
      </c>
    </row>
    <row r="137" spans="1:7" x14ac:dyDescent="0.2">
      <c r="A137" t="s">
        <v>222</v>
      </c>
      <c r="B137" s="1">
        <v>160.41666666666612</v>
      </c>
      <c r="C137" s="1">
        <v>4.3940476190467876</v>
      </c>
      <c r="D137" s="1">
        <v>5.9354166666666464</v>
      </c>
      <c r="E137" s="1"/>
    </row>
    <row r="138" spans="1:7" x14ac:dyDescent="0.2">
      <c r="A138" t="s">
        <v>221</v>
      </c>
      <c r="B138" s="1" t="s">
        <v>0</v>
      </c>
      <c r="C138" s="1" t="s">
        <v>0</v>
      </c>
      <c r="D138" s="1" t="s">
        <v>0</v>
      </c>
      <c r="E138" s="1"/>
    </row>
    <row r="139" spans="1:7" x14ac:dyDescent="0.2">
      <c r="A139" t="s">
        <v>220</v>
      </c>
      <c r="B139" s="1" t="s">
        <v>0</v>
      </c>
      <c r="C139" s="1" t="s">
        <v>0</v>
      </c>
      <c r="D139" s="1" t="s">
        <v>0</v>
      </c>
      <c r="E139" s="1"/>
    </row>
    <row r="140" spans="1:7" x14ac:dyDescent="0.2">
      <c r="A140" t="s">
        <v>219</v>
      </c>
      <c r="B140" s="1" t="s">
        <v>0</v>
      </c>
      <c r="C140" s="1" t="s">
        <v>0</v>
      </c>
      <c r="D140" s="1" t="s">
        <v>0</v>
      </c>
      <c r="E140" s="1"/>
    </row>
    <row r="141" spans="1:7" x14ac:dyDescent="0.2">
      <c r="A141" t="s">
        <v>218</v>
      </c>
      <c r="B141" s="1" t="s">
        <v>0</v>
      </c>
      <c r="C141" s="1" t="s">
        <v>0</v>
      </c>
      <c r="D141" s="1" t="s">
        <v>0</v>
      </c>
      <c r="E141" s="1"/>
    </row>
    <row r="142" spans="1:7" x14ac:dyDescent="0.2">
      <c r="A142" t="s">
        <v>217</v>
      </c>
      <c r="B142" t="s">
        <v>0</v>
      </c>
      <c r="C142" t="s">
        <v>0</v>
      </c>
      <c r="D142" s="1" t="s">
        <v>0</v>
      </c>
      <c r="E142" s="1"/>
    </row>
    <row r="143" spans="1:7" x14ac:dyDescent="0.2">
      <c r="A143" t="s">
        <v>216</v>
      </c>
      <c r="B143" t="s">
        <v>0</v>
      </c>
      <c r="C143" t="s">
        <v>0</v>
      </c>
      <c r="D143" s="1" t="s">
        <v>0</v>
      </c>
      <c r="E143" s="1"/>
    </row>
    <row r="144" spans="1:7" x14ac:dyDescent="0.2">
      <c r="A144" t="s">
        <v>215</v>
      </c>
      <c r="B144" t="s">
        <v>0</v>
      </c>
      <c r="C144" t="s">
        <v>0</v>
      </c>
      <c r="D144" s="1" t="s">
        <v>0</v>
      </c>
      <c r="E144" s="1"/>
    </row>
    <row r="145" spans="1:7" x14ac:dyDescent="0.2">
      <c r="A145" s="16" t="s">
        <v>214</v>
      </c>
      <c r="B145" s="29">
        <v>140.83333333333445</v>
      </c>
      <c r="C145" s="29">
        <v>2.3983333333345982</v>
      </c>
      <c r="D145" s="1">
        <v>5.2108333333333752</v>
      </c>
      <c r="E145" s="1">
        <f>ABS(C145-C146)</f>
        <v>1.7170952380939397</v>
      </c>
      <c r="F145" s="30">
        <v>2.166666666669272</v>
      </c>
      <c r="G145" s="30">
        <v>2.166666666669272</v>
      </c>
    </row>
    <row r="146" spans="1:7" x14ac:dyDescent="0.2">
      <c r="A146" t="s">
        <v>213</v>
      </c>
      <c r="B146" s="30">
        <v>143.00000000000372</v>
      </c>
      <c r="C146" s="30">
        <v>4.1154285714285379</v>
      </c>
      <c r="D146" s="1">
        <v>5.291000000000138</v>
      </c>
      <c r="E146" s="1"/>
    </row>
    <row r="147" spans="1:7" x14ac:dyDescent="0.2">
      <c r="A147" t="s">
        <v>212</v>
      </c>
      <c r="B147" t="s">
        <v>0</v>
      </c>
      <c r="C147" t="s">
        <v>0</v>
      </c>
      <c r="D147" s="1" t="s">
        <v>0</v>
      </c>
      <c r="E147" s="1"/>
    </row>
    <row r="148" spans="1:7" x14ac:dyDescent="0.2">
      <c r="A148" t="s">
        <v>211</v>
      </c>
      <c r="B148" t="s">
        <v>0</v>
      </c>
      <c r="C148" t="s">
        <v>0</v>
      </c>
      <c r="D148" s="1" t="s">
        <v>0</v>
      </c>
      <c r="E148" s="1"/>
    </row>
    <row r="149" spans="1:7" x14ac:dyDescent="0.2">
      <c r="A149" t="s">
        <v>210</v>
      </c>
      <c r="B149" t="s">
        <v>0</v>
      </c>
      <c r="C149" t="s">
        <v>0</v>
      </c>
      <c r="D149" s="1" t="s">
        <v>0</v>
      </c>
      <c r="E149" s="1"/>
    </row>
    <row r="150" spans="1:7" x14ac:dyDescent="0.2">
      <c r="A150" t="s">
        <v>209</v>
      </c>
      <c r="B150" t="s">
        <v>0</v>
      </c>
      <c r="C150" t="s">
        <v>0</v>
      </c>
      <c r="D150" s="1" t="s">
        <v>0</v>
      </c>
      <c r="E150" s="1"/>
    </row>
    <row r="151" spans="1:7" x14ac:dyDescent="0.2">
      <c r="A151" t="s">
        <v>208</v>
      </c>
      <c r="B151" t="s">
        <v>0</v>
      </c>
      <c r="C151" t="s">
        <v>0</v>
      </c>
      <c r="D151" s="1" t="s">
        <v>0</v>
      </c>
      <c r="E151" s="1"/>
    </row>
    <row r="152" spans="1:7" x14ac:dyDescent="0.2">
      <c r="A152" t="s">
        <v>207</v>
      </c>
      <c r="B152" s="1" t="s">
        <v>0</v>
      </c>
      <c r="C152" s="1" t="s">
        <v>0</v>
      </c>
      <c r="D152" s="1" t="s">
        <v>0</v>
      </c>
      <c r="E152" s="1"/>
    </row>
    <row r="153" spans="1:7" x14ac:dyDescent="0.2">
      <c r="A153" t="s">
        <v>206</v>
      </c>
      <c r="B153" s="1" t="s">
        <v>0</v>
      </c>
      <c r="C153" s="1" t="s">
        <v>0</v>
      </c>
      <c r="D153" s="1" t="s">
        <v>0</v>
      </c>
      <c r="E153" s="1"/>
    </row>
    <row r="154" spans="1:7" x14ac:dyDescent="0.2">
      <c r="A154" t="s">
        <v>205</v>
      </c>
      <c r="B154" s="1" t="s">
        <v>0</v>
      </c>
      <c r="C154" s="1" t="s">
        <v>0</v>
      </c>
      <c r="D154" s="1" t="s">
        <v>0</v>
      </c>
      <c r="E154" s="1"/>
    </row>
    <row r="155" spans="1:7" x14ac:dyDescent="0.2">
      <c r="A155" t="s">
        <v>204</v>
      </c>
      <c r="B155" s="1" t="s">
        <v>0</v>
      </c>
      <c r="C155" s="1" t="s">
        <v>0</v>
      </c>
      <c r="D155" s="1" t="s">
        <v>0</v>
      </c>
      <c r="E155" s="1"/>
    </row>
    <row r="156" spans="1:7" x14ac:dyDescent="0.2">
      <c r="A156" s="10" t="s">
        <v>203</v>
      </c>
      <c r="B156" s="9">
        <v>128.80434782608666</v>
      </c>
      <c r="C156" s="9">
        <v>1.4762422360243406</v>
      </c>
      <c r="D156" s="1">
        <v>4.7657608695652067</v>
      </c>
      <c r="E156" s="1">
        <f>ABS(C156-C157)</f>
        <v>3.3137577639741593</v>
      </c>
      <c r="F156" s="1">
        <v>23.695652173916216</v>
      </c>
      <c r="G156" s="1">
        <v>23.695652173916216</v>
      </c>
    </row>
    <row r="157" spans="1:7" x14ac:dyDescent="0.2">
      <c r="A157" t="s">
        <v>202</v>
      </c>
      <c r="B157" s="1">
        <v>152.50000000000287</v>
      </c>
      <c r="C157" s="1">
        <v>4.7899999999984999</v>
      </c>
      <c r="D157" s="1">
        <v>5.6425000000001067</v>
      </c>
      <c r="E157" s="1"/>
    </row>
    <row r="158" spans="1:7" x14ac:dyDescent="0.2">
      <c r="A158" t="s">
        <v>201</v>
      </c>
      <c r="B158" s="1" t="s">
        <v>0</v>
      </c>
      <c r="C158" s="1" t="s">
        <v>0</v>
      </c>
      <c r="D158" s="1" t="s">
        <v>0</v>
      </c>
      <c r="E158" s="1"/>
    </row>
    <row r="159" spans="1:7" x14ac:dyDescent="0.2">
      <c r="A159" t="s">
        <v>200</v>
      </c>
      <c r="B159" s="1" t="s">
        <v>0</v>
      </c>
      <c r="C159" s="1" t="s">
        <v>0</v>
      </c>
      <c r="D159" s="1" t="s">
        <v>0</v>
      </c>
      <c r="E159" s="1"/>
    </row>
    <row r="160" spans="1:7" x14ac:dyDescent="0.2">
      <c r="A160" t="s">
        <v>199</v>
      </c>
      <c r="B160" s="1" t="s">
        <v>0</v>
      </c>
      <c r="C160" s="1" t="s">
        <v>0</v>
      </c>
      <c r="D160" s="1" t="s">
        <v>0</v>
      </c>
      <c r="E160" s="1"/>
    </row>
    <row r="161" spans="1:7" x14ac:dyDescent="0.2">
      <c r="A161" t="s">
        <v>198</v>
      </c>
      <c r="B161" s="1" t="s">
        <v>0</v>
      </c>
      <c r="C161" s="1" t="s">
        <v>0</v>
      </c>
      <c r="D161" s="1" t="s">
        <v>0</v>
      </c>
      <c r="E161" s="1"/>
    </row>
    <row r="162" spans="1:7" x14ac:dyDescent="0.2">
      <c r="A162" t="s">
        <v>156</v>
      </c>
      <c r="B162" s="1" t="s">
        <v>0</v>
      </c>
      <c r="C162" s="1" t="s">
        <v>0</v>
      </c>
      <c r="D162" s="1" t="s">
        <v>0</v>
      </c>
      <c r="E162" s="1"/>
    </row>
    <row r="163" spans="1:7" x14ac:dyDescent="0.2">
      <c r="A163" t="s">
        <v>155</v>
      </c>
      <c r="B163" s="1" t="s">
        <v>0</v>
      </c>
      <c r="C163" s="1" t="s">
        <v>0</v>
      </c>
      <c r="D163" s="1" t="s">
        <v>0</v>
      </c>
      <c r="E163" s="1"/>
    </row>
    <row r="164" spans="1:7" x14ac:dyDescent="0.2">
      <c r="A164" t="s">
        <v>154</v>
      </c>
      <c r="B164" s="1" t="s">
        <v>0</v>
      </c>
      <c r="C164" s="1" t="s">
        <v>0</v>
      </c>
      <c r="D164" s="1" t="s">
        <v>0</v>
      </c>
      <c r="E164" s="1"/>
    </row>
    <row r="165" spans="1:7" x14ac:dyDescent="0.2">
      <c r="A165" t="s">
        <v>153</v>
      </c>
      <c r="B165" s="1">
        <v>140.08074730842284</v>
      </c>
      <c r="C165" s="1">
        <v>4.8975066935236242</v>
      </c>
      <c r="D165" s="1">
        <v>5.1829876504116452</v>
      </c>
      <c r="E165" s="1">
        <f>ABS(C165-C166)</f>
        <v>2.9432209792382338</v>
      </c>
    </row>
    <row r="166" spans="1:7" x14ac:dyDescent="0.2">
      <c r="A166" s="10" t="s">
        <v>152</v>
      </c>
      <c r="B166" s="9">
        <v>132.50000000000165</v>
      </c>
      <c r="C166" s="9">
        <v>1.9542857142853904</v>
      </c>
      <c r="D166" s="1">
        <v>4.9025000000000611</v>
      </c>
      <c r="E166" s="1"/>
      <c r="F166" s="1">
        <v>7.5807473084211949</v>
      </c>
      <c r="G166" s="1">
        <v>7.5807473084211949</v>
      </c>
    </row>
    <row r="167" spans="1:7" x14ac:dyDescent="0.2">
      <c r="A167" t="s">
        <v>151</v>
      </c>
      <c r="B167" s="1" t="s">
        <v>0</v>
      </c>
      <c r="C167" s="1" t="s">
        <v>0</v>
      </c>
      <c r="D167" s="1" t="s">
        <v>0</v>
      </c>
      <c r="E167" s="1"/>
    </row>
    <row r="168" spans="1:7" x14ac:dyDescent="0.2">
      <c r="A168" t="s">
        <v>150</v>
      </c>
      <c r="B168" s="1" t="s">
        <v>0</v>
      </c>
      <c r="C168" s="1" t="s">
        <v>0</v>
      </c>
      <c r="D168" s="1" t="s">
        <v>0</v>
      </c>
      <c r="E168" s="1"/>
    </row>
    <row r="169" spans="1:7" x14ac:dyDescent="0.2">
      <c r="A169" t="s">
        <v>149</v>
      </c>
      <c r="B169" s="1" t="s">
        <v>0</v>
      </c>
      <c r="C169" s="1" t="s">
        <v>0</v>
      </c>
      <c r="D169" s="1" t="s">
        <v>0</v>
      </c>
      <c r="E169" s="1"/>
    </row>
    <row r="170" spans="1:7" x14ac:dyDescent="0.2">
      <c r="A170" t="s">
        <v>148</v>
      </c>
      <c r="B170" s="1" t="s">
        <v>0</v>
      </c>
      <c r="C170" s="1" t="s">
        <v>0</v>
      </c>
      <c r="D170" s="1" t="s">
        <v>0</v>
      </c>
      <c r="E170" s="1"/>
    </row>
    <row r="171" spans="1:7" x14ac:dyDescent="0.2">
      <c r="A171" t="s">
        <v>147</v>
      </c>
      <c r="B171" s="1" t="s">
        <v>0</v>
      </c>
      <c r="C171" s="1" t="s">
        <v>0</v>
      </c>
      <c r="D171" s="1" t="s">
        <v>0</v>
      </c>
      <c r="E171" s="1"/>
    </row>
    <row r="172" spans="1:7" x14ac:dyDescent="0.2">
      <c r="A172" t="s">
        <v>146</v>
      </c>
      <c r="B172" s="1" t="s">
        <v>0</v>
      </c>
      <c r="C172" s="1" t="s">
        <v>0</v>
      </c>
      <c r="D172" s="1" t="s">
        <v>0</v>
      </c>
      <c r="E172" s="1"/>
    </row>
    <row r="173" spans="1:7" x14ac:dyDescent="0.2">
      <c r="A173" t="s">
        <v>145</v>
      </c>
      <c r="B173" s="1" t="s">
        <v>0</v>
      </c>
      <c r="C173" s="1" t="s">
        <v>0</v>
      </c>
      <c r="D173" s="1" t="s">
        <v>0</v>
      </c>
      <c r="E173" s="1"/>
    </row>
    <row r="174" spans="1:7" x14ac:dyDescent="0.2">
      <c r="A174" t="s">
        <v>144</v>
      </c>
      <c r="B174" s="1" t="s">
        <v>0</v>
      </c>
      <c r="C174" s="1" t="s">
        <v>0</v>
      </c>
      <c r="D174" s="1" t="s">
        <v>0</v>
      </c>
      <c r="E174" s="1"/>
    </row>
    <row r="175" spans="1:7" x14ac:dyDescent="0.2">
      <c r="A175" t="s">
        <v>143</v>
      </c>
      <c r="B175" s="1" t="s">
        <v>0</v>
      </c>
      <c r="C175" s="1" t="s">
        <v>0</v>
      </c>
      <c r="D175" s="1" t="s">
        <v>0</v>
      </c>
      <c r="E175" s="1"/>
    </row>
    <row r="176" spans="1:7" x14ac:dyDescent="0.2">
      <c r="A176" t="s">
        <v>142</v>
      </c>
      <c r="B176" s="1">
        <v>142.04545454545416</v>
      </c>
      <c r="C176" s="1">
        <v>4.0980519480530333</v>
      </c>
      <c r="D176" s="1">
        <v>5.2556818181818041</v>
      </c>
      <c r="E176" s="1">
        <f>ABS(C176-C177)</f>
        <v>1.9494805194812486</v>
      </c>
    </row>
    <row r="177" spans="1:7" x14ac:dyDescent="0.2">
      <c r="A177" s="4" t="s">
        <v>141</v>
      </c>
      <c r="B177" s="3">
        <v>138.33333333333422</v>
      </c>
      <c r="C177" s="3">
        <v>2.1485714285717847</v>
      </c>
      <c r="D177" s="1">
        <v>5.118333333333366</v>
      </c>
      <c r="E177" s="1"/>
      <c r="F177" s="1">
        <v>3.7121212121199392</v>
      </c>
      <c r="G177" s="1">
        <v>3.7121212121199392</v>
      </c>
    </row>
    <row r="178" spans="1:7" x14ac:dyDescent="0.2">
      <c r="A178" t="s">
        <v>140</v>
      </c>
      <c r="B178" s="1" t="s">
        <v>0</v>
      </c>
      <c r="C178" s="1" t="s">
        <v>0</v>
      </c>
      <c r="D178" s="1" t="s">
        <v>0</v>
      </c>
      <c r="E178" s="1"/>
    </row>
    <row r="179" spans="1:7" x14ac:dyDescent="0.2">
      <c r="A179" t="s">
        <v>139</v>
      </c>
      <c r="B179" s="1" t="s">
        <v>0</v>
      </c>
      <c r="C179" s="1" t="s">
        <v>0</v>
      </c>
      <c r="D179" s="1" t="s">
        <v>0</v>
      </c>
      <c r="E179" s="1"/>
    </row>
    <row r="180" spans="1:7" x14ac:dyDescent="0.2">
      <c r="A180" t="s">
        <v>138</v>
      </c>
      <c r="B180" s="1" t="s">
        <v>0</v>
      </c>
      <c r="C180" s="1" t="s">
        <v>0</v>
      </c>
      <c r="D180" s="1" t="s">
        <v>0</v>
      </c>
      <c r="E180" s="1"/>
    </row>
    <row r="181" spans="1:7" x14ac:dyDescent="0.2">
      <c r="A181" t="s">
        <v>137</v>
      </c>
      <c r="B181" s="1" t="s">
        <v>0</v>
      </c>
      <c r="C181" s="1" t="s">
        <v>0</v>
      </c>
      <c r="D181" s="1" t="s">
        <v>0</v>
      </c>
      <c r="E181" s="1"/>
    </row>
    <row r="182" spans="1:7" x14ac:dyDescent="0.2">
      <c r="A182" t="s">
        <v>197</v>
      </c>
      <c r="B182" s="1" t="s">
        <v>0</v>
      </c>
      <c r="C182" s="1" t="s">
        <v>0</v>
      </c>
      <c r="D182" s="1" t="s">
        <v>0</v>
      </c>
      <c r="E182" s="1"/>
    </row>
    <row r="183" spans="1:7" x14ac:dyDescent="0.2">
      <c r="A183" t="s">
        <v>196</v>
      </c>
      <c r="B183" s="1" t="s">
        <v>0</v>
      </c>
      <c r="C183" s="1" t="s">
        <v>0</v>
      </c>
      <c r="D183" s="1" t="s">
        <v>0</v>
      </c>
      <c r="E183" s="1"/>
    </row>
    <row r="184" spans="1:7" x14ac:dyDescent="0.2">
      <c r="A184" t="s">
        <v>195</v>
      </c>
      <c r="B184" s="1" t="s">
        <v>0</v>
      </c>
      <c r="C184" s="1" t="s">
        <v>0</v>
      </c>
      <c r="D184" s="1" t="s">
        <v>0</v>
      </c>
      <c r="E184" s="1"/>
    </row>
    <row r="185" spans="1:7" x14ac:dyDescent="0.2">
      <c r="A185" t="s">
        <v>194</v>
      </c>
      <c r="B185" s="1" t="s">
        <v>0</v>
      </c>
      <c r="C185" s="1" t="s">
        <v>0</v>
      </c>
      <c r="D185" s="1" t="s">
        <v>0</v>
      </c>
      <c r="E185" s="1"/>
    </row>
    <row r="186" spans="1:7" x14ac:dyDescent="0.2">
      <c r="A186" s="10" t="s">
        <v>193</v>
      </c>
      <c r="B186" s="9">
        <v>145.22727272727334</v>
      </c>
      <c r="C186" s="9">
        <v>2.7998701298704489</v>
      </c>
      <c r="D186" s="1">
        <v>5.3734090909091137</v>
      </c>
      <c r="E186" s="1">
        <f>ABS(C186-C187)</f>
        <v>0.93721778221375729</v>
      </c>
      <c r="F186" s="1">
        <v>9.5804195804261951</v>
      </c>
      <c r="G186" s="1">
        <v>9.5804195804261951</v>
      </c>
    </row>
    <row r="187" spans="1:7" x14ac:dyDescent="0.2">
      <c r="A187" t="s">
        <v>192</v>
      </c>
      <c r="B187" s="1">
        <v>154.80769230769954</v>
      </c>
      <c r="C187" s="1">
        <v>3.7370879120842062</v>
      </c>
      <c r="D187" s="1">
        <v>5.727884615384883</v>
      </c>
      <c r="E187" s="1"/>
    </row>
    <row r="188" spans="1:7" x14ac:dyDescent="0.2">
      <c r="A188" t="s">
        <v>191</v>
      </c>
      <c r="B188" s="1" t="s">
        <v>0</v>
      </c>
      <c r="C188" s="1" t="s">
        <v>0</v>
      </c>
      <c r="D188" s="1" t="s">
        <v>0</v>
      </c>
      <c r="E188" s="1"/>
    </row>
    <row r="189" spans="1:7" x14ac:dyDescent="0.2">
      <c r="A189" t="s">
        <v>190</v>
      </c>
      <c r="B189" s="1" t="s">
        <v>0</v>
      </c>
      <c r="C189" s="1" t="s">
        <v>0</v>
      </c>
      <c r="D189" s="1" t="s">
        <v>0</v>
      </c>
      <c r="E189" s="1"/>
    </row>
    <row r="190" spans="1:7" x14ac:dyDescent="0.2">
      <c r="A190" t="s">
        <v>189</v>
      </c>
      <c r="B190" s="1" t="s">
        <v>0</v>
      </c>
      <c r="C190" s="1" t="s">
        <v>0</v>
      </c>
      <c r="D190" s="1" t="s">
        <v>0</v>
      </c>
      <c r="E190" s="1"/>
    </row>
    <row r="191" spans="1:7" x14ac:dyDescent="0.2">
      <c r="A191" t="s">
        <v>188</v>
      </c>
      <c r="B191" s="1" t="s">
        <v>0</v>
      </c>
      <c r="C191" s="1" t="s">
        <v>0</v>
      </c>
      <c r="D191" s="1" t="s">
        <v>0</v>
      </c>
      <c r="E191" s="1"/>
    </row>
    <row r="192" spans="1:7" x14ac:dyDescent="0.2">
      <c r="A192" t="s">
        <v>136</v>
      </c>
      <c r="B192" s="1" t="s">
        <v>0</v>
      </c>
      <c r="C192" s="1" t="s">
        <v>0</v>
      </c>
      <c r="D192" s="1" t="s">
        <v>0</v>
      </c>
      <c r="E192" s="1"/>
    </row>
    <row r="193" spans="1:7" x14ac:dyDescent="0.2">
      <c r="A193" t="s">
        <v>135</v>
      </c>
      <c r="B193" s="1" t="s">
        <v>0</v>
      </c>
      <c r="C193" s="1" t="s">
        <v>0</v>
      </c>
      <c r="D193" s="1" t="s">
        <v>0</v>
      </c>
      <c r="E193" s="1"/>
    </row>
    <row r="194" spans="1:7" x14ac:dyDescent="0.2">
      <c r="A194" t="s">
        <v>134</v>
      </c>
      <c r="B194" s="1" t="s">
        <v>0</v>
      </c>
      <c r="C194" s="1" t="s">
        <v>0</v>
      </c>
      <c r="D194" s="1" t="s">
        <v>0</v>
      </c>
      <c r="E194" s="1"/>
    </row>
    <row r="195" spans="1:7" x14ac:dyDescent="0.2">
      <c r="A195" t="s">
        <v>133</v>
      </c>
      <c r="B195" s="1" t="s">
        <v>0</v>
      </c>
      <c r="C195" s="1" t="s">
        <v>0</v>
      </c>
      <c r="D195" s="1" t="s">
        <v>0</v>
      </c>
      <c r="E195" s="1"/>
    </row>
    <row r="196" spans="1:7" x14ac:dyDescent="0.2">
      <c r="A196" t="s">
        <v>132</v>
      </c>
      <c r="B196" s="1">
        <v>146.50000000000313</v>
      </c>
      <c r="C196" s="1">
        <v>3.9148571428563699</v>
      </c>
      <c r="D196" s="1">
        <v>5.420500000000116</v>
      </c>
      <c r="E196" s="1">
        <f>ABS(C196-C197)</f>
        <v>1.9101932773098227</v>
      </c>
    </row>
    <row r="197" spans="1:7" x14ac:dyDescent="0.2">
      <c r="A197" s="4" t="s">
        <v>131</v>
      </c>
      <c r="B197" s="3">
        <v>140.73529411764812</v>
      </c>
      <c r="C197" s="3">
        <v>2.0046638655465472</v>
      </c>
      <c r="D197" s="1">
        <v>5.2072058823529801</v>
      </c>
      <c r="E197" s="1"/>
      <c r="F197" s="1">
        <v>5.7647058823550026</v>
      </c>
      <c r="G197" s="1">
        <v>5.7647058823550026</v>
      </c>
    </row>
    <row r="198" spans="1:7" x14ac:dyDescent="0.2">
      <c r="A198" t="s">
        <v>130</v>
      </c>
      <c r="B198" s="1" t="s">
        <v>0</v>
      </c>
      <c r="C198" s="1" t="s">
        <v>0</v>
      </c>
      <c r="D198" s="1" t="s">
        <v>0</v>
      </c>
      <c r="E198" s="1"/>
    </row>
    <row r="199" spans="1:7" x14ac:dyDescent="0.2">
      <c r="A199" t="s">
        <v>129</v>
      </c>
      <c r="B199" s="1" t="s">
        <v>0</v>
      </c>
      <c r="C199" s="1" t="s">
        <v>0</v>
      </c>
      <c r="D199" s="1" t="s">
        <v>0</v>
      </c>
      <c r="E199" s="1"/>
    </row>
    <row r="200" spans="1:7" x14ac:dyDescent="0.2">
      <c r="A200" t="s">
        <v>128</v>
      </c>
      <c r="B200" s="1" t="s">
        <v>0</v>
      </c>
      <c r="C200" s="1" t="s">
        <v>0</v>
      </c>
      <c r="D200" s="1" t="s">
        <v>0</v>
      </c>
      <c r="E200" s="1"/>
    </row>
    <row r="201" spans="1:7" x14ac:dyDescent="0.2">
      <c r="A201" t="s">
        <v>127</v>
      </c>
      <c r="B201" s="1" t="s">
        <v>0</v>
      </c>
      <c r="C201" s="1" t="s">
        <v>0</v>
      </c>
      <c r="D201" s="1" t="s">
        <v>0</v>
      </c>
      <c r="E201" s="1"/>
    </row>
    <row r="202" spans="1:7" x14ac:dyDescent="0.2">
      <c r="A202" t="s">
        <v>187</v>
      </c>
      <c r="B202" s="1" t="s">
        <v>0</v>
      </c>
      <c r="C202" s="1" t="s">
        <v>0</v>
      </c>
      <c r="D202" s="1" t="s">
        <v>0</v>
      </c>
      <c r="E202" s="1"/>
    </row>
    <row r="203" spans="1:7" x14ac:dyDescent="0.2">
      <c r="A203" t="s">
        <v>186</v>
      </c>
      <c r="B203" s="1" t="s">
        <v>0</v>
      </c>
      <c r="C203" s="1" t="s">
        <v>0</v>
      </c>
      <c r="D203" s="1" t="s">
        <v>0</v>
      </c>
      <c r="E203" s="1"/>
    </row>
    <row r="204" spans="1:7" x14ac:dyDescent="0.2">
      <c r="A204" t="s">
        <v>185</v>
      </c>
      <c r="B204" s="1" t="s">
        <v>0</v>
      </c>
      <c r="C204" s="1" t="s">
        <v>0</v>
      </c>
      <c r="D204" s="1" t="s">
        <v>0</v>
      </c>
      <c r="E204" s="1"/>
    </row>
    <row r="205" spans="1:7" x14ac:dyDescent="0.2">
      <c r="A205" t="s">
        <v>184</v>
      </c>
      <c r="B205" s="1" t="s">
        <v>0</v>
      </c>
      <c r="C205" s="1" t="s">
        <v>0</v>
      </c>
      <c r="D205" s="1" t="s">
        <v>0</v>
      </c>
      <c r="E205" s="1"/>
    </row>
    <row r="206" spans="1:7" x14ac:dyDescent="0.2">
      <c r="A206" s="10" t="s">
        <v>183</v>
      </c>
      <c r="B206" s="9">
        <v>136.41304347826139</v>
      </c>
      <c r="C206" s="9">
        <v>1.7718944099371541</v>
      </c>
      <c r="D206" s="1">
        <v>5.0472826086956708</v>
      </c>
      <c r="E206" s="1">
        <f>ABS(C206-C207)</f>
        <v>2.338105590065183</v>
      </c>
      <c r="F206" s="1">
        <v>21.086956521731878</v>
      </c>
      <c r="G206" s="1">
        <v>21.086956521731878</v>
      </c>
    </row>
    <row r="207" spans="1:7" x14ac:dyDescent="0.2">
      <c r="A207" t="s">
        <v>182</v>
      </c>
      <c r="B207" s="1">
        <v>157.49999999999326</v>
      </c>
      <c r="C207" s="1">
        <v>4.1100000000023371</v>
      </c>
      <c r="D207" s="1">
        <v>5.827499999999751</v>
      </c>
      <c r="E207" s="1"/>
    </row>
    <row r="208" spans="1:7" x14ac:dyDescent="0.2">
      <c r="A208" t="s">
        <v>181</v>
      </c>
      <c r="B208" s="1" t="s">
        <v>0</v>
      </c>
      <c r="C208" s="1" t="s">
        <v>0</v>
      </c>
      <c r="D208" s="1" t="s">
        <v>0</v>
      </c>
      <c r="E208" s="1"/>
    </row>
    <row r="209" spans="1:7" x14ac:dyDescent="0.2">
      <c r="A209" t="s">
        <v>180</v>
      </c>
      <c r="B209" s="1" t="s">
        <v>0</v>
      </c>
      <c r="C209" s="1" t="s">
        <v>0</v>
      </c>
      <c r="D209" s="1" t="s">
        <v>0</v>
      </c>
      <c r="E209" s="1"/>
    </row>
    <row r="210" spans="1:7" x14ac:dyDescent="0.2">
      <c r="A210" t="s">
        <v>179</v>
      </c>
      <c r="B210" s="1" t="s">
        <v>0</v>
      </c>
      <c r="C210" s="1" t="s">
        <v>0</v>
      </c>
      <c r="D210" s="1" t="s">
        <v>0</v>
      </c>
      <c r="E210" s="1"/>
    </row>
    <row r="211" spans="1:7" x14ac:dyDescent="0.2">
      <c r="A211" t="s">
        <v>178</v>
      </c>
      <c r="B211" s="1" t="s">
        <v>0</v>
      </c>
      <c r="C211" s="1" t="s">
        <v>0</v>
      </c>
      <c r="D211" s="1" t="s">
        <v>0</v>
      </c>
      <c r="E211" s="1"/>
    </row>
    <row r="212" spans="1:7" x14ac:dyDescent="0.2">
      <c r="A212" t="s">
        <v>126</v>
      </c>
      <c r="B212" s="1" t="s">
        <v>0</v>
      </c>
      <c r="C212" s="1" t="s">
        <v>0</v>
      </c>
      <c r="D212" s="1" t="s">
        <v>0</v>
      </c>
      <c r="E212" s="1"/>
    </row>
    <row r="213" spans="1:7" x14ac:dyDescent="0.2">
      <c r="A213" t="s">
        <v>125</v>
      </c>
      <c r="B213" s="1" t="s">
        <v>0</v>
      </c>
      <c r="C213" s="1" t="s">
        <v>0</v>
      </c>
      <c r="D213" s="1" t="s">
        <v>0</v>
      </c>
      <c r="E213" s="1"/>
    </row>
    <row r="214" spans="1:7" x14ac:dyDescent="0.2">
      <c r="A214" t="s">
        <v>124</v>
      </c>
      <c r="B214" s="1" t="s">
        <v>0</v>
      </c>
      <c r="C214" s="1" t="s">
        <v>0</v>
      </c>
      <c r="D214" s="1" t="s">
        <v>0</v>
      </c>
      <c r="E214" s="1"/>
    </row>
    <row r="215" spans="1:7" x14ac:dyDescent="0.2">
      <c r="A215" t="s">
        <v>123</v>
      </c>
      <c r="B215" s="1" t="s">
        <v>0</v>
      </c>
      <c r="C215" s="1" t="s">
        <v>0</v>
      </c>
      <c r="D215" s="1" t="s">
        <v>0</v>
      </c>
      <c r="E215" s="1"/>
    </row>
    <row r="216" spans="1:7" x14ac:dyDescent="0.2">
      <c r="A216" t="s">
        <v>122</v>
      </c>
      <c r="B216" s="1">
        <v>151.59090909091503</v>
      </c>
      <c r="C216" s="1">
        <v>3.450779220776262</v>
      </c>
      <c r="D216" s="1">
        <v>5.6088636363638571</v>
      </c>
      <c r="E216" s="1">
        <f>ABS(C216-C217)</f>
        <v>0.47984515484268542</v>
      </c>
    </row>
    <row r="217" spans="1:7" x14ac:dyDescent="0.2">
      <c r="A217" s="4" t="s">
        <v>121</v>
      </c>
      <c r="B217" s="3">
        <v>149.42307692307909</v>
      </c>
      <c r="C217" s="3">
        <v>2.9709340659335766</v>
      </c>
      <c r="D217" s="1">
        <v>5.5286538461539267</v>
      </c>
      <c r="E217" s="1"/>
      <c r="F217" s="1">
        <v>2.1678321678359396</v>
      </c>
      <c r="G217" s="1">
        <v>2.1678321678359396</v>
      </c>
    </row>
    <row r="218" spans="1:7" x14ac:dyDescent="0.2">
      <c r="A218" t="s">
        <v>120</v>
      </c>
      <c r="B218" s="1" t="s">
        <v>0</v>
      </c>
      <c r="C218" s="1" t="s">
        <v>0</v>
      </c>
      <c r="D218" s="1" t="s">
        <v>0</v>
      </c>
      <c r="E218" s="1"/>
    </row>
    <row r="219" spans="1:7" x14ac:dyDescent="0.2">
      <c r="A219" t="s">
        <v>119</v>
      </c>
      <c r="B219" s="1" t="s">
        <v>0</v>
      </c>
      <c r="C219" s="1" t="s">
        <v>0</v>
      </c>
      <c r="D219" s="1" t="s">
        <v>0</v>
      </c>
      <c r="E219" s="1"/>
    </row>
    <row r="220" spans="1:7" x14ac:dyDescent="0.2">
      <c r="A220" t="s">
        <v>118</v>
      </c>
      <c r="B220" s="1" t="s">
        <v>0</v>
      </c>
      <c r="C220" s="1" t="s">
        <v>0</v>
      </c>
      <c r="D220" s="1" t="s">
        <v>0</v>
      </c>
      <c r="E220" s="1"/>
    </row>
    <row r="221" spans="1:7" x14ac:dyDescent="0.2">
      <c r="A221" t="s">
        <v>117</v>
      </c>
      <c r="B221" s="1" t="s">
        <v>0</v>
      </c>
      <c r="C221" s="1" t="s">
        <v>0</v>
      </c>
      <c r="D221" s="1" t="s">
        <v>0</v>
      </c>
      <c r="E221" s="1"/>
    </row>
    <row r="224" spans="1:7" x14ac:dyDescent="0.2">
      <c r="A224" s="34" t="s">
        <v>269</v>
      </c>
    </row>
    <row r="225" spans="1:1" x14ac:dyDescent="0.2">
      <c r="A225" s="34" t="s">
        <v>270</v>
      </c>
    </row>
    <row r="226" spans="1:1" ht="19" x14ac:dyDescent="0.2">
      <c r="A226" s="34" t="s">
        <v>271</v>
      </c>
    </row>
    <row r="227" spans="1:1" ht="19" x14ac:dyDescent="0.2">
      <c r="A227" s="34" t="s">
        <v>272</v>
      </c>
    </row>
    <row r="228" spans="1:1" x14ac:dyDescent="0.2">
      <c r="A228" s="35" t="s">
        <v>273</v>
      </c>
    </row>
  </sheetData>
  <hyperlinks>
    <hyperlink ref="A228" r:id="rId1" display="mailto:gennachiaro@gmail.com" xr:uid="{286BB300-68D1-0348-9263-689F7B4A8C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CCR</vt:lpstr>
      <vt:lpstr>VCCR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Chiaro, Genna R</dc:creator>
  <cp:lastModifiedBy>Chiaro, Genna R</cp:lastModifiedBy>
  <dcterms:created xsi:type="dcterms:W3CDTF">2023-10-03T03:11:15Z</dcterms:created>
  <dcterms:modified xsi:type="dcterms:W3CDTF">2025-06-17T21:56:44Z</dcterms:modified>
</cp:coreProperties>
</file>